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7080" yWindow="3375" windowWidth="21600" windowHeight="112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3" r:id="rId14"/>
    <sheet name="施設類型別ストック情報分析表①" sheetId="24" r:id="rId15"/>
    <sheet name="施設類型別ストック情報分析表②" sheetId="25"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CO34" i="10"/>
  <c r="CO35" i="10" s="1"/>
  <c r="AM34" i="10"/>
  <c r="U34" i="10"/>
  <c r="C34" i="10"/>
  <c r="BE34" i="10" l="1"/>
  <c r="U35"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<sst xmlns="http://schemas.openxmlformats.org/spreadsheetml/2006/main" count="1188" uniqueCount="575">
  <si>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</si>
  <si>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</si>
  <si>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</si>
  <si>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</si>
  <si>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</si>
  <si>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</si>
  <si>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</si>
  <si>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</si>
  <si>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</si>
  <si>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</si>
  <si>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</si>
  <si>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</si>
  <si>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</si>
  <si>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</si>
  <si>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</si>
  <si>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</si>
  <si>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</si>
  <si>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</si>
  <si>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</si>
  <si>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</si>
  <si>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</si>
  <si>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</si>
  <si>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</si>
  <si>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</si>
  <si>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</si>
  <si>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</si>
  <si>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</si>
  <si>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</si>
  <si>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</si>
  <si>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</si>
  <si>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</si>
  <si>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</si>
  <si>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</si>
  <si>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</si>
  <si>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</si>
  <si>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</si>
  <si>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</si>
  <si>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</si>
  <si>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</si>
  <si>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</si>
  <si>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</si>
  <si>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</si>
  <si>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</si>
  <si>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</si>
  <si>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</si>
  <si>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</si>
  <si>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</si>
  <si>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</si>
  <si>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</si>
  <si>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</si>
  <si>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</si>
  <si>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</si>
  <si>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</si>
  <si>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</si>
  <si>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</si>
  <si>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</si>
  <si>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</si>
  <si>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</si>
  <si>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</si>
  <si>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</si>
  <si>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</si>
  <si>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</si>
  <si>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</si>
  <si>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</si>
  <si>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</si>
  <si>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</si>
  <si>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</si>
  <si>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</si>
  <si>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</si>
  <si>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</si>
  <si>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</si>
  <si>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</si>
  <si>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</si>
  <si>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</si>
  <si>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</si>
  <si>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</si>
  <si>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</si>
  <si>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</si>
  <si>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</si>
  <si>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</si>
  <si>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</si>
  <si>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</si>
  <si>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</si>
  <si>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</si>
  <si>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</si>
  <si>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</si>
  <si>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</si>
  <si>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</si>
  <si>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</si>
  <si>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</si>
  <si>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</si>
  <si>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</si>
  <si>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</si>
  <si>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</si>
  <si>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</si>
  <si>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</si>
  <si>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</si>
  <si>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</si>
  <si>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</si>
  <si>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</si>
  <si>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</si>
  <si>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</si>
  <si>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</si>
  <si>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</si>
  <si>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</si>
  <si>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</si>
  <si>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</si>
  <si>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</si>
  <si>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</si>
  <si>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</si>
  <si>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</si>
  <si>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</si>
  <si>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</si>
  <si>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</si>
  <si>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</si>
  <si>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</si>
  <si>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</si>
  <si>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</si>
  <si>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</si>
  <si>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</si>
  <si>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</si>
  <si>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</si>
  <si>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</si>
  <si>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</si>
  <si>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</si>
  <si>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</si>
  <si>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</si>
  <si>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</si>
  <si>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</si>
  <si>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</si>
  <si>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</si>
  <si>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</si>
  <si>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</si>
  <si>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</si>
  <si>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</si>
  <si>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</si>
  <si>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</si>
  <si>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</si>
  <si>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</si>
  <si>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</si>
  <si>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</si>
  <si>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</si>
  <si>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</si>
  <si>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</si>
  <si>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-3.8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</si>
  <si>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</si>
  <si>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</si>
  <si>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</si>
  <si>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</si>
  <si>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</si>
  <si>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</si>
  <si>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</si>
  <si>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</si>
  <si>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</si>
  <si>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</si>
  <si>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</si>
  <si>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</si>
  <si>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</si>
  <si>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</si>
  <si>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</si>
  <si>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</si>
  <si>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</si>
  <si>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</si>
  <si>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</si>
  <si>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</si>
  <si>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</si>
  <si>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</si>
  <si>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</si>
  <si>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</si>
  <si>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</si>
  <si>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</si>
  <si>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</si>
  <si>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</si>
  <si>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</si>
  <si>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</si>
  <si>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</si>
  <si>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</si>
  <si>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</si>
  <si>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</si>
  <si>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</si>
  <si>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</si>
  <si>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</si>
  <si>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</si>
  <si>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</si>
  <si>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</si>
  <si>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</si>
  <si>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</si>
  <si>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</si>
  <si>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</si>
  <si>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</si>
  <si>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</si>
  <si>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</si>
  <si>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</si>
  <si>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</si>
  <si>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</si>
  <si>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</si>
  <si>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</si>
  <si>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</si>
  <si>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</si>
  <si>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</si>
  <si>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</si>
  <si>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</si>
  <si>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</si>
  <si>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</si>
  <si>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福岡県東峰村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</si>
  <si>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</si>
  <si>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</si>
  <si>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</si>
  <si>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</si>
  <si>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</si>
  <si>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</si>
  <si>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</si>
  <si>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</si>
  <si>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</si>
  <si>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</si>
  <si>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</si>
  <si>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</si>
  <si>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</si>
  <si>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</si>
  <si>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</si>
  <si>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</si>
  <si>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</si>
  <si>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</si>
  <si>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</si>
  <si>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</si>
  <si>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</si>
  <si>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</si>
  <si>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</si>
  <si>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</si>
  <si>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</si>
  <si>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</si>
  <si>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</si>
  <si>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</si>
  <si>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</si>
  <si>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</si>
  <si>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</si>
  <si>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</si>
  <si>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</si>
  <si>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</si>
  <si>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</si>
  <si>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</si>
  <si>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</si>
  <si>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</si>
  <si>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</si>
  <si>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</si>
  <si>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</si>
  <si>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</si>
  <si>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</si>
  <si>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</si>
  <si>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</si>
  <si>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</si>
  <si>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</si>
  <si>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</si>
  <si>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</si>
  <si>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</si>
  <si>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</si>
  <si>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</si>
  <si>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</si>
  <si>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</si>
  <si>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</si>
  <si>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</si>
  <si>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</si>
  <si>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</si>
  <si>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</si>
  <si>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</si>
  <si>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</si>
  <si>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</si>
  <si>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</si>
  <si>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</si>
  <si>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</si>
  <si>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</si>
  <si>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</si>
  <si>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</si>
  <si>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</si>
  <si>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</si>
  <si>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</si>
  <si>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</si>
  <si>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</si>
  <si>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</si>
  <si>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</si>
  <si>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</si>
  <si>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</si>
  <si>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</si>
  <si>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</si>
  <si>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</si>
  <si>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</si>
  <si>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</si>
  <si>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</si>
  <si>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</si>
  <si>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</si>
  <si>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</si>
  <si>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</si>
  <si>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</si>
  <si>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</si>
  <si>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</si>
  <si>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</si>
  <si>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</si>
  <si>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</si>
  <si>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</si>
  <si>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</si>
  <si>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</si>
  <si>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</si>
  <si>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</si>
  <si>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</si>
  <si>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</si>
  <si>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</si>
  <si>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</si>
  <si>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</si>
  <si>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</si>
  <si>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</si>
  <si>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</si>
  <si>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</si>
  <si>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</si>
  <si>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</si>
  <si>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</si>
  <si>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</si>
  <si>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</si>
  <si>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</si>
  <si>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</si>
  <si>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</si>
  <si>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</si>
  <si>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</si>
  <si>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</si>
  <si>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</si>
  <si>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</si>
  <si>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</si>
  <si>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</si>
  <si>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</si>
  <si>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</si>
  <si>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</si>
  <si>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</si>
  <si>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</si>
  <si>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</si>
  <si>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</si>
  <si>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</si>
  <si>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</si>
  <si>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</si>
  <si>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</si>
  <si>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</si>
  <si>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</si>
  <si>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</si>
  <si>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</si>
  <si>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</si>
  <si>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</si>
  <si>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</si>
  <si>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</si>
  <si>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</si>
  <si>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</si>
  <si>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</si>
  <si>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</si>
  <si>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</si>
  <si>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</si>
  <si>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</si>
  <si>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</si>
  <si>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</si>
  <si>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福岡県東峰村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</si>
  <si>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</si>
  <si>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</si>
  <si>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</si>
  <si>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</si>
  <si>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</si>
  <si>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</si>
  <si>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</si>
  <si>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</si>
  <si>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</si>
  <si>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</si>
  <si>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</si>
  <si>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</si>
  <si>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</si>
  <si>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</si>
  <si>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</si>
  <si>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</si>
  <si>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</si>
  <si>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</si>
  <si>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</si>
  <si>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</si>
  <si>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</si>
  <si>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</si>
  <si>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</si>
  <si>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</si>
  <si>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</si>
  <si>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</si>
  <si>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</si>
  <si>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</si>
  <si>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</si>
  <si>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</si>
  <si>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</si>
  <si>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</si>
  <si>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</si>
  <si>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</si>
  <si>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</si>
  <si>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</si>
  <si>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</si>
  <si>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</si>
  <si>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</si>
  <si>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</si>
  <si>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</si>
  <si>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</si>
  <si>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</si>
  <si>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</si>
  <si>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</si>
  <si>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</si>
  <si>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</si>
  <si>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</si>
  <si>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</si>
  <si>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</si>
  <si>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</si>
  <si>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</si>
  <si>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</si>
  <si>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</si>
  <si>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</si>
  <si>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</si>
  <si>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</si>
  <si>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</si>
  <si>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</si>
  <si>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</si>
  <si>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</si>
  <si>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</si>
  <si>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</si>
  <si>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</si>
  <si>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</si>
  <si>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</si>
  <si>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</si>
  <si>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</si>
  <si>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</si>
  <si>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</si>
  <si>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</si>
  <si>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</si>
  <si>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</si>
  <si>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</si>
  <si>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</si>
  <si>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</si>
  <si>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</si>
  <si>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</si>
  <si>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</si>
  <si>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</si>
  <si>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</si>
  <si>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</si>
  <si>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</si>
  <si>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</si>
  <si>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</si>
  <si>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</si>
  <si>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</si>
  <si>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</si>
  <si>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</si>
  <si>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</si>
  <si>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</si>
  <si>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</si>
  <si>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</si>
  <si>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</si>
  <si>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</si>
  <si>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</si>
  <si>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</si>
  <si>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</si>
  <si>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</si>
  <si>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</si>
  <si>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</si>
  <si>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</si>
  <si>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</si>
  <si>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</si>
  <si>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</si>
  <si>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</si>
  <si>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</si>
  <si>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</si>
  <si>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</si>
  <si>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</si>
  <si>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</si>
  <si>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</si>
  <si>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</si>
  <si>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</si>
  <si>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</si>
  <si>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</si>
  <si>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</si>
  <si>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</si>
  <si>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</si>
  <si>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</si>
  <si>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</si>
  <si>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</si>
  <si>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</si>
  <si>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</si>
  <si>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</si>
  <si>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</si>
  <si>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</si>
  <si>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</si>
  <si>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</si>
  <si>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</si>
  <si>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</si>
  <si>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</si>
  <si>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</si>
  <si>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</si>
  <si>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</si>
  <si>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</si>
  <si>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</si>
  <si>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</si>
  <si>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</si>
  <si>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</si>
  <si>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</si>
  <si>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</si>
  <si>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</si>
  <si>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</si>
  <si>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</si>
  <si>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</si>
  <si>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</si>
  <si>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</si>
  <si>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</si>
  <si>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</si>
  <si>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</si>
  <si>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</si>
  <si>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</si>
  <si>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</si>
  <si>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</si>
  <si>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</si>
  <si>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</si>
  <si>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</si>
  <si>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</si>
  <si>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</si>
  <si>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</si>
  <si>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</si>
  <si>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</si>
  <si>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</si>
  <si>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</si>
  <si>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</si>
  <si>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</si>
  <si>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</si>
  <si>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</si>
  <si>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</si>
  <si>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</si>
  <si>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</si>
  <si>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4.08</t>
  </si>
  <si>
    <t>▲ 8.13</t>
  </si>
  <si>
    <t>▲ 2.65</t>
  </si>
  <si>
    <t>▲ 9.92</t>
  </si>
  <si>
    <t>一般会計</t>
  </si>
  <si>
    <t>簡易水道事業</t>
  </si>
  <si>
    <t>▲ 1.59</t>
  </si>
  <si>
    <t>後期高齢者医療</t>
  </si>
  <si>
    <t>国民健康保険事業</t>
  </si>
  <si>
    <t>その他会計（赤字）</t>
  </si>
  <si>
    <t>その他会計（黒字）</t>
  </si>
  <si>
    <t>R01</t>
    <phoneticPr fontId="5"/>
  </si>
  <si>
    <t>R02</t>
    <phoneticPr fontId="5"/>
  </si>
  <si>
    <t>R03</t>
    <phoneticPr fontId="5"/>
  </si>
  <si>
    <t>R04</t>
    <phoneticPr fontId="5"/>
  </si>
  <si>
    <t>R05</t>
    <phoneticPr fontId="5"/>
  </si>
  <si>
    <t>合併振興基金</t>
    <phoneticPr fontId="5"/>
  </si>
  <si>
    <t>施設改修等基金</t>
    <phoneticPr fontId="2"/>
  </si>
  <si>
    <t>すこやか子育て基金</t>
    <phoneticPr fontId="2"/>
  </si>
  <si>
    <t>水源かん養基金</t>
    <phoneticPr fontId="2"/>
  </si>
  <si>
    <t>ふるさと基金</t>
    <phoneticPr fontId="2"/>
  </si>
  <si>
    <t>福岡県市町村消防団員等公務災害補償組合</t>
  </si>
  <si>
    <t>福岡県自治会館管理組合</t>
  </si>
  <si>
    <t>甘木・朝倉・三井環境施設組合</t>
  </si>
  <si>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</si>
  <si>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</si>
  <si>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</si>
  <si>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</si>
  <si>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福岡県自治振興組合（一般会計）</t>
    <rPh sb="10" eb="14">
      <t>イッパンカイケイ</t>
    </rPh>
    <phoneticPr fontId="2"/>
  </si>
  <si>
    <t>福岡県介護保険広域連合（一般会計）</t>
    <rPh sb="12" eb="16">
      <t>イッパンカイケイ</t>
    </rPh>
    <phoneticPr fontId="2"/>
  </si>
  <si>
    <t>福岡県介護保険広域連合（介護保険事業特別会計）</t>
    <rPh sb="12" eb="16">
      <t>カイゴホケン</t>
    </rPh>
    <rPh sb="16" eb="18">
      <t>ジギョウ</t>
    </rPh>
    <rPh sb="18" eb="20">
      <t>トクベツ</t>
    </rPh>
    <rPh sb="20" eb="22">
      <t>カイケイ</t>
    </rPh>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</si>
  <si>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</si>
  <si>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</si>
  <si>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小石原陶の里</t>
  </si>
  <si>
    <t>宝珠山ふるさと村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</si>
  <si>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</si>
  <si>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</si>
  <si>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</si>
  <si>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</si>
  <si>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</si>
  <si>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</si>
  <si>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</si>
  <si>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</si>
  <si>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</si>
  <si>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</si>
  <si>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年々減少の傾向にあった将来負担比率は、H29以降の災害復旧事業債の新規発行、ほうしゅ楽舎再建築に係る過疎対策事業債の新規発行等により地方債の現在高が増加したが、基準財政需要額算入見込額の増加など、相対的に平成23年度決算時以降マイナス比率の状態が継続している。
実質公債費比率については、平成18年度決算時の21.9に対し、令和4年度決算では6.5と大幅に改善しているものの、昨年度比では＋0.5ポイント増となった。これは、H29以降の災害復旧事業債、過疎対策事業債及び旧合併特例事業債に係る元利償還額の増加によるものであるが、今後も継続して起債の抑制等を行い、後世に負担を残さない財政運営に努めていく。</t>
    <rPh sb="0" eb="2">
      <t>ネンネン</t>
    </rPh>
    <rPh sb="2" eb="4">
      <t>ゲンショウ</t>
    </rPh>
    <rPh sb="5" eb="7">
      <t>ケイコウ</t>
    </rPh>
    <rPh sb="11" eb="13">
      <t>ショウライ</t>
    </rPh>
    <rPh sb="13" eb="15">
      <t>フタン</t>
    </rPh>
    <rPh sb="15" eb="17">
      <t>ヒリツ</t>
    </rPh>
    <rPh sb="22" eb="24">
      <t>イコウ</t>
    </rPh>
    <rPh sb="25" eb="27">
      <t>サイガイ</t>
    </rPh>
    <rPh sb="27" eb="29">
      <t>フッキュウ</t>
    </rPh>
    <rPh sb="29" eb="31">
      <t>ジギョウ</t>
    </rPh>
    <rPh sb="31" eb="32">
      <t>サイ</t>
    </rPh>
    <rPh sb="33" eb="35">
      <t>シンキ</t>
    </rPh>
    <rPh sb="35" eb="37">
      <t>ハッコウ</t>
    </rPh>
    <rPh sb="42" eb="43">
      <t>ラク</t>
    </rPh>
    <rPh sb="43" eb="44">
      <t>シャ</t>
    </rPh>
    <rPh sb="44" eb="45">
      <t>サイ</t>
    </rPh>
    <rPh sb="45" eb="47">
      <t>ケンチク</t>
    </rPh>
    <rPh sb="48" eb="49">
      <t>カカ</t>
    </rPh>
    <rPh sb="50" eb="52">
      <t>カソ</t>
    </rPh>
    <rPh sb="52" eb="54">
      <t>タイサク</t>
    </rPh>
    <rPh sb="58" eb="60">
      <t>シンキ</t>
    </rPh>
    <rPh sb="60" eb="62">
      <t>ハッコウ</t>
    </rPh>
    <rPh sb="62" eb="63">
      <t>トウ</t>
    </rPh>
    <rPh sb="66" eb="69">
      <t>チホウサイ</t>
    </rPh>
    <rPh sb="70" eb="72">
      <t>ゲンザイ</t>
    </rPh>
    <rPh sb="72" eb="73">
      <t>ダカ</t>
    </rPh>
    <rPh sb="74" eb="76">
      <t>ゾウカ</t>
    </rPh>
    <rPh sb="80" eb="82">
      <t>キジュン</t>
    </rPh>
    <rPh sb="82" eb="84">
      <t>ザイセイ</t>
    </rPh>
    <rPh sb="84" eb="86">
      <t>ジュヨウ</t>
    </rPh>
    <rPh sb="86" eb="87">
      <t>ガク</t>
    </rPh>
    <rPh sb="87" eb="89">
      <t>サンニュウ</t>
    </rPh>
    <rPh sb="89" eb="91">
      <t>ミコ</t>
    </rPh>
    <rPh sb="91" eb="92">
      <t>ガク</t>
    </rPh>
    <rPh sb="93" eb="95">
      <t>ゾウカ</t>
    </rPh>
    <rPh sb="98" eb="101">
      <t>ソウタイテキ</t>
    </rPh>
    <rPh sb="102" eb="104">
      <t>ヘイセイ</t>
    </rPh>
    <rPh sb="106" eb="108">
      <t>ネンド</t>
    </rPh>
    <rPh sb="108" eb="110">
      <t>ケッサン</t>
    </rPh>
    <rPh sb="110" eb="111">
      <t>ジ</t>
    </rPh>
    <rPh sb="111" eb="113">
      <t>イコウ</t>
    </rPh>
    <rPh sb="117" eb="119">
      <t>ヒリツ</t>
    </rPh>
    <rPh sb="120" eb="122">
      <t>ジョウタイ</t>
    </rPh>
    <rPh sb="123" eb="125">
      <t>ケイゾク</t>
    </rPh>
    <rPh sb="131" eb="133">
      <t>ジッシツ</t>
    </rPh>
    <rPh sb="133" eb="136">
      <t>コウサイヒ</t>
    </rPh>
    <rPh sb="136" eb="138">
      <t>ヒリツ</t>
    </rPh>
    <rPh sb="144" eb="146">
      <t>ヘイセイ</t>
    </rPh>
    <rPh sb="148" eb="150">
      <t>ネンド</t>
    </rPh>
    <rPh sb="150" eb="152">
      <t>ケッサン</t>
    </rPh>
    <rPh sb="152" eb="153">
      <t>ジ</t>
    </rPh>
    <rPh sb="159" eb="160">
      <t>タイ</t>
    </rPh>
    <rPh sb="162" eb="164">
      <t>レイワ</t>
    </rPh>
    <rPh sb="165" eb="167">
      <t>ネンド</t>
    </rPh>
    <rPh sb="167" eb="169">
      <t>ケッサン</t>
    </rPh>
    <rPh sb="175" eb="177">
      <t>オオハバ</t>
    </rPh>
    <rPh sb="178" eb="180">
      <t>カイゼン</t>
    </rPh>
    <rPh sb="188" eb="191">
      <t>サクネンド</t>
    </rPh>
    <rPh sb="191" eb="192">
      <t>ヒ</t>
    </rPh>
    <rPh sb="202" eb="203">
      <t>ゾウ</t>
    </rPh>
    <rPh sb="215" eb="217">
      <t>イコウ</t>
    </rPh>
    <rPh sb="218" eb="220">
      <t>サイガイ</t>
    </rPh>
    <rPh sb="220" eb="222">
      <t>フッキュウ</t>
    </rPh>
    <rPh sb="222" eb="224">
      <t>ジギョウ</t>
    </rPh>
    <rPh sb="224" eb="225">
      <t>サイ</t>
    </rPh>
    <rPh sb="226" eb="228">
      <t>カソ</t>
    </rPh>
    <rPh sb="228" eb="230">
      <t>タイサク</t>
    </rPh>
    <rPh sb="230" eb="232">
      <t>ジギョウ</t>
    </rPh>
    <rPh sb="232" eb="233">
      <t>サイ</t>
    </rPh>
    <rPh sb="233" eb="234">
      <t>オヨ</t>
    </rPh>
    <rPh sb="235" eb="236">
      <t>キュウ</t>
    </rPh>
    <rPh sb="236" eb="238">
      <t>ガッペイ</t>
    </rPh>
    <rPh sb="238" eb="240">
      <t>トクレイ</t>
    </rPh>
    <rPh sb="240" eb="242">
      <t>ジギョウ</t>
    </rPh>
    <rPh sb="242" eb="243">
      <t>サイ</t>
    </rPh>
    <rPh sb="244" eb="245">
      <t>カカ</t>
    </rPh>
    <rPh sb="246" eb="248">
      <t>ガンリ</t>
    </rPh>
    <rPh sb="248" eb="250">
      <t>ショウカン</t>
    </rPh>
    <rPh sb="250" eb="251">
      <t>ガク</t>
    </rPh>
    <rPh sb="252" eb="254">
      <t>ゾウカ</t>
    </rPh>
    <rPh sb="264" eb="266">
      <t>コンゴ</t>
    </rPh>
    <rPh sb="267" eb="269">
      <t>ケイゾク</t>
    </rPh>
    <rPh sb="271" eb="273">
      <t>キサイ</t>
    </rPh>
    <rPh sb="274" eb="276">
      <t>ヨクセイ</t>
    </rPh>
    <rPh sb="276" eb="277">
      <t>トウ</t>
    </rPh>
    <rPh sb="278" eb="279">
      <t>オコナ</t>
    </rPh>
    <rPh sb="281" eb="283">
      <t>コウセイ</t>
    </rPh>
    <rPh sb="284" eb="286">
      <t>フタン</t>
    </rPh>
    <rPh sb="287" eb="288">
      <t>ノコ</t>
    </rPh>
    <rPh sb="291" eb="293">
      <t>ザイセイ</t>
    </rPh>
    <rPh sb="293" eb="295">
      <t>ウンエイ</t>
    </rPh>
    <rPh sb="296" eb="297">
      <t>ツト</t>
    </rPh>
    <phoneticPr fontId="5"/>
  </si>
  <si>
    <t>有形固定資産減価償却率については、H29年度に起こった災害以降、未整備だった固定資産台帳を令和4年度から整備したため、前年度との比較が可能となった。その結果、前年度比で＋1.7ポイントとなり、類似団体内平均値との比較では下回っている状況である。本村は平成の初頭に建設された公共施設が多数あり、その多くで老朽化が進行していることから、本数値を今後の施設の維持管理計画に役立てたい。
今後の施設の老朽化対策に活用していくものである。将来負担比率については、基準財政需要額算入見込み額の増など、相対的に平成23年度決算時以降マイナス比率の状態が継続している。</t>
    <rPh sb="0" eb="2">
      <t>ユウケイ</t>
    </rPh>
    <rPh sb="2" eb="4">
      <t>コテイ</t>
    </rPh>
    <rPh sb="4" eb="6">
      <t>シサン</t>
    </rPh>
    <rPh sb="6" eb="8">
      <t>ゲンカ</t>
    </rPh>
    <rPh sb="8" eb="10">
      <t>ショウキャク</t>
    </rPh>
    <rPh sb="10" eb="11">
      <t>リツ</t>
    </rPh>
    <rPh sb="20" eb="21">
      <t>ネン</t>
    </rPh>
    <rPh sb="21" eb="22">
      <t>ド</t>
    </rPh>
    <rPh sb="23" eb="24">
      <t>オ</t>
    </rPh>
    <rPh sb="27" eb="29">
      <t>サイガイ</t>
    </rPh>
    <rPh sb="29" eb="31">
      <t>イコウ</t>
    </rPh>
    <rPh sb="32" eb="35">
      <t>ミセイビ</t>
    </rPh>
    <rPh sb="38" eb="40">
      <t>コテイ</t>
    </rPh>
    <rPh sb="40" eb="42">
      <t>シサン</t>
    </rPh>
    <rPh sb="42" eb="44">
      <t>ダイチョウ</t>
    </rPh>
    <rPh sb="45" eb="47">
      <t>レイワ</t>
    </rPh>
    <rPh sb="48" eb="50">
      <t>ネンド</t>
    </rPh>
    <rPh sb="52" eb="54">
      <t>セイビ</t>
    </rPh>
    <rPh sb="59" eb="62">
      <t>ゼンネンド</t>
    </rPh>
    <rPh sb="64" eb="66">
      <t>ヒカク</t>
    </rPh>
    <rPh sb="67" eb="69">
      <t>カノウ</t>
    </rPh>
    <rPh sb="76" eb="78">
      <t>ケッカ</t>
    </rPh>
    <rPh sb="79" eb="83">
      <t>ゼンネンドヒ</t>
    </rPh>
    <rPh sb="96" eb="98">
      <t>ルイジ</t>
    </rPh>
    <rPh sb="98" eb="100">
      <t>ダンタイ</t>
    </rPh>
    <rPh sb="100" eb="101">
      <t>ナイ</t>
    </rPh>
    <rPh sb="101" eb="104">
      <t>ヘイキンチ</t>
    </rPh>
    <rPh sb="106" eb="108">
      <t>ヒカク</t>
    </rPh>
    <rPh sb="110" eb="112">
      <t>シタマワ</t>
    </rPh>
    <rPh sb="116" eb="118">
      <t>ジョウキョウ</t>
    </rPh>
    <rPh sb="122" eb="124">
      <t>ホンソン</t>
    </rPh>
    <rPh sb="125" eb="127">
      <t>ヘイセイ</t>
    </rPh>
    <rPh sb="128" eb="130">
      <t>ショトウ</t>
    </rPh>
    <rPh sb="131" eb="133">
      <t>ケンセツ</t>
    </rPh>
    <rPh sb="136" eb="138">
      <t>コウキョウ</t>
    </rPh>
    <rPh sb="138" eb="140">
      <t>シセツ</t>
    </rPh>
    <rPh sb="141" eb="143">
      <t>タスウ</t>
    </rPh>
    <rPh sb="148" eb="149">
      <t>オオ</t>
    </rPh>
    <rPh sb="151" eb="154">
      <t>ロウキュウカ</t>
    </rPh>
    <rPh sb="155" eb="157">
      <t>シンコウ</t>
    </rPh>
    <rPh sb="166" eb="167">
      <t>ホン</t>
    </rPh>
    <rPh sb="167" eb="169">
      <t>スウチ</t>
    </rPh>
    <rPh sb="170" eb="172">
      <t>コンゴ</t>
    </rPh>
    <rPh sb="173" eb="175">
      <t>シセツ</t>
    </rPh>
    <rPh sb="176" eb="178">
      <t>イジ</t>
    </rPh>
    <rPh sb="178" eb="180">
      <t>カンリ</t>
    </rPh>
    <rPh sb="180" eb="182">
      <t>ケイカク</t>
    </rPh>
    <rPh sb="183" eb="185">
      <t>ヤクダ</t>
    </rPh>
    <rPh sb="190" eb="192">
      <t>コンゴ</t>
    </rPh>
    <rPh sb="193" eb="195">
      <t>シセツ</t>
    </rPh>
    <rPh sb="196" eb="199">
      <t>ロウキュウカ</t>
    </rPh>
    <rPh sb="199" eb="201">
      <t>タイサク</t>
    </rPh>
    <rPh sb="202" eb="204">
      <t>カツヨウ</t>
    </rPh>
    <rPh sb="214" eb="216">
      <t>ショウライ</t>
    </rPh>
    <rPh sb="216" eb="218">
      <t>フタン</t>
    </rPh>
    <rPh sb="218" eb="220">
      <t>ヒリツ</t>
    </rPh>
    <rPh sb="226" eb="228">
      <t>キジュン</t>
    </rPh>
    <rPh sb="228" eb="230">
      <t>ザイセイ</t>
    </rPh>
    <rPh sb="230" eb="232">
      <t>ジュヨウ</t>
    </rPh>
    <rPh sb="232" eb="233">
      <t>ガク</t>
    </rPh>
    <rPh sb="233" eb="235">
      <t>サンニュウ</t>
    </rPh>
    <rPh sb="235" eb="237">
      <t>ミコ</t>
    </rPh>
    <rPh sb="238" eb="239">
      <t>ガク</t>
    </rPh>
    <rPh sb="240" eb="241">
      <t>ゾウ</t>
    </rPh>
    <rPh sb="244" eb="247">
      <t>ソウタイテキ</t>
    </rPh>
    <rPh sb="248" eb="250">
      <t>ヘイセイ</t>
    </rPh>
    <rPh sb="252" eb="253">
      <t>ネン</t>
    </rPh>
    <rPh sb="253" eb="254">
      <t>ド</t>
    </rPh>
    <rPh sb="254" eb="256">
      <t>ケッサン</t>
    </rPh>
    <rPh sb="256" eb="257">
      <t>ジ</t>
    </rPh>
    <rPh sb="257" eb="259">
      <t>イコウ</t>
    </rPh>
    <rPh sb="263" eb="265">
      <t>ヒリツ</t>
    </rPh>
    <rPh sb="266" eb="268">
      <t>ジョウタイ</t>
    </rPh>
    <rPh sb="269" eb="271">
      <t>ケイゾク</t>
    </rPh>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</si>
</sst>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xmlns:c16r2="http://schemas.microsoft.com/office/drawing/2015/06/chart">
            <c:ext xmlns:c16="http://schemas.microsoft.com/office/drawing/2014/chart" uri="{C3380CC4-5D6E-409C-BE32-E72D297353CC}">
              <c16:uniqueId val="{00000000-8891-40A3-ADF2-B76BFEAEA3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317190</c:v>
                </c:pt>
                <c:pt idx="1">
                  <c:v>401068</c:v>
                </c:pt>
                <c:pt idx="2">
                  <c:v>223588</c:v>
                </c:pt>
                <c:pt idx="3">
                  <c:v>391649</c:v>
                </c:pt>
                <c:pt idx="4">
                  <c:v>222113</c:v>
                </c:pt>
              </c:numCache>
            </c:numRef>
          </c:val>
          <c:smooth val="0"/>
          <c:extLst xmlns:c16r2="http://schemas.microsoft.com/office/drawing/2015/06/chart">
            <c:ext xmlns:c16="http://schemas.microsoft.com/office/drawing/2014/chart" uri="{C3380CC4-5D6E-409C-BE32-E72D297353CC}">
              <c16:uniqueId val="{00000001-8891-40A3-ADF2-B76BFEAEA323}"/>
            </c:ext>
          </c:extLst>
        </c:ser>
        <c:dLbls>
          <c:showLegendKey val="0"/>
          <c:showVal val="0"/>
          <c:showCatName val="0"/>
          <c:showSerName val="0"/>
          <c:showPercent val="0"/>
          <c:showBubbleSize val="0"/>
        </c:dLbls>
        <c:marker val="1"/>
        <c:smooth val="0"/>
        <c:axId val="394991896"/>
        <c:axId val="395950448"/>
      </c:lineChart>
      <c:catAx>
        <c:axId val="394991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5950448"/>
        <c:crosses val="autoZero"/>
        <c:auto val="1"/>
        <c:lblAlgn val="ctr"/>
        <c:lblOffset val="100"/>
        <c:tickLblSkip val="1"/>
        <c:tickMarkSkip val="1"/>
        <c:noMultiLvlLbl val="0"/>
      </c:catAx>
      <c:valAx>
        <c:axId val="39595044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991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6.57</c:v>
                </c:pt>
                <c:pt idx="1">
                  <c:v>4.58</c:v>
                </c:pt>
                <c:pt idx="2">
                  <c:v>7.21</c:v>
                </c:pt>
                <c:pt idx="3">
                  <c:v>6.93</c:v>
                </c:pt>
                <c:pt idx="4">
                  <c:v>5.42</c:v>
                </c:pt>
              </c:numCache>
            </c:numRef>
          </c:val>
          <c:extLst xmlns:c16r2="http://schemas.microsoft.com/office/drawing/2015/06/chart">
            <c:ext xmlns:c16="http://schemas.microsoft.com/office/drawing/2014/chart" uri="{C3380CC4-5D6E-409C-BE32-E72D297353CC}">
              <c16:uniqueId val="{00000000-9F89-4EF3-AA3B-90434C32C8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81.569999999999993</c:v>
                </c:pt>
                <c:pt idx="1">
                  <c:v>70.099999999999994</c:v>
                </c:pt>
                <c:pt idx="2">
                  <c:v>63.92</c:v>
                </c:pt>
                <c:pt idx="3">
                  <c:v>60.95</c:v>
                </c:pt>
                <c:pt idx="4">
                  <c:v>49.69</c:v>
                </c:pt>
              </c:numCache>
            </c:numRef>
          </c:val>
          <c:extLst xmlns:c16r2="http://schemas.microsoft.com/office/drawing/2015/06/chart">
            <c:ext xmlns:c16="http://schemas.microsoft.com/office/drawing/2014/chart" uri="{C3380CC4-5D6E-409C-BE32-E72D297353CC}">
              <c16:uniqueId val="{00000001-9F89-4EF3-AA3B-90434C32C8C4}"/>
            </c:ext>
          </c:extLst>
        </c:ser>
        <c:dLbls>
          <c:showLegendKey val="0"/>
          <c:showVal val="0"/>
          <c:showCatName val="0"/>
          <c:showSerName val="0"/>
          <c:showPercent val="0"/>
          <c:showBubbleSize val="0"/>
        </c:dLbls>
        <c:gapWidth val="250"/>
        <c:overlap val="100"/>
        <c:axId val="395193712"/>
        <c:axId val="16806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-4.08</c:v>
                </c:pt>
                <c:pt idx="1">
                  <c:v>-8.1300000000000008</c:v>
                </c:pt>
                <c:pt idx="2">
                  <c:v>3.15</c:v>
                </c:pt>
                <c:pt idx="3">
                  <c:v>-2.65</c:v>
                </c:pt>
                <c:pt idx="4">
                  <c:v>-9.92</c:v>
                </c:pt>
              </c:numCache>
            </c:numRef>
          </c:val>
          <c:smooth val="0"/>
          <c:extLst xmlns:c16r2="http://schemas.microsoft.com/office/drawing/2015/06/chart">
            <c:ext xmlns:c16="http://schemas.microsoft.com/office/drawing/2014/chart" uri="{C3380CC4-5D6E-409C-BE32-E72D297353CC}">
              <c16:uniqueId val="{00000002-9F89-4EF3-AA3B-90434C32C8C4}"/>
            </c:ext>
          </c:extLst>
        </c:ser>
        <c:dLbls>
          <c:showLegendKey val="0"/>
          <c:showVal val="0"/>
          <c:showCatName val="0"/>
          <c:showSerName val="0"/>
          <c:showPercent val="0"/>
          <c:showBubbleSize val="0"/>
        </c:dLbls>
        <c:marker val="1"/>
        <c:smooth val="0"/>
        <c:axId val="395193712"/>
        <c:axId val="168061088"/>
      </c:lineChart>
      <c:catAx>
        <c:axId val="39519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8061088"/>
        <c:crosses val="autoZero"/>
        <c:auto val="1"/>
        <c:lblAlgn val="ctr"/>
        <c:lblOffset val="100"/>
        <c:tickLblSkip val="1"/>
        <c:tickMarkSkip val="1"/>
        <c:noMultiLvlLbl val="0"/>
      </c:catAx>
      <c:valAx>
        <c:axId val="16806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19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85F-4F70-B3C7-F3C8401748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85F-4F70-B3C7-F3C8401748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85F-4F70-B3C7-F3C8401748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85F-4F70-B3C7-F3C84017488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85F-4F70-B3C7-F3C84017488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585F-4F70-B3C7-F3C840174880}"/>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0.34</c:v>
                </c:pt>
                <c:pt idx="2">
                  <c:v>#N/A</c:v>
                </c:pt>
                <c:pt idx="3">
                  <c:v>2.94</c:v>
                </c:pt>
                <c:pt idx="4">
                  <c:v>#N/A</c:v>
                </c:pt>
                <c:pt idx="5">
                  <c:v>1.72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585F-4F70-B3C7-F3C840174880}"/>
            </c:ext>
          </c:extLst>
        </c:ser>
        <c:ser>
          <c:idx val="7"/>
          <c:order val="7"/>
          <c:tx>
            <c:strRef>
              <c:f>データシート!$A$34</c:f>
              <c:strCache>
                <c:ptCount val="1"/>
                <c:pt idx="0">
                  <c:v>後期高齢者医療</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0.02</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7-585F-4F70-B3C7-F3C840174880}"/>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1.59</c:v>
                </c:pt>
                <c:pt idx="1">
                  <c:v>#N/A</c:v>
                </c:pt>
                <c:pt idx="2">
                  <c:v>#N/A</c:v>
                </c:pt>
                <c:pt idx="3">
                  <c:v>0.28000000000000003</c:v>
                </c:pt>
                <c:pt idx="4">
                  <c:v>#N/A</c:v>
                </c:pt>
                <c:pt idx="5">
                  <c:v>0.34</c:v>
                </c:pt>
                <c:pt idx="6">
                  <c:v>#N/A</c:v>
                </c:pt>
                <c:pt idx="7">
                  <c:v>0.49</c:v>
                </c:pt>
                <c:pt idx="8">
                  <c:v>#N/A</c:v>
                </c:pt>
                <c:pt idx="9">
                  <c:v>0.52</c:v>
                </c:pt>
              </c:numCache>
            </c:numRef>
          </c:val>
          <c:extLst xmlns:c16r2="http://schemas.microsoft.com/office/drawing/2015/06/chart">
            <c:ext xmlns:c16="http://schemas.microsoft.com/office/drawing/2014/chart" uri="{C3380CC4-5D6E-409C-BE32-E72D297353CC}">
              <c16:uniqueId val="{00000008-585F-4F70-B3C7-F3C8401748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6.56</c:v>
                </c:pt>
                <c:pt idx="2">
                  <c:v>#N/A</c:v>
                </c:pt>
                <c:pt idx="3">
                  <c:v>4.58</c:v>
                </c:pt>
                <c:pt idx="4">
                  <c:v>#N/A</c:v>
                </c:pt>
                <c:pt idx="5">
                  <c:v>7.21</c:v>
                </c:pt>
                <c:pt idx="6">
                  <c:v>#N/A</c:v>
                </c:pt>
                <c:pt idx="7">
                  <c:v>6.93</c:v>
                </c:pt>
                <c:pt idx="8">
                  <c:v>#N/A</c:v>
                </c:pt>
                <c:pt idx="9">
                  <c:v>6.59</c:v>
                </c:pt>
              </c:numCache>
            </c:numRef>
          </c:val>
          <c:extLst xmlns:c16r2="http://schemas.microsoft.com/office/drawing/2015/06/chart">
            <c:ext xmlns:c16="http://schemas.microsoft.com/office/drawing/2014/chart" uri="{C3380CC4-5D6E-409C-BE32-E72D297353CC}">
              <c16:uniqueId val="{00000009-585F-4F70-B3C7-F3C840174880}"/>
            </c:ext>
          </c:extLst>
        </c:ser>
        <c:dLbls>
          <c:showLegendKey val="0"/>
          <c:showVal val="0"/>
          <c:showCatName val="0"/>
          <c:showSerName val="0"/>
          <c:showPercent val="0"/>
          <c:showBubbleSize val="0"/>
        </c:dLbls>
        <c:gapWidth val="150"/>
        <c:overlap val="100"/>
        <c:axId val="165691000"/>
        <c:axId val="203837264"/>
      </c:barChart>
      <c:catAx>
        <c:axId val="16569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837264"/>
        <c:crosses val="autoZero"/>
        <c:auto val="1"/>
        <c:lblAlgn val="ctr"/>
        <c:lblOffset val="100"/>
        <c:tickLblSkip val="1"/>
        <c:tickMarkSkip val="1"/>
        <c:noMultiLvlLbl val="0"/>
      </c:catAx>
      <c:valAx>
        <c:axId val="203837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91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200</c:v>
                </c:pt>
                <c:pt idx="5">
                  <c:v>212</c:v>
                </c:pt>
                <c:pt idx="8">
                  <c:v>222</c:v>
                </c:pt>
                <c:pt idx="11">
                  <c:v>254</c:v>
                </c:pt>
                <c:pt idx="14">
                  <c:v>313</c:v>
                </c:pt>
              </c:numCache>
            </c:numRef>
          </c:val>
          <c:extLst xmlns:c16r2="http://schemas.microsoft.com/office/drawing/2015/06/chart">
            <c:ext xmlns:c16="http://schemas.microsoft.com/office/drawing/2014/chart" uri="{C3380CC4-5D6E-409C-BE32-E72D297353CC}">
              <c16:uniqueId val="{00000000-1EFD-4DD8-91EC-06D189A362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EFD-4DD8-91EC-06D189A362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EFD-4DD8-91EC-06D189A362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10</c:v>
                </c:pt>
                <c:pt idx="6">
                  <c:v>15</c:v>
                </c:pt>
                <c:pt idx="9">
                  <c:v>18</c:v>
                </c:pt>
                <c:pt idx="12">
                  <c:v>17</c:v>
                </c:pt>
              </c:numCache>
            </c:numRef>
          </c:val>
          <c:extLst xmlns:c16r2="http://schemas.microsoft.com/office/drawing/2015/06/chart">
            <c:ext xmlns:c16="http://schemas.microsoft.com/office/drawing/2014/chart" uri="{C3380CC4-5D6E-409C-BE32-E72D297353CC}">
              <c16:uniqueId val="{00000003-1EFD-4DD8-91EC-06D189A362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c:v>
                </c:pt>
                <c:pt idx="3">
                  <c:v>17</c:v>
                </c:pt>
                <c:pt idx="6">
                  <c:v>18</c:v>
                </c:pt>
                <c:pt idx="9">
                  <c:v>14</c:v>
                </c:pt>
                <c:pt idx="12">
                  <c:v>13</c:v>
                </c:pt>
              </c:numCache>
            </c:numRef>
          </c:val>
          <c:extLst xmlns:c16r2="http://schemas.microsoft.com/office/drawing/2015/06/chart">
            <c:ext xmlns:c16="http://schemas.microsoft.com/office/drawing/2014/chart" uri="{C3380CC4-5D6E-409C-BE32-E72D297353CC}">
              <c16:uniqueId val="{00000004-1EFD-4DD8-91EC-06D189A362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FD-4DD8-91EC-06D189A362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EFD-4DD8-91EC-06D189A362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256</c:v>
                </c:pt>
                <c:pt idx="3">
                  <c:v>269</c:v>
                </c:pt>
                <c:pt idx="6">
                  <c:v>281</c:v>
                </c:pt>
                <c:pt idx="9">
                  <c:v>314</c:v>
                </c:pt>
                <c:pt idx="12">
                  <c:v>395</c:v>
                </c:pt>
              </c:numCache>
            </c:numRef>
          </c:val>
          <c:extLst xmlns:c16r2="http://schemas.microsoft.com/office/drawing/2015/06/chart">
            <c:ext xmlns:c16="http://schemas.microsoft.com/office/drawing/2014/chart" uri="{C3380CC4-5D6E-409C-BE32-E72D297353CC}">
              <c16:uniqueId val="{00000007-1EFD-4DD8-91EC-06D189A362CE}"/>
            </c:ext>
          </c:extLst>
        </c:ser>
        <c:dLbls>
          <c:showLegendKey val="0"/>
          <c:showVal val="0"/>
          <c:showCatName val="0"/>
          <c:showSerName val="0"/>
          <c:showPercent val="0"/>
          <c:showBubbleSize val="0"/>
        </c:dLbls>
        <c:gapWidth val="100"/>
        <c:overlap val="100"/>
        <c:axId val="397258344"/>
        <c:axId val="397261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c:v>
                </c:pt>
                <c:pt idx="2">
                  <c:v>#N/A</c:v>
                </c:pt>
                <c:pt idx="3">
                  <c:v>#N/A</c:v>
                </c:pt>
                <c:pt idx="4">
                  <c:v>84</c:v>
                </c:pt>
                <c:pt idx="5">
                  <c:v>#N/A</c:v>
                </c:pt>
                <c:pt idx="6">
                  <c:v>#N/A</c:v>
                </c:pt>
                <c:pt idx="7">
                  <c:v>92</c:v>
                </c:pt>
                <c:pt idx="8">
                  <c:v>#N/A</c:v>
                </c:pt>
                <c:pt idx="9">
                  <c:v>#N/A</c:v>
                </c:pt>
                <c:pt idx="10">
                  <c:v>92</c:v>
                </c:pt>
                <c:pt idx="11">
                  <c:v>#N/A</c:v>
                </c:pt>
                <c:pt idx="12">
                  <c:v>#N/A</c:v>
                </c:pt>
                <c:pt idx="13">
                  <c:v>112</c:v>
                </c:pt>
                <c:pt idx="14">
                  <c:v>#N/A</c:v>
                </c:pt>
              </c:numCache>
            </c:numRef>
          </c:val>
          <c:smooth val="0"/>
          <c:extLst xmlns:c16r2="http://schemas.microsoft.com/office/drawing/2015/06/chart">
            <c:ext xmlns:c16="http://schemas.microsoft.com/office/drawing/2014/chart" uri="{C3380CC4-5D6E-409C-BE32-E72D297353CC}">
              <c16:uniqueId val="{00000008-1EFD-4DD8-91EC-06D189A362CE}"/>
            </c:ext>
          </c:extLst>
        </c:ser>
        <c:dLbls>
          <c:showLegendKey val="0"/>
          <c:showVal val="0"/>
          <c:showCatName val="0"/>
          <c:showSerName val="0"/>
          <c:showPercent val="0"/>
          <c:showBubbleSize val="0"/>
        </c:dLbls>
        <c:marker val="1"/>
        <c:smooth val="0"/>
        <c:axId val="397258344"/>
        <c:axId val="397261480"/>
      </c:lineChart>
      <c:catAx>
        <c:axId val="397258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261480"/>
        <c:crosses val="autoZero"/>
        <c:auto val="1"/>
        <c:lblAlgn val="ctr"/>
        <c:lblOffset val="100"/>
        <c:tickLblSkip val="1"/>
        <c:tickMarkSkip val="1"/>
        <c:noMultiLvlLbl val="0"/>
      </c:catAx>
      <c:valAx>
        <c:axId val="397261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58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2612</c:v>
                </c:pt>
                <c:pt idx="5">
                  <c:v>2927</c:v>
                </c:pt>
                <c:pt idx="8">
                  <c:v>3255</c:v>
                </c:pt>
                <c:pt idx="11">
                  <c:v>3338</c:v>
                </c:pt>
                <c:pt idx="14">
                  <c:v>3396</c:v>
                </c:pt>
              </c:numCache>
            </c:numRef>
          </c:val>
          <c:extLst xmlns:c16r2="http://schemas.microsoft.com/office/drawing/2015/06/chart">
            <c:ext xmlns:c16="http://schemas.microsoft.com/office/drawing/2014/chart" uri="{C3380CC4-5D6E-409C-BE32-E72D297353CC}">
              <c16:uniqueId val="{00000000-5256-4018-8AA4-1AA99DC820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c:v>
                </c:pt>
                <c:pt idx="5">
                  <c:v>47</c:v>
                </c:pt>
                <c:pt idx="8">
                  <c:v>40</c:v>
                </c:pt>
                <c:pt idx="11">
                  <c:v>35</c:v>
                </c:pt>
                <c:pt idx="14">
                  <c:v>29</c:v>
                </c:pt>
              </c:numCache>
            </c:numRef>
          </c:val>
          <c:extLst xmlns:c16r2="http://schemas.microsoft.com/office/drawing/2015/06/chart">
            <c:ext xmlns:c16="http://schemas.microsoft.com/office/drawing/2014/chart" uri="{C3380CC4-5D6E-409C-BE32-E72D297353CC}">
              <c16:uniqueId val="{00000001-5256-4018-8AA4-1AA99DC820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2525</c:v>
                </c:pt>
                <c:pt idx="5">
                  <c:v>2231</c:v>
                </c:pt>
                <c:pt idx="8">
                  <c:v>2582</c:v>
                </c:pt>
                <c:pt idx="11">
                  <c:v>2689</c:v>
                </c:pt>
                <c:pt idx="14">
                  <c:v>2485</c:v>
                </c:pt>
              </c:numCache>
            </c:numRef>
          </c:val>
          <c:extLst xmlns:c16r2="http://schemas.microsoft.com/office/drawing/2015/06/chart">
            <c:ext xmlns:c16="http://schemas.microsoft.com/office/drawing/2014/chart" uri="{C3380CC4-5D6E-409C-BE32-E72D297353CC}">
              <c16:uniqueId val="{00000002-5256-4018-8AA4-1AA99DC820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256-4018-8AA4-1AA99DC820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256-4018-8AA4-1AA99DC820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256-4018-8AA4-1AA99DC820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216</c:v>
                </c:pt>
                <c:pt idx="3">
                  <c:v>241</c:v>
                </c:pt>
                <c:pt idx="6">
                  <c:v>416</c:v>
                </c:pt>
                <c:pt idx="9">
                  <c:v>343</c:v>
                </c:pt>
                <c:pt idx="12">
                  <c:v>326</c:v>
                </c:pt>
              </c:numCache>
            </c:numRef>
          </c:val>
          <c:extLst xmlns:c16r2="http://schemas.microsoft.com/office/drawing/2015/06/chart">
            <c:ext xmlns:c16="http://schemas.microsoft.com/office/drawing/2014/chart" uri="{C3380CC4-5D6E-409C-BE32-E72D297353CC}">
              <c16:uniqueId val="{00000006-5256-4018-8AA4-1AA99DC820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91</c:v>
                </c:pt>
                <c:pt idx="3">
                  <c:v>104</c:v>
                </c:pt>
                <c:pt idx="6">
                  <c:v>94</c:v>
                </c:pt>
                <c:pt idx="9">
                  <c:v>77</c:v>
                </c:pt>
                <c:pt idx="12">
                  <c:v>69</c:v>
                </c:pt>
              </c:numCache>
            </c:numRef>
          </c:val>
          <c:extLst xmlns:c16r2="http://schemas.microsoft.com/office/drawing/2015/06/chart">
            <c:ext xmlns:c16="http://schemas.microsoft.com/office/drawing/2014/chart" uri="{C3380CC4-5D6E-409C-BE32-E72D297353CC}">
              <c16:uniqueId val="{00000007-5256-4018-8AA4-1AA99DC820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140</c:v>
                </c:pt>
                <c:pt idx="3">
                  <c:v>137</c:v>
                </c:pt>
                <c:pt idx="6">
                  <c:v>132</c:v>
                </c:pt>
                <c:pt idx="9">
                  <c:v>118</c:v>
                </c:pt>
                <c:pt idx="12">
                  <c:v>96</c:v>
                </c:pt>
              </c:numCache>
            </c:numRef>
          </c:val>
          <c:extLst xmlns:c16r2="http://schemas.microsoft.com/office/drawing/2015/06/chart">
            <c:ext xmlns:c16="http://schemas.microsoft.com/office/drawing/2014/chart" uri="{C3380CC4-5D6E-409C-BE32-E72D297353CC}">
              <c16:uniqueId val="{00000008-5256-4018-8AA4-1AA99DC820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256-4018-8AA4-1AA99DC820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3515</c:v>
                </c:pt>
                <c:pt idx="3">
                  <c:v>4003</c:v>
                </c:pt>
                <c:pt idx="6">
                  <c:v>4322</c:v>
                </c:pt>
                <c:pt idx="9">
                  <c:v>4580</c:v>
                </c:pt>
                <c:pt idx="12">
                  <c:v>4631</c:v>
                </c:pt>
              </c:numCache>
            </c:numRef>
          </c:val>
          <c:extLst xmlns:c16r2="http://schemas.microsoft.com/office/drawing/2015/06/chart">
            <c:ext xmlns:c16="http://schemas.microsoft.com/office/drawing/2014/chart" uri="{C3380CC4-5D6E-409C-BE32-E72D297353CC}">
              <c16:uniqueId val="{0000000A-5256-4018-8AA4-1AA99DC82039}"/>
            </c:ext>
          </c:extLst>
        </c:ser>
        <c:dLbls>
          <c:showLegendKey val="0"/>
          <c:showVal val="0"/>
          <c:showCatName val="0"/>
          <c:showSerName val="0"/>
          <c:showPercent val="0"/>
          <c:showBubbleSize val="0"/>
        </c:dLbls>
        <c:gapWidth val="100"/>
        <c:overlap val="100"/>
        <c:axId val="397257168"/>
        <c:axId val="397255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256-4018-8AA4-1AA99DC82039}"/>
            </c:ext>
          </c:extLst>
        </c:ser>
        <c:dLbls>
          <c:showLegendKey val="0"/>
          <c:showVal val="0"/>
          <c:showCatName val="0"/>
          <c:showSerName val="0"/>
          <c:showPercent val="0"/>
          <c:showBubbleSize val="0"/>
        </c:dLbls>
        <c:marker val="1"/>
        <c:smooth val="0"/>
        <c:axId val="397257168"/>
        <c:axId val="397255600"/>
      </c:lineChart>
      <c:catAx>
        <c:axId val="39725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7255600"/>
        <c:crosses val="autoZero"/>
        <c:auto val="1"/>
        <c:lblAlgn val="ctr"/>
        <c:lblOffset val="100"/>
        <c:tickLblSkip val="1"/>
        <c:tickMarkSkip val="1"/>
        <c:noMultiLvlLbl val="0"/>
      </c:catAx>
      <c:valAx>
        <c:axId val="397255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5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1045</c:v>
                </c:pt>
                <c:pt idx="1">
                  <c:v>997</c:v>
                </c:pt>
                <c:pt idx="2">
                  <c:v>849</c:v>
                </c:pt>
              </c:numCache>
            </c:numRef>
          </c:val>
          <c:extLst xmlns:c16r2="http://schemas.microsoft.com/office/drawing/2015/06/chart">
            <c:ext xmlns:c16="http://schemas.microsoft.com/office/drawing/2014/chart" uri="{C3380CC4-5D6E-409C-BE32-E72D297353CC}">
              <c16:uniqueId val="{00000000-B419-433A-95F8-C7DFEEFE18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141</c:v>
                </c:pt>
                <c:pt idx="1">
                  <c:v>132</c:v>
                </c:pt>
                <c:pt idx="2">
                  <c:v>132</c:v>
                </c:pt>
              </c:numCache>
            </c:numRef>
          </c:val>
          <c:extLst xmlns:c16r2="http://schemas.microsoft.com/office/drawing/2015/06/chart">
            <c:ext xmlns:c16="http://schemas.microsoft.com/office/drawing/2014/chart" uri="{C3380CC4-5D6E-409C-BE32-E72D297353CC}">
              <c16:uniqueId val="{00000001-B419-433A-95F8-C7DFEEFE18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2331</c:v>
                </c:pt>
                <c:pt idx="1">
                  <c:v>2472</c:v>
                </c:pt>
                <c:pt idx="2">
                  <c:v>2395</c:v>
                </c:pt>
              </c:numCache>
            </c:numRef>
          </c:val>
          <c:extLst xmlns:c16r2="http://schemas.microsoft.com/office/drawing/2015/06/chart">
            <c:ext xmlns:c16="http://schemas.microsoft.com/office/drawing/2014/chart" uri="{C3380CC4-5D6E-409C-BE32-E72D297353CC}">
              <c16:uniqueId val="{00000002-B419-433A-95F8-C7DFEEFE1817}"/>
            </c:ext>
          </c:extLst>
        </c:ser>
        <c:dLbls>
          <c:showLegendKey val="0"/>
          <c:showVal val="0"/>
          <c:showCatName val="0"/>
          <c:showSerName val="0"/>
          <c:showPercent val="0"/>
          <c:showBubbleSize val="0"/>
        </c:dLbls>
        <c:gapWidth val="120"/>
        <c:overlap val="100"/>
        <c:axId val="397258736"/>
        <c:axId val="397255208"/>
      </c:barChart>
      <c:catAx>
        <c:axId val="39725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7255208"/>
        <c:crosses val="autoZero"/>
        <c:auto val="1"/>
        <c:lblAlgn val="ctr"/>
        <c:lblOffset val="100"/>
        <c:tickLblSkip val="1"/>
        <c:tickMarkSkip val="1"/>
        <c:noMultiLvlLbl val="0"/>
      </c:catAx>
      <c:valAx>
        <c:axId val="397255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725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1D-412D-9297-EF8DEA5329EA}"/>
                </c:ext>
                <c:ext xmlns:c15="http://schemas.microsoft.com/office/drawing/2012/chart" uri="{CE6537A1-D6FC-4f65-9D91-7224C49458BB}">
                  <c15:dlblFieldTable>
                    <c15:dlblFTEntry>
                      <c15:txfldGUID>{8CCA6CE8-7125-4CD9-8957-ED77DE53FB40}</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1D-412D-9297-EF8DEA5329EA}"/>
                </c:ext>
                <c:ext xmlns:c15="http://schemas.microsoft.com/office/drawing/2012/chart" uri="{CE6537A1-D6FC-4f65-9D91-7224C49458BB}">
                  <c15:dlblFieldTable>
                    <c15:dlblFTEntry>
                      <c15:txfldGUID>{E9925DCB-1D40-4AF0-9ECC-142216E82554}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1D-412D-9297-EF8DEA5329EA}"/>
                </c:ext>
                <c:ext xmlns:c15="http://schemas.microsoft.com/office/drawing/2012/chart" uri="{CE6537A1-D6FC-4f65-9D91-7224C49458BB}">
                  <c15:dlblFieldTable>
                    <c15:dlblFTEntry>
                      <c15:txfldGUID>{B534A0C2-4F0C-47AB-8565-A1B7DC0B07DF}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1D-412D-9297-EF8DEA5329EA}"/>
                </c:ext>
                <c:ext xmlns:c15="http://schemas.microsoft.com/office/drawing/2012/chart" uri="{CE6537A1-D6FC-4f65-9D91-7224C49458BB}">
                  <c15:dlblFieldTable>
                    <c15:dlblFTEntry>
                      <c15:txfldGUID>{5B9B2BD7-FC39-4B92-93AF-832940EFD2E5}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1D-412D-9297-EF8DEA5329EA}"/>
                </c:ext>
                <c:ext xmlns:c15="http://schemas.microsoft.com/office/drawing/2012/chart" uri="{CE6537A1-D6FC-4f65-9D91-7224C49458BB}">
                  <c15:dlblFieldTable>
                    <c15:dlblFTEntry>
                      <c15:txfldGUID>{1D9479BE-AFEA-4B28-9A8A-35C6D6CEED79}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1D-412D-9297-EF8DEA5329EA}"/>
                </c:ext>
                <c:ext xmlns:c15="http://schemas.microsoft.com/office/drawing/2012/chart" uri="{CE6537A1-D6FC-4f65-9D91-7224C49458BB}">
                  <c15:dlblFieldTable>
                    <c15:dlblFTEntry>
                      <c15:txfldGUID>{F7EACA7A-CDCA-4B51-B9C7-6ADBD69A99BB}</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1D-412D-9297-EF8DEA5329EA}"/>
                </c:ext>
                <c:ext xmlns:c15="http://schemas.microsoft.com/office/drawing/2012/chart" uri="{CE6537A1-D6FC-4f65-9D91-7224C49458BB}">
                  <c15:dlblFieldTable>
                    <c15:dlblFTEntry>
                      <c15:txfldGUID>{7ADBF611-C8AA-44A7-AA45-91FC5A9566F9}</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1D-412D-9297-EF8DEA5329EA}"/>
                </c:ext>
                <c:ext xmlns:c15="http://schemas.microsoft.com/office/drawing/2012/chart" uri="{CE6537A1-D6FC-4f65-9D91-7224C49458BB}">
                  <c15:dlblFieldTable>
                    <c15:dlblFTEntry>
                      <c15:txfldGUID>{5FBB15C9-4670-415E-8A21-F5056BF93041}</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1D-412D-9297-EF8DEA5329EA}"/>
                </c:ext>
                <c:ext xmlns:c15="http://schemas.microsoft.com/office/drawing/2012/chart" uri="{CE6537A1-D6FC-4f65-9D91-7224C49458BB}">
                  <c15:dlblFieldTable>
                    <c15:dlblFTEntry>
                      <c15:txfldGUID>{97066AF7-25D0-4E71-9DDC-33FF1090582F}</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57.9</c:v>
                </c:pt>
                <c:pt idx="32">
                  <c:v>59.6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51D-412D-9297-EF8DEA5329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1D-412D-9297-EF8DEA5329EA}"/>
                </c:ext>
                <c:ext xmlns:c15="http://schemas.microsoft.com/office/drawing/2012/chart" uri="{CE6537A1-D6FC-4f65-9D91-7224C49458BB}">
                  <c15:dlblFieldTable>
                    <c15:dlblFTEntry>
                      <c15:txfldGUID>{C558A41A-C026-48EE-8D7A-FB7079570992}</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1D-412D-9297-EF8DEA5329EA}"/>
                </c:ext>
                <c:ext xmlns:c15="http://schemas.microsoft.com/office/drawing/2012/chart" uri="{CE6537A1-D6FC-4f65-9D91-7224C49458BB}">
                  <c15:dlblFieldTable>
                    <c15:dlblFTEntry>
                      <c15:txfldGUID>{22558F82-AFD0-4644-BD9A-4680DDAB7F74}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1D-412D-9297-EF8DEA5329EA}"/>
                </c:ext>
                <c:ext xmlns:c15="http://schemas.microsoft.com/office/drawing/2012/chart" uri="{CE6537A1-D6FC-4f65-9D91-7224C49458BB}">
                  <c15:dlblFieldTable>
                    <c15:dlblFTEntry>
                      <c15:txfldGUID>{CDE398B2-5BBE-453D-89F0-38FC2CAC223E}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1D-412D-9297-EF8DEA5329EA}"/>
                </c:ext>
                <c:ext xmlns:c15="http://schemas.microsoft.com/office/drawing/2012/chart" uri="{CE6537A1-D6FC-4f65-9D91-7224C49458BB}">
                  <c15:dlblFieldTable>
                    <c15:dlblFTEntry>
                      <c15:txfldGUID>{4241F60C-F18E-4C21-81A4-5A1CED37789C}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1D-412D-9297-EF8DEA5329EA}"/>
                </c:ext>
                <c:ext xmlns:c15="http://schemas.microsoft.com/office/drawing/2012/chart" uri="{CE6537A1-D6FC-4f65-9D91-7224C49458BB}">
                  <c15:dlblFieldTable>
                    <c15:dlblFTEntry>
                      <c15:txfldGUID>{A29C7F77-F68F-4CC4-B35A-95097290EF84}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1D-412D-9297-EF8DEA5329EA}"/>
                </c:ext>
                <c:ext xmlns:c15="http://schemas.microsoft.com/office/drawing/2012/chart" uri="{CE6537A1-D6FC-4f65-9D91-7224C49458BB}">
                  <c15:dlblFieldTable>
                    <c15:dlblFTEntry>
                      <c15:txfldGUID>{330B3EEF-0D79-4AA8-B415-C67AD1F14BEB}</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1D-412D-9297-EF8DEA5329EA}"/>
                </c:ext>
                <c:ext xmlns:c15="http://schemas.microsoft.com/office/drawing/2012/chart" uri="{CE6537A1-D6FC-4f65-9D91-7224C49458BB}">
                  <c15:dlblFieldTable>
                    <c15:dlblFTEntry>
                      <c15:txfldGUID>{ACFD5A7E-78DE-4B3E-8283-301A42161BB5}</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1D-412D-9297-EF8DEA5329EA}"/>
                </c:ext>
                <c:ext xmlns:c15="http://schemas.microsoft.com/office/drawing/2012/chart" uri="{CE6537A1-D6FC-4f65-9D91-7224C49458BB}">
                  <c15:layout/>
                  <c15:dlblFieldTable>
                    <c15:dlblFTEntry>
                      <c15:txfldGUID>{C7BE2DA0-28FE-4151-B0B1-399D4A218002}</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1D-412D-9297-EF8DEA5329EA}"/>
                </c:ext>
                <c:ext xmlns:c15="http://schemas.microsoft.com/office/drawing/2012/chart" uri="{CE6537A1-D6FC-4f65-9D91-7224C49458BB}">
                  <c15:layout/>
                  <c15:dlblFieldTable>
                    <c15:dlblFTEntry>
                      <c15:txfldGUID>{33D9D4D5-2BB1-4387-8669-6574B77CF8DC}</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62.9</c:v>
                </c:pt>
                <c:pt idx="32">
                  <c:v>64.3</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651D-412D-9297-EF8DEA5329EA}"/>
            </c:ext>
          </c:extLst>
        </c:ser>
        <c:dLbls>
          <c:showLegendKey val="0"/>
          <c:showVal val="1"/>
          <c:showCatName val="0"/>
          <c:showSerName val="0"/>
          <c:showPercent val="0"/>
          <c:showBubbleSize val="0"/>
        </c:dLbls>
        <c:axId val="397255992"/>
        <c:axId val="518989544"/>
      </c:scatterChart>
      <c:valAx>
        <c:axId val="397255992"/>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8989544"/>
        <c:crosses val="autoZero"/>
        <c:crossBetween val="midCat"/>
      </c:valAx>
      <c:valAx>
        <c:axId val="51898954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7255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3C5-421E-9563-5879D240F23A}"/>
                </c:ext>
                <c:ext xmlns:c15="http://schemas.microsoft.com/office/drawing/2012/chart" uri="{CE6537A1-D6FC-4f65-9D91-7224C49458BB}">
                  <c15:dlblFieldTable>
                    <c15:dlblFTEntry>
                      <c15:txfldGUID>{768FA99E-732E-4843-895B-4682B83C3AF1}</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3C5-421E-9563-5879D240F23A}"/>
                </c:ext>
                <c:ext xmlns:c15="http://schemas.microsoft.com/office/drawing/2012/chart" uri="{CE6537A1-D6FC-4f65-9D91-7224C49458BB}">
                  <c15:dlblFieldTable>
                    <c15:dlblFTEntry>
                      <c15:txfldGUID>{63589B75-BC4C-49B3-AE93-82F711845624}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3C5-421E-9563-5879D240F23A}"/>
                </c:ext>
                <c:ext xmlns:c15="http://schemas.microsoft.com/office/drawing/2012/chart" uri="{CE6537A1-D6FC-4f65-9D91-7224C49458BB}">
                  <c15:dlblFieldTable>
                    <c15:dlblFTEntry>
                      <c15:txfldGUID>{7D24C123-1036-4F08-A0A0-8052AE1953D8}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3C5-421E-9563-5879D240F23A}"/>
                </c:ext>
                <c:ext xmlns:c15="http://schemas.microsoft.com/office/drawing/2012/chart" uri="{CE6537A1-D6FC-4f65-9D91-7224C49458BB}">
                  <c15:dlblFieldTable>
                    <c15:dlblFTEntry>
                      <c15:txfldGUID>{86469515-C082-46FB-8BD0-D1D5D9AE26E5}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3C5-421E-9563-5879D240F23A}"/>
                </c:ext>
                <c:ext xmlns:c15="http://schemas.microsoft.com/office/drawing/2012/chart" uri="{CE6537A1-D6FC-4f65-9D91-7224C49458BB}">
                  <c15:dlblFieldTable>
                    <c15:dlblFTEntry>
                      <c15:txfldGUID>{95C1D72B-3513-48A6-923B-B95C2B0CE6DE}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3C5-421E-9563-5879D240F23A}"/>
                </c:ext>
                <c:ext xmlns:c15="http://schemas.microsoft.com/office/drawing/2012/chart" uri="{CE6537A1-D6FC-4f65-9D91-7224C49458BB}">
                  <c15:dlblFieldTable>
                    <c15:dlblFTEntry>
                      <c15:txfldGUID>{0574E0AE-08CC-4D3F-9DF7-CDA8DBAEEFB2}</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3C5-421E-9563-5879D240F23A}"/>
                </c:ext>
                <c:ext xmlns:c15="http://schemas.microsoft.com/office/drawing/2012/chart" uri="{CE6537A1-D6FC-4f65-9D91-7224C49458BB}">
                  <c15:dlblFieldTable>
                    <c15:dlblFTEntry>
                      <c15:txfldGUID>{D6A1F036-B74C-443B-B5B2-DB5F1130AD43}</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3C5-421E-9563-5879D240F23A}"/>
                </c:ext>
                <c:ext xmlns:c15="http://schemas.microsoft.com/office/drawing/2012/chart" uri="{CE6537A1-D6FC-4f65-9D91-7224C49458BB}">
                  <c15:dlblFieldTable>
                    <c15:dlblFTEntry>
                      <c15:txfldGUID>{B3F82F69-6A78-4E05-B4C9-D90FEF7F8650}</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3C5-421E-9563-5879D240F23A}"/>
                </c:ext>
                <c:ext xmlns:c15="http://schemas.microsoft.com/office/drawing/2012/chart" uri="{CE6537A1-D6FC-4f65-9D91-7224C49458BB}">
                  <c15:dlblFieldTable>
                    <c15:dlblFTEntry>
                      <c15:txfldGUID>{D4EFBE67-B6C6-4614-9526-28EC1AC12A0E}</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6.2</c:v>
                </c:pt>
                <c:pt idx="16">
                  <c:v>6.6</c:v>
                </c:pt>
                <c:pt idx="24">
                  <c:v>6.5</c:v>
                </c:pt>
                <c:pt idx="32">
                  <c:v>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3C5-421E-9563-5879D240F2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3C5-421E-9563-5879D240F23A}"/>
                </c:ext>
                <c:ext xmlns:c15="http://schemas.microsoft.com/office/drawing/2012/chart" uri="{CE6537A1-D6FC-4f65-9D91-7224C49458BB}">
                  <c15:layout/>
                  <c15:dlblFieldTable>
                    <c15:dlblFTEntry>
                      <c15:txfldGUID>{435DBD76-C28A-464F-8949-C631F38AD0F5}</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3C5-421E-9563-5879D240F23A}"/>
                </c:ext>
                <c:ext xmlns:c15="http://schemas.microsoft.com/office/drawing/2012/chart" uri="{CE6537A1-D6FC-4f65-9D91-7224C49458BB}">
                  <c15:dlblFieldTable>
                    <c15:dlblFTEntry>
                      <c15:txfldGUID>{D1B6E0B2-818C-48EB-8FF3-656AAF8F4B2D}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3C5-421E-9563-5879D240F23A}"/>
                </c:ext>
                <c:ext xmlns:c15="http://schemas.microsoft.com/office/drawing/2012/chart" uri="{CE6537A1-D6FC-4f65-9D91-7224C49458BB}">
                  <c15:dlblFieldTable>
                    <c15:dlblFTEntry>
                      <c15:txfldGUID>{6C16E827-5DCA-4A30-AA46-95D37A6B579E}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3C5-421E-9563-5879D240F23A}"/>
                </c:ext>
                <c:ext xmlns:c15="http://schemas.microsoft.com/office/drawing/2012/chart" uri="{CE6537A1-D6FC-4f65-9D91-7224C49458BB}">
                  <c15:dlblFieldTable>
                    <c15:dlblFTEntry>
                      <c15:txfldGUID>{EA5D0EB1-647B-4966-8AA8-99AED70B0129}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3C5-421E-9563-5879D240F23A}"/>
                </c:ext>
                <c:ext xmlns:c15="http://schemas.microsoft.com/office/drawing/2012/chart" uri="{CE6537A1-D6FC-4f65-9D91-7224C49458BB}">
                  <c15:dlblFieldTable>
                    <c15:dlblFTEntry>
                      <c15:txfldGUID>{EE729F1A-53D9-4AB8-922C-19BD9C540739}</c15:txfldGUID>
                      <c15:f>#REF!</c15:f>
                      <c15:dlblFieldTableCache>
                        <c:ptCount val="1"/>
                        <c:pt idx="0">
                          <c:v>#REF!</c:v>
                        </c:pt>
                      </c15:dlblFieldTableCache>
                    </c15:dlblFTEntry>
                  </c15:dlblFieldTable>
                  <c15:showDataLabelsRange val="0"/>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3C5-421E-9563-5879D240F23A}"/>
                </c:ext>
                <c:ext xmlns:c15="http://schemas.microsoft.com/office/drawing/2012/chart" uri="{CE6537A1-D6FC-4f65-9D91-7224C49458BB}">
                  <c15:layout/>
                  <c15:dlblFieldTable>
                    <c15:dlblFTEntry>
                      <c15:txfldGUID>{AD42568A-92AB-4E8D-BCBF-579421D14CB5}</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3C5-421E-9563-5879D240F23A}"/>
                </c:ext>
                <c:ext xmlns:c15="http://schemas.microsoft.com/office/drawing/2012/chart" uri="{CE6537A1-D6FC-4f65-9D91-7224C49458BB}">
                  <c15:layout/>
                  <c15:dlblFieldTable>
                    <c15:dlblFTEntry>
                      <c15:txfldGUID>{859CF27D-9843-4D73-8087-111425B54A78}</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3C5-421E-9563-5879D240F23A}"/>
                </c:ext>
                <c:ext xmlns:c15="http://schemas.microsoft.com/office/drawing/2012/chart" uri="{CE6537A1-D6FC-4f65-9D91-7224C49458BB}">
                  <c15:layout/>
                  <c15:dlblFieldTable>
                    <c15:dlblFTEntry>
                      <c15:txfldGUID>{87C333C7-94EA-408F-BF50-AEE36FFE5CF0}</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3C5-421E-9563-5879D240F23A}"/>
                </c:ext>
                <c:ext xmlns:c15="http://schemas.microsoft.com/office/drawing/2012/chart" uri="{CE6537A1-D6FC-4f65-9D91-7224C49458BB}">
                  <c15:layout/>
                  <c15:dlblFieldTable>
                    <c15:dlblFTEntry>
                      <c15:txfldGUID>{8079FB06-70FE-45A2-9602-4691608894FA}</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3C5-421E-9563-5879D240F23A}"/>
            </c:ext>
          </c:extLst>
        </c:ser>
        <c:dLbls>
          <c:showLegendKey val="0"/>
          <c:showVal val="1"/>
          <c:showCatName val="0"/>
          <c:showSerName val="0"/>
          <c:showPercent val="0"/>
          <c:showBubbleSize val="0"/>
        </c:dLbls>
        <c:axId val="518985624"/>
        <c:axId val="518986016"/>
      </c:scatterChart>
      <c:valAx>
        <c:axId val="518985624"/>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8986016"/>
        <c:crosses val="autoZero"/>
        <c:crossBetween val="midCat"/>
      </c:valAx>
      <c:valAx>
        <c:axId val="51898601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89856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実質公債費比率については、令和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年度決算では</a:t>
          </a:r>
          <a:r>
            <a:rPr kumimoji="1" lang="en-US" altLang="ja-JP" sz="1400">
              <a:solidFill>
                <a:sysClr val="windowText" lastClr="000000"/>
              </a:solidFill>
              <a:latin typeface="ＭＳ ゴシック" pitchFamily="49" charset="-128"/>
              <a:ea typeface="ＭＳ ゴシック" pitchFamily="49" charset="-128"/>
            </a:rPr>
            <a:t>6.5</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年度決算では</a:t>
          </a:r>
          <a:r>
            <a:rPr kumimoji="1" lang="en-US" altLang="ja-JP" sz="1400">
              <a:solidFill>
                <a:sysClr val="windowText" lastClr="000000"/>
              </a:solidFill>
              <a:latin typeface="ＭＳ ゴシック" pitchFamily="49" charset="-128"/>
              <a:ea typeface="ＭＳ ゴシック" pitchFamily="49" charset="-128"/>
            </a:rPr>
            <a:t>7.0</a:t>
          </a:r>
          <a:r>
            <a:rPr kumimoji="1" lang="ja-JP" altLang="en-US" sz="1400">
              <a:solidFill>
                <a:sysClr val="windowText" lastClr="000000"/>
              </a:solidFill>
              <a:latin typeface="ＭＳ ゴシック" pitchFamily="49" charset="-128"/>
              <a:ea typeface="ＭＳ ゴシック" pitchFamily="49" charset="-128"/>
            </a:rPr>
            <a:t>となり</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年度から度重なり続く災害復旧による起債の影響が顕著となっている。</a:t>
          </a:r>
        </a:p>
        <a:p>
          <a:r>
            <a:rPr kumimoji="1" lang="ja-JP" altLang="en-US" sz="1400">
              <a:solidFill>
                <a:sysClr val="windowText" lastClr="000000"/>
              </a:solidFill>
              <a:latin typeface="ＭＳ ゴシック" pitchFamily="49" charset="-128"/>
              <a:ea typeface="ＭＳ ゴシック" pitchFamily="49" charset="-128"/>
            </a:rPr>
            <a:t>　今後、</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年度から続く災害を要因とする災害復旧事業債と</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豪雨災害を要因とする災害復旧事業債及び旧合併特例事業債・過疎対策事業債に係る元利償還額の増加が見られており、今後も継続して起債の抑制等を行い、後世に負担を残さない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年々減少の傾向にあった将来負担比率は、度重なる災害による災害復旧事業債の新規発行、ほうしゅ楽舎に係る過疎対策事業債の新規発行等により地方債の現在高が増加し、基準財政需要額算入見込額の増など、相対的に平成</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年度決算時以降マイナス比率の状態が継続している。</a:t>
          </a:r>
        </a:p>
        <a:p>
          <a:r>
            <a:rPr kumimoji="1" lang="ja-JP" altLang="en-US" sz="1400">
              <a:solidFill>
                <a:sysClr val="windowText" lastClr="000000"/>
              </a:solidFill>
              <a:latin typeface="ＭＳ ゴシック" pitchFamily="49" charset="-128"/>
              <a:ea typeface="ＭＳ ゴシック" pitchFamily="49" charset="-128"/>
            </a:rPr>
            <a:t>　今後も後世への負担を軽減するために起債の抑制や基金の適正運用を行う事により引き続いてのマイナス比率の確保に努める。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寄附金を財源とし、自然環境の保全、医療・福祉、産業の振興等の事業に充てるためのふるさと基金として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百万円取り崩したこと、公共施設の施設改修のため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百万円を取り崩した。災害復旧対策、復興対策を円滑に推進するため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少子高齢化に伴う社会保障関係経費の増大、大規模災害への備えを踏まえて計画的な運用に努める。減債基金については、経済情勢の著しい変動等に備えて計画的な運用に努める。その他特定目的基金については、其々の目的に応じた計画的な運用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・小石原川ダム水源地域振興整備事業基金：筑後川水系小石原川ダムに係る東峰村の水源地域の振興整備事業に要する経費。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・水源かん養基金：水源地域における水源かん養機能の向上及び水源保全を図る事業に要する経費。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・農業振興基金（旧 中山間地域活性化基金）：東峰村の農業及び農村の振興を図るため。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・スクールバス買替資金充当基金：スクールバス買替に要する資金に充当するため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・農業振興基金（旧 中山間地域活性化基金）：東峰村の農業及び農村の振興を図るため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・災害対策基金：災害復旧対策、復興対策を円滑に推進するため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・施設改修基金：公共施設の施設改修のため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・義援金基金：災害等による被災者支援等に充てるため、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・ふるさと基金：寄附金を財源とし、自然環境の保全、医療・福祉、産業の振興等の事業に充てるため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・すこやか子育て基金：子育て支援の事業に要する経費に充てるため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・小石原川ダム水源地域振興整備事業基金：小石原川ダムに係る水源地域整備事業に要する経費に充てるため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・水源かん養基金：水源保全を図る事業に要する経費に充てるため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・その他目的基金として、基金運用益分については、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・合併振興基金については、果実分を含め新村計画による事業に充当する。その他目的基金については、其々計画的な運用に努める。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普通交付税について、平成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以降では平成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ピークに減少傾向にあり、合併算定替が終了し一本算定となっていることから普通交付税の減少が更に見込まれる。また、少子高齢化に伴う社会保障関係経費の増大や大規模災害への備えを踏まえて計画的な運用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経済情勢の著しい変動等により財源が著しく不足する場合や償還期限の満了に伴う地方債の償還額が他年度と比べて著しく多額となる年度において当該年度の地方債を償還する場合、償還期限を繰り上げて地方債を償還する場合、地方債のうち地方税の減収補てんまたは財源対策のため発行されたものを償還する場合に限り、その財源に充てることができるため、それに備えて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5F2EDDC-2391-4FC6-83AD-A9129E6BB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7D33F4C-EEF9-456E-ADB5-782FC2D50A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DE4BA95B-3827-4A78-B839-11B9AD9616D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925A7C2B-67AC-49BD-AEED-FE210A7163C1}"/>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4BF9914A-2A15-46C6-9328-8C6B17D491CE}"/>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6CFB68AC-9FB7-4487-A43E-3DAC39951F42}"/>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0C838DED-EBAD-4450-9CBA-19E7188DBAAC}"/>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xmlns="" id="{E5082191-277B-46C8-B89E-BBB5A241FEA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xmlns="" id="{C8108672-5A89-4BFA-B0D4-DD3769FC7875}"/>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xmlns="" id="{DC89564F-ABC7-4F3C-AFA2-7F36EF0F6F7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xmlns="" id="{5732FAD7-1EA1-47C0-BF7B-16CFE5E8619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xmlns="" id="{1AC6F638-D40B-4286-B744-9D2247509F3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xmlns="" id="{F88A33A3-C1E8-4113-8833-C43ECA833B4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xmlns="" id="{D33E6627-CA39-4945-B7CA-CE333CD8C96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xmlns="" id="{276C4811-FAAD-4FAB-BBAB-1628B432C38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xmlns="" id="{33339B7E-79EB-44FC-9513-488B9786F9E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xmlns="" id="{64AC3919-A47E-41EC-9ABF-644D85CD047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xmlns="" id="{3DBFB762-964E-43D9-974F-83077DF1DE3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xmlns="" id="{2A99A981-2AF4-476A-BC57-8EA5260F631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xmlns="" id="{D8FEA693-48BF-4276-A65C-4400E1694B0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xmlns="" id="{B7F6DF97-3C62-4E02-851B-8F5E0CEAA34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xmlns="" id="{A32BC5E8-6559-4C4E-AB5D-840715CAC7B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xmlns="" id="{F8217872-6F27-430D-8CAB-412541D4550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xmlns="" id="{BD1E1E8D-3AEB-4D23-BC61-3C4C62C40A9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xmlns="" id="{5A37BCCD-ADB0-4794-AC3E-47F3123A244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xmlns="" id="{F485B7FC-4FD3-4421-8712-0C05D638FF9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xmlns="" id="{A50AF3FE-CEA3-4535-9361-79D140A8D2A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xmlns="" id="{CAC34417-A0A0-4594-AB0B-616E8AB2B3A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xmlns="" id="{E2897BF7-266D-4C7C-A912-D0FD3D273E8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xmlns="" id="{3E45C99D-FDA8-4CCE-B75E-EB8691D3475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xmlns="" id="{79B62D4C-89CA-4F7F-A9BE-69018A034CD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xmlns="" id="{3D35843F-53F0-40A4-BAB2-0AE10C4F5CE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xmlns="" id="{A3DBD5C0-A692-4476-86D6-50631D6C60E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xmlns="" id="{C5C9BD30-752E-4F3C-A225-6823D4668F9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xmlns="" id="{6D90AE2E-E6F3-4E88-BA2A-988BB3375E6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xmlns="" id="{BECA3D14-57B2-4F0C-9EEB-2543DDEBA52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xmlns="" id="{BFD27ED6-4F10-4B78-A902-7A644687571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xmlns="" id="{546BDF85-E548-4DFD-B055-66999B37D54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xmlns="" id="{7DF838A4-355C-43C7-83AA-79217139B5F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xmlns="" id="{E584F81F-4010-46B6-B2FB-AB0144A96E9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xmlns="" id="{C3F1FC8D-83AC-48F4-B59A-EFFAD715BDFB}"/>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xmlns="" id="{7552615D-3660-4214-9999-90FAC5DA073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xmlns="" id="{F4EE339C-AABD-4378-A985-4E3E20C3FF4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xmlns="" id="{377B7991-DD19-48A5-A2E6-123813852E4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xmlns="" id="{F3F03A39-5ABF-41E6-81BC-D7C75640FD4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xmlns="" id="{29F3711C-BFCD-4B10-ACCD-8BA6E457366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xmlns="" id="{02E97B7B-607C-4493-865A-9011AB777A8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xmlns="" id="{F3A05ADD-D933-4FB2-A276-2DC73ADE4E6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xmlns="" id="{C44F73EB-4EC8-4C84-A79F-A0BD3673EB1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xmlns="" id="{0491519F-4EC7-40A7-9AF7-75E78C73D2F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xmlns="" id="{DAB893FC-1EAD-4B71-9A6C-F60BA68B3C5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xmlns="" id="{14E9B78B-0405-40EE-8B4E-A2CDD55375D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xmlns="" id="{6D43BEB7-472C-47C2-B44E-E1ADE315E4F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xmlns="" id="{9690C124-E385-4C71-BB94-82F11AE6B4B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a:t>
          </a:r>
          <a:r>
            <a:rPr kumimoji="1" lang="en-US" altLang="ja-JP" sz="1100">
              <a:latin typeface="ＭＳ Ｐゴシック" panose="020B0600070205080204" pitchFamily="50" charset="-128"/>
              <a:ea typeface="ＭＳ Ｐゴシック" panose="020B0600070205080204" pitchFamily="50" charset="-128"/>
            </a:rPr>
            <a:t>64.3</a:t>
          </a:r>
          <a:r>
            <a:rPr kumimoji="1" lang="ja-JP" altLang="en-US" sz="1100">
              <a:latin typeface="ＭＳ Ｐゴシック" panose="020B0600070205080204" pitchFamily="50" charset="-128"/>
              <a:ea typeface="ＭＳ Ｐゴシック" panose="020B0600070205080204" pitchFamily="50" charset="-128"/>
            </a:rPr>
            <a:t>％に対し、当該団体は</a:t>
          </a:r>
          <a:r>
            <a:rPr kumimoji="1" lang="en-US" altLang="ja-JP" sz="1100">
              <a:latin typeface="ＭＳ Ｐゴシック" panose="020B0600070205080204" pitchFamily="50" charset="-128"/>
              <a:ea typeface="ＭＳ Ｐゴシック" panose="020B0600070205080204" pitchFamily="50" charset="-128"/>
            </a:rPr>
            <a:t>59.6</a:t>
          </a:r>
          <a:r>
            <a:rPr kumimoji="1" lang="ja-JP" altLang="en-US" sz="1100">
              <a:latin typeface="ＭＳ Ｐゴシック" panose="020B0600070205080204" pitchFamily="50" charset="-128"/>
              <a:ea typeface="ＭＳ Ｐゴシック" panose="020B0600070205080204" pitchFamily="50" charset="-128"/>
            </a:rPr>
            <a:t>％と若干下回っている状況にある。事業用資産については、今ある施設の</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割程度が耐用年数を迎えている状況であり、計画的な施設の維持補修、更新、縮小、解体等の検討が必要である。また、今後の維持管理に係る費用に対する貯蓄も同時に検討する必要がある。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xmlns="" id="{6F97AF0D-AECF-47AF-9A82-5A2FD0EEB52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xmlns="" id="{914F6C0B-4012-413B-8DF1-44990AA1318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xmlns="" id="{0CCF0AED-832B-4754-B32C-DAF9BB18A3B9}"/>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xmlns="" id="{1E661228-835F-41B4-B634-49BF2079D5A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xmlns="" id="{636F16A1-EA0F-4D67-9CCE-094665E7B15B}"/>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xmlns="" id="{A98F9396-9526-4872-9D94-5AF20E42098E}"/>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xmlns="" id="{1FEC8580-F03D-4FDC-A871-A0DA91CE29C8}"/>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xmlns="" id="{DA6D4C39-C74E-4C08-9069-FCCF89D0780E}"/>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xmlns="" id="{5C50687F-D2F5-49BB-AE86-A7FD3E859745}"/>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xmlns="" id="{4FE143F6-25E7-4BD9-999E-683423759E14}"/>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xmlns="" id="{11E41C8E-170A-45ED-B56E-4D3F9C810B9D}"/>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xmlns="" id="{9B047B1D-13A5-4171-9B19-B82BD9EB4D9D}"/>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xmlns="" id="{A89BE315-5C94-4E2C-BD0B-3DF209500325}"/>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xmlns="" id="{A1E75312-61A2-4640-A3BB-C3478B7247EC}"/>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xmlns="" id="{0AD93744-3334-4004-B129-8BA7EB31E33D}"/>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4CD613D0-9EDE-4172-A19B-93465B96679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xmlns="" id="{ADF944FF-CE2C-402C-B432-168533817EC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41CEE878-FFBF-411A-A200-A0D2B0B8F0C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4" name="直線コネクタ 73">
          <a:extLst>
            <a:ext uri="{FF2B5EF4-FFF2-40B4-BE49-F238E27FC236}">
              <a16:creationId xmlns:a16="http://schemas.microsoft.com/office/drawing/2014/main" xmlns="" id="{AA058614-033F-48A8-8646-73547EE6D737}"/>
            </a:ext>
          </a:extLst>
        </xdr:cNvPr>
        <xdr:cNvCxnSpPr/>
      </xdr:nvCxnSpPr>
      <xdr:spPr>
        <a:xfrm flipV="1">
          <a:off x="4760595" y="4582432"/>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5" name="有形固定資産減価償却率最小値テキスト">
          <a:extLst>
            <a:ext uri="{FF2B5EF4-FFF2-40B4-BE49-F238E27FC236}">
              <a16:creationId xmlns:a16="http://schemas.microsoft.com/office/drawing/2014/main" xmlns="" id="{E8B8C434-8479-4B07-9736-CAAA6840F307}"/>
            </a:ext>
          </a:extLst>
        </xdr:cNvPr>
        <xdr:cNvSpPr txBox="1"/>
      </xdr:nvSpPr>
      <xdr:spPr>
        <a:xfrm>
          <a:off x="4813300" y="6088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6" name="直線コネクタ 75">
          <a:extLst>
            <a:ext uri="{FF2B5EF4-FFF2-40B4-BE49-F238E27FC236}">
              <a16:creationId xmlns:a16="http://schemas.microsoft.com/office/drawing/2014/main" xmlns="" id="{3250F6AA-8445-47DF-94F5-372C648EE492}"/>
            </a:ext>
          </a:extLst>
        </xdr:cNvPr>
        <xdr:cNvCxnSpPr/>
      </xdr:nvCxnSpPr>
      <xdr:spPr>
        <a:xfrm>
          <a:off x="4673600" y="60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7" name="有形固定資産減価償却率最大値テキスト">
          <a:extLst>
            <a:ext uri="{FF2B5EF4-FFF2-40B4-BE49-F238E27FC236}">
              <a16:creationId xmlns:a16="http://schemas.microsoft.com/office/drawing/2014/main" xmlns="" id="{30AFC366-1E2E-4A05-BE1C-F3FBC26EA787}"/>
            </a:ext>
          </a:extLst>
        </xdr:cNvPr>
        <xdr:cNvSpPr txBox="1"/>
      </xdr:nvSpPr>
      <xdr:spPr>
        <a:xfrm>
          <a:off x="4813300" y="435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8" name="直線コネクタ 77">
          <a:extLst>
            <a:ext uri="{FF2B5EF4-FFF2-40B4-BE49-F238E27FC236}">
              <a16:creationId xmlns:a16="http://schemas.microsoft.com/office/drawing/2014/main" xmlns="" id="{EC64C845-95B2-4CC4-9DE8-4F69B6847595}"/>
            </a:ext>
          </a:extLst>
        </xdr:cNvPr>
        <xdr:cNvCxnSpPr/>
      </xdr:nvCxnSpPr>
      <xdr:spPr>
        <a:xfrm>
          <a:off x="4673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9" name="有形固定資産減価償却率平均値テキスト">
          <a:extLst>
            <a:ext uri="{FF2B5EF4-FFF2-40B4-BE49-F238E27FC236}">
              <a16:creationId xmlns:a16="http://schemas.microsoft.com/office/drawing/2014/main" xmlns="" id="{57C2CDD7-8B50-4E6B-9F75-CE7F286DE62B}"/>
            </a:ext>
          </a:extLst>
        </xdr:cNvPr>
        <xdr:cNvSpPr txBox="1"/>
      </xdr:nvSpPr>
      <xdr:spPr>
        <a:xfrm>
          <a:off x="4813300" y="516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0" name="フローチャート: 判断 79">
          <a:extLst>
            <a:ext uri="{FF2B5EF4-FFF2-40B4-BE49-F238E27FC236}">
              <a16:creationId xmlns:a16="http://schemas.microsoft.com/office/drawing/2014/main" xmlns="" id="{9EFBD6B4-8FDF-4DC3-AA6B-5FD7229F093A}"/>
            </a:ext>
          </a:extLst>
        </xdr:cNvPr>
        <xdr:cNvSpPr/>
      </xdr:nvSpPr>
      <xdr:spPr>
        <a:xfrm>
          <a:off x="47117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1" name="フローチャート: 判断 80">
          <a:extLst>
            <a:ext uri="{FF2B5EF4-FFF2-40B4-BE49-F238E27FC236}">
              <a16:creationId xmlns:a16="http://schemas.microsoft.com/office/drawing/2014/main" xmlns="" id="{6411C9D6-2F29-4243-A23A-C3C071AEE20D}"/>
            </a:ext>
          </a:extLst>
        </xdr:cNvPr>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xmlns="" id="{FB2D8970-D025-41A2-8C1D-FBBD4D984466}"/>
            </a:ext>
          </a:extLst>
        </xdr:cNvPr>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3" name="フローチャート: 判断 82">
          <a:extLst>
            <a:ext uri="{FF2B5EF4-FFF2-40B4-BE49-F238E27FC236}">
              <a16:creationId xmlns:a16="http://schemas.microsoft.com/office/drawing/2014/main" xmlns="" id="{252801B1-E124-43DC-805A-C7DF48498B69}"/>
            </a:ext>
          </a:extLst>
        </xdr:cNvPr>
        <xdr:cNvSpPr/>
      </xdr:nvSpPr>
      <xdr:spPr>
        <a:xfrm>
          <a:off x="2476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4" name="フローチャート: 判断 83">
          <a:extLst>
            <a:ext uri="{FF2B5EF4-FFF2-40B4-BE49-F238E27FC236}">
              <a16:creationId xmlns:a16="http://schemas.microsoft.com/office/drawing/2014/main" xmlns="" id="{944928A2-B3F9-4027-B292-3971E3AE4D14}"/>
            </a:ext>
          </a:extLst>
        </xdr:cNvPr>
        <xdr:cNvSpPr/>
      </xdr:nvSpPr>
      <xdr:spPr>
        <a:xfrm>
          <a:off x="1714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F7DC92B0-D12A-4E5B-85DA-145AD8FA192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992E1CB4-D886-43EA-A46E-5A34C734D15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706370FE-6942-4A5C-9365-BC19F8A5A53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6E01E21B-413F-44DD-A5BA-30B9DB63E56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E2A4F894-CE09-43DC-98F0-D0D76F20310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71574</xdr:rowOff>
    </xdr:from>
    <xdr:to>
      <xdr:col>23</xdr:col>
      <xdr:colOff>136525</xdr:colOff>
      <xdr:row>30</xdr:row>
      <xdr:rowOff>1724</xdr:rowOff>
    </xdr:to>
    <xdr:sp macro="" textlink="">
      <xdr:nvSpPr>
        <xdr:cNvPr id="90" name="楕円 89">
          <a:extLst>
            <a:ext uri="{FF2B5EF4-FFF2-40B4-BE49-F238E27FC236}">
              <a16:creationId xmlns:a16="http://schemas.microsoft.com/office/drawing/2014/main" xmlns="" id="{7CE44F9B-5CED-49F6-BB92-7856FC445A07}"/>
            </a:ext>
          </a:extLst>
        </xdr:cNvPr>
        <xdr:cNvSpPr/>
      </xdr:nvSpPr>
      <xdr:spPr>
        <a:xfrm>
          <a:off x="4711700" y="50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94451</xdr:rowOff>
    </xdr:from>
    <xdr:ext cx="405111" cy="259045"/>
    <xdr:sp macro="" textlink="">
      <xdr:nvSpPr>
        <xdr:cNvPr id="91" name="有形固定資産減価償却率該当値テキスト">
          <a:extLst>
            <a:ext uri="{FF2B5EF4-FFF2-40B4-BE49-F238E27FC236}">
              <a16:creationId xmlns:a16="http://schemas.microsoft.com/office/drawing/2014/main" xmlns="" id="{1D772812-0F83-4E73-B750-608EBEF1DBD4}"/>
            </a:ext>
          </a:extLst>
        </xdr:cNvPr>
        <xdr:cNvSpPr txBox="1"/>
      </xdr:nvSpPr>
      <xdr:spPr>
        <a:xfrm>
          <a:off x="4813300" y="4895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92" name="楕円 91">
          <a:extLst>
            <a:ext uri="{FF2B5EF4-FFF2-40B4-BE49-F238E27FC236}">
              <a16:creationId xmlns:a16="http://schemas.microsoft.com/office/drawing/2014/main" xmlns="" id="{1BB41843-8C1A-4ABD-B6D6-554FDF9CE812}"/>
            </a:ext>
          </a:extLst>
        </xdr:cNvPr>
        <xdr:cNvSpPr/>
      </xdr:nvSpPr>
      <xdr:spPr>
        <a:xfrm>
          <a:off x="4000500" y="49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69941</xdr:rowOff>
    </xdr:from>
    <xdr:to>
      <xdr:col>23</xdr:col>
      <xdr:colOff>85725</xdr:colOff>
      <xdr:row>29</xdr:row>
      <xdr:rowOff>122374</xdr:rowOff>
    </xdr:to>
    <xdr:cxnSp macro="">
      <xdr:nvCxnSpPr>
        <xdr:cNvPr id="93" name="直線コネクタ 92">
          <a:extLst>
            <a:ext uri="{FF2B5EF4-FFF2-40B4-BE49-F238E27FC236}">
              <a16:creationId xmlns:a16="http://schemas.microsoft.com/office/drawing/2014/main" xmlns="" id="{D1AC89D4-8FE4-49E1-BCB0-5922EDD9D2BE}"/>
            </a:ext>
          </a:extLst>
        </xdr:cNvPr>
        <xdr:cNvCxnSpPr/>
      </xdr:nvCxnSpPr>
      <xdr:spPr>
        <a:xfrm>
          <a:off x="4051300" y="5041991"/>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4" name="n_1aveValue有形固定資産減価償却率">
          <a:extLst>
            <a:ext uri="{FF2B5EF4-FFF2-40B4-BE49-F238E27FC236}">
              <a16:creationId xmlns:a16="http://schemas.microsoft.com/office/drawing/2014/main" xmlns="" id="{21380120-9665-42D2-9C4E-8B765EF408DD}"/>
            </a:ext>
          </a:extLst>
        </xdr:cNvPr>
        <xdr:cNvSpPr txBox="1"/>
      </xdr:nvSpPr>
      <xdr:spPr>
        <a:xfrm>
          <a:off x="38360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5" name="n_2aveValue有形固定資産減価償却率">
          <a:extLst>
            <a:ext uri="{FF2B5EF4-FFF2-40B4-BE49-F238E27FC236}">
              <a16:creationId xmlns:a16="http://schemas.microsoft.com/office/drawing/2014/main" xmlns="" id="{A3BA86CC-8FC4-4EA8-BA11-EC4ABA026F9A}"/>
            </a:ext>
          </a:extLst>
        </xdr:cNvPr>
        <xdr:cNvSpPr txBox="1"/>
      </xdr:nvSpPr>
      <xdr:spPr>
        <a:xfrm>
          <a:off x="3086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6" name="n_3aveValue有形固定資産減価償却率">
          <a:extLst>
            <a:ext uri="{FF2B5EF4-FFF2-40B4-BE49-F238E27FC236}">
              <a16:creationId xmlns:a16="http://schemas.microsoft.com/office/drawing/2014/main" xmlns="" id="{57FED508-547D-44DB-B509-2DBEE2BD8D2D}"/>
            </a:ext>
          </a:extLst>
        </xdr:cNvPr>
        <xdr:cNvSpPr txBox="1"/>
      </xdr:nvSpPr>
      <xdr:spPr>
        <a:xfrm>
          <a:off x="2324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97" name="n_4aveValue有形固定資産減価償却率">
          <a:extLst>
            <a:ext uri="{FF2B5EF4-FFF2-40B4-BE49-F238E27FC236}">
              <a16:creationId xmlns:a16="http://schemas.microsoft.com/office/drawing/2014/main" xmlns="" id="{C44BA12F-FD7F-4583-9943-0D92C8ED09E2}"/>
            </a:ext>
          </a:extLst>
        </xdr:cNvPr>
        <xdr:cNvSpPr txBox="1"/>
      </xdr:nvSpPr>
      <xdr:spPr>
        <a:xfrm>
          <a:off x="1562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98" name="n_1mainValue有形固定資産減価償却率">
          <a:extLst>
            <a:ext uri="{FF2B5EF4-FFF2-40B4-BE49-F238E27FC236}">
              <a16:creationId xmlns:a16="http://schemas.microsoft.com/office/drawing/2014/main" xmlns="" id="{9D6C0038-AE90-4E62-B654-F8F889139F19}"/>
            </a:ext>
          </a:extLst>
        </xdr:cNvPr>
        <xdr:cNvSpPr txBox="1"/>
      </xdr:nvSpPr>
      <xdr:spPr>
        <a:xfrm>
          <a:off x="3836044" y="476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A0959C1F-EB45-46FF-AE56-664FFFF6E45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0D76F2EA-0A3E-4A48-9B66-2D409136B3F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4E56369C-DED7-479A-AB81-2CD4E91C956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6D46D27B-5A0E-4EE4-9A2C-B9FF0AE8195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3E8F08BC-2BE1-41C5-8E38-A26A2280ECD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A46DAB3A-C99D-4838-9F97-8510C625986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899C4758-F79D-441E-9CF6-404E333AD64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AC0A161A-6FB5-4218-AFEA-2DDDAFD3805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09C38AF6-3DF2-4B25-AF92-A2F446F530C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B18251F5-81FF-4A9A-B26A-67E1CFADDE6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A4111BEF-729D-4589-829C-70384FD744B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CC1600D5-62D8-4441-B280-88D17A41CF7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FE8C52E0-E2B8-4511-9B12-74F59E110DD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債務償還比率は前年度と比べ横ばいではあるものの</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％の増となり、類似団体との比較でも下回る結果となっている。これは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 の豪雨災害復旧事業に係る地方債の現在高の増加による影響が大きく、復旧は急務であるが、今後も事業精査による新たな起債の抑制と基金の計画的な運用に努める必要がある。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D775187F-E372-435E-8725-C28708C2D95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C2300373-D71C-4829-A9FF-1C6AEB439AB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25D10E78-06D2-457D-B02B-6DBE11CD748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xmlns="" id="{07D38B8F-CF0A-4772-8BF9-3E3F49C4590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xmlns="" id="{90DF5EC5-5275-48C5-9DC0-715AD92B6238}"/>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xmlns="" id="{A67B546D-7B6D-4642-9030-125FACA3E3F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xmlns="" id="{6E072831-D36A-48ED-A0A7-D16200F9826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xmlns="" id="{E9741423-7133-45A5-B528-5CB4F82BE55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xmlns="" id="{423D3020-5A68-4034-9656-E07E94520ED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xmlns="" id="{C42301BB-D118-4442-80FD-37A1D3324B7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xmlns="" id="{D99F89A9-0F0A-4744-A4FD-43D42F07F1D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xmlns="" id="{B7DF1FD8-8FE3-4AA2-AD96-17F67E02249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xmlns="" id="{31B54F16-EF0A-4E44-86FB-9CBA9DFEC2FD}"/>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9F4D4945-2C1E-42BF-B668-4C9573554BD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BECA8460-9254-400F-9EED-713BA5CEE93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27" name="直線コネクタ 126">
          <a:extLst>
            <a:ext uri="{FF2B5EF4-FFF2-40B4-BE49-F238E27FC236}">
              <a16:creationId xmlns:a16="http://schemas.microsoft.com/office/drawing/2014/main" xmlns="" id="{F727FB3C-1169-44C0-BE08-948E11C8CB96}"/>
            </a:ext>
          </a:extLst>
        </xdr:cNvPr>
        <xdr:cNvCxnSpPr/>
      </xdr:nvCxnSpPr>
      <xdr:spPr>
        <a:xfrm flipV="1">
          <a:off x="14793595" y="4541308"/>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28" name="債務償還比率最小値テキスト">
          <a:extLst>
            <a:ext uri="{FF2B5EF4-FFF2-40B4-BE49-F238E27FC236}">
              <a16:creationId xmlns:a16="http://schemas.microsoft.com/office/drawing/2014/main" xmlns="" id="{CBAA6792-7D9A-4B0D-A118-982C77DB5E5F}"/>
            </a:ext>
          </a:extLst>
        </xdr:cNvPr>
        <xdr:cNvSpPr txBox="1"/>
      </xdr:nvSpPr>
      <xdr:spPr>
        <a:xfrm>
          <a:off x="14846300" y="592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29" name="直線コネクタ 128">
          <a:extLst>
            <a:ext uri="{FF2B5EF4-FFF2-40B4-BE49-F238E27FC236}">
              <a16:creationId xmlns:a16="http://schemas.microsoft.com/office/drawing/2014/main" xmlns="" id="{C26FEC92-BF9E-4D72-B46F-A1126E276F6B}"/>
            </a:ext>
          </a:extLst>
        </xdr:cNvPr>
        <xdr:cNvCxnSpPr/>
      </xdr:nvCxnSpPr>
      <xdr:spPr>
        <a:xfrm>
          <a:off x="14706600" y="59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xmlns="" id="{77F8216D-0564-40CB-AEB0-BD63C1F3625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xmlns="" id="{3D6ADB1B-F470-4B0B-8175-A9C0ACB2D8D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2" name="債務償還比率平均値テキスト">
          <a:extLst>
            <a:ext uri="{FF2B5EF4-FFF2-40B4-BE49-F238E27FC236}">
              <a16:creationId xmlns:a16="http://schemas.microsoft.com/office/drawing/2014/main" xmlns="" id="{B06F2FA2-92ED-46C4-81F7-01848C273678}"/>
            </a:ext>
          </a:extLst>
        </xdr:cNvPr>
        <xdr:cNvSpPr txBox="1"/>
      </xdr:nvSpPr>
      <xdr:spPr>
        <a:xfrm>
          <a:off x="14846300" y="466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3" name="フローチャート: 判断 132">
          <a:extLst>
            <a:ext uri="{FF2B5EF4-FFF2-40B4-BE49-F238E27FC236}">
              <a16:creationId xmlns:a16="http://schemas.microsoft.com/office/drawing/2014/main" xmlns="" id="{F81E04BC-746A-4319-BE89-CBC16428D9D3}"/>
            </a:ext>
          </a:extLst>
        </xdr:cNvPr>
        <xdr:cNvSpPr/>
      </xdr:nvSpPr>
      <xdr:spPr>
        <a:xfrm>
          <a:off x="14744700" y="48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4" name="フローチャート: 判断 133">
          <a:extLst>
            <a:ext uri="{FF2B5EF4-FFF2-40B4-BE49-F238E27FC236}">
              <a16:creationId xmlns:a16="http://schemas.microsoft.com/office/drawing/2014/main" xmlns="" id="{3C1DA982-6C7F-493B-8932-6BCA5423A63E}"/>
            </a:ext>
          </a:extLst>
        </xdr:cNvPr>
        <xdr:cNvSpPr/>
      </xdr:nvSpPr>
      <xdr:spPr>
        <a:xfrm>
          <a:off x="14033500" y="468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5" name="フローチャート: 判断 134">
          <a:extLst>
            <a:ext uri="{FF2B5EF4-FFF2-40B4-BE49-F238E27FC236}">
              <a16:creationId xmlns:a16="http://schemas.microsoft.com/office/drawing/2014/main" xmlns="" id="{8550505D-D51E-45BA-ADFB-57951BE4DA66}"/>
            </a:ext>
          </a:extLst>
        </xdr:cNvPr>
        <xdr:cNvSpPr/>
      </xdr:nvSpPr>
      <xdr:spPr>
        <a:xfrm>
          <a:off x="13271500" y="469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36" name="フローチャート: 判断 135">
          <a:extLst>
            <a:ext uri="{FF2B5EF4-FFF2-40B4-BE49-F238E27FC236}">
              <a16:creationId xmlns:a16="http://schemas.microsoft.com/office/drawing/2014/main" xmlns="" id="{1981B53A-37A9-4617-92A0-1DC18F750127}"/>
            </a:ext>
          </a:extLst>
        </xdr:cNvPr>
        <xdr:cNvSpPr/>
      </xdr:nvSpPr>
      <xdr:spPr>
        <a:xfrm>
          <a:off x="12509500" y="488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37" name="フローチャート: 判断 136">
          <a:extLst>
            <a:ext uri="{FF2B5EF4-FFF2-40B4-BE49-F238E27FC236}">
              <a16:creationId xmlns:a16="http://schemas.microsoft.com/office/drawing/2014/main" xmlns="" id="{6E7C8F4B-B485-4CBA-B8F8-6A9E660A6654}"/>
            </a:ext>
          </a:extLst>
        </xdr:cNvPr>
        <xdr:cNvSpPr/>
      </xdr:nvSpPr>
      <xdr:spPr>
        <a:xfrm>
          <a:off x="11747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43667A44-AD0D-4CC0-86FE-6FA7BD744A5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59BA322A-BB49-43E5-A1FE-3EE03D333A3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1FD20AFA-DEC8-44D4-B344-BEE8D4DE56D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63D32AE6-0EA8-4A5C-8EB8-86D1E7F03DD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F9E6FBA2-21B1-4C0E-B694-BDDC6AE2546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153564</xdr:rowOff>
    </xdr:from>
    <xdr:to>
      <xdr:col>76</xdr:col>
      <xdr:colOff>73025</xdr:colOff>
      <xdr:row>30</xdr:row>
      <xdr:rowOff>83714</xdr:rowOff>
    </xdr:to>
    <xdr:sp macro="" textlink="">
      <xdr:nvSpPr>
        <xdr:cNvPr id="143" name="楕円 142">
          <a:extLst>
            <a:ext uri="{FF2B5EF4-FFF2-40B4-BE49-F238E27FC236}">
              <a16:creationId xmlns:a16="http://schemas.microsoft.com/office/drawing/2014/main" xmlns="" id="{4E1458E6-2279-4C26-ABD8-47BD99B44BB1}"/>
            </a:ext>
          </a:extLst>
        </xdr:cNvPr>
        <xdr:cNvSpPr/>
      </xdr:nvSpPr>
      <xdr:spPr>
        <a:xfrm>
          <a:off x="14744700" y="5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131991</xdr:rowOff>
    </xdr:from>
    <xdr:ext cx="469744" cy="259045"/>
    <xdr:sp macro="" textlink="">
      <xdr:nvSpPr>
        <xdr:cNvPr id="144" name="債務償還比率該当値テキスト">
          <a:extLst>
            <a:ext uri="{FF2B5EF4-FFF2-40B4-BE49-F238E27FC236}">
              <a16:creationId xmlns:a16="http://schemas.microsoft.com/office/drawing/2014/main" xmlns="" id="{87BCC433-D9B0-4617-90E1-2A590851B0CC}"/>
            </a:ext>
          </a:extLst>
        </xdr:cNvPr>
        <xdr:cNvSpPr txBox="1"/>
      </xdr:nvSpPr>
      <xdr:spPr>
        <a:xfrm>
          <a:off x="14846300" y="510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142589</xdr:rowOff>
    </xdr:from>
    <xdr:to>
      <xdr:col>72</xdr:col>
      <xdr:colOff>123825</xdr:colOff>
      <xdr:row>30</xdr:row>
      <xdr:rowOff>72739</xdr:rowOff>
    </xdr:to>
    <xdr:sp macro="" textlink="">
      <xdr:nvSpPr>
        <xdr:cNvPr id="145" name="楕円 144">
          <a:extLst>
            <a:ext uri="{FF2B5EF4-FFF2-40B4-BE49-F238E27FC236}">
              <a16:creationId xmlns:a16="http://schemas.microsoft.com/office/drawing/2014/main" xmlns="" id="{858309FF-055C-4492-8D90-83A6472EBE1A}"/>
            </a:ext>
          </a:extLst>
        </xdr:cNvPr>
        <xdr:cNvSpPr/>
      </xdr:nvSpPr>
      <xdr:spPr>
        <a:xfrm>
          <a:off x="14033500" y="51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21939</xdr:rowOff>
    </xdr:from>
    <xdr:to>
      <xdr:col>76</xdr:col>
      <xdr:colOff>22225</xdr:colOff>
      <xdr:row>30</xdr:row>
      <xdr:rowOff>32914</xdr:rowOff>
    </xdr:to>
    <xdr:cxnSp macro="">
      <xdr:nvCxnSpPr>
        <xdr:cNvPr id="146" name="直線コネクタ 145">
          <a:extLst>
            <a:ext uri="{FF2B5EF4-FFF2-40B4-BE49-F238E27FC236}">
              <a16:creationId xmlns:a16="http://schemas.microsoft.com/office/drawing/2014/main" xmlns="" id="{355789C8-AE46-4186-A5AE-DDEF4233EA4C}"/>
            </a:ext>
          </a:extLst>
        </xdr:cNvPr>
        <xdr:cNvCxnSpPr/>
      </xdr:nvCxnSpPr>
      <xdr:spPr>
        <a:xfrm>
          <a:off x="14084300" y="5165439"/>
          <a:ext cx="7112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147087</xdr:rowOff>
    </xdr:from>
    <xdr:to>
      <xdr:col>68</xdr:col>
      <xdr:colOff>123825</xdr:colOff>
      <xdr:row>30</xdr:row>
      <xdr:rowOff>77237</xdr:rowOff>
    </xdr:to>
    <xdr:sp macro="" textlink="">
      <xdr:nvSpPr>
        <xdr:cNvPr id="147" name="楕円 146">
          <a:extLst>
            <a:ext uri="{FF2B5EF4-FFF2-40B4-BE49-F238E27FC236}">
              <a16:creationId xmlns:a16="http://schemas.microsoft.com/office/drawing/2014/main" xmlns="" id="{2C8A678E-CE56-4E46-962E-0531C57E24BE}"/>
            </a:ext>
          </a:extLst>
        </xdr:cNvPr>
        <xdr:cNvSpPr/>
      </xdr:nvSpPr>
      <xdr:spPr>
        <a:xfrm>
          <a:off x="13271500" y="51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21939</xdr:rowOff>
    </xdr:from>
    <xdr:to>
      <xdr:col>72</xdr:col>
      <xdr:colOff>73025</xdr:colOff>
      <xdr:row>30</xdr:row>
      <xdr:rowOff>26437</xdr:rowOff>
    </xdr:to>
    <xdr:cxnSp macro="">
      <xdr:nvCxnSpPr>
        <xdr:cNvPr id="148" name="直線コネクタ 147">
          <a:extLst>
            <a:ext uri="{FF2B5EF4-FFF2-40B4-BE49-F238E27FC236}">
              <a16:creationId xmlns:a16="http://schemas.microsoft.com/office/drawing/2014/main" xmlns="" id="{FAAA5EA1-52E2-42D0-B1FC-18EB1AB38AD9}"/>
            </a:ext>
          </a:extLst>
        </xdr:cNvPr>
        <xdr:cNvCxnSpPr/>
      </xdr:nvCxnSpPr>
      <xdr:spPr>
        <a:xfrm flipV="1">
          <a:off x="13322300" y="5165439"/>
          <a:ext cx="762000" cy="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82688</xdr:rowOff>
    </xdr:from>
    <xdr:to>
      <xdr:col>64</xdr:col>
      <xdr:colOff>123825</xdr:colOff>
      <xdr:row>31</xdr:row>
      <xdr:rowOff>12838</xdr:rowOff>
    </xdr:to>
    <xdr:sp macro="" textlink="">
      <xdr:nvSpPr>
        <xdr:cNvPr id="149" name="楕円 148">
          <a:extLst>
            <a:ext uri="{FF2B5EF4-FFF2-40B4-BE49-F238E27FC236}">
              <a16:creationId xmlns:a16="http://schemas.microsoft.com/office/drawing/2014/main" xmlns="" id="{7BE4D0FA-737F-4C43-BF3C-08F5441FDE80}"/>
            </a:ext>
          </a:extLst>
        </xdr:cNvPr>
        <xdr:cNvSpPr/>
      </xdr:nvSpPr>
      <xdr:spPr>
        <a:xfrm>
          <a:off x="12509500" y="52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26437</xdr:rowOff>
    </xdr:from>
    <xdr:to>
      <xdr:col>68</xdr:col>
      <xdr:colOff>73025</xdr:colOff>
      <xdr:row>30</xdr:row>
      <xdr:rowOff>133488</xdr:rowOff>
    </xdr:to>
    <xdr:cxnSp macro="">
      <xdr:nvCxnSpPr>
        <xdr:cNvPr id="150" name="直線コネクタ 149">
          <a:extLst>
            <a:ext uri="{FF2B5EF4-FFF2-40B4-BE49-F238E27FC236}">
              <a16:creationId xmlns:a16="http://schemas.microsoft.com/office/drawing/2014/main" xmlns="" id="{8C6FEAE0-5389-46B5-A801-B0AA2DFB5C90}"/>
            </a:ext>
          </a:extLst>
        </xdr:cNvPr>
        <xdr:cNvCxnSpPr/>
      </xdr:nvCxnSpPr>
      <xdr:spPr>
        <a:xfrm flipV="1">
          <a:off x="12560300" y="5169937"/>
          <a:ext cx="762000" cy="10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46694</xdr:rowOff>
    </xdr:from>
    <xdr:to>
      <xdr:col>60</xdr:col>
      <xdr:colOff>123825</xdr:colOff>
      <xdr:row>29</xdr:row>
      <xdr:rowOff>148294</xdr:rowOff>
    </xdr:to>
    <xdr:sp macro="" textlink="">
      <xdr:nvSpPr>
        <xdr:cNvPr id="151" name="楕円 150">
          <a:extLst>
            <a:ext uri="{FF2B5EF4-FFF2-40B4-BE49-F238E27FC236}">
              <a16:creationId xmlns:a16="http://schemas.microsoft.com/office/drawing/2014/main" xmlns="" id="{F73DB65E-BFFC-4348-B100-AB17CF529D2E}"/>
            </a:ext>
          </a:extLst>
        </xdr:cNvPr>
        <xdr:cNvSpPr/>
      </xdr:nvSpPr>
      <xdr:spPr>
        <a:xfrm>
          <a:off x="11747500" y="50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97494</xdr:rowOff>
    </xdr:from>
    <xdr:to>
      <xdr:col>64</xdr:col>
      <xdr:colOff>73025</xdr:colOff>
      <xdr:row>30</xdr:row>
      <xdr:rowOff>133488</xdr:rowOff>
    </xdr:to>
    <xdr:cxnSp macro="">
      <xdr:nvCxnSpPr>
        <xdr:cNvPr id="152" name="直線コネクタ 151">
          <a:extLst>
            <a:ext uri="{FF2B5EF4-FFF2-40B4-BE49-F238E27FC236}">
              <a16:creationId xmlns:a16="http://schemas.microsoft.com/office/drawing/2014/main" xmlns="" id="{EAFD924D-B045-4CF5-B68F-C4F3031D82D8}"/>
            </a:ext>
          </a:extLst>
        </xdr:cNvPr>
        <xdr:cNvCxnSpPr/>
      </xdr:nvCxnSpPr>
      <xdr:spPr>
        <a:xfrm>
          <a:off x="11798300" y="5069544"/>
          <a:ext cx="762000" cy="20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3" name="n_1aveValue債務償還比率">
          <a:extLst>
            <a:ext uri="{FF2B5EF4-FFF2-40B4-BE49-F238E27FC236}">
              <a16:creationId xmlns:a16="http://schemas.microsoft.com/office/drawing/2014/main" xmlns="" id="{47FA9B45-78B5-4D65-8A59-E41FB9544B08}"/>
            </a:ext>
          </a:extLst>
        </xdr:cNvPr>
        <xdr:cNvSpPr txBox="1"/>
      </xdr:nvSpPr>
      <xdr:spPr>
        <a:xfrm>
          <a:off x="13836727" y="44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4" name="n_2aveValue債務償還比率">
          <a:extLst>
            <a:ext uri="{FF2B5EF4-FFF2-40B4-BE49-F238E27FC236}">
              <a16:creationId xmlns:a16="http://schemas.microsoft.com/office/drawing/2014/main" xmlns="" id="{9F168BE0-5D45-4E51-8740-09BF4481F5CB}"/>
            </a:ext>
          </a:extLst>
        </xdr:cNvPr>
        <xdr:cNvSpPr txBox="1"/>
      </xdr:nvSpPr>
      <xdr:spPr>
        <a:xfrm>
          <a:off x="13087427" y="447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5" name="n_3aveValue債務償還比率">
          <a:extLst>
            <a:ext uri="{FF2B5EF4-FFF2-40B4-BE49-F238E27FC236}">
              <a16:creationId xmlns:a16="http://schemas.microsoft.com/office/drawing/2014/main" xmlns="" id="{D5A53DF8-C250-4FFE-904E-26BE2A73F39B}"/>
            </a:ext>
          </a:extLst>
        </xdr:cNvPr>
        <xdr:cNvSpPr txBox="1"/>
      </xdr:nvSpPr>
      <xdr:spPr>
        <a:xfrm>
          <a:off x="12325427" y="465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6" name="n_4aveValue債務償還比率">
          <a:extLst>
            <a:ext uri="{FF2B5EF4-FFF2-40B4-BE49-F238E27FC236}">
              <a16:creationId xmlns:a16="http://schemas.microsoft.com/office/drawing/2014/main" xmlns="" id="{14874CC6-7C91-4199-B49A-B64BF8D6EFBE}"/>
            </a:ext>
          </a:extLst>
        </xdr:cNvPr>
        <xdr:cNvSpPr txBox="1"/>
      </xdr:nvSpPr>
      <xdr:spPr>
        <a:xfrm>
          <a:off x="115634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63866</xdr:rowOff>
    </xdr:from>
    <xdr:ext cx="469744" cy="259045"/>
    <xdr:sp macro="" textlink="">
      <xdr:nvSpPr>
        <xdr:cNvPr id="157" name="n_1mainValue債務償還比率">
          <a:extLst>
            <a:ext uri="{FF2B5EF4-FFF2-40B4-BE49-F238E27FC236}">
              <a16:creationId xmlns:a16="http://schemas.microsoft.com/office/drawing/2014/main" xmlns="" id="{685B62F1-104B-4E32-B3C9-7C706CF460A2}"/>
            </a:ext>
          </a:extLst>
        </xdr:cNvPr>
        <xdr:cNvSpPr txBox="1"/>
      </xdr:nvSpPr>
      <xdr:spPr>
        <a:xfrm>
          <a:off x="13836727" y="520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68364</xdr:rowOff>
    </xdr:from>
    <xdr:ext cx="469744" cy="259045"/>
    <xdr:sp macro="" textlink="">
      <xdr:nvSpPr>
        <xdr:cNvPr id="158" name="n_2mainValue債務償還比率">
          <a:extLst>
            <a:ext uri="{FF2B5EF4-FFF2-40B4-BE49-F238E27FC236}">
              <a16:creationId xmlns:a16="http://schemas.microsoft.com/office/drawing/2014/main" xmlns="" id="{3A14C69F-8F10-43A2-BCDD-FC430E841784}"/>
            </a:ext>
          </a:extLst>
        </xdr:cNvPr>
        <xdr:cNvSpPr txBox="1"/>
      </xdr:nvSpPr>
      <xdr:spPr>
        <a:xfrm>
          <a:off x="13087427" y="521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3965</xdr:rowOff>
    </xdr:from>
    <xdr:ext cx="469744" cy="259045"/>
    <xdr:sp macro="" textlink="">
      <xdr:nvSpPr>
        <xdr:cNvPr id="159" name="n_3mainValue債務償還比率">
          <a:extLst>
            <a:ext uri="{FF2B5EF4-FFF2-40B4-BE49-F238E27FC236}">
              <a16:creationId xmlns:a16="http://schemas.microsoft.com/office/drawing/2014/main" xmlns="" id="{5DD21226-96BB-4A66-8301-BA33ACAF7060}"/>
            </a:ext>
          </a:extLst>
        </xdr:cNvPr>
        <xdr:cNvSpPr txBox="1"/>
      </xdr:nvSpPr>
      <xdr:spPr>
        <a:xfrm>
          <a:off x="12325427" y="531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139421</xdr:rowOff>
    </xdr:from>
    <xdr:ext cx="469744" cy="259045"/>
    <xdr:sp macro="" textlink="">
      <xdr:nvSpPr>
        <xdr:cNvPr id="160" name="n_4mainValue債務償還比率">
          <a:extLst>
            <a:ext uri="{FF2B5EF4-FFF2-40B4-BE49-F238E27FC236}">
              <a16:creationId xmlns:a16="http://schemas.microsoft.com/office/drawing/2014/main" xmlns="" id="{B3A8C5C4-394A-4941-AC85-415235F575B2}"/>
            </a:ext>
          </a:extLst>
        </xdr:cNvPr>
        <xdr:cNvSpPr txBox="1"/>
      </xdr:nvSpPr>
      <xdr:spPr>
        <a:xfrm>
          <a:off x="11563427" y="51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22E1948E-562B-4A59-B93F-2D59744E1E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D35F9B7F-F434-44D1-B858-57A79E72690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0C9AB25A-3515-4B1C-8374-BE5C25D93A5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7DF4ADAE-7D0E-4DDF-B6DA-85B71735C32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E5486183-FF82-47A8-841D-41F3EE7541E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482B4CF5-9598-4747-A2C5-757A92E4FF5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9400CBD-AC00-45BD-955D-6A0E0951BA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07F7E1F-1632-4E9A-8B6D-A6F9DE766B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62C515A-270D-4CC8-B5A9-6152A9E83D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B8841D1-07F5-4D1A-9E79-1EF99185C3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BF26F66-1C32-4AA8-AF97-F1F40F4D3A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A4F0D9C-FFF7-43EF-B318-DE8E66B9F7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EE001CD-264E-4436-AD01-A09C597CE0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9BC60FF-206B-48E6-B80E-74860D4508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BED6F09-E195-469E-AEF8-82ACEEBF2A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EC9E6B9-585A-4233-A9D8-59E1BB9FE2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608F325-171A-457B-AE60-02DDAB6C18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864A54E-1C13-42E8-B714-07FF916610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7EEEA69-9D8B-43E5-8103-57DDA47D9F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091FA27-2D0A-45DD-8258-7E5E327845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C5589E3-48A8-4C19-8528-E7FA5C5AE8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4B107750-1303-4CFB-800D-7F719A5A18B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8B8BFD4-657A-4107-AA39-8AB2AEA344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6FFD0DD-D473-42A5-9963-74BF988548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8DE6AA8-39BC-421E-9D48-259F35B395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F93ADFA-2C88-4B49-9C53-D25B6BC001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D2DCD8C-B1E6-44AC-A1C2-4B52019F36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2448F4C-E641-44DE-9FF9-ED48E9F12C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1DE1E7E-4748-4385-8778-CB01DCA5DB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1CC0EE5-5A7D-4B19-BC59-AAE622BB4C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412CCA4-BB46-4CF9-810E-B4AF287007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A70A132-7EA3-424A-AF0E-DD73731169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FF47ADF-7BA8-4F10-890C-01CF81432F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5C27ABC-8207-44A1-B29F-25E4E53103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384D0D6-B5F9-4471-B778-939D137DD7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A9F4E56-C65B-4631-84A8-E1D20DF45F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C70AF0C-31AB-499C-A583-BDA25C53C0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1D6F9A7-B6DD-4821-BD02-24E1A0FD89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EF65F44-0585-42BB-8D19-A96148E124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256B56F-D842-4901-A977-262A3AE087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621AF3D-ABF7-4E03-9FA1-B63F2948DA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8AD3937-8BDA-4F3A-B5ED-726021B69A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721EE4A-BD55-414B-A3D1-E5443B3A0D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07291FE-F326-411D-9201-E35DCAC2C5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6DE09E7-D221-43A3-A54C-0816EABA02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ADF7ACB9-C281-4699-9DB2-F0F1CB945F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CFDC481-CEDE-4282-9E77-927A4C983E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57FEC43-79A7-4A44-889A-519C0A9236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EC3274FF-E07B-427C-81D4-9CCCD25C149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F50F9F42-ECEA-400E-AFAD-7E0204FD88C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3969D9DF-DC24-40CF-BFD8-29FAA5A4628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DAA97D22-6C4C-4D71-BF41-700552330D0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FC1023CD-4FBB-4A33-9DC8-9D545AB60BC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8F3B49C7-3125-4E4B-9D75-3F0539AD738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B6FCCA09-70D5-49D1-A1BE-164C6449B42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EBE80338-2344-4E16-8E98-ADFD2AB3A28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1A5BEC06-C9EE-4E40-98D9-DBB44417DDB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618C5DF1-A273-4D51-AF16-FC17E6B4FBF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24E7FF28-EE1C-4A27-84E3-620E4539B8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xmlns="" id="{65E0E9D6-648C-4EE3-A950-B381876674B5}"/>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xmlns="" id="{9EC4F920-EDF2-450F-A8E4-79CA2636BAAC}"/>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xmlns="" id="{05B37437-B8C9-40A2-B126-3ECAE265524A}"/>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xmlns="" id="{50CA5067-C295-4D2E-9EBD-C8F95127397F}"/>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xmlns="" id="{A49BFADB-238D-4535-925B-CCB62FDB1EF0}"/>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27447539-5C0F-430C-B56E-6BE202FC7F3E}"/>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xmlns="" id="{01B5AEDC-5202-4A2E-A774-B70654C16273}"/>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xmlns="" id="{1ED30863-FEC8-4365-8814-D4FFA82034B3}"/>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xmlns="" id="{3809C16F-2CB3-4752-9EC8-1A0D8AEE1114}"/>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xmlns="" id="{AEF41DB1-97FD-4B93-852D-62765B076BA3}"/>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xmlns="" id="{A64DD0E9-4F02-48FB-AFD6-566AD0BE831F}"/>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E94D0009-2882-4F23-89D0-28D89CE291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403D4B4-34DC-475D-BDC3-CC6A1EA506F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0125ADB-1B77-432A-AC20-521FAED30B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A6EF5A2-2A9F-4DC4-A8C3-BAD3D60A57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1C42B0B-E8CA-48CD-93C0-154A4501D7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71" name="楕円 70">
          <a:extLst>
            <a:ext uri="{FF2B5EF4-FFF2-40B4-BE49-F238E27FC236}">
              <a16:creationId xmlns:a16="http://schemas.microsoft.com/office/drawing/2014/main" xmlns="" id="{6E750FC0-9538-4120-AF38-7913B49E1468}"/>
            </a:ext>
          </a:extLst>
        </xdr:cNvPr>
        <xdr:cNvSpPr/>
      </xdr:nvSpPr>
      <xdr:spPr>
        <a:xfrm>
          <a:off x="45847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156989</xdr:rowOff>
    </xdr:from>
    <xdr:ext cx="405111" cy="259045"/>
    <xdr:sp macro="" textlink="">
      <xdr:nvSpPr>
        <xdr:cNvPr id="72" name="【道路】&#10;有形固定資産減価償却率該当値テキスト">
          <a:extLst>
            <a:ext uri="{FF2B5EF4-FFF2-40B4-BE49-F238E27FC236}">
              <a16:creationId xmlns:a16="http://schemas.microsoft.com/office/drawing/2014/main" xmlns="" id="{53201681-20F6-4FD6-AF35-2BAB050A0B45}"/>
            </a:ext>
          </a:extLst>
        </xdr:cNvPr>
        <xdr:cNvSpPr txBox="1"/>
      </xdr:nvSpPr>
      <xdr:spPr>
        <a:xfrm>
          <a:off x="4673600"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3" name="楕円 72">
          <a:extLst>
            <a:ext uri="{FF2B5EF4-FFF2-40B4-BE49-F238E27FC236}">
              <a16:creationId xmlns:a16="http://schemas.microsoft.com/office/drawing/2014/main" xmlns="" id="{14B001CB-DCFA-4409-826D-690F8614CFC6}"/>
            </a:ext>
          </a:extLst>
        </xdr:cNvPr>
        <xdr:cNvSpPr/>
      </xdr:nvSpPr>
      <xdr:spPr>
        <a:xfrm>
          <a:off x="3746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57912</xdr:rowOff>
    </xdr:from>
    <xdr:to>
      <xdr:col>24</xdr:col>
      <xdr:colOff>63500</xdr:colOff>
      <xdr:row>38</xdr:row>
      <xdr:rowOff>62484</xdr:rowOff>
    </xdr:to>
    <xdr:cxnSp macro="">
      <xdr:nvCxnSpPr>
        <xdr:cNvPr id="74" name="直線コネクタ 73">
          <a:extLst>
            <a:ext uri="{FF2B5EF4-FFF2-40B4-BE49-F238E27FC236}">
              <a16:creationId xmlns:a16="http://schemas.microsoft.com/office/drawing/2014/main" xmlns="" id="{38369F77-944F-449A-8AA4-895044A4D227}"/>
            </a:ext>
          </a:extLst>
        </xdr:cNvPr>
        <xdr:cNvCxnSpPr/>
      </xdr:nvCxnSpPr>
      <xdr:spPr>
        <a:xfrm flipV="1">
          <a:off x="3797300" y="65730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75" name="n_1aveValue【道路】&#10;有形固定資産減価償却率">
          <a:extLst>
            <a:ext uri="{FF2B5EF4-FFF2-40B4-BE49-F238E27FC236}">
              <a16:creationId xmlns:a16="http://schemas.microsoft.com/office/drawing/2014/main" xmlns="" id="{0A6A4090-BE19-4E04-909F-22F017B0C5B4}"/>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76" name="n_2aveValue【道路】&#10;有形固定資産減価償却率">
          <a:extLst>
            <a:ext uri="{FF2B5EF4-FFF2-40B4-BE49-F238E27FC236}">
              <a16:creationId xmlns:a16="http://schemas.microsoft.com/office/drawing/2014/main" xmlns="" id="{2C578725-7210-4C3F-88BD-534BAD9C5C5D}"/>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77" name="n_3aveValue【道路】&#10;有形固定資産減価償却率">
          <a:extLst>
            <a:ext uri="{FF2B5EF4-FFF2-40B4-BE49-F238E27FC236}">
              <a16:creationId xmlns:a16="http://schemas.microsoft.com/office/drawing/2014/main" xmlns="" id="{E71E085B-CC03-408C-9B9A-DB56EB7F4994}"/>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78" name="n_4aveValue【道路】&#10;有形固定資産減価償却率">
          <a:extLst>
            <a:ext uri="{FF2B5EF4-FFF2-40B4-BE49-F238E27FC236}">
              <a16:creationId xmlns:a16="http://schemas.microsoft.com/office/drawing/2014/main" xmlns="" id="{2A08DC60-10AA-4EF5-99BF-67C5C8286A88}"/>
            </a:ext>
          </a:extLst>
        </xdr:cNvPr>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104411</xdr:rowOff>
    </xdr:from>
    <xdr:ext cx="405111" cy="259045"/>
    <xdr:sp macro="" textlink="">
      <xdr:nvSpPr>
        <xdr:cNvPr id="79" name="n_1mainValue【道路】&#10;有形固定資産減価償却率">
          <a:extLst>
            <a:ext uri="{FF2B5EF4-FFF2-40B4-BE49-F238E27FC236}">
              <a16:creationId xmlns:a16="http://schemas.microsoft.com/office/drawing/2014/main" xmlns="" id="{7EA6CEB4-30CE-4EB3-97A8-546AAB03E3CA}"/>
            </a:ext>
          </a:extLst>
        </xdr:cNvPr>
        <xdr:cNvSpPr txBox="1"/>
      </xdr:nvSpPr>
      <xdr:spPr>
        <a:xfrm>
          <a:off x="35820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xmlns="" id="{C5A1FF0B-C1CC-4D8E-BED6-021F38F8A1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xmlns="" id="{1781803F-39C7-481C-8A8A-9FD8F092D3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xmlns="" id="{E0225A34-AC33-419E-AA88-58F1B7A6BC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xmlns="" id="{26A41243-5D0B-482E-8EAB-58F39B1C64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xmlns="" id="{C309BBCA-10F9-41DD-8541-DBB3877AA2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xmlns="" id="{1AFADC78-BFDC-497A-9B35-C672504EB2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xmlns="" id="{27783042-BED3-44D2-856B-94ECB0619F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xmlns="" id="{E665A0D1-0107-4B8B-ADF0-58A9113ECA3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xmlns="" id="{FC3954FD-A1AB-47AC-B2A0-7D844C2F8D8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xmlns="" id="{C6722AF5-B310-475F-8B42-1C36FCD65B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xmlns="" id="{FA7E5064-3861-4EC2-806C-E96B2CF7E4C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xmlns="" id="{C7E72425-CD58-4CCB-9699-F08F86EEEFD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xmlns="" id="{1F7C3177-55E4-4392-BB62-699B1D37330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xmlns="" id="{20B05B09-34F4-4782-BB16-8BE29749970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xmlns="" id="{A31DC2E2-EC45-462C-BBE4-2A5570DF5D6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xmlns="" id="{3FB8F544-D66A-421D-B123-117B00DBB41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xmlns="" id="{991F3EB8-50F8-4391-A437-EE0DDC05062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xmlns="" id="{3FFC2868-B1B7-4BCB-A380-BFA8B54FE93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xmlns="" id="{301D4C8C-78CE-4C06-885F-DA5F566E0A2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xmlns="" id="{C27F2D7E-85F6-4EDA-86F3-ADD98849EFC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5788D877-0646-4CF8-B3C4-62D760ED51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xmlns="" id="{207F9F2B-A952-4166-A663-1EB92AFA0B5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xmlns="" id="{0230C983-06BD-456C-8D21-0C692FD469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03" name="直線コネクタ 102">
          <a:extLst>
            <a:ext uri="{FF2B5EF4-FFF2-40B4-BE49-F238E27FC236}">
              <a16:creationId xmlns:a16="http://schemas.microsoft.com/office/drawing/2014/main" xmlns="" id="{09F7678C-B5F7-4D26-A3E9-BB2EFE5AD93C}"/>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04" name="【道路】&#10;一人当たり延長最小値テキスト">
          <a:extLst>
            <a:ext uri="{FF2B5EF4-FFF2-40B4-BE49-F238E27FC236}">
              <a16:creationId xmlns:a16="http://schemas.microsoft.com/office/drawing/2014/main" xmlns="" id="{261B0739-DDCB-4BE6-AFB9-6F744895DB8E}"/>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05" name="直線コネクタ 104">
          <a:extLst>
            <a:ext uri="{FF2B5EF4-FFF2-40B4-BE49-F238E27FC236}">
              <a16:creationId xmlns:a16="http://schemas.microsoft.com/office/drawing/2014/main" xmlns="" id="{B6C3214E-0C3E-46CF-A133-DCB985B9A0EB}"/>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06" name="【道路】&#10;一人当たり延長最大値テキスト">
          <a:extLst>
            <a:ext uri="{FF2B5EF4-FFF2-40B4-BE49-F238E27FC236}">
              <a16:creationId xmlns:a16="http://schemas.microsoft.com/office/drawing/2014/main" xmlns="" id="{8D18F1DA-B1FD-4FBA-8A75-297B38458FCD}"/>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07" name="直線コネクタ 106">
          <a:extLst>
            <a:ext uri="{FF2B5EF4-FFF2-40B4-BE49-F238E27FC236}">
              <a16:creationId xmlns:a16="http://schemas.microsoft.com/office/drawing/2014/main" xmlns="" id="{084BD712-1269-442D-AFD2-31CF05B42A46}"/>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08" name="【道路】&#10;一人当たり延長平均値テキスト">
          <a:extLst>
            <a:ext uri="{FF2B5EF4-FFF2-40B4-BE49-F238E27FC236}">
              <a16:creationId xmlns:a16="http://schemas.microsoft.com/office/drawing/2014/main" xmlns="" id="{205B1DEE-5EDB-4CA9-AACA-ACDB8C549FF2}"/>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09" name="フローチャート: 判断 108">
          <a:extLst>
            <a:ext uri="{FF2B5EF4-FFF2-40B4-BE49-F238E27FC236}">
              <a16:creationId xmlns:a16="http://schemas.microsoft.com/office/drawing/2014/main" xmlns="" id="{29C3CFAC-C2BC-4B0C-865F-8DAABAE5A78B}"/>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0" name="フローチャート: 判断 109">
          <a:extLst>
            <a:ext uri="{FF2B5EF4-FFF2-40B4-BE49-F238E27FC236}">
              <a16:creationId xmlns:a16="http://schemas.microsoft.com/office/drawing/2014/main" xmlns="" id="{3DB94BC4-C868-4D23-A734-422E39564E88}"/>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11" name="フローチャート: 判断 110">
          <a:extLst>
            <a:ext uri="{FF2B5EF4-FFF2-40B4-BE49-F238E27FC236}">
              <a16:creationId xmlns:a16="http://schemas.microsoft.com/office/drawing/2014/main" xmlns="" id="{A5C8F890-32FC-4C34-8B2F-F05FCC0CE39B}"/>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12" name="フローチャート: 判断 111">
          <a:extLst>
            <a:ext uri="{FF2B5EF4-FFF2-40B4-BE49-F238E27FC236}">
              <a16:creationId xmlns:a16="http://schemas.microsoft.com/office/drawing/2014/main" xmlns="" id="{D58C2C18-415E-4446-AA83-3B4CF535C368}"/>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13" name="フローチャート: 判断 112">
          <a:extLst>
            <a:ext uri="{FF2B5EF4-FFF2-40B4-BE49-F238E27FC236}">
              <a16:creationId xmlns:a16="http://schemas.microsoft.com/office/drawing/2014/main" xmlns="" id="{E8324BA6-E55E-4B96-985C-A347DBE635C7}"/>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A89DD0B5-BDB8-4F31-9065-1C62F51CDD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48B190AB-B549-44F5-B1B6-C2F03AFC64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ECC1B51E-C776-4842-8C66-0328AAE42D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3640BEB8-7A1D-4BC6-BA27-33965FAEFC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677269D8-1DC4-479C-9609-A4A47EF887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100327</xdr:rowOff>
    </xdr:from>
    <xdr:to>
      <xdr:col>55</xdr:col>
      <xdr:colOff>50800</xdr:colOff>
      <xdr:row>40</xdr:row>
      <xdr:rowOff>30477</xdr:rowOff>
    </xdr:to>
    <xdr:sp macro="" textlink="">
      <xdr:nvSpPr>
        <xdr:cNvPr id="119" name="楕円 118">
          <a:extLst>
            <a:ext uri="{FF2B5EF4-FFF2-40B4-BE49-F238E27FC236}">
              <a16:creationId xmlns:a16="http://schemas.microsoft.com/office/drawing/2014/main" xmlns="" id="{51A8D8F8-8BF6-42C2-B066-E4ABC70ABC39}"/>
            </a:ext>
          </a:extLst>
        </xdr:cNvPr>
        <xdr:cNvSpPr/>
      </xdr:nvSpPr>
      <xdr:spPr>
        <a:xfrm>
          <a:off x="10426700" y="67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78754</xdr:rowOff>
    </xdr:from>
    <xdr:ext cx="534377" cy="259045"/>
    <xdr:sp macro="" textlink="">
      <xdr:nvSpPr>
        <xdr:cNvPr id="120" name="【道路】&#10;一人当たり延長該当値テキスト">
          <a:extLst>
            <a:ext uri="{FF2B5EF4-FFF2-40B4-BE49-F238E27FC236}">
              <a16:creationId xmlns:a16="http://schemas.microsoft.com/office/drawing/2014/main" xmlns="" id="{4773FB67-05CE-4ACD-BD7F-EA0425DF19A6}"/>
            </a:ext>
          </a:extLst>
        </xdr:cNvPr>
        <xdr:cNvSpPr txBox="1"/>
      </xdr:nvSpPr>
      <xdr:spPr>
        <a:xfrm>
          <a:off x="10515600" y="676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115233</xdr:rowOff>
    </xdr:from>
    <xdr:to>
      <xdr:col>50</xdr:col>
      <xdr:colOff>165100</xdr:colOff>
      <xdr:row>40</xdr:row>
      <xdr:rowOff>45383</xdr:rowOff>
    </xdr:to>
    <xdr:sp macro="" textlink="">
      <xdr:nvSpPr>
        <xdr:cNvPr id="121" name="楕円 120">
          <a:extLst>
            <a:ext uri="{FF2B5EF4-FFF2-40B4-BE49-F238E27FC236}">
              <a16:creationId xmlns:a16="http://schemas.microsoft.com/office/drawing/2014/main" xmlns="" id="{3BA4BC85-7493-4446-9935-7B06CA19511A}"/>
            </a:ext>
          </a:extLst>
        </xdr:cNvPr>
        <xdr:cNvSpPr/>
      </xdr:nvSpPr>
      <xdr:spPr>
        <a:xfrm>
          <a:off x="9588500" y="6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151127</xdr:rowOff>
    </xdr:from>
    <xdr:to>
      <xdr:col>55</xdr:col>
      <xdr:colOff>0</xdr:colOff>
      <xdr:row>39</xdr:row>
      <xdr:rowOff>166033</xdr:rowOff>
    </xdr:to>
    <xdr:cxnSp macro="">
      <xdr:nvCxnSpPr>
        <xdr:cNvPr id="122" name="直線コネクタ 121">
          <a:extLst>
            <a:ext uri="{FF2B5EF4-FFF2-40B4-BE49-F238E27FC236}">
              <a16:creationId xmlns:a16="http://schemas.microsoft.com/office/drawing/2014/main" xmlns="" id="{E6E66095-07DD-47E7-8300-D2971AC6F31B}"/>
            </a:ext>
          </a:extLst>
        </xdr:cNvPr>
        <xdr:cNvCxnSpPr/>
      </xdr:nvCxnSpPr>
      <xdr:spPr>
        <a:xfrm flipV="1">
          <a:off x="9639300" y="6837677"/>
          <a:ext cx="838200" cy="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23" name="n_1aveValue【道路】&#10;一人当たり延長">
          <a:extLst>
            <a:ext uri="{FF2B5EF4-FFF2-40B4-BE49-F238E27FC236}">
              <a16:creationId xmlns:a16="http://schemas.microsoft.com/office/drawing/2014/main" xmlns="" id="{4B09E635-0E98-4E75-8F30-FF64A30FCA97}"/>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24" name="n_2aveValue【道路】&#10;一人当たり延長">
          <a:extLst>
            <a:ext uri="{FF2B5EF4-FFF2-40B4-BE49-F238E27FC236}">
              <a16:creationId xmlns:a16="http://schemas.microsoft.com/office/drawing/2014/main" xmlns="" id="{DCE6904F-359C-45D2-BD74-BBA1C58C4F60}"/>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25" name="n_3aveValue【道路】&#10;一人当たり延長">
          <a:extLst>
            <a:ext uri="{FF2B5EF4-FFF2-40B4-BE49-F238E27FC236}">
              <a16:creationId xmlns:a16="http://schemas.microsoft.com/office/drawing/2014/main" xmlns="" id="{C1217177-C1A1-45D4-9303-43BB788F1004}"/>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26" name="n_4aveValue【道路】&#10;一人当たり延長">
          <a:extLst>
            <a:ext uri="{FF2B5EF4-FFF2-40B4-BE49-F238E27FC236}">
              <a16:creationId xmlns:a16="http://schemas.microsoft.com/office/drawing/2014/main" xmlns="" id="{DEF5733E-EC75-4E6E-A6C1-B434F4BBE2C7}"/>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36510</xdr:rowOff>
    </xdr:from>
    <xdr:ext cx="534377" cy="259045"/>
    <xdr:sp macro="" textlink="">
      <xdr:nvSpPr>
        <xdr:cNvPr id="127" name="n_1mainValue【道路】&#10;一人当たり延長">
          <a:extLst>
            <a:ext uri="{FF2B5EF4-FFF2-40B4-BE49-F238E27FC236}">
              <a16:creationId xmlns:a16="http://schemas.microsoft.com/office/drawing/2014/main" xmlns="" id="{5619F09B-1747-4916-BC69-7E78BC4EC1BF}"/>
            </a:ext>
          </a:extLst>
        </xdr:cNvPr>
        <xdr:cNvSpPr txBox="1"/>
      </xdr:nvSpPr>
      <xdr:spPr>
        <a:xfrm>
          <a:off x="9359411" y="68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xmlns="" id="{26AC642D-A170-4227-82DD-84482C0647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xmlns="" id="{2550B39A-01C3-4287-9082-92109164C6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xmlns="" id="{A13C61E3-B666-48B8-ABE0-EC707A7128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xmlns="" id="{A6B44976-14B8-42C0-9E35-19A2055E13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xmlns="" id="{841ED564-F272-45C7-BC5B-94F011017C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xmlns="" id="{7B231383-57CD-4F14-9AFC-22783C36B2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xmlns="" id="{F7142DED-95F7-405B-A20B-74AE51CBCC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xmlns="" id="{A494E23A-D44D-4BBF-9696-D76AB21219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xmlns="" id="{0807A24A-305D-4D55-9AFF-DCF280575C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xmlns="" id="{45A19C98-F850-4432-8453-263AACE642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xmlns="" id="{0C720B19-7C02-499A-995C-5AE27A7C4A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xmlns="" id="{39E47E0D-57C3-4751-AA7D-4CE2B0EBEEC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a:extLst>
            <a:ext uri="{FF2B5EF4-FFF2-40B4-BE49-F238E27FC236}">
              <a16:creationId xmlns:a16="http://schemas.microsoft.com/office/drawing/2014/main" xmlns="" id="{CCE86BA6-3DDB-4FDB-ABBC-8D09919ADE6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xmlns="" id="{3D34246F-48D3-4A7E-AF6E-1EF79DE9542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xmlns="" id="{D4516684-8C38-4057-9362-9E2548E6B2D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xmlns="" id="{EC29F3F4-5E11-43D5-8CF3-98EA7A3FB59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xmlns="" id="{556D8734-3ABA-4759-98F6-41627BA2DF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xmlns="" id="{24A2841A-1504-4648-9F8B-FB7294DE2D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xmlns="" id="{77E5D531-650B-4427-B8A1-6ACC4AD410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xmlns="" id="{D99B8A38-2E3C-447A-B68E-F82B0CD9F13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xmlns="" id="{EA5ABDA4-DA71-4C03-ACC4-D841763461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xmlns="" id="{3D54447C-F688-4B5C-ADC1-F43578F180F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a:extLst>
            <a:ext uri="{FF2B5EF4-FFF2-40B4-BE49-F238E27FC236}">
              <a16:creationId xmlns:a16="http://schemas.microsoft.com/office/drawing/2014/main" xmlns="" id="{93B859D0-4A34-4647-92C6-A9514950EF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xmlns="" id="{C3ADE74B-AF50-4910-A0AA-6DC2C2EF910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xmlns="" id="{C66C916C-9A47-4919-9A5E-145B6A1AF7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53" name="直線コネクタ 152">
          <a:extLst>
            <a:ext uri="{FF2B5EF4-FFF2-40B4-BE49-F238E27FC236}">
              <a16:creationId xmlns:a16="http://schemas.microsoft.com/office/drawing/2014/main" xmlns="" id="{B28B87E0-35B5-4016-9A71-FA68457451D8}"/>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xmlns="" id="{DB375058-EFFD-4A54-B826-DD688FEDE055}"/>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55" name="直線コネクタ 154">
          <a:extLst>
            <a:ext uri="{FF2B5EF4-FFF2-40B4-BE49-F238E27FC236}">
              <a16:creationId xmlns:a16="http://schemas.microsoft.com/office/drawing/2014/main" xmlns="" id="{EE6FF640-1221-468A-B9F0-06DA61D07E79}"/>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xmlns="" id="{C47D86E9-1C1E-404E-9E29-199C1122AC44}"/>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57" name="直線コネクタ 156">
          <a:extLst>
            <a:ext uri="{FF2B5EF4-FFF2-40B4-BE49-F238E27FC236}">
              <a16:creationId xmlns:a16="http://schemas.microsoft.com/office/drawing/2014/main" xmlns="" id="{23091E43-439D-4EC3-BF9B-4D52E46F86C4}"/>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xmlns="" id="{4D4524E1-A93F-47E3-9524-ED9BAAAA0B93}"/>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59" name="フローチャート: 判断 158">
          <a:extLst>
            <a:ext uri="{FF2B5EF4-FFF2-40B4-BE49-F238E27FC236}">
              <a16:creationId xmlns:a16="http://schemas.microsoft.com/office/drawing/2014/main" xmlns="" id="{96B9B053-71E4-4684-93BC-062F8BC2B846}"/>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60" name="フローチャート: 判断 159">
          <a:extLst>
            <a:ext uri="{FF2B5EF4-FFF2-40B4-BE49-F238E27FC236}">
              <a16:creationId xmlns:a16="http://schemas.microsoft.com/office/drawing/2014/main" xmlns="" id="{E83126F3-6559-4A7D-966D-C198D9A073B3}"/>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61" name="フローチャート: 判断 160">
          <a:extLst>
            <a:ext uri="{FF2B5EF4-FFF2-40B4-BE49-F238E27FC236}">
              <a16:creationId xmlns:a16="http://schemas.microsoft.com/office/drawing/2014/main" xmlns="" id="{7655B608-A32D-4784-859F-8C9B63C0B4BF}"/>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62" name="フローチャート: 判断 161">
          <a:extLst>
            <a:ext uri="{FF2B5EF4-FFF2-40B4-BE49-F238E27FC236}">
              <a16:creationId xmlns:a16="http://schemas.microsoft.com/office/drawing/2014/main" xmlns="" id="{E33FD9BA-B982-4988-8DD8-60E7D10C261E}"/>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63" name="フローチャート: 判断 162">
          <a:extLst>
            <a:ext uri="{FF2B5EF4-FFF2-40B4-BE49-F238E27FC236}">
              <a16:creationId xmlns:a16="http://schemas.microsoft.com/office/drawing/2014/main" xmlns="" id="{BA25D0CD-1CD6-4338-BB08-CF467E36965D}"/>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02909945-FCAB-4687-A24F-A6E7E2D0DC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49D351D1-A5A3-4968-8C41-B018907A74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3170FE9E-0564-48FA-9198-C9EC592194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3321F5B8-2128-4AB1-957B-CA784A3286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2AB42219-883F-442D-AEEE-B9C5DBB6A0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69" name="楕円 168">
          <a:extLst>
            <a:ext uri="{FF2B5EF4-FFF2-40B4-BE49-F238E27FC236}">
              <a16:creationId xmlns:a16="http://schemas.microsoft.com/office/drawing/2014/main" xmlns="" id="{799FB65E-A825-43B0-8778-BA6986D0BF9B}"/>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xmlns="" id="{6B4518D6-20CC-4C2A-8AB7-0DCFEBE5D40C}"/>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71" name="楕円 170">
          <a:extLst>
            <a:ext uri="{FF2B5EF4-FFF2-40B4-BE49-F238E27FC236}">
              <a16:creationId xmlns:a16="http://schemas.microsoft.com/office/drawing/2014/main" xmlns="" id="{AD22A98C-FF52-4C35-822B-700713F51545}"/>
            </a:ext>
          </a:extLst>
        </xdr:cNvPr>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102870</xdr:rowOff>
    </xdr:to>
    <xdr:cxnSp macro="">
      <xdr:nvCxnSpPr>
        <xdr:cNvPr id="172" name="直線コネクタ 171">
          <a:extLst>
            <a:ext uri="{FF2B5EF4-FFF2-40B4-BE49-F238E27FC236}">
              <a16:creationId xmlns:a16="http://schemas.microsoft.com/office/drawing/2014/main" xmlns="" id="{4D678208-0029-4483-809F-2C3BE89A7B27}"/>
            </a:ext>
          </a:extLst>
        </xdr:cNvPr>
        <xdr:cNvCxnSpPr/>
      </xdr:nvCxnSpPr>
      <xdr:spPr>
        <a:xfrm flipV="1">
          <a:off x="3797300" y="10687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xmlns="" id="{C0E9E0F6-CD0B-4465-9BD7-A124ED7FA1C9}"/>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xmlns="" id="{8C80DF8B-82AA-4A9A-BADD-20A624D9586F}"/>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xmlns="" id="{62178275-E00E-4FCB-BDB5-677D2437BE97}"/>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176" name="n_4aveValue【橋りょう・トンネル】&#10;有形固定資産減価償却率">
          <a:extLst>
            <a:ext uri="{FF2B5EF4-FFF2-40B4-BE49-F238E27FC236}">
              <a16:creationId xmlns:a16="http://schemas.microsoft.com/office/drawing/2014/main" xmlns="" id="{4AF5F4BB-F9FF-4E21-A82E-726A83EA67B6}"/>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xmlns="" id="{3289E9A9-FBBA-4E78-9794-80810183E4FB}"/>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xmlns="" id="{CBE7EED7-708B-43EC-B26A-FC8DA6F9D5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xmlns="" id="{BFB8205E-FB78-4122-9AB2-E22E7C2E50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xmlns="" id="{187F6C79-0502-4AEA-810A-508B98FA86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xmlns="" id="{F8EE2B61-0FBC-4C5D-810B-9E167132D7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xmlns="" id="{86561358-39D8-4D17-970A-23AC67C409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xmlns="" id="{0508D6A3-C026-4A0C-8B40-7869174C8E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xmlns="" id="{E98B5F28-8354-4E3A-A509-33BF9DE7A1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xmlns="" id="{0210380B-8D83-4C5F-A44B-73184E0EC1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xmlns="" id="{71E00FB4-DC83-40C9-B29B-FC0FBEDD5A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xmlns="" id="{A98E6E7A-6E5E-4F99-9216-227CA281A1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8" name="直線コネクタ 187">
          <a:extLst>
            <a:ext uri="{FF2B5EF4-FFF2-40B4-BE49-F238E27FC236}">
              <a16:creationId xmlns:a16="http://schemas.microsoft.com/office/drawing/2014/main" xmlns="" id="{70FD482C-78E8-4EC4-AF28-2F43DEE177B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9" name="テキスト ボックス 188">
          <a:extLst>
            <a:ext uri="{FF2B5EF4-FFF2-40B4-BE49-F238E27FC236}">
              <a16:creationId xmlns:a16="http://schemas.microsoft.com/office/drawing/2014/main" xmlns="" id="{DE0CAB6A-8462-48BB-B114-302DE71BFA1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0" name="直線コネクタ 189">
          <a:extLst>
            <a:ext uri="{FF2B5EF4-FFF2-40B4-BE49-F238E27FC236}">
              <a16:creationId xmlns:a16="http://schemas.microsoft.com/office/drawing/2014/main" xmlns="" id="{010C515B-1303-4E7A-AE04-BFCA35C62F8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1" name="テキスト ボックス 190">
          <a:extLst>
            <a:ext uri="{FF2B5EF4-FFF2-40B4-BE49-F238E27FC236}">
              <a16:creationId xmlns:a16="http://schemas.microsoft.com/office/drawing/2014/main" xmlns="" id="{35C3B263-07CA-475B-ABB8-B65A2B496E17}"/>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2" name="直線コネクタ 191">
          <a:extLst>
            <a:ext uri="{FF2B5EF4-FFF2-40B4-BE49-F238E27FC236}">
              <a16:creationId xmlns:a16="http://schemas.microsoft.com/office/drawing/2014/main" xmlns="" id="{A9D3A1D8-D6C2-462C-9647-C1E5459AE41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3" name="テキスト ボックス 192">
          <a:extLst>
            <a:ext uri="{FF2B5EF4-FFF2-40B4-BE49-F238E27FC236}">
              <a16:creationId xmlns:a16="http://schemas.microsoft.com/office/drawing/2014/main" xmlns="" id="{57730A11-1E0F-4681-B27D-2F23D45F7D85}"/>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4" name="直線コネクタ 193">
          <a:extLst>
            <a:ext uri="{FF2B5EF4-FFF2-40B4-BE49-F238E27FC236}">
              <a16:creationId xmlns:a16="http://schemas.microsoft.com/office/drawing/2014/main" xmlns="" id="{FA76CAD0-92E4-448C-84A2-4462B99D838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5" name="テキスト ボックス 194">
          <a:extLst>
            <a:ext uri="{FF2B5EF4-FFF2-40B4-BE49-F238E27FC236}">
              <a16:creationId xmlns:a16="http://schemas.microsoft.com/office/drawing/2014/main" xmlns="" id="{8E9C4F50-ECD1-41C2-9E0C-992691D0E7B9}"/>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6" name="直線コネクタ 195">
          <a:extLst>
            <a:ext uri="{FF2B5EF4-FFF2-40B4-BE49-F238E27FC236}">
              <a16:creationId xmlns:a16="http://schemas.microsoft.com/office/drawing/2014/main" xmlns="" id="{F5BD27C5-28D9-40AD-BABB-0239AC88863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7" name="テキスト ボックス 196">
          <a:extLst>
            <a:ext uri="{FF2B5EF4-FFF2-40B4-BE49-F238E27FC236}">
              <a16:creationId xmlns:a16="http://schemas.microsoft.com/office/drawing/2014/main" xmlns="" id="{1ADC5FFB-3A58-4A25-B01D-DB1D60FD6D1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8" name="直線コネクタ 197">
          <a:extLst>
            <a:ext uri="{FF2B5EF4-FFF2-40B4-BE49-F238E27FC236}">
              <a16:creationId xmlns:a16="http://schemas.microsoft.com/office/drawing/2014/main" xmlns="" id="{CDE36461-9BF8-49E2-97C2-C4D367B6C7B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99" name="テキスト ボックス 198">
          <a:extLst>
            <a:ext uri="{FF2B5EF4-FFF2-40B4-BE49-F238E27FC236}">
              <a16:creationId xmlns:a16="http://schemas.microsoft.com/office/drawing/2014/main" xmlns="" id="{59372273-A132-4226-9F25-8BD7E21E5D76}"/>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xmlns="" id="{8D1E7A84-F273-49DE-A30A-C03880C9F5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1" name="テキスト ボックス 200">
          <a:extLst>
            <a:ext uri="{FF2B5EF4-FFF2-40B4-BE49-F238E27FC236}">
              <a16:creationId xmlns:a16="http://schemas.microsoft.com/office/drawing/2014/main" xmlns="" id="{C6A8D9C5-3064-4162-B4A2-774335B14C0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xmlns="" id="{859C92AC-A34D-40DD-A38C-4340E53ED1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03" name="直線コネクタ 202">
          <a:extLst>
            <a:ext uri="{FF2B5EF4-FFF2-40B4-BE49-F238E27FC236}">
              <a16:creationId xmlns:a16="http://schemas.microsoft.com/office/drawing/2014/main" xmlns="" id="{D8F4BBF7-DB8D-49E6-A5E9-43081438FA12}"/>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xmlns="" id="{1BD9F5EF-FA18-46E0-AE2B-C235D03E52D8}"/>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05" name="直線コネクタ 204">
          <a:extLst>
            <a:ext uri="{FF2B5EF4-FFF2-40B4-BE49-F238E27FC236}">
              <a16:creationId xmlns:a16="http://schemas.microsoft.com/office/drawing/2014/main" xmlns="" id="{B831909A-1F73-4BB5-A398-98B09F445531}"/>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xmlns="" id="{BF7CC910-FB0A-4D2A-812B-BE375E3DA97E}"/>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07" name="直線コネクタ 206">
          <a:extLst>
            <a:ext uri="{FF2B5EF4-FFF2-40B4-BE49-F238E27FC236}">
              <a16:creationId xmlns:a16="http://schemas.microsoft.com/office/drawing/2014/main" xmlns="" id="{CBC15C00-3ED1-43C6-9F5F-9F2423E22E63}"/>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08" name="【橋りょう・トンネル】&#10;一人当たり有形固定資産（償却資産）額平均値テキスト">
          <a:extLst>
            <a:ext uri="{FF2B5EF4-FFF2-40B4-BE49-F238E27FC236}">
              <a16:creationId xmlns:a16="http://schemas.microsoft.com/office/drawing/2014/main" xmlns="" id="{59949AD2-DDFC-4AEC-9052-501E69729A23}"/>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09" name="フローチャート: 判断 208">
          <a:extLst>
            <a:ext uri="{FF2B5EF4-FFF2-40B4-BE49-F238E27FC236}">
              <a16:creationId xmlns:a16="http://schemas.microsoft.com/office/drawing/2014/main" xmlns="" id="{5424348C-6887-4800-BE9E-A6E657FB517D}"/>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10" name="フローチャート: 判断 209">
          <a:extLst>
            <a:ext uri="{FF2B5EF4-FFF2-40B4-BE49-F238E27FC236}">
              <a16:creationId xmlns:a16="http://schemas.microsoft.com/office/drawing/2014/main" xmlns="" id="{952B1FA3-9708-4F18-BBF6-72CA12AECF8A}"/>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11" name="フローチャート: 判断 210">
          <a:extLst>
            <a:ext uri="{FF2B5EF4-FFF2-40B4-BE49-F238E27FC236}">
              <a16:creationId xmlns:a16="http://schemas.microsoft.com/office/drawing/2014/main" xmlns="" id="{0CF7FCFA-1396-490B-B52E-F63CFD7AB54D}"/>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12" name="フローチャート: 判断 211">
          <a:extLst>
            <a:ext uri="{FF2B5EF4-FFF2-40B4-BE49-F238E27FC236}">
              <a16:creationId xmlns:a16="http://schemas.microsoft.com/office/drawing/2014/main" xmlns="" id="{EA13D836-C274-432B-9191-67FDF1EBCBDB}"/>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13" name="フローチャート: 判断 212">
          <a:extLst>
            <a:ext uri="{FF2B5EF4-FFF2-40B4-BE49-F238E27FC236}">
              <a16:creationId xmlns:a16="http://schemas.microsoft.com/office/drawing/2014/main" xmlns="" id="{FF373DCB-5DE9-4CCE-B91F-B476FCFC4024}"/>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F8F3065B-2184-4659-B473-38FDD858DC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06DC0187-91B2-4208-801E-DB6F3AC0CD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B293FB05-941D-408C-ACE5-ED755E6A85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FA938E72-F2F2-4DC0-BC01-FED0408931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D74577A5-40FC-412B-A572-81C4A50973B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27926</xdr:rowOff>
    </xdr:from>
    <xdr:to>
      <xdr:col>55</xdr:col>
      <xdr:colOff>50800</xdr:colOff>
      <xdr:row>63</xdr:row>
      <xdr:rowOff>129526</xdr:rowOff>
    </xdr:to>
    <xdr:sp macro="" textlink="">
      <xdr:nvSpPr>
        <xdr:cNvPr id="219" name="楕円 218">
          <a:extLst>
            <a:ext uri="{FF2B5EF4-FFF2-40B4-BE49-F238E27FC236}">
              <a16:creationId xmlns:a16="http://schemas.microsoft.com/office/drawing/2014/main" xmlns="" id="{2432D91E-98A2-48C9-81D8-7787C4EF7EF6}"/>
            </a:ext>
          </a:extLst>
        </xdr:cNvPr>
        <xdr:cNvSpPr/>
      </xdr:nvSpPr>
      <xdr:spPr>
        <a:xfrm>
          <a:off x="10426700" y="108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6353</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xmlns="" id="{E1B21D59-26AD-41DE-9FE6-8246F205038C}"/>
            </a:ext>
          </a:extLst>
        </xdr:cNvPr>
        <xdr:cNvSpPr txBox="1"/>
      </xdr:nvSpPr>
      <xdr:spPr>
        <a:xfrm>
          <a:off x="10515600" y="10807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49306</xdr:rowOff>
    </xdr:from>
    <xdr:to>
      <xdr:col>50</xdr:col>
      <xdr:colOff>165100</xdr:colOff>
      <xdr:row>63</xdr:row>
      <xdr:rowOff>150906</xdr:rowOff>
    </xdr:to>
    <xdr:sp macro="" textlink="">
      <xdr:nvSpPr>
        <xdr:cNvPr id="221" name="楕円 220">
          <a:extLst>
            <a:ext uri="{FF2B5EF4-FFF2-40B4-BE49-F238E27FC236}">
              <a16:creationId xmlns:a16="http://schemas.microsoft.com/office/drawing/2014/main" xmlns="" id="{B55BD1BB-B5C1-4EB5-966E-8C549AA9E377}"/>
            </a:ext>
          </a:extLst>
        </xdr:cNvPr>
        <xdr:cNvSpPr/>
      </xdr:nvSpPr>
      <xdr:spPr>
        <a:xfrm>
          <a:off x="9588500" y="108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78726</xdr:rowOff>
    </xdr:from>
    <xdr:to>
      <xdr:col>55</xdr:col>
      <xdr:colOff>0</xdr:colOff>
      <xdr:row>63</xdr:row>
      <xdr:rowOff>100106</xdr:rowOff>
    </xdr:to>
    <xdr:cxnSp macro="">
      <xdr:nvCxnSpPr>
        <xdr:cNvPr id="222" name="直線コネクタ 221">
          <a:extLst>
            <a:ext uri="{FF2B5EF4-FFF2-40B4-BE49-F238E27FC236}">
              <a16:creationId xmlns:a16="http://schemas.microsoft.com/office/drawing/2014/main" xmlns="" id="{CF5613D2-1FE7-469C-8722-08E2896C3084}"/>
            </a:ext>
          </a:extLst>
        </xdr:cNvPr>
        <xdr:cNvCxnSpPr/>
      </xdr:nvCxnSpPr>
      <xdr:spPr>
        <a:xfrm flipV="1">
          <a:off x="9639300" y="10880076"/>
          <a:ext cx="838200" cy="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23" name="n_1aveValue【橋りょう・トンネル】&#10;一人当たり有形固定資産（償却資産）額">
          <a:extLst>
            <a:ext uri="{FF2B5EF4-FFF2-40B4-BE49-F238E27FC236}">
              <a16:creationId xmlns:a16="http://schemas.microsoft.com/office/drawing/2014/main" xmlns="" id="{9955F14A-C768-4BDE-8BC1-E0689941842A}"/>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24" name="n_2aveValue【橋りょう・トンネル】&#10;一人当たり有形固定資産（償却資産）額">
          <a:extLst>
            <a:ext uri="{FF2B5EF4-FFF2-40B4-BE49-F238E27FC236}">
              <a16:creationId xmlns:a16="http://schemas.microsoft.com/office/drawing/2014/main" xmlns="" id="{E0C7D87D-ED1E-49AB-9303-E04E0AF1BFA9}"/>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25" name="n_3aveValue【橋りょう・トンネル】&#10;一人当たり有形固定資産（償却資産）額">
          <a:extLst>
            <a:ext uri="{FF2B5EF4-FFF2-40B4-BE49-F238E27FC236}">
              <a16:creationId xmlns:a16="http://schemas.microsoft.com/office/drawing/2014/main" xmlns="" id="{A6DBBF54-2122-4001-B0D4-D7B0D5A0730A}"/>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26" name="n_4aveValue【橋りょう・トンネル】&#10;一人当たり有形固定資産（償却資産）額">
          <a:extLst>
            <a:ext uri="{FF2B5EF4-FFF2-40B4-BE49-F238E27FC236}">
              <a16:creationId xmlns:a16="http://schemas.microsoft.com/office/drawing/2014/main" xmlns="" id="{F1554576-B560-4D92-B579-02C583C93EE6}"/>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142033</xdr:rowOff>
    </xdr:from>
    <xdr:ext cx="690189" cy="259045"/>
    <xdr:sp macro="" textlink="">
      <xdr:nvSpPr>
        <xdr:cNvPr id="227" name="n_1mainValue【橋りょう・トンネル】&#10;一人当たり有形固定資産（償却資産）額">
          <a:extLst>
            <a:ext uri="{FF2B5EF4-FFF2-40B4-BE49-F238E27FC236}">
              <a16:creationId xmlns:a16="http://schemas.microsoft.com/office/drawing/2014/main" xmlns="" id="{233316AA-7155-4653-B0DF-CEEADFFD5D48}"/>
            </a:ext>
          </a:extLst>
        </xdr:cNvPr>
        <xdr:cNvSpPr txBox="1"/>
      </xdr:nvSpPr>
      <xdr:spPr>
        <a:xfrm>
          <a:off x="9281505" y="10943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xmlns="" id="{6C3EFD02-B0BA-47FB-90DA-E439109F72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xmlns="" id="{A5B6152A-484E-4931-8D95-20B5A4F6D5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xmlns="" id="{311016EB-9506-45CA-9310-C520C3B6D70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xmlns="" id="{9F0501FB-E7BA-42A4-AA75-9E66D400C5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xmlns="" id="{4A8698EC-2B7E-4851-B36C-8EC843F96F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xmlns="" id="{2013C06F-5596-4172-8344-7D579C30B9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xmlns="" id="{9A00275A-20C4-4F17-9E96-BF1866AA1F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xmlns="" id="{132D1684-9C8B-43E5-BB34-75A1A29930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xmlns="" id="{D2E29B32-2608-4102-A00A-482DC98E2B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xmlns="" id="{6BB9B052-9E85-4A1A-82B4-A59C4BA475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xmlns="" id="{14B3935C-4AC8-4CC3-9D39-3E88E2D1AF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a:extLst>
            <a:ext uri="{FF2B5EF4-FFF2-40B4-BE49-F238E27FC236}">
              <a16:creationId xmlns:a16="http://schemas.microsoft.com/office/drawing/2014/main" xmlns="" id="{72E0FD46-F197-4391-868D-F0ACCDF96AA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0" name="テキスト ボックス 239">
          <a:extLst>
            <a:ext uri="{FF2B5EF4-FFF2-40B4-BE49-F238E27FC236}">
              <a16:creationId xmlns:a16="http://schemas.microsoft.com/office/drawing/2014/main" xmlns="" id="{C1D26161-AD92-42DF-97FC-A4C5915752E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a:extLst>
            <a:ext uri="{FF2B5EF4-FFF2-40B4-BE49-F238E27FC236}">
              <a16:creationId xmlns:a16="http://schemas.microsoft.com/office/drawing/2014/main" xmlns="" id="{94956D9D-519E-417A-82FB-71194F65B8F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a:extLst>
            <a:ext uri="{FF2B5EF4-FFF2-40B4-BE49-F238E27FC236}">
              <a16:creationId xmlns:a16="http://schemas.microsoft.com/office/drawing/2014/main" xmlns="" id="{2ED35E65-745D-4D91-99B4-A13B02E1CC0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a:extLst>
            <a:ext uri="{FF2B5EF4-FFF2-40B4-BE49-F238E27FC236}">
              <a16:creationId xmlns:a16="http://schemas.microsoft.com/office/drawing/2014/main" xmlns="" id="{58B6F4A6-F7FC-4FF5-91EA-DF7E2F3C4F3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a:extLst>
            <a:ext uri="{FF2B5EF4-FFF2-40B4-BE49-F238E27FC236}">
              <a16:creationId xmlns:a16="http://schemas.microsoft.com/office/drawing/2014/main" xmlns="" id="{F9BE917F-3D11-45CD-97F0-9EA009B9BAA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a:extLst>
            <a:ext uri="{FF2B5EF4-FFF2-40B4-BE49-F238E27FC236}">
              <a16:creationId xmlns:a16="http://schemas.microsoft.com/office/drawing/2014/main" xmlns="" id="{2B1EE602-7B22-49AD-B9DC-ADBFE788611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a:extLst>
            <a:ext uri="{FF2B5EF4-FFF2-40B4-BE49-F238E27FC236}">
              <a16:creationId xmlns:a16="http://schemas.microsoft.com/office/drawing/2014/main" xmlns="" id="{B373E24B-A670-4B0E-BD10-0C23B7712CE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a:extLst>
            <a:ext uri="{FF2B5EF4-FFF2-40B4-BE49-F238E27FC236}">
              <a16:creationId xmlns:a16="http://schemas.microsoft.com/office/drawing/2014/main" xmlns="" id="{99578439-0F77-42CE-86FE-F5AF6137F0F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a:extLst>
            <a:ext uri="{FF2B5EF4-FFF2-40B4-BE49-F238E27FC236}">
              <a16:creationId xmlns:a16="http://schemas.microsoft.com/office/drawing/2014/main" xmlns="" id="{AE42A22D-4C7D-4274-9829-B1E84C3D994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a:extLst>
            <a:ext uri="{FF2B5EF4-FFF2-40B4-BE49-F238E27FC236}">
              <a16:creationId xmlns:a16="http://schemas.microsoft.com/office/drawing/2014/main" xmlns="" id="{C023E44C-1583-4793-9897-5990CFE3870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0" name="テキスト ボックス 249">
          <a:extLst>
            <a:ext uri="{FF2B5EF4-FFF2-40B4-BE49-F238E27FC236}">
              <a16:creationId xmlns:a16="http://schemas.microsoft.com/office/drawing/2014/main" xmlns="" id="{4004C3B5-21BB-4229-B86E-D63677E823D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xmlns="" id="{D872F1D2-B9AE-4DD6-BB21-2AE1444229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xmlns="" id="{1C609746-DF26-4C2F-88DF-CA576E03B0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53" name="直線コネクタ 252">
          <a:extLst>
            <a:ext uri="{FF2B5EF4-FFF2-40B4-BE49-F238E27FC236}">
              <a16:creationId xmlns:a16="http://schemas.microsoft.com/office/drawing/2014/main" xmlns="" id="{70A9F4B5-89E2-4191-9C3D-4D21A17F50CD}"/>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4" name="【公営住宅】&#10;有形固定資産減価償却率最小値テキスト">
          <a:extLst>
            <a:ext uri="{FF2B5EF4-FFF2-40B4-BE49-F238E27FC236}">
              <a16:creationId xmlns:a16="http://schemas.microsoft.com/office/drawing/2014/main" xmlns="" id="{2301FD90-B4EF-4A5C-B549-834B6F92D18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5" name="直線コネクタ 254">
          <a:extLst>
            <a:ext uri="{FF2B5EF4-FFF2-40B4-BE49-F238E27FC236}">
              <a16:creationId xmlns:a16="http://schemas.microsoft.com/office/drawing/2014/main" xmlns="" id="{5D57814E-03F2-451D-BA2F-00BEB35DDA4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56" name="【公営住宅】&#10;有形固定資産減価償却率最大値テキスト">
          <a:extLst>
            <a:ext uri="{FF2B5EF4-FFF2-40B4-BE49-F238E27FC236}">
              <a16:creationId xmlns:a16="http://schemas.microsoft.com/office/drawing/2014/main" xmlns="" id="{CF0C642D-4138-4A72-827B-D00702AADBEB}"/>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57" name="直線コネクタ 256">
          <a:extLst>
            <a:ext uri="{FF2B5EF4-FFF2-40B4-BE49-F238E27FC236}">
              <a16:creationId xmlns:a16="http://schemas.microsoft.com/office/drawing/2014/main" xmlns="" id="{73475352-50F3-4DD2-9751-29A165AA1DFB}"/>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58" name="【公営住宅】&#10;有形固定資産減価償却率平均値テキスト">
          <a:extLst>
            <a:ext uri="{FF2B5EF4-FFF2-40B4-BE49-F238E27FC236}">
              <a16:creationId xmlns:a16="http://schemas.microsoft.com/office/drawing/2014/main" xmlns="" id="{CC7F3F3E-8F2B-4F76-B9EA-DF424D6730C8}"/>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59" name="フローチャート: 判断 258">
          <a:extLst>
            <a:ext uri="{FF2B5EF4-FFF2-40B4-BE49-F238E27FC236}">
              <a16:creationId xmlns:a16="http://schemas.microsoft.com/office/drawing/2014/main" xmlns="" id="{EE8DD39A-18AB-4E6F-B6BB-47F0F992A420}"/>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60" name="フローチャート: 判断 259">
          <a:extLst>
            <a:ext uri="{FF2B5EF4-FFF2-40B4-BE49-F238E27FC236}">
              <a16:creationId xmlns:a16="http://schemas.microsoft.com/office/drawing/2014/main" xmlns="" id="{B195B141-75CB-4336-8DD8-F8D134031FEF}"/>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61" name="フローチャート: 判断 260">
          <a:extLst>
            <a:ext uri="{FF2B5EF4-FFF2-40B4-BE49-F238E27FC236}">
              <a16:creationId xmlns:a16="http://schemas.microsoft.com/office/drawing/2014/main" xmlns="" id="{657FD8BF-608C-45EF-A326-D2C788CFFC4F}"/>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62" name="フローチャート: 判断 261">
          <a:extLst>
            <a:ext uri="{FF2B5EF4-FFF2-40B4-BE49-F238E27FC236}">
              <a16:creationId xmlns:a16="http://schemas.microsoft.com/office/drawing/2014/main" xmlns="" id="{B23F49D1-98B3-49F6-BED9-98A78F42F12A}"/>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63" name="フローチャート: 判断 262">
          <a:extLst>
            <a:ext uri="{FF2B5EF4-FFF2-40B4-BE49-F238E27FC236}">
              <a16:creationId xmlns:a16="http://schemas.microsoft.com/office/drawing/2014/main" xmlns="" id="{FD4ABC02-5167-4C2C-8145-4930F143E0A6}"/>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6E9F67B6-3FF7-4539-BCAE-3E0DA49955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B41B541E-7F15-4F46-A12E-5A1F60334B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91D32259-995B-4815-9DB8-4536C3FF6F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8AF703AE-9507-476F-8779-28C12675E7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xmlns="" id="{EA928938-591D-435E-962E-34B42B364A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77107</xdr:rowOff>
    </xdr:from>
    <xdr:to>
      <xdr:col>24</xdr:col>
      <xdr:colOff>114300</xdr:colOff>
      <xdr:row>82</xdr:row>
      <xdr:rowOff>7257</xdr:rowOff>
    </xdr:to>
    <xdr:sp macro="" textlink="">
      <xdr:nvSpPr>
        <xdr:cNvPr id="269" name="楕円 268">
          <a:extLst>
            <a:ext uri="{FF2B5EF4-FFF2-40B4-BE49-F238E27FC236}">
              <a16:creationId xmlns:a16="http://schemas.microsoft.com/office/drawing/2014/main" xmlns="" id="{FB3EB2F5-EECB-4634-8EEF-4E4D40372ADC}"/>
            </a:ext>
          </a:extLst>
        </xdr:cNvPr>
        <xdr:cNvSpPr/>
      </xdr:nvSpPr>
      <xdr:spPr>
        <a:xfrm>
          <a:off x="4584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99984</xdr:rowOff>
    </xdr:from>
    <xdr:ext cx="405111" cy="259045"/>
    <xdr:sp macro="" textlink="">
      <xdr:nvSpPr>
        <xdr:cNvPr id="270" name="【公営住宅】&#10;有形固定資産減価償却率該当値テキスト">
          <a:extLst>
            <a:ext uri="{FF2B5EF4-FFF2-40B4-BE49-F238E27FC236}">
              <a16:creationId xmlns:a16="http://schemas.microsoft.com/office/drawing/2014/main" xmlns="" id="{041E54D4-69F0-46B7-B72F-C4BE272AAA67}"/>
            </a:ext>
          </a:extLst>
        </xdr:cNvPr>
        <xdr:cNvSpPr txBox="1"/>
      </xdr:nvSpPr>
      <xdr:spPr>
        <a:xfrm>
          <a:off x="4673600" y="1381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60779</xdr:rowOff>
    </xdr:from>
    <xdr:to>
      <xdr:col>20</xdr:col>
      <xdr:colOff>38100</xdr:colOff>
      <xdr:row>81</xdr:row>
      <xdr:rowOff>162379</xdr:rowOff>
    </xdr:to>
    <xdr:sp macro="" textlink="">
      <xdr:nvSpPr>
        <xdr:cNvPr id="271" name="楕円 270">
          <a:extLst>
            <a:ext uri="{FF2B5EF4-FFF2-40B4-BE49-F238E27FC236}">
              <a16:creationId xmlns:a16="http://schemas.microsoft.com/office/drawing/2014/main" xmlns="" id="{67CEAD59-A04A-414A-9EAB-0554B9AC3463}"/>
            </a:ext>
          </a:extLst>
        </xdr:cNvPr>
        <xdr:cNvSpPr/>
      </xdr:nvSpPr>
      <xdr:spPr>
        <a:xfrm>
          <a:off x="3746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111579</xdr:rowOff>
    </xdr:from>
    <xdr:to>
      <xdr:col>24</xdr:col>
      <xdr:colOff>63500</xdr:colOff>
      <xdr:row>81</xdr:row>
      <xdr:rowOff>127907</xdr:rowOff>
    </xdr:to>
    <xdr:cxnSp macro="">
      <xdr:nvCxnSpPr>
        <xdr:cNvPr id="272" name="直線コネクタ 271">
          <a:extLst>
            <a:ext uri="{FF2B5EF4-FFF2-40B4-BE49-F238E27FC236}">
              <a16:creationId xmlns:a16="http://schemas.microsoft.com/office/drawing/2014/main" xmlns="" id="{5815D2F1-1875-4CF9-89A9-A44471435F70}"/>
            </a:ext>
          </a:extLst>
        </xdr:cNvPr>
        <xdr:cNvCxnSpPr/>
      </xdr:nvCxnSpPr>
      <xdr:spPr>
        <a:xfrm>
          <a:off x="3797300" y="139990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273" name="n_1aveValue【公営住宅】&#10;有形固定資産減価償却率">
          <a:extLst>
            <a:ext uri="{FF2B5EF4-FFF2-40B4-BE49-F238E27FC236}">
              <a16:creationId xmlns:a16="http://schemas.microsoft.com/office/drawing/2014/main" xmlns="" id="{CDD52FBF-F432-4AC1-8995-37CB078E68C6}"/>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74" name="n_2aveValue【公営住宅】&#10;有形固定資産減価償却率">
          <a:extLst>
            <a:ext uri="{FF2B5EF4-FFF2-40B4-BE49-F238E27FC236}">
              <a16:creationId xmlns:a16="http://schemas.microsoft.com/office/drawing/2014/main" xmlns="" id="{B404394A-8F8C-4987-99EE-F59D6DE2F56D}"/>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75" name="n_3aveValue【公営住宅】&#10;有形固定資産減価償却率">
          <a:extLst>
            <a:ext uri="{FF2B5EF4-FFF2-40B4-BE49-F238E27FC236}">
              <a16:creationId xmlns:a16="http://schemas.microsoft.com/office/drawing/2014/main" xmlns="" id="{91FDD840-83A8-478F-8405-A3EB39BCFFFC}"/>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276" name="n_4aveValue【公営住宅】&#10;有形固定資産減価償却率">
          <a:extLst>
            <a:ext uri="{FF2B5EF4-FFF2-40B4-BE49-F238E27FC236}">
              <a16:creationId xmlns:a16="http://schemas.microsoft.com/office/drawing/2014/main" xmlns="" id="{989DA1FA-0B05-4011-AA83-8DED536EF959}"/>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7456</xdr:rowOff>
    </xdr:from>
    <xdr:ext cx="405111" cy="259045"/>
    <xdr:sp macro="" textlink="">
      <xdr:nvSpPr>
        <xdr:cNvPr id="277" name="n_1mainValue【公営住宅】&#10;有形固定資産減価償却率">
          <a:extLst>
            <a:ext uri="{FF2B5EF4-FFF2-40B4-BE49-F238E27FC236}">
              <a16:creationId xmlns:a16="http://schemas.microsoft.com/office/drawing/2014/main" xmlns="" id="{29DCA45F-FB17-450C-9382-1BB4A9724CFD}"/>
            </a:ext>
          </a:extLst>
        </xdr:cNvPr>
        <xdr:cNvSpPr txBox="1"/>
      </xdr:nvSpPr>
      <xdr:spPr>
        <a:xfrm>
          <a:off x="3582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xmlns="" id="{A2D75E41-8B21-4609-83B7-770C2F05F5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xmlns="" id="{1E701946-373C-4E11-91F2-26AA427F4D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xmlns="" id="{14C6D2B9-F212-45EB-A23F-B95C38CF39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xmlns="" id="{04C782E7-ED79-4FFC-91F7-86B344E5B1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xmlns="" id="{09C2CD7E-ADBD-4FF9-9BFE-6296AA771A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xmlns="" id="{BB4BE0CE-815D-43AB-89D1-E529BFEDBE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xmlns="" id="{D17E8205-1432-4C32-B0F8-0C1763163B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xmlns="" id="{881FA8D5-A8E1-47F1-9F55-5796FE4357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xmlns="" id="{48DEC638-285B-4BB0-996D-8E961FAA38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xmlns="" id="{DBC2A343-3BB9-437D-BC82-7A1B204537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8" name="直線コネクタ 287">
          <a:extLst>
            <a:ext uri="{FF2B5EF4-FFF2-40B4-BE49-F238E27FC236}">
              <a16:creationId xmlns:a16="http://schemas.microsoft.com/office/drawing/2014/main" xmlns="" id="{520B9FCB-2D8D-4EF8-9347-42F46CFB63B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9" name="テキスト ボックス 288">
          <a:extLst>
            <a:ext uri="{FF2B5EF4-FFF2-40B4-BE49-F238E27FC236}">
              <a16:creationId xmlns:a16="http://schemas.microsoft.com/office/drawing/2014/main" xmlns="" id="{C1B9287E-E998-436D-A2BA-D95536CC5F0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0" name="直線コネクタ 289">
          <a:extLst>
            <a:ext uri="{FF2B5EF4-FFF2-40B4-BE49-F238E27FC236}">
              <a16:creationId xmlns:a16="http://schemas.microsoft.com/office/drawing/2014/main" xmlns="" id="{018928BC-BD7D-4FA7-8764-EA5872F38EE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1" name="テキスト ボックス 290">
          <a:extLst>
            <a:ext uri="{FF2B5EF4-FFF2-40B4-BE49-F238E27FC236}">
              <a16:creationId xmlns:a16="http://schemas.microsoft.com/office/drawing/2014/main" xmlns="" id="{11AFA6A5-20C9-4E5A-B2E7-26CE13E0526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2" name="直線コネクタ 291">
          <a:extLst>
            <a:ext uri="{FF2B5EF4-FFF2-40B4-BE49-F238E27FC236}">
              <a16:creationId xmlns:a16="http://schemas.microsoft.com/office/drawing/2014/main" xmlns="" id="{8257C16B-9E17-41FF-B1AC-61B65F73DE8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3" name="テキスト ボックス 292">
          <a:extLst>
            <a:ext uri="{FF2B5EF4-FFF2-40B4-BE49-F238E27FC236}">
              <a16:creationId xmlns:a16="http://schemas.microsoft.com/office/drawing/2014/main" xmlns="" id="{E8022145-D3C3-4DF9-BD3E-18050F126CB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4" name="直線コネクタ 293">
          <a:extLst>
            <a:ext uri="{FF2B5EF4-FFF2-40B4-BE49-F238E27FC236}">
              <a16:creationId xmlns:a16="http://schemas.microsoft.com/office/drawing/2014/main" xmlns="" id="{98A44B1C-70EA-4F4E-9F32-FEA71755EE5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5" name="テキスト ボックス 294">
          <a:extLst>
            <a:ext uri="{FF2B5EF4-FFF2-40B4-BE49-F238E27FC236}">
              <a16:creationId xmlns:a16="http://schemas.microsoft.com/office/drawing/2014/main" xmlns="" id="{B25D7FDB-A138-43AE-9979-4313EE28206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6" name="直線コネクタ 295">
          <a:extLst>
            <a:ext uri="{FF2B5EF4-FFF2-40B4-BE49-F238E27FC236}">
              <a16:creationId xmlns:a16="http://schemas.microsoft.com/office/drawing/2014/main" xmlns="" id="{A9BC183D-485C-425F-B205-A11957E41BB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7" name="テキスト ボックス 296">
          <a:extLst>
            <a:ext uri="{FF2B5EF4-FFF2-40B4-BE49-F238E27FC236}">
              <a16:creationId xmlns:a16="http://schemas.microsoft.com/office/drawing/2014/main" xmlns="" id="{B15506AF-213E-49FE-8DBC-CA764F8E24F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8" name="直線コネクタ 297">
          <a:extLst>
            <a:ext uri="{FF2B5EF4-FFF2-40B4-BE49-F238E27FC236}">
              <a16:creationId xmlns:a16="http://schemas.microsoft.com/office/drawing/2014/main" xmlns="" id="{6BB1A7A2-7033-4BF2-ACE7-A177B685157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9" name="テキスト ボックス 298">
          <a:extLst>
            <a:ext uri="{FF2B5EF4-FFF2-40B4-BE49-F238E27FC236}">
              <a16:creationId xmlns:a16="http://schemas.microsoft.com/office/drawing/2014/main" xmlns="" id="{28A588BF-BA7C-4809-AD62-EC7A4D6AAC7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xmlns="" id="{45936118-FD8E-40C7-9A8C-8D0772A9A6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xmlns="" id="{E492AA7F-6BE9-4715-AD90-E9CF30E05F9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xmlns="" id="{27170BAB-0C26-452C-925B-08ACE609340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03" name="直線コネクタ 302">
          <a:extLst>
            <a:ext uri="{FF2B5EF4-FFF2-40B4-BE49-F238E27FC236}">
              <a16:creationId xmlns:a16="http://schemas.microsoft.com/office/drawing/2014/main" xmlns="" id="{E972A225-FC47-40D8-BEF6-7F51DD103CCA}"/>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04" name="【公営住宅】&#10;一人当たり面積最小値テキスト">
          <a:extLst>
            <a:ext uri="{FF2B5EF4-FFF2-40B4-BE49-F238E27FC236}">
              <a16:creationId xmlns:a16="http://schemas.microsoft.com/office/drawing/2014/main" xmlns="" id="{E4BA799C-9806-4150-ACFC-794D20652F02}"/>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05" name="直線コネクタ 304">
          <a:extLst>
            <a:ext uri="{FF2B5EF4-FFF2-40B4-BE49-F238E27FC236}">
              <a16:creationId xmlns:a16="http://schemas.microsoft.com/office/drawing/2014/main" xmlns="" id="{8E181B1F-DA5E-4878-A38F-BAAFCCB29A03}"/>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06" name="【公営住宅】&#10;一人当たり面積最大値テキスト">
          <a:extLst>
            <a:ext uri="{FF2B5EF4-FFF2-40B4-BE49-F238E27FC236}">
              <a16:creationId xmlns:a16="http://schemas.microsoft.com/office/drawing/2014/main" xmlns="" id="{702588ED-49C7-4781-A5DF-54D8A9B59CD6}"/>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07" name="直線コネクタ 306">
          <a:extLst>
            <a:ext uri="{FF2B5EF4-FFF2-40B4-BE49-F238E27FC236}">
              <a16:creationId xmlns:a16="http://schemas.microsoft.com/office/drawing/2014/main" xmlns="" id="{9D76B043-1ADA-4799-AF44-A46E7F39F60A}"/>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08" name="【公営住宅】&#10;一人当たり面積平均値テキスト">
          <a:extLst>
            <a:ext uri="{FF2B5EF4-FFF2-40B4-BE49-F238E27FC236}">
              <a16:creationId xmlns:a16="http://schemas.microsoft.com/office/drawing/2014/main" xmlns="" id="{DBD0A41F-13D2-450E-B0CF-5163C549D585}"/>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09" name="フローチャート: 判断 308">
          <a:extLst>
            <a:ext uri="{FF2B5EF4-FFF2-40B4-BE49-F238E27FC236}">
              <a16:creationId xmlns:a16="http://schemas.microsoft.com/office/drawing/2014/main" xmlns="" id="{C2BF7E47-0343-454B-9B48-2A29C96FA520}"/>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10" name="フローチャート: 判断 309">
          <a:extLst>
            <a:ext uri="{FF2B5EF4-FFF2-40B4-BE49-F238E27FC236}">
              <a16:creationId xmlns:a16="http://schemas.microsoft.com/office/drawing/2014/main" xmlns="" id="{8E9073CC-F5B2-4EE8-88C9-30AB3711A392}"/>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11" name="フローチャート: 判断 310">
          <a:extLst>
            <a:ext uri="{FF2B5EF4-FFF2-40B4-BE49-F238E27FC236}">
              <a16:creationId xmlns:a16="http://schemas.microsoft.com/office/drawing/2014/main" xmlns="" id="{DC619E3D-B984-4139-AFEF-ACB27974C38A}"/>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12" name="フローチャート: 判断 311">
          <a:extLst>
            <a:ext uri="{FF2B5EF4-FFF2-40B4-BE49-F238E27FC236}">
              <a16:creationId xmlns:a16="http://schemas.microsoft.com/office/drawing/2014/main" xmlns="" id="{0EA7BC3C-0E33-4365-B11B-079930FF148A}"/>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13" name="フローチャート: 判断 312">
          <a:extLst>
            <a:ext uri="{FF2B5EF4-FFF2-40B4-BE49-F238E27FC236}">
              <a16:creationId xmlns:a16="http://schemas.microsoft.com/office/drawing/2014/main" xmlns="" id="{3DDAA7EE-C795-4AD8-9DC8-2485DFD89518}"/>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xmlns="" id="{DC844B14-6C14-4ED8-8FF6-CD1FEBA439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FD983023-D331-4E66-B6CF-FE170CBFD9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EFCA9A3F-3184-4211-9AFC-820169A932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55C098AE-9471-48CE-8BE8-E95F69D8E9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xmlns="" id="{53C1858C-4D8F-4BE7-B443-AFE34961FA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17562</xdr:rowOff>
    </xdr:from>
    <xdr:to>
      <xdr:col>55</xdr:col>
      <xdr:colOff>50800</xdr:colOff>
      <xdr:row>78</xdr:row>
      <xdr:rowOff>119162</xdr:rowOff>
    </xdr:to>
    <xdr:sp macro="" textlink="">
      <xdr:nvSpPr>
        <xdr:cNvPr id="319" name="楕円 318">
          <a:extLst>
            <a:ext uri="{FF2B5EF4-FFF2-40B4-BE49-F238E27FC236}">
              <a16:creationId xmlns:a16="http://schemas.microsoft.com/office/drawing/2014/main" xmlns="" id="{F3622850-9A67-4030-860E-EA123FAB6761}"/>
            </a:ext>
          </a:extLst>
        </xdr:cNvPr>
        <xdr:cNvSpPr/>
      </xdr:nvSpPr>
      <xdr:spPr>
        <a:xfrm>
          <a:off x="10426700" y="133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142039</xdr:rowOff>
    </xdr:from>
    <xdr:ext cx="534377" cy="259045"/>
    <xdr:sp macro="" textlink="">
      <xdr:nvSpPr>
        <xdr:cNvPr id="320" name="【公営住宅】&#10;一人当たり面積該当値テキスト">
          <a:extLst>
            <a:ext uri="{FF2B5EF4-FFF2-40B4-BE49-F238E27FC236}">
              <a16:creationId xmlns:a16="http://schemas.microsoft.com/office/drawing/2014/main" xmlns="" id="{6CC7DF99-17F6-4AC7-8016-CDB9DA3E0190}"/>
            </a:ext>
          </a:extLst>
        </xdr:cNvPr>
        <xdr:cNvSpPr txBox="1"/>
      </xdr:nvSpPr>
      <xdr:spPr>
        <a:xfrm>
          <a:off x="10515600" y="133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101056</xdr:rowOff>
    </xdr:from>
    <xdr:to>
      <xdr:col>50</xdr:col>
      <xdr:colOff>165100</xdr:colOff>
      <xdr:row>79</xdr:row>
      <xdr:rowOff>31206</xdr:rowOff>
    </xdr:to>
    <xdr:sp macro="" textlink="">
      <xdr:nvSpPr>
        <xdr:cNvPr id="321" name="楕円 320">
          <a:extLst>
            <a:ext uri="{FF2B5EF4-FFF2-40B4-BE49-F238E27FC236}">
              <a16:creationId xmlns:a16="http://schemas.microsoft.com/office/drawing/2014/main" xmlns="" id="{74EBADA6-64E2-4078-BE35-627ABB1645F3}"/>
            </a:ext>
          </a:extLst>
        </xdr:cNvPr>
        <xdr:cNvSpPr/>
      </xdr:nvSpPr>
      <xdr:spPr>
        <a:xfrm>
          <a:off x="9588500" y="134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68362</xdr:rowOff>
    </xdr:from>
    <xdr:to>
      <xdr:col>55</xdr:col>
      <xdr:colOff>0</xdr:colOff>
      <xdr:row>78</xdr:row>
      <xdr:rowOff>151856</xdr:rowOff>
    </xdr:to>
    <xdr:cxnSp macro="">
      <xdr:nvCxnSpPr>
        <xdr:cNvPr id="322" name="直線コネクタ 321">
          <a:extLst>
            <a:ext uri="{FF2B5EF4-FFF2-40B4-BE49-F238E27FC236}">
              <a16:creationId xmlns:a16="http://schemas.microsoft.com/office/drawing/2014/main" xmlns="" id="{C2F0263B-4A81-4E7B-A1EB-57136583DC89}"/>
            </a:ext>
          </a:extLst>
        </xdr:cNvPr>
        <xdr:cNvCxnSpPr/>
      </xdr:nvCxnSpPr>
      <xdr:spPr>
        <a:xfrm flipV="1">
          <a:off x="9639300" y="13441462"/>
          <a:ext cx="8382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23" name="n_1aveValue【公営住宅】&#10;一人当たり面積">
          <a:extLst>
            <a:ext uri="{FF2B5EF4-FFF2-40B4-BE49-F238E27FC236}">
              <a16:creationId xmlns:a16="http://schemas.microsoft.com/office/drawing/2014/main" xmlns="" id="{212CB6DE-46B2-449C-BB9F-9320FADD8F55}"/>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24" name="n_2aveValue【公営住宅】&#10;一人当たり面積">
          <a:extLst>
            <a:ext uri="{FF2B5EF4-FFF2-40B4-BE49-F238E27FC236}">
              <a16:creationId xmlns:a16="http://schemas.microsoft.com/office/drawing/2014/main" xmlns="" id="{94ECB8D0-C5D4-41E6-B129-63453034B53F}"/>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25" name="n_3aveValue【公営住宅】&#10;一人当たり面積">
          <a:extLst>
            <a:ext uri="{FF2B5EF4-FFF2-40B4-BE49-F238E27FC236}">
              <a16:creationId xmlns:a16="http://schemas.microsoft.com/office/drawing/2014/main" xmlns="" id="{08CA7319-79F9-4E17-BADB-B865BC2EC7AA}"/>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26" name="n_4aveValue【公営住宅】&#10;一人当たり面積">
          <a:extLst>
            <a:ext uri="{FF2B5EF4-FFF2-40B4-BE49-F238E27FC236}">
              <a16:creationId xmlns:a16="http://schemas.microsoft.com/office/drawing/2014/main" xmlns="" id="{CF5E108B-526E-43E7-BAD9-B7E62AACA557}"/>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77</xdr:row>
      <xdr:rowOff>47733</xdr:rowOff>
    </xdr:from>
    <xdr:ext cx="534377" cy="259045"/>
    <xdr:sp macro="" textlink="">
      <xdr:nvSpPr>
        <xdr:cNvPr id="327" name="n_1mainValue【公営住宅】&#10;一人当たり面積">
          <a:extLst>
            <a:ext uri="{FF2B5EF4-FFF2-40B4-BE49-F238E27FC236}">
              <a16:creationId xmlns:a16="http://schemas.microsoft.com/office/drawing/2014/main" xmlns="" id="{81DE1772-174B-489C-BE07-D0D78B14080C}"/>
            </a:ext>
          </a:extLst>
        </xdr:cNvPr>
        <xdr:cNvSpPr txBox="1"/>
      </xdr:nvSpPr>
      <xdr:spPr>
        <a:xfrm>
          <a:off x="9359411" y="132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xmlns="" id="{8241A9F7-7538-4814-B25F-D9BA5E7F7C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xmlns="" id="{35AAECBB-BBCC-40DD-82E6-63CD1DA673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xmlns="" id="{071E3ADD-0096-4B63-A4EC-7109D1B4D8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xmlns="" id="{FF4B23F8-3F4A-4397-90AB-119F3534EF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xmlns="" id="{CE2569ED-56AF-49A3-8BFD-891BFDF27A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xmlns="" id="{C3AC3A58-62BE-42C6-B4D6-F7549E646B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xmlns="" id="{2A2543BB-4536-4547-B75F-9DC7655C26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xmlns="" id="{83C79C81-6F6B-4BD7-A722-0F8116454D9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xmlns="" id="{1A0F1CF7-CDAD-432C-A138-EAC333398E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xmlns="" id="{DC42CB81-1800-466D-9E61-C01BEFBADF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xmlns="" id="{D33DE9DF-1A18-4521-BBE5-35A9D9712B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xmlns="" id="{216FFD95-6797-49AB-961F-9DBB0851FE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xmlns="" id="{C8DBC6BA-C8A5-4844-85E6-8E8C2A548E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xmlns="" id="{77A89613-0BC8-46D5-8748-A52B1A276C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xmlns="" id="{4021A2A7-F6B2-4921-90B0-8C2D644F80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xmlns="" id="{D84A1484-8020-42F3-8590-95FE711B6D8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xmlns="" id="{EAE07F71-61FF-4634-B6DD-E182050696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xmlns="" id="{A95EBD3C-D804-4584-AB2A-49D1AA4876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xmlns="" id="{A476007E-72C0-49A5-93C7-27667B8C19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xmlns="" id="{B935C8D5-1BFC-41F0-9283-8DB22FEC51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xmlns="" id="{B2C3BE80-FB3E-4F63-8061-36E7605555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xmlns="" id="{C98E71D2-3413-42F1-9B74-FE7667FE67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xmlns="" id="{B07D7F00-13DE-4AC3-BC52-59D4E4EC0F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xmlns="" id="{65C08018-65E9-403A-88E9-EF4A2FF1F8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xmlns="" id="{D7E702F4-9DD9-4B3B-80BB-BE361886F2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xmlns="" id="{B37C2EAF-61AB-4F86-AC92-5BBA3F4CA2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4" name="テキスト ボックス 353">
          <a:extLst>
            <a:ext uri="{FF2B5EF4-FFF2-40B4-BE49-F238E27FC236}">
              <a16:creationId xmlns:a16="http://schemas.microsoft.com/office/drawing/2014/main" xmlns="" id="{FB021CC5-3493-4B63-875F-9A40DB2911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a16="http://schemas.microsoft.com/office/drawing/2014/main" xmlns="" id="{26853C93-7C19-4F44-8614-F0FF6A4ACF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6" name="テキスト ボックス 355">
          <a:extLst>
            <a:ext uri="{FF2B5EF4-FFF2-40B4-BE49-F238E27FC236}">
              <a16:creationId xmlns:a16="http://schemas.microsoft.com/office/drawing/2014/main" xmlns="" id="{FA9DA19B-D0B6-49DD-BF93-1249397E602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a16="http://schemas.microsoft.com/office/drawing/2014/main" xmlns="" id="{5136B6D7-82EE-476E-B4EC-F879633FA9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a16="http://schemas.microsoft.com/office/drawing/2014/main" xmlns="" id="{3C49ABB5-3DEF-4EF2-A61C-F9BCCACA0B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a16="http://schemas.microsoft.com/office/drawing/2014/main" xmlns="" id="{A00C6B8B-EF24-4244-B3FF-0912C97F4A9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a16="http://schemas.microsoft.com/office/drawing/2014/main" xmlns="" id="{AA77CB3D-BAE0-4825-9822-C29C3D4B14E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a16="http://schemas.microsoft.com/office/drawing/2014/main" xmlns="" id="{2BFD3D05-B033-417B-BF6C-8288B98C44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a16="http://schemas.microsoft.com/office/drawing/2014/main" xmlns="" id="{678F8680-BAA7-4F05-918A-AFF8B58173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a16="http://schemas.microsoft.com/office/drawing/2014/main" xmlns="" id="{0EDC87B0-8F76-4D67-94E6-3A15E6D781B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a16="http://schemas.microsoft.com/office/drawing/2014/main" xmlns="" id="{87FC109D-A8B7-4239-B9C7-53892DA7375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a16="http://schemas.microsoft.com/office/drawing/2014/main" xmlns="" id="{27A9438C-6CA8-4E11-B1A8-EB4F98DABFE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6" name="テキスト ボックス 365">
          <a:extLst>
            <a:ext uri="{FF2B5EF4-FFF2-40B4-BE49-F238E27FC236}">
              <a16:creationId xmlns:a16="http://schemas.microsoft.com/office/drawing/2014/main" xmlns="" id="{2E833FBA-0B48-422E-B293-767BFF1197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xmlns="" id="{16976FA1-0485-48CB-933D-A60BDA86E9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a:extLst>
            <a:ext uri="{FF2B5EF4-FFF2-40B4-BE49-F238E27FC236}">
              <a16:creationId xmlns:a16="http://schemas.microsoft.com/office/drawing/2014/main" xmlns="" id="{B5779CCF-07F4-435E-BDE0-D10CDDA07B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369" name="直線コネクタ 368">
          <a:extLst>
            <a:ext uri="{FF2B5EF4-FFF2-40B4-BE49-F238E27FC236}">
              <a16:creationId xmlns:a16="http://schemas.microsoft.com/office/drawing/2014/main" xmlns="" id="{78933E0E-32A0-4C3F-917F-5B3FF7538400}"/>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0" name="【認定こども園・幼稚園・保育所】&#10;有形固定資産減価償却率最小値テキスト">
          <a:extLst>
            <a:ext uri="{FF2B5EF4-FFF2-40B4-BE49-F238E27FC236}">
              <a16:creationId xmlns:a16="http://schemas.microsoft.com/office/drawing/2014/main" xmlns="" id="{F571A5F4-D6FD-4690-841B-B01FB2F21F2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1" name="直線コネクタ 370">
          <a:extLst>
            <a:ext uri="{FF2B5EF4-FFF2-40B4-BE49-F238E27FC236}">
              <a16:creationId xmlns:a16="http://schemas.microsoft.com/office/drawing/2014/main" xmlns="" id="{0B7C242A-0529-4A92-97AF-760F8088B13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372" name="【認定こども園・幼稚園・保育所】&#10;有形固定資産減価償却率最大値テキスト">
          <a:extLst>
            <a:ext uri="{FF2B5EF4-FFF2-40B4-BE49-F238E27FC236}">
              <a16:creationId xmlns:a16="http://schemas.microsoft.com/office/drawing/2014/main" xmlns="" id="{FB6B8DB3-6E04-47F8-B9DD-A3BFA78B4108}"/>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373" name="直線コネクタ 372">
          <a:extLst>
            <a:ext uri="{FF2B5EF4-FFF2-40B4-BE49-F238E27FC236}">
              <a16:creationId xmlns:a16="http://schemas.microsoft.com/office/drawing/2014/main" xmlns="" id="{751EAC89-055F-4085-9A67-0973B96597F9}"/>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374" name="【認定こども園・幼稚園・保育所】&#10;有形固定資産減価償却率平均値テキスト">
          <a:extLst>
            <a:ext uri="{FF2B5EF4-FFF2-40B4-BE49-F238E27FC236}">
              <a16:creationId xmlns:a16="http://schemas.microsoft.com/office/drawing/2014/main" xmlns="" id="{CD741DCD-7C68-4744-9EE1-8406A09C65D1}"/>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375" name="フローチャート: 判断 374">
          <a:extLst>
            <a:ext uri="{FF2B5EF4-FFF2-40B4-BE49-F238E27FC236}">
              <a16:creationId xmlns:a16="http://schemas.microsoft.com/office/drawing/2014/main" xmlns="" id="{961181F0-557D-4C7D-BFB2-F3DD0B6827DB}"/>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376" name="フローチャート: 判断 375">
          <a:extLst>
            <a:ext uri="{FF2B5EF4-FFF2-40B4-BE49-F238E27FC236}">
              <a16:creationId xmlns:a16="http://schemas.microsoft.com/office/drawing/2014/main" xmlns="" id="{28764F5E-1089-4136-8BEB-026BE3CF0C8E}"/>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77" name="フローチャート: 判断 376">
          <a:extLst>
            <a:ext uri="{FF2B5EF4-FFF2-40B4-BE49-F238E27FC236}">
              <a16:creationId xmlns:a16="http://schemas.microsoft.com/office/drawing/2014/main" xmlns="" id="{807AE850-5E54-4927-B41B-3EFC4F8DA39B}"/>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78" name="フローチャート: 判断 377">
          <a:extLst>
            <a:ext uri="{FF2B5EF4-FFF2-40B4-BE49-F238E27FC236}">
              <a16:creationId xmlns:a16="http://schemas.microsoft.com/office/drawing/2014/main" xmlns="" id="{F451F596-026D-462F-8F27-41402F9B6223}"/>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379" name="フローチャート: 判断 378">
          <a:extLst>
            <a:ext uri="{FF2B5EF4-FFF2-40B4-BE49-F238E27FC236}">
              <a16:creationId xmlns:a16="http://schemas.microsoft.com/office/drawing/2014/main" xmlns="" id="{6D221A94-D4CA-4464-917B-F6A9F64A2E68}"/>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xmlns="" id="{B7BC9653-5F93-410D-8910-B56B2BA4F3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xmlns="" id="{56CE4809-29CD-4396-8A3B-C26E2982FE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xmlns="" id="{4CF4F58F-DEB2-40CE-B69C-85AA33E4E1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7626D055-AE00-46A9-ACC0-2A22330B9E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E806F956-D4C2-4F1B-9A90-2D6688962F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41728</xdr:rowOff>
    </xdr:from>
    <xdr:to>
      <xdr:col>85</xdr:col>
      <xdr:colOff>177800</xdr:colOff>
      <xdr:row>40</xdr:row>
      <xdr:rowOff>143328</xdr:rowOff>
    </xdr:to>
    <xdr:sp macro="" textlink="">
      <xdr:nvSpPr>
        <xdr:cNvPr id="385" name="楕円 384">
          <a:extLst>
            <a:ext uri="{FF2B5EF4-FFF2-40B4-BE49-F238E27FC236}">
              <a16:creationId xmlns:a16="http://schemas.microsoft.com/office/drawing/2014/main" xmlns="" id="{028A745E-9308-447D-A6C7-7452133D1044}"/>
            </a:ext>
          </a:extLst>
        </xdr:cNvPr>
        <xdr:cNvSpPr/>
      </xdr:nvSpPr>
      <xdr:spPr>
        <a:xfrm>
          <a:off x="16268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20155</xdr:rowOff>
    </xdr:from>
    <xdr:ext cx="405111" cy="259045"/>
    <xdr:sp macro="" textlink="">
      <xdr:nvSpPr>
        <xdr:cNvPr id="386" name="【認定こども園・幼稚園・保育所】&#10;有形固定資産減価償却率該当値テキスト">
          <a:extLst>
            <a:ext uri="{FF2B5EF4-FFF2-40B4-BE49-F238E27FC236}">
              <a16:creationId xmlns:a16="http://schemas.microsoft.com/office/drawing/2014/main" xmlns="" id="{3833748B-5177-4DAE-A554-C8936AAEBE6C}"/>
            </a:ext>
          </a:extLst>
        </xdr:cNvPr>
        <xdr:cNvSpPr txBox="1"/>
      </xdr:nvSpPr>
      <xdr:spPr>
        <a:xfrm>
          <a:off x="16357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95613</xdr:rowOff>
    </xdr:from>
    <xdr:to>
      <xdr:col>81</xdr:col>
      <xdr:colOff>101600</xdr:colOff>
      <xdr:row>41</xdr:row>
      <xdr:rowOff>25763</xdr:rowOff>
    </xdr:to>
    <xdr:sp macro="" textlink="">
      <xdr:nvSpPr>
        <xdr:cNvPr id="387" name="楕円 386">
          <a:extLst>
            <a:ext uri="{FF2B5EF4-FFF2-40B4-BE49-F238E27FC236}">
              <a16:creationId xmlns:a16="http://schemas.microsoft.com/office/drawing/2014/main" xmlns="" id="{76D76119-3FEC-4ACB-8711-0B47CB113FEF}"/>
            </a:ext>
          </a:extLst>
        </xdr:cNvPr>
        <xdr:cNvSpPr/>
      </xdr:nvSpPr>
      <xdr:spPr>
        <a:xfrm>
          <a:off x="15430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40</xdr:row>
      <xdr:rowOff>146413</xdr:rowOff>
    </xdr:to>
    <xdr:cxnSp macro="">
      <xdr:nvCxnSpPr>
        <xdr:cNvPr id="388" name="直線コネクタ 387">
          <a:extLst>
            <a:ext uri="{FF2B5EF4-FFF2-40B4-BE49-F238E27FC236}">
              <a16:creationId xmlns:a16="http://schemas.microsoft.com/office/drawing/2014/main" xmlns="" id="{67C75D36-0F05-4DC6-9919-F2C085470353}"/>
            </a:ext>
          </a:extLst>
        </xdr:cNvPr>
        <xdr:cNvCxnSpPr/>
      </xdr:nvCxnSpPr>
      <xdr:spPr>
        <a:xfrm flipV="1">
          <a:off x="15481300" y="695052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389" name="n_1aveValue【認定こども園・幼稚園・保育所】&#10;有形固定資産減価償却率">
          <a:extLst>
            <a:ext uri="{FF2B5EF4-FFF2-40B4-BE49-F238E27FC236}">
              <a16:creationId xmlns:a16="http://schemas.microsoft.com/office/drawing/2014/main" xmlns="" id="{867C48DB-7C8F-4578-81E6-B63C344C39DE}"/>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390" name="n_2aveValue【認定こども園・幼稚園・保育所】&#10;有形固定資産減価償却率">
          <a:extLst>
            <a:ext uri="{FF2B5EF4-FFF2-40B4-BE49-F238E27FC236}">
              <a16:creationId xmlns:a16="http://schemas.microsoft.com/office/drawing/2014/main" xmlns="" id="{EB75F81B-CB63-496F-A700-D63E6169637A}"/>
            </a:ext>
          </a:extLst>
        </xdr:cNvPr>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391" name="n_3aveValue【認定こども園・幼稚園・保育所】&#10;有形固定資産減価償却率">
          <a:extLst>
            <a:ext uri="{FF2B5EF4-FFF2-40B4-BE49-F238E27FC236}">
              <a16:creationId xmlns:a16="http://schemas.microsoft.com/office/drawing/2014/main" xmlns="" id="{E1852BD0-598C-4FC4-B975-A65D08D65BA9}"/>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392" name="n_4aveValue【認定こども園・幼稚園・保育所】&#10;有形固定資産減価償却率">
          <a:extLst>
            <a:ext uri="{FF2B5EF4-FFF2-40B4-BE49-F238E27FC236}">
              <a16:creationId xmlns:a16="http://schemas.microsoft.com/office/drawing/2014/main" xmlns="" id="{2AC926C0-5128-40BD-B5C3-691D22A2DC14}"/>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16890</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xmlns="" id="{7E3C667B-04F3-427B-B47C-EA15B5D6BA75}"/>
            </a:ext>
          </a:extLst>
        </xdr:cNvPr>
        <xdr:cNvSpPr txBox="1"/>
      </xdr:nvSpPr>
      <xdr:spPr>
        <a:xfrm>
          <a:off x="152660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a:extLst>
            <a:ext uri="{FF2B5EF4-FFF2-40B4-BE49-F238E27FC236}">
              <a16:creationId xmlns:a16="http://schemas.microsoft.com/office/drawing/2014/main" xmlns="" id="{86AD3A62-4E90-4B30-937E-E89F53913E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a:extLst>
            <a:ext uri="{FF2B5EF4-FFF2-40B4-BE49-F238E27FC236}">
              <a16:creationId xmlns:a16="http://schemas.microsoft.com/office/drawing/2014/main" xmlns="" id="{4C0C8C2A-DBB7-4B5D-B5C9-2DE37F7647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a:extLst>
            <a:ext uri="{FF2B5EF4-FFF2-40B4-BE49-F238E27FC236}">
              <a16:creationId xmlns:a16="http://schemas.microsoft.com/office/drawing/2014/main" xmlns="" id="{C2FB44CF-F0C3-45FA-A2DE-68FC86AFF6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a:extLst>
            <a:ext uri="{FF2B5EF4-FFF2-40B4-BE49-F238E27FC236}">
              <a16:creationId xmlns:a16="http://schemas.microsoft.com/office/drawing/2014/main" xmlns="" id="{D7804CF2-28A2-48AE-895F-5413AFEA0D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a:extLst>
            <a:ext uri="{FF2B5EF4-FFF2-40B4-BE49-F238E27FC236}">
              <a16:creationId xmlns:a16="http://schemas.microsoft.com/office/drawing/2014/main" xmlns="" id="{442D7D3A-FA72-46B8-B1A6-BFF31D0B75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a:extLst>
            <a:ext uri="{FF2B5EF4-FFF2-40B4-BE49-F238E27FC236}">
              <a16:creationId xmlns:a16="http://schemas.microsoft.com/office/drawing/2014/main" xmlns="" id="{7C3EA1F4-7F9C-446F-8A84-0E2CBDBBDF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a:extLst>
            <a:ext uri="{FF2B5EF4-FFF2-40B4-BE49-F238E27FC236}">
              <a16:creationId xmlns:a16="http://schemas.microsoft.com/office/drawing/2014/main" xmlns="" id="{C43BB391-C4BE-4B89-9BBF-D53553BB98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a:extLst>
            <a:ext uri="{FF2B5EF4-FFF2-40B4-BE49-F238E27FC236}">
              <a16:creationId xmlns:a16="http://schemas.microsoft.com/office/drawing/2014/main" xmlns="" id="{281CFC6D-26B3-4B1A-85E6-BC932CC947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a:extLst>
            <a:ext uri="{FF2B5EF4-FFF2-40B4-BE49-F238E27FC236}">
              <a16:creationId xmlns:a16="http://schemas.microsoft.com/office/drawing/2014/main" xmlns="" id="{D079467A-2904-4C45-B110-5438AA6186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a:extLst>
            <a:ext uri="{FF2B5EF4-FFF2-40B4-BE49-F238E27FC236}">
              <a16:creationId xmlns:a16="http://schemas.microsoft.com/office/drawing/2014/main" xmlns="" id="{526B8DC8-D141-4C4C-90C4-4789F8B38E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4" name="直線コネクタ 403">
          <a:extLst>
            <a:ext uri="{FF2B5EF4-FFF2-40B4-BE49-F238E27FC236}">
              <a16:creationId xmlns:a16="http://schemas.microsoft.com/office/drawing/2014/main" xmlns="" id="{CEE4950A-B259-476B-AD12-00BB5446B48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xmlns="" id="{E022F118-AAFD-4DA5-8679-2D73AD368D7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6" name="直線コネクタ 405">
          <a:extLst>
            <a:ext uri="{FF2B5EF4-FFF2-40B4-BE49-F238E27FC236}">
              <a16:creationId xmlns:a16="http://schemas.microsoft.com/office/drawing/2014/main" xmlns="" id="{BDA6F280-A9CB-42C3-8617-066B5496C5C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7" name="テキスト ボックス 406">
          <a:extLst>
            <a:ext uri="{FF2B5EF4-FFF2-40B4-BE49-F238E27FC236}">
              <a16:creationId xmlns:a16="http://schemas.microsoft.com/office/drawing/2014/main" xmlns="" id="{1373155C-69CF-4C5B-BD89-69350C76F1E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8" name="直線コネクタ 407">
          <a:extLst>
            <a:ext uri="{FF2B5EF4-FFF2-40B4-BE49-F238E27FC236}">
              <a16:creationId xmlns:a16="http://schemas.microsoft.com/office/drawing/2014/main" xmlns="" id="{34BDCC91-EBF7-44E4-AD09-489FE910B29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9" name="テキスト ボックス 408">
          <a:extLst>
            <a:ext uri="{FF2B5EF4-FFF2-40B4-BE49-F238E27FC236}">
              <a16:creationId xmlns:a16="http://schemas.microsoft.com/office/drawing/2014/main" xmlns="" id="{42A843D5-96A9-4745-BCE4-8F154002DE1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0" name="直線コネクタ 409">
          <a:extLst>
            <a:ext uri="{FF2B5EF4-FFF2-40B4-BE49-F238E27FC236}">
              <a16:creationId xmlns:a16="http://schemas.microsoft.com/office/drawing/2014/main" xmlns="" id="{C20B8AB5-B8C7-432B-8173-1DAEAB017A2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1" name="テキスト ボックス 410">
          <a:extLst>
            <a:ext uri="{FF2B5EF4-FFF2-40B4-BE49-F238E27FC236}">
              <a16:creationId xmlns:a16="http://schemas.microsoft.com/office/drawing/2014/main" xmlns="" id="{8D71447B-B622-47F0-89A7-1DE7C311068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2" name="直線コネクタ 411">
          <a:extLst>
            <a:ext uri="{FF2B5EF4-FFF2-40B4-BE49-F238E27FC236}">
              <a16:creationId xmlns:a16="http://schemas.microsoft.com/office/drawing/2014/main" xmlns="" id="{536AB2BF-22E8-4A78-9A68-050AB7556FF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3" name="テキスト ボックス 412">
          <a:extLst>
            <a:ext uri="{FF2B5EF4-FFF2-40B4-BE49-F238E27FC236}">
              <a16:creationId xmlns:a16="http://schemas.microsoft.com/office/drawing/2014/main" xmlns="" id="{4EE80206-BE63-47B1-BCBF-E0D36E7CDC5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4" name="直線コネクタ 413">
          <a:extLst>
            <a:ext uri="{FF2B5EF4-FFF2-40B4-BE49-F238E27FC236}">
              <a16:creationId xmlns:a16="http://schemas.microsoft.com/office/drawing/2014/main" xmlns="" id="{1A22E7C6-DBF5-4DA4-955E-A52649B525F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5" name="テキスト ボックス 414">
          <a:extLst>
            <a:ext uri="{FF2B5EF4-FFF2-40B4-BE49-F238E27FC236}">
              <a16:creationId xmlns:a16="http://schemas.microsoft.com/office/drawing/2014/main" xmlns="" id="{98935070-D3FE-4A7A-B4D1-2D27D29882A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xmlns="" id="{BBD9C37B-7F84-49BE-A2FF-4EBD55F90E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xmlns="" id="{4B41923F-3908-4CC8-AF11-2A84B99BF2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xmlns="" id="{194083F9-7E14-4A53-9D27-F51D4E0EE2B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19" name="直線コネクタ 418">
          <a:extLst>
            <a:ext uri="{FF2B5EF4-FFF2-40B4-BE49-F238E27FC236}">
              <a16:creationId xmlns:a16="http://schemas.microsoft.com/office/drawing/2014/main" xmlns="" id="{AF6DF3BF-DC33-4B23-9502-0E67FC13E12F}"/>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xmlns="" id="{1B411943-635B-47CC-B23B-042AB1A2DDB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21" name="直線コネクタ 420">
          <a:extLst>
            <a:ext uri="{FF2B5EF4-FFF2-40B4-BE49-F238E27FC236}">
              <a16:creationId xmlns:a16="http://schemas.microsoft.com/office/drawing/2014/main" xmlns="" id="{DAE9D6B3-3BA3-4F6A-8AAD-6B6807DAD12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xmlns="" id="{91ACD04A-B487-4193-AA4F-E9843AA0F0CE}"/>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23" name="直線コネクタ 422">
          <a:extLst>
            <a:ext uri="{FF2B5EF4-FFF2-40B4-BE49-F238E27FC236}">
              <a16:creationId xmlns:a16="http://schemas.microsoft.com/office/drawing/2014/main" xmlns="" id="{07485A89-91EF-4F7E-844A-6E311A9EA3B3}"/>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xmlns="" id="{CA968F0A-827E-44F0-825B-9AE63B7063B6}"/>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25" name="フローチャート: 判断 424">
          <a:extLst>
            <a:ext uri="{FF2B5EF4-FFF2-40B4-BE49-F238E27FC236}">
              <a16:creationId xmlns:a16="http://schemas.microsoft.com/office/drawing/2014/main" xmlns="" id="{B6240D6A-AE8A-4247-9DC1-B19691E8B92F}"/>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26" name="フローチャート: 判断 425">
          <a:extLst>
            <a:ext uri="{FF2B5EF4-FFF2-40B4-BE49-F238E27FC236}">
              <a16:creationId xmlns:a16="http://schemas.microsoft.com/office/drawing/2014/main" xmlns="" id="{0C16A26C-5B3E-4726-BC80-D9CAD4F2DF47}"/>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27" name="フローチャート: 判断 426">
          <a:extLst>
            <a:ext uri="{FF2B5EF4-FFF2-40B4-BE49-F238E27FC236}">
              <a16:creationId xmlns:a16="http://schemas.microsoft.com/office/drawing/2014/main" xmlns="" id="{1ADBD11A-2130-49ED-B56F-1B71E6EB96DE}"/>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28" name="フローチャート: 判断 427">
          <a:extLst>
            <a:ext uri="{FF2B5EF4-FFF2-40B4-BE49-F238E27FC236}">
              <a16:creationId xmlns:a16="http://schemas.microsoft.com/office/drawing/2014/main" xmlns="" id="{03173FFD-5764-4C53-8F9C-06E894AED531}"/>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29" name="フローチャート: 判断 428">
          <a:extLst>
            <a:ext uri="{FF2B5EF4-FFF2-40B4-BE49-F238E27FC236}">
              <a16:creationId xmlns:a16="http://schemas.microsoft.com/office/drawing/2014/main" xmlns="" id="{84742C79-DE1C-44F2-B214-7302FC17BD04}"/>
            </a:ext>
          </a:extLst>
        </xdr:cNvPr>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FFD82F4F-87B0-4890-8A01-2C40502324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AD2DFEA-8016-43A0-9A03-12CAA70F7B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A1330958-3243-49AC-977A-10BF1FE707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C8179C-086F-4957-A8C3-E0E870995E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98A3B402-AA2F-42D7-9259-566E4D3F864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16691</xdr:rowOff>
    </xdr:from>
    <xdr:to>
      <xdr:col>116</xdr:col>
      <xdr:colOff>114300</xdr:colOff>
      <xdr:row>40</xdr:row>
      <xdr:rowOff>118291</xdr:rowOff>
    </xdr:to>
    <xdr:sp macro="" textlink="">
      <xdr:nvSpPr>
        <xdr:cNvPr id="435" name="楕円 434">
          <a:extLst>
            <a:ext uri="{FF2B5EF4-FFF2-40B4-BE49-F238E27FC236}">
              <a16:creationId xmlns:a16="http://schemas.microsoft.com/office/drawing/2014/main" xmlns="" id="{1A5D8FB0-8D68-436B-9623-38D5C7EA48A9}"/>
            </a:ext>
          </a:extLst>
        </xdr:cNvPr>
        <xdr:cNvSpPr/>
      </xdr:nvSpPr>
      <xdr:spPr>
        <a:xfrm>
          <a:off x="22110700" y="68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166568</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xmlns="" id="{A4B8533C-6128-4CBC-8D91-5957B2D6D651}"/>
            </a:ext>
          </a:extLst>
        </xdr:cNvPr>
        <xdr:cNvSpPr txBox="1"/>
      </xdr:nvSpPr>
      <xdr:spPr>
        <a:xfrm>
          <a:off x="22199600" y="685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30843</xdr:rowOff>
    </xdr:from>
    <xdr:to>
      <xdr:col>112</xdr:col>
      <xdr:colOff>38100</xdr:colOff>
      <xdr:row>40</xdr:row>
      <xdr:rowOff>132443</xdr:rowOff>
    </xdr:to>
    <xdr:sp macro="" textlink="">
      <xdr:nvSpPr>
        <xdr:cNvPr id="437" name="楕円 436">
          <a:extLst>
            <a:ext uri="{FF2B5EF4-FFF2-40B4-BE49-F238E27FC236}">
              <a16:creationId xmlns:a16="http://schemas.microsoft.com/office/drawing/2014/main" xmlns="" id="{F96ECB6E-628F-4445-8705-25733D4EA70C}"/>
            </a:ext>
          </a:extLst>
        </xdr:cNvPr>
        <xdr:cNvSpPr/>
      </xdr:nvSpPr>
      <xdr:spPr>
        <a:xfrm>
          <a:off x="21272500" y="6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67491</xdr:rowOff>
    </xdr:from>
    <xdr:to>
      <xdr:col>116</xdr:col>
      <xdr:colOff>63500</xdr:colOff>
      <xdr:row>40</xdr:row>
      <xdr:rowOff>81643</xdr:rowOff>
    </xdr:to>
    <xdr:cxnSp macro="">
      <xdr:nvCxnSpPr>
        <xdr:cNvPr id="438" name="直線コネクタ 437">
          <a:extLst>
            <a:ext uri="{FF2B5EF4-FFF2-40B4-BE49-F238E27FC236}">
              <a16:creationId xmlns:a16="http://schemas.microsoft.com/office/drawing/2014/main" xmlns="" id="{35368537-DBA1-4D1A-B9F4-EA7B2273B6D3}"/>
            </a:ext>
          </a:extLst>
        </xdr:cNvPr>
        <xdr:cNvCxnSpPr/>
      </xdr:nvCxnSpPr>
      <xdr:spPr>
        <a:xfrm flipV="1">
          <a:off x="21323300" y="6925491"/>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xmlns="" id="{13E7BF54-018B-4C83-9B5F-195EE1C2C221}"/>
            </a:ext>
          </a:extLst>
        </xdr:cNvPr>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xmlns="" id="{54EB1305-5985-497F-B10C-53E8CDA4F63C}"/>
            </a:ext>
          </a:extLst>
        </xdr:cNvPr>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xmlns="" id="{254EE228-718C-40A2-848B-660AC53409CD}"/>
            </a:ext>
          </a:extLst>
        </xdr:cNvPr>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442" name="n_4aveValue【認定こども園・幼稚園・保育所】&#10;一人当たり面積">
          <a:extLst>
            <a:ext uri="{FF2B5EF4-FFF2-40B4-BE49-F238E27FC236}">
              <a16:creationId xmlns:a16="http://schemas.microsoft.com/office/drawing/2014/main" xmlns="" id="{B3AF8865-FCBE-410B-A82D-0B2937A21948}"/>
            </a:ext>
          </a:extLst>
        </xdr:cNvPr>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123570</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xmlns="" id="{69A28ECF-1A70-4D0B-9FE5-4F240766B7AF}"/>
            </a:ext>
          </a:extLst>
        </xdr:cNvPr>
        <xdr:cNvSpPr txBox="1"/>
      </xdr:nvSpPr>
      <xdr:spPr>
        <a:xfrm>
          <a:off x="21075727"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xmlns="" id="{FA8ADBBF-BF6E-4F54-82BC-E37A016333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xmlns="" id="{0FBBE523-E459-4A94-9BFC-DA4204EDEF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xmlns="" id="{C6740334-B7CA-4AA5-A364-9A9684BE51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xmlns="" id="{65EDA4BD-9D60-487D-B52E-D24E54A689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xmlns="" id="{333750B8-9420-4F5E-B8EC-78A646B1E2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xmlns="" id="{53AAEE70-9300-4449-AE28-5CBB3342C1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xmlns="" id="{F80862F5-E570-4B5B-BFB9-14D8D0360F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xmlns="" id="{664C3213-C1FF-424D-ADDB-99398405E02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xmlns="" id="{86CDF1A6-8A17-4110-9390-593C3C5311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xmlns="" id="{4881C13D-3DB8-4395-85ED-393CFD8CC3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4" name="テキスト ボックス 453">
          <a:extLst>
            <a:ext uri="{FF2B5EF4-FFF2-40B4-BE49-F238E27FC236}">
              <a16:creationId xmlns:a16="http://schemas.microsoft.com/office/drawing/2014/main" xmlns="" id="{F521E486-2B9F-42C9-9FB6-BCEC3D83FF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5" name="直線コネクタ 454">
          <a:extLst>
            <a:ext uri="{FF2B5EF4-FFF2-40B4-BE49-F238E27FC236}">
              <a16:creationId xmlns:a16="http://schemas.microsoft.com/office/drawing/2014/main" xmlns="" id="{1B815270-64BF-4880-B702-3F8CFE968FF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6" name="テキスト ボックス 455">
          <a:extLst>
            <a:ext uri="{FF2B5EF4-FFF2-40B4-BE49-F238E27FC236}">
              <a16:creationId xmlns:a16="http://schemas.microsoft.com/office/drawing/2014/main" xmlns="" id="{3A25D34F-4D53-40D2-A2AF-F392E353DDC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7" name="直線コネクタ 456">
          <a:extLst>
            <a:ext uri="{FF2B5EF4-FFF2-40B4-BE49-F238E27FC236}">
              <a16:creationId xmlns:a16="http://schemas.microsoft.com/office/drawing/2014/main" xmlns="" id="{78433659-8754-48FF-9FC6-EE4896E9FF8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8" name="テキスト ボックス 457">
          <a:extLst>
            <a:ext uri="{FF2B5EF4-FFF2-40B4-BE49-F238E27FC236}">
              <a16:creationId xmlns:a16="http://schemas.microsoft.com/office/drawing/2014/main" xmlns="" id="{2B30A917-F50B-4624-AE41-56B092330E5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9" name="直線コネクタ 458">
          <a:extLst>
            <a:ext uri="{FF2B5EF4-FFF2-40B4-BE49-F238E27FC236}">
              <a16:creationId xmlns:a16="http://schemas.microsoft.com/office/drawing/2014/main" xmlns="" id="{CE08085F-F573-4BAB-AFEF-4E870A652C9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0" name="テキスト ボックス 459">
          <a:extLst>
            <a:ext uri="{FF2B5EF4-FFF2-40B4-BE49-F238E27FC236}">
              <a16:creationId xmlns:a16="http://schemas.microsoft.com/office/drawing/2014/main" xmlns="" id="{45194755-A89F-4B19-9289-D3AB35C7AE1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1" name="直線コネクタ 460">
          <a:extLst>
            <a:ext uri="{FF2B5EF4-FFF2-40B4-BE49-F238E27FC236}">
              <a16:creationId xmlns:a16="http://schemas.microsoft.com/office/drawing/2014/main" xmlns="" id="{46BC1033-007B-42C0-9296-918B4E90235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2" name="テキスト ボックス 461">
          <a:extLst>
            <a:ext uri="{FF2B5EF4-FFF2-40B4-BE49-F238E27FC236}">
              <a16:creationId xmlns:a16="http://schemas.microsoft.com/office/drawing/2014/main" xmlns="" id="{3E024D83-9733-4441-9760-3AB04496793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3" name="直線コネクタ 462">
          <a:extLst>
            <a:ext uri="{FF2B5EF4-FFF2-40B4-BE49-F238E27FC236}">
              <a16:creationId xmlns:a16="http://schemas.microsoft.com/office/drawing/2014/main" xmlns="" id="{B97EE147-8B44-4238-962F-7EDB11C61DC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4" name="テキスト ボックス 463">
          <a:extLst>
            <a:ext uri="{FF2B5EF4-FFF2-40B4-BE49-F238E27FC236}">
              <a16:creationId xmlns:a16="http://schemas.microsoft.com/office/drawing/2014/main" xmlns="" id="{12353A31-FEAE-4E7B-BA02-8CD76A0C68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a:extLst>
            <a:ext uri="{FF2B5EF4-FFF2-40B4-BE49-F238E27FC236}">
              <a16:creationId xmlns:a16="http://schemas.microsoft.com/office/drawing/2014/main" xmlns="" id="{A9D25458-4FCA-45C5-8B68-EE3F041D3E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6" name="テキスト ボックス 465">
          <a:extLst>
            <a:ext uri="{FF2B5EF4-FFF2-40B4-BE49-F238E27FC236}">
              <a16:creationId xmlns:a16="http://schemas.microsoft.com/office/drawing/2014/main" xmlns="" id="{8A9C3E12-4F29-43ED-A08F-61418F36286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学校施設】&#10;有形固定資産減価償却率グラフ枠">
          <a:extLst>
            <a:ext uri="{FF2B5EF4-FFF2-40B4-BE49-F238E27FC236}">
              <a16:creationId xmlns:a16="http://schemas.microsoft.com/office/drawing/2014/main" xmlns="" id="{C93617D3-76C1-4131-8DC8-106BB16601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68" name="直線コネクタ 467">
          <a:extLst>
            <a:ext uri="{FF2B5EF4-FFF2-40B4-BE49-F238E27FC236}">
              <a16:creationId xmlns:a16="http://schemas.microsoft.com/office/drawing/2014/main" xmlns="" id="{E792D8D4-5355-42EF-BF66-5727C7B5F2C5}"/>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69" name="【学校施設】&#10;有形固定資産減価償却率最小値テキスト">
          <a:extLst>
            <a:ext uri="{FF2B5EF4-FFF2-40B4-BE49-F238E27FC236}">
              <a16:creationId xmlns:a16="http://schemas.microsoft.com/office/drawing/2014/main" xmlns="" id="{4043EBFE-8840-4A77-9B78-07F9FBCEFB27}"/>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70" name="直線コネクタ 469">
          <a:extLst>
            <a:ext uri="{FF2B5EF4-FFF2-40B4-BE49-F238E27FC236}">
              <a16:creationId xmlns:a16="http://schemas.microsoft.com/office/drawing/2014/main" xmlns="" id="{CFFD9821-FA09-4F5A-80B9-6507D43093E3}"/>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71" name="【学校施設】&#10;有形固定資産減価償却率最大値テキスト">
          <a:extLst>
            <a:ext uri="{FF2B5EF4-FFF2-40B4-BE49-F238E27FC236}">
              <a16:creationId xmlns:a16="http://schemas.microsoft.com/office/drawing/2014/main" xmlns="" id="{FBDA5E50-0910-490A-A701-BC8778DD7E35}"/>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72" name="直線コネクタ 471">
          <a:extLst>
            <a:ext uri="{FF2B5EF4-FFF2-40B4-BE49-F238E27FC236}">
              <a16:creationId xmlns:a16="http://schemas.microsoft.com/office/drawing/2014/main" xmlns="" id="{B36B5042-D00F-498F-9FBE-F58F2FDD6E15}"/>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473" name="【学校施設】&#10;有形固定資産減価償却率平均値テキスト">
          <a:extLst>
            <a:ext uri="{FF2B5EF4-FFF2-40B4-BE49-F238E27FC236}">
              <a16:creationId xmlns:a16="http://schemas.microsoft.com/office/drawing/2014/main" xmlns="" id="{9761A12E-A0A7-4428-830D-0037C8A56DDE}"/>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74" name="フローチャート: 判断 473">
          <a:extLst>
            <a:ext uri="{FF2B5EF4-FFF2-40B4-BE49-F238E27FC236}">
              <a16:creationId xmlns:a16="http://schemas.microsoft.com/office/drawing/2014/main" xmlns="" id="{B70E8D35-118A-435D-8A2D-D014A0F746E1}"/>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75" name="フローチャート: 判断 474">
          <a:extLst>
            <a:ext uri="{FF2B5EF4-FFF2-40B4-BE49-F238E27FC236}">
              <a16:creationId xmlns:a16="http://schemas.microsoft.com/office/drawing/2014/main" xmlns="" id="{C5786A57-BAB4-47D4-A002-4F9F817A7BEE}"/>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76" name="フローチャート: 判断 475">
          <a:extLst>
            <a:ext uri="{FF2B5EF4-FFF2-40B4-BE49-F238E27FC236}">
              <a16:creationId xmlns:a16="http://schemas.microsoft.com/office/drawing/2014/main" xmlns="" id="{C39D15DC-360C-4EB6-AA96-9D46149E445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77" name="フローチャート: 判断 476">
          <a:extLst>
            <a:ext uri="{FF2B5EF4-FFF2-40B4-BE49-F238E27FC236}">
              <a16:creationId xmlns:a16="http://schemas.microsoft.com/office/drawing/2014/main" xmlns="" id="{3BEAE826-0F0F-445D-BEC2-EBB7E275AA70}"/>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78" name="フローチャート: 判断 477">
          <a:extLst>
            <a:ext uri="{FF2B5EF4-FFF2-40B4-BE49-F238E27FC236}">
              <a16:creationId xmlns:a16="http://schemas.microsoft.com/office/drawing/2014/main" xmlns="" id="{DD669427-472C-46AF-B744-8423BED27338}"/>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647F7DAC-B5D1-48E0-B4F6-DEE76A919D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11DBE567-0D26-4B9E-B97D-6BD115A704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01DC3925-2665-4D54-A161-D72A9CEFF0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A2031C7D-CD8E-4764-B95B-1003053D34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35989FFF-95F4-483B-ACDC-671F62A83C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484" name="楕円 483">
          <a:extLst>
            <a:ext uri="{FF2B5EF4-FFF2-40B4-BE49-F238E27FC236}">
              <a16:creationId xmlns:a16="http://schemas.microsoft.com/office/drawing/2014/main" xmlns="" id="{ADFA87E2-654A-47CA-B36F-EB60BA835BB9}"/>
            </a:ext>
          </a:extLst>
        </xdr:cNvPr>
        <xdr:cNvSpPr/>
      </xdr:nvSpPr>
      <xdr:spPr>
        <a:xfrm>
          <a:off x="16268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70502</xdr:rowOff>
    </xdr:from>
    <xdr:ext cx="405111" cy="259045"/>
    <xdr:sp macro="" textlink="">
      <xdr:nvSpPr>
        <xdr:cNvPr id="485" name="【学校施設】&#10;有形固定資産減価償却率該当値テキスト">
          <a:extLst>
            <a:ext uri="{FF2B5EF4-FFF2-40B4-BE49-F238E27FC236}">
              <a16:creationId xmlns:a16="http://schemas.microsoft.com/office/drawing/2014/main" xmlns="" id="{3E18F5B1-44F2-4502-B197-88E3EC46A72C}"/>
            </a:ext>
          </a:extLst>
        </xdr:cNvPr>
        <xdr:cNvSpPr txBox="1"/>
      </xdr:nvSpPr>
      <xdr:spPr>
        <a:xfrm>
          <a:off x="16357600"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486" name="楕円 485">
          <a:extLst>
            <a:ext uri="{FF2B5EF4-FFF2-40B4-BE49-F238E27FC236}">
              <a16:creationId xmlns:a16="http://schemas.microsoft.com/office/drawing/2014/main" xmlns="" id="{1B25AF00-B84A-4105-94B5-41E5AB11538F}"/>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142875</xdr:rowOff>
    </xdr:to>
    <xdr:cxnSp macro="">
      <xdr:nvCxnSpPr>
        <xdr:cNvPr id="487" name="直線コネクタ 486">
          <a:extLst>
            <a:ext uri="{FF2B5EF4-FFF2-40B4-BE49-F238E27FC236}">
              <a16:creationId xmlns:a16="http://schemas.microsoft.com/office/drawing/2014/main" xmlns="" id="{1E7DCBE0-36B5-446C-BC37-8C8BAFEDCD53}"/>
            </a:ext>
          </a:extLst>
        </xdr:cNvPr>
        <xdr:cNvCxnSpPr/>
      </xdr:nvCxnSpPr>
      <xdr:spPr>
        <a:xfrm>
          <a:off x="15481300" y="1048131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488" name="n_1aveValue【学校施設】&#10;有形固定資産減価償却率">
          <a:extLst>
            <a:ext uri="{FF2B5EF4-FFF2-40B4-BE49-F238E27FC236}">
              <a16:creationId xmlns:a16="http://schemas.microsoft.com/office/drawing/2014/main" xmlns="" id="{8F36A44C-5592-43A9-A115-266C279EDBF7}"/>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89" name="n_2aveValue【学校施設】&#10;有形固定資産減価償却率">
          <a:extLst>
            <a:ext uri="{FF2B5EF4-FFF2-40B4-BE49-F238E27FC236}">
              <a16:creationId xmlns:a16="http://schemas.microsoft.com/office/drawing/2014/main" xmlns="" id="{5C406EDF-62DA-4B82-B28C-ABF8492AE28F}"/>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90" name="n_3aveValue【学校施設】&#10;有形固定資産減価償却率">
          <a:extLst>
            <a:ext uri="{FF2B5EF4-FFF2-40B4-BE49-F238E27FC236}">
              <a16:creationId xmlns:a16="http://schemas.microsoft.com/office/drawing/2014/main" xmlns="" id="{C8A2FA04-2AA2-47C1-8EBF-D6E35CDC3B8A}"/>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491" name="n_4aveValue【学校施設】&#10;有形固定資産減価償却率">
          <a:extLst>
            <a:ext uri="{FF2B5EF4-FFF2-40B4-BE49-F238E27FC236}">
              <a16:creationId xmlns:a16="http://schemas.microsoft.com/office/drawing/2014/main" xmlns="" id="{245C13CF-3846-4924-939A-81D903158705}"/>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492" name="n_1mainValue【学校施設】&#10;有形固定資産減価償却率">
          <a:extLst>
            <a:ext uri="{FF2B5EF4-FFF2-40B4-BE49-F238E27FC236}">
              <a16:creationId xmlns:a16="http://schemas.microsoft.com/office/drawing/2014/main" xmlns="" id="{26AE801E-5805-4F84-8833-28462493058A}"/>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xmlns="" id="{D82A00C9-778F-43DB-9313-5D335F0CCF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xmlns="" id="{964211FE-337B-43C9-86D8-5D4A85D698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xmlns="" id="{DACDB3E2-037F-4B9F-AFD1-8CE619A0999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xmlns="" id="{66A9BC54-DB38-45D7-9586-8F3DAFF887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xmlns="" id="{4D05EF3B-CB0B-46CF-B5CC-C59EDA5F46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xmlns="" id="{06C2C511-A155-41BD-9F8D-E88F017445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xmlns="" id="{DB69FE6F-8D93-409F-885B-2A1E19C1D6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xmlns="" id="{04C0D51E-674A-4881-9D5D-99510ECC3B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a:extLst>
            <a:ext uri="{FF2B5EF4-FFF2-40B4-BE49-F238E27FC236}">
              <a16:creationId xmlns:a16="http://schemas.microsoft.com/office/drawing/2014/main" xmlns="" id="{76E01420-E9D3-476B-A0D8-86EFD3B837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a:extLst>
            <a:ext uri="{FF2B5EF4-FFF2-40B4-BE49-F238E27FC236}">
              <a16:creationId xmlns:a16="http://schemas.microsoft.com/office/drawing/2014/main" xmlns="" id="{2D4945FC-657B-4563-B5D2-E426E1A972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3" name="直線コネクタ 502">
          <a:extLst>
            <a:ext uri="{FF2B5EF4-FFF2-40B4-BE49-F238E27FC236}">
              <a16:creationId xmlns:a16="http://schemas.microsoft.com/office/drawing/2014/main" xmlns="" id="{65D439ED-6A26-43F1-83AA-EFBC5F5D786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4" name="テキスト ボックス 503">
          <a:extLst>
            <a:ext uri="{FF2B5EF4-FFF2-40B4-BE49-F238E27FC236}">
              <a16:creationId xmlns:a16="http://schemas.microsoft.com/office/drawing/2014/main" xmlns="" id="{DAD10202-F68D-4931-92A9-1AF8EB08E3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5" name="直線コネクタ 504">
          <a:extLst>
            <a:ext uri="{FF2B5EF4-FFF2-40B4-BE49-F238E27FC236}">
              <a16:creationId xmlns:a16="http://schemas.microsoft.com/office/drawing/2014/main" xmlns="" id="{C3B174C3-7A83-4F23-BE40-579CFE46F88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6" name="テキスト ボックス 505">
          <a:extLst>
            <a:ext uri="{FF2B5EF4-FFF2-40B4-BE49-F238E27FC236}">
              <a16:creationId xmlns:a16="http://schemas.microsoft.com/office/drawing/2014/main" xmlns="" id="{C436333A-E125-483B-9CDC-16A505D9BA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7" name="直線コネクタ 506">
          <a:extLst>
            <a:ext uri="{FF2B5EF4-FFF2-40B4-BE49-F238E27FC236}">
              <a16:creationId xmlns:a16="http://schemas.microsoft.com/office/drawing/2014/main" xmlns="" id="{93C76D23-28AD-48F4-88EE-E62DCB7B76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8" name="テキスト ボックス 507">
          <a:extLst>
            <a:ext uri="{FF2B5EF4-FFF2-40B4-BE49-F238E27FC236}">
              <a16:creationId xmlns:a16="http://schemas.microsoft.com/office/drawing/2014/main" xmlns="" id="{677AEBA2-9387-43C6-BF57-9BBF42D883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9" name="直線コネクタ 508">
          <a:extLst>
            <a:ext uri="{FF2B5EF4-FFF2-40B4-BE49-F238E27FC236}">
              <a16:creationId xmlns:a16="http://schemas.microsoft.com/office/drawing/2014/main" xmlns="" id="{AFB16195-9D32-4201-AF1C-39C728D37D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0" name="テキスト ボックス 509">
          <a:extLst>
            <a:ext uri="{FF2B5EF4-FFF2-40B4-BE49-F238E27FC236}">
              <a16:creationId xmlns:a16="http://schemas.microsoft.com/office/drawing/2014/main" xmlns="" id="{AEF759D0-14C3-4E65-B6A5-26353C5003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1" name="直線コネクタ 510">
          <a:extLst>
            <a:ext uri="{FF2B5EF4-FFF2-40B4-BE49-F238E27FC236}">
              <a16:creationId xmlns:a16="http://schemas.microsoft.com/office/drawing/2014/main" xmlns="" id="{E04BC794-1349-4A5F-81B2-1871D307AFB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12" name="テキスト ボックス 511">
          <a:extLst>
            <a:ext uri="{FF2B5EF4-FFF2-40B4-BE49-F238E27FC236}">
              <a16:creationId xmlns:a16="http://schemas.microsoft.com/office/drawing/2014/main" xmlns="" id="{51C18E6F-0F99-4E23-A532-FD5D88105AE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a:extLst>
            <a:ext uri="{FF2B5EF4-FFF2-40B4-BE49-F238E27FC236}">
              <a16:creationId xmlns:a16="http://schemas.microsoft.com/office/drawing/2014/main" xmlns="" id="{8A36EA80-B116-4DD3-BA84-70926C66D9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a:extLst>
            <a:ext uri="{FF2B5EF4-FFF2-40B4-BE49-F238E27FC236}">
              <a16:creationId xmlns:a16="http://schemas.microsoft.com/office/drawing/2014/main" xmlns="" id="{B3F51CCC-5332-4125-8E8D-309FEB43807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a:extLst>
            <a:ext uri="{FF2B5EF4-FFF2-40B4-BE49-F238E27FC236}">
              <a16:creationId xmlns:a16="http://schemas.microsoft.com/office/drawing/2014/main" xmlns="" id="{346EAEDD-F066-460E-82B1-38C9A41C2E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16" name="直線コネクタ 515">
          <a:extLst>
            <a:ext uri="{FF2B5EF4-FFF2-40B4-BE49-F238E27FC236}">
              <a16:creationId xmlns:a16="http://schemas.microsoft.com/office/drawing/2014/main" xmlns="" id="{944DDE42-E712-4F1C-BEA7-21934EE47642}"/>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17" name="【学校施設】&#10;一人当たり面積最小値テキスト">
          <a:extLst>
            <a:ext uri="{FF2B5EF4-FFF2-40B4-BE49-F238E27FC236}">
              <a16:creationId xmlns:a16="http://schemas.microsoft.com/office/drawing/2014/main" xmlns="" id="{0CA6AA62-BEA4-42E5-8E93-603C1E4F0082}"/>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18" name="直線コネクタ 517">
          <a:extLst>
            <a:ext uri="{FF2B5EF4-FFF2-40B4-BE49-F238E27FC236}">
              <a16:creationId xmlns:a16="http://schemas.microsoft.com/office/drawing/2014/main" xmlns="" id="{E447F691-131D-45F1-8BE5-187E65E5BE98}"/>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519" name="【学校施設】&#10;一人当たり面積最大値テキスト">
          <a:extLst>
            <a:ext uri="{FF2B5EF4-FFF2-40B4-BE49-F238E27FC236}">
              <a16:creationId xmlns:a16="http://schemas.microsoft.com/office/drawing/2014/main" xmlns="" id="{AF96CDDB-3F47-4448-A2D6-2322BF4465C6}"/>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520" name="直線コネクタ 519">
          <a:extLst>
            <a:ext uri="{FF2B5EF4-FFF2-40B4-BE49-F238E27FC236}">
              <a16:creationId xmlns:a16="http://schemas.microsoft.com/office/drawing/2014/main" xmlns="" id="{A57C88BB-51CE-43C8-8F2E-4049A2F15458}"/>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21" name="【学校施設】&#10;一人当たり面積平均値テキスト">
          <a:extLst>
            <a:ext uri="{FF2B5EF4-FFF2-40B4-BE49-F238E27FC236}">
              <a16:creationId xmlns:a16="http://schemas.microsoft.com/office/drawing/2014/main" xmlns="" id="{1007C292-951F-41A2-8484-6A69C8C70F58}"/>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22" name="フローチャート: 判断 521">
          <a:extLst>
            <a:ext uri="{FF2B5EF4-FFF2-40B4-BE49-F238E27FC236}">
              <a16:creationId xmlns:a16="http://schemas.microsoft.com/office/drawing/2014/main" xmlns="" id="{FAAC01C6-B9A0-4899-974C-B719EFBE6534}"/>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23" name="フローチャート: 判断 522">
          <a:extLst>
            <a:ext uri="{FF2B5EF4-FFF2-40B4-BE49-F238E27FC236}">
              <a16:creationId xmlns:a16="http://schemas.microsoft.com/office/drawing/2014/main" xmlns="" id="{EC3F9A6F-A24E-40DB-A810-0721B3858C45}"/>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24" name="フローチャート: 判断 523">
          <a:extLst>
            <a:ext uri="{FF2B5EF4-FFF2-40B4-BE49-F238E27FC236}">
              <a16:creationId xmlns:a16="http://schemas.microsoft.com/office/drawing/2014/main" xmlns="" id="{BBDF106D-8A50-432B-9572-26E05572C76B}"/>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25" name="フローチャート: 判断 524">
          <a:extLst>
            <a:ext uri="{FF2B5EF4-FFF2-40B4-BE49-F238E27FC236}">
              <a16:creationId xmlns:a16="http://schemas.microsoft.com/office/drawing/2014/main" xmlns="" id="{EE3FF8E0-74A4-4F72-9BAF-6C884E489E88}"/>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26" name="フローチャート: 判断 525">
          <a:extLst>
            <a:ext uri="{FF2B5EF4-FFF2-40B4-BE49-F238E27FC236}">
              <a16:creationId xmlns:a16="http://schemas.microsoft.com/office/drawing/2014/main" xmlns="" id="{F21BA6CF-8DD8-4BBD-AA68-9CD9AF9A71B0}"/>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xmlns="" id="{7D835346-0ABE-4CDC-8C85-0C0394B474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xmlns="" id="{246E40BD-B5ED-4AB6-8ED5-71069C4819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xmlns="" id="{BC9EA932-63F7-4303-A79A-EE18B9B998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xmlns="" id="{4C60D78B-4459-43AC-810E-20C9505775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xmlns="" id="{37E25E86-09AA-4070-A51E-E0C5C5C2CF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20955</xdr:rowOff>
    </xdr:from>
    <xdr:to>
      <xdr:col>116</xdr:col>
      <xdr:colOff>114300</xdr:colOff>
      <xdr:row>59</xdr:row>
      <xdr:rowOff>122555</xdr:rowOff>
    </xdr:to>
    <xdr:sp macro="" textlink="">
      <xdr:nvSpPr>
        <xdr:cNvPr id="532" name="楕円 531">
          <a:extLst>
            <a:ext uri="{FF2B5EF4-FFF2-40B4-BE49-F238E27FC236}">
              <a16:creationId xmlns:a16="http://schemas.microsoft.com/office/drawing/2014/main" xmlns="" id="{542C4A27-37B7-40F5-A97A-A747B5C06C00}"/>
            </a:ext>
          </a:extLst>
        </xdr:cNvPr>
        <xdr:cNvSpPr/>
      </xdr:nvSpPr>
      <xdr:spPr>
        <a:xfrm>
          <a:off x="22110700" y="10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43832</xdr:rowOff>
    </xdr:from>
    <xdr:ext cx="469744" cy="259045"/>
    <xdr:sp macro="" textlink="">
      <xdr:nvSpPr>
        <xdr:cNvPr id="533" name="【学校施設】&#10;一人当たり面積該当値テキスト">
          <a:extLst>
            <a:ext uri="{FF2B5EF4-FFF2-40B4-BE49-F238E27FC236}">
              <a16:creationId xmlns:a16="http://schemas.microsoft.com/office/drawing/2014/main" xmlns="" id="{481DB716-551A-4209-AC46-4587648A6EB6}"/>
            </a:ext>
          </a:extLst>
        </xdr:cNvPr>
        <xdr:cNvSpPr txBox="1"/>
      </xdr:nvSpPr>
      <xdr:spPr>
        <a:xfrm>
          <a:off x="22199600" y="998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6858</xdr:rowOff>
    </xdr:from>
    <xdr:to>
      <xdr:col>112</xdr:col>
      <xdr:colOff>38100</xdr:colOff>
      <xdr:row>59</xdr:row>
      <xdr:rowOff>108458</xdr:rowOff>
    </xdr:to>
    <xdr:sp macro="" textlink="">
      <xdr:nvSpPr>
        <xdr:cNvPr id="534" name="楕円 533">
          <a:extLst>
            <a:ext uri="{FF2B5EF4-FFF2-40B4-BE49-F238E27FC236}">
              <a16:creationId xmlns:a16="http://schemas.microsoft.com/office/drawing/2014/main" xmlns="" id="{4322B028-808F-4497-A7C3-83D7825613A5}"/>
            </a:ext>
          </a:extLst>
        </xdr:cNvPr>
        <xdr:cNvSpPr/>
      </xdr:nvSpPr>
      <xdr:spPr>
        <a:xfrm>
          <a:off x="21272500" y="101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57658</xdr:rowOff>
    </xdr:from>
    <xdr:to>
      <xdr:col>116</xdr:col>
      <xdr:colOff>63500</xdr:colOff>
      <xdr:row>59</xdr:row>
      <xdr:rowOff>71755</xdr:rowOff>
    </xdr:to>
    <xdr:cxnSp macro="">
      <xdr:nvCxnSpPr>
        <xdr:cNvPr id="535" name="直線コネクタ 534">
          <a:extLst>
            <a:ext uri="{FF2B5EF4-FFF2-40B4-BE49-F238E27FC236}">
              <a16:creationId xmlns:a16="http://schemas.microsoft.com/office/drawing/2014/main" xmlns="" id="{84725221-8B3F-42ED-A211-4C8C22E231BA}"/>
            </a:ext>
          </a:extLst>
        </xdr:cNvPr>
        <xdr:cNvCxnSpPr/>
      </xdr:nvCxnSpPr>
      <xdr:spPr>
        <a:xfrm>
          <a:off x="21323300" y="1017320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536" name="n_1aveValue【学校施設】&#10;一人当たり面積">
          <a:extLst>
            <a:ext uri="{FF2B5EF4-FFF2-40B4-BE49-F238E27FC236}">
              <a16:creationId xmlns:a16="http://schemas.microsoft.com/office/drawing/2014/main" xmlns="" id="{927A4C31-5994-4F92-A3DF-701C5F5D42BC}"/>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37" name="n_2aveValue【学校施設】&#10;一人当たり面積">
          <a:extLst>
            <a:ext uri="{FF2B5EF4-FFF2-40B4-BE49-F238E27FC236}">
              <a16:creationId xmlns:a16="http://schemas.microsoft.com/office/drawing/2014/main" xmlns="" id="{77467261-2DFB-4808-9A41-2749D3FF2866}"/>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38" name="n_3aveValue【学校施設】&#10;一人当たり面積">
          <a:extLst>
            <a:ext uri="{FF2B5EF4-FFF2-40B4-BE49-F238E27FC236}">
              <a16:creationId xmlns:a16="http://schemas.microsoft.com/office/drawing/2014/main" xmlns="" id="{AA1E41D3-FA0E-4AF2-9FCE-6C141529AF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539" name="n_4aveValue【学校施設】&#10;一人当たり面積">
          <a:extLst>
            <a:ext uri="{FF2B5EF4-FFF2-40B4-BE49-F238E27FC236}">
              <a16:creationId xmlns:a16="http://schemas.microsoft.com/office/drawing/2014/main" xmlns="" id="{15CC82D0-A9C6-4453-87AD-678D01713B5F}"/>
            </a:ext>
          </a:extLst>
        </xdr:cNvPr>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124985</xdr:rowOff>
    </xdr:from>
    <xdr:ext cx="469744" cy="259045"/>
    <xdr:sp macro="" textlink="">
      <xdr:nvSpPr>
        <xdr:cNvPr id="540" name="n_1mainValue【学校施設】&#10;一人当たり面積">
          <a:extLst>
            <a:ext uri="{FF2B5EF4-FFF2-40B4-BE49-F238E27FC236}">
              <a16:creationId xmlns:a16="http://schemas.microsoft.com/office/drawing/2014/main" xmlns="" id="{5F34C443-97FB-44AE-9672-EE9A80D13C13}"/>
            </a:ext>
          </a:extLst>
        </xdr:cNvPr>
        <xdr:cNvSpPr txBox="1"/>
      </xdr:nvSpPr>
      <xdr:spPr>
        <a:xfrm>
          <a:off x="21075727" y="989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a:extLst>
            <a:ext uri="{FF2B5EF4-FFF2-40B4-BE49-F238E27FC236}">
              <a16:creationId xmlns:a16="http://schemas.microsoft.com/office/drawing/2014/main" xmlns="" id="{51AEA28C-694C-4FD5-8FBE-063C38AE5B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a:extLst>
            <a:ext uri="{FF2B5EF4-FFF2-40B4-BE49-F238E27FC236}">
              <a16:creationId xmlns:a16="http://schemas.microsoft.com/office/drawing/2014/main" xmlns="" id="{4CF1C2DB-79AF-4319-A614-A8BBFCDA53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a:extLst>
            <a:ext uri="{FF2B5EF4-FFF2-40B4-BE49-F238E27FC236}">
              <a16:creationId xmlns:a16="http://schemas.microsoft.com/office/drawing/2014/main" xmlns="" id="{0D5EFF01-3584-4617-9823-67BAF3A85B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a:extLst>
            <a:ext uri="{FF2B5EF4-FFF2-40B4-BE49-F238E27FC236}">
              <a16:creationId xmlns:a16="http://schemas.microsoft.com/office/drawing/2014/main" xmlns="" id="{AB2B70E0-054D-4794-9ED7-56323561E8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a:extLst>
            <a:ext uri="{FF2B5EF4-FFF2-40B4-BE49-F238E27FC236}">
              <a16:creationId xmlns:a16="http://schemas.microsoft.com/office/drawing/2014/main" xmlns="" id="{4E6BE852-D9C2-48DF-B6E6-65D537FCEF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a:extLst>
            <a:ext uri="{FF2B5EF4-FFF2-40B4-BE49-F238E27FC236}">
              <a16:creationId xmlns:a16="http://schemas.microsoft.com/office/drawing/2014/main" xmlns="" id="{26A8C86A-DA33-4F1D-9C7A-ED9E7585F4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a:extLst>
            <a:ext uri="{FF2B5EF4-FFF2-40B4-BE49-F238E27FC236}">
              <a16:creationId xmlns:a16="http://schemas.microsoft.com/office/drawing/2014/main" xmlns="" id="{7816E1B4-2F2C-4F59-B070-7BBBAC9F5F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a:extLst>
            <a:ext uri="{FF2B5EF4-FFF2-40B4-BE49-F238E27FC236}">
              <a16:creationId xmlns:a16="http://schemas.microsoft.com/office/drawing/2014/main" xmlns="" id="{7146BDF8-467C-43A0-AF3B-5C67AAA73D7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a:extLst>
            <a:ext uri="{FF2B5EF4-FFF2-40B4-BE49-F238E27FC236}">
              <a16:creationId xmlns:a16="http://schemas.microsoft.com/office/drawing/2014/main" xmlns="" id="{D551524A-862E-4C38-988E-832BBFDD99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a:extLst>
            <a:ext uri="{FF2B5EF4-FFF2-40B4-BE49-F238E27FC236}">
              <a16:creationId xmlns:a16="http://schemas.microsoft.com/office/drawing/2014/main" xmlns="" id="{8EB3B667-57B3-4183-8B6B-DCB12B06CB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a:extLst>
            <a:ext uri="{FF2B5EF4-FFF2-40B4-BE49-F238E27FC236}">
              <a16:creationId xmlns:a16="http://schemas.microsoft.com/office/drawing/2014/main" xmlns="" id="{4D2BC232-85FA-4463-93D0-E70C12D8F4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a:extLst>
            <a:ext uri="{FF2B5EF4-FFF2-40B4-BE49-F238E27FC236}">
              <a16:creationId xmlns:a16="http://schemas.microsoft.com/office/drawing/2014/main" xmlns="" id="{FC1C2DAE-E527-4675-85A9-5A2CEABC58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a:extLst>
            <a:ext uri="{FF2B5EF4-FFF2-40B4-BE49-F238E27FC236}">
              <a16:creationId xmlns:a16="http://schemas.microsoft.com/office/drawing/2014/main" xmlns="" id="{9B07CFA5-4262-4AAC-A1B2-1CE6E7119F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a:extLst>
            <a:ext uri="{FF2B5EF4-FFF2-40B4-BE49-F238E27FC236}">
              <a16:creationId xmlns:a16="http://schemas.microsoft.com/office/drawing/2014/main" xmlns="" id="{EC0810B0-7B80-4D9A-BBBA-8CB11FE9B5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a:extLst>
            <a:ext uri="{FF2B5EF4-FFF2-40B4-BE49-F238E27FC236}">
              <a16:creationId xmlns:a16="http://schemas.microsoft.com/office/drawing/2014/main" xmlns="" id="{45B1FF9E-3F30-4881-AEBB-E0C7EF6F43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a:extLst>
            <a:ext uri="{FF2B5EF4-FFF2-40B4-BE49-F238E27FC236}">
              <a16:creationId xmlns:a16="http://schemas.microsoft.com/office/drawing/2014/main" xmlns="" id="{CA9FF943-DF02-4A33-A4A1-3653A39D240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a:extLst>
            <a:ext uri="{FF2B5EF4-FFF2-40B4-BE49-F238E27FC236}">
              <a16:creationId xmlns:a16="http://schemas.microsoft.com/office/drawing/2014/main" xmlns="" id="{1F0CF58F-DFB3-44D5-A37C-CAFCD66434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a:extLst>
            <a:ext uri="{FF2B5EF4-FFF2-40B4-BE49-F238E27FC236}">
              <a16:creationId xmlns:a16="http://schemas.microsoft.com/office/drawing/2014/main" xmlns="" id="{F212C5EA-BE20-4EDD-AF31-7087C5E45D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a:extLst>
            <a:ext uri="{FF2B5EF4-FFF2-40B4-BE49-F238E27FC236}">
              <a16:creationId xmlns:a16="http://schemas.microsoft.com/office/drawing/2014/main" xmlns="" id="{077BCB4E-4A89-421A-9653-2AD40855AA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a:extLst>
            <a:ext uri="{FF2B5EF4-FFF2-40B4-BE49-F238E27FC236}">
              <a16:creationId xmlns:a16="http://schemas.microsoft.com/office/drawing/2014/main" xmlns="" id="{51ABF2DF-98ED-44F1-B7F2-82C694B52D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a:extLst>
            <a:ext uri="{FF2B5EF4-FFF2-40B4-BE49-F238E27FC236}">
              <a16:creationId xmlns:a16="http://schemas.microsoft.com/office/drawing/2014/main" xmlns="" id="{BE364960-CEAC-4A10-AE5C-2BF6E877CB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a:extLst>
            <a:ext uri="{FF2B5EF4-FFF2-40B4-BE49-F238E27FC236}">
              <a16:creationId xmlns:a16="http://schemas.microsoft.com/office/drawing/2014/main" xmlns="" id="{D5D26407-425D-4051-ACD0-13525649E2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a:extLst>
            <a:ext uri="{FF2B5EF4-FFF2-40B4-BE49-F238E27FC236}">
              <a16:creationId xmlns:a16="http://schemas.microsoft.com/office/drawing/2014/main" xmlns="" id="{5B05D33C-1621-459E-85DD-74AF8FE4F5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a:extLst>
            <a:ext uri="{FF2B5EF4-FFF2-40B4-BE49-F238E27FC236}">
              <a16:creationId xmlns:a16="http://schemas.microsoft.com/office/drawing/2014/main" xmlns="" id="{6A66A73B-2D7C-4415-9A49-FEC319FAC73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5" name="テキスト ボックス 564">
          <a:extLst>
            <a:ext uri="{FF2B5EF4-FFF2-40B4-BE49-F238E27FC236}">
              <a16:creationId xmlns:a16="http://schemas.microsoft.com/office/drawing/2014/main" xmlns="" id="{AD5D7623-5C92-420D-90A9-933D293107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6" name="直線コネクタ 565">
          <a:extLst>
            <a:ext uri="{FF2B5EF4-FFF2-40B4-BE49-F238E27FC236}">
              <a16:creationId xmlns:a16="http://schemas.microsoft.com/office/drawing/2014/main" xmlns="" id="{3782AF99-E557-4300-87AF-79D71213DE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7" name="テキスト ボックス 566">
          <a:extLst>
            <a:ext uri="{FF2B5EF4-FFF2-40B4-BE49-F238E27FC236}">
              <a16:creationId xmlns:a16="http://schemas.microsoft.com/office/drawing/2014/main" xmlns="" id="{59343EDE-CF0C-42B7-A8DD-78E9EAE907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8" name="直線コネクタ 567">
          <a:extLst>
            <a:ext uri="{FF2B5EF4-FFF2-40B4-BE49-F238E27FC236}">
              <a16:creationId xmlns:a16="http://schemas.microsoft.com/office/drawing/2014/main" xmlns="" id="{373CA961-9C37-43A9-A796-85570F2A39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9" name="テキスト ボックス 568">
          <a:extLst>
            <a:ext uri="{FF2B5EF4-FFF2-40B4-BE49-F238E27FC236}">
              <a16:creationId xmlns:a16="http://schemas.microsoft.com/office/drawing/2014/main" xmlns="" id="{B73462E4-8345-4802-9E28-120E3501E4E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0" name="直線コネクタ 569">
          <a:extLst>
            <a:ext uri="{FF2B5EF4-FFF2-40B4-BE49-F238E27FC236}">
              <a16:creationId xmlns:a16="http://schemas.microsoft.com/office/drawing/2014/main" xmlns="" id="{8DBF0040-4093-41BA-AA54-975B93A3A5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1" name="テキスト ボックス 570">
          <a:extLst>
            <a:ext uri="{FF2B5EF4-FFF2-40B4-BE49-F238E27FC236}">
              <a16:creationId xmlns:a16="http://schemas.microsoft.com/office/drawing/2014/main" xmlns="" id="{D0BB8CF5-6F9B-46FD-9EF5-3D26E9A74D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2" name="直線コネクタ 571">
          <a:extLst>
            <a:ext uri="{FF2B5EF4-FFF2-40B4-BE49-F238E27FC236}">
              <a16:creationId xmlns:a16="http://schemas.microsoft.com/office/drawing/2014/main" xmlns="" id="{AF9F44D0-CF2C-4A61-9D57-ED4EFA6C67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3" name="テキスト ボックス 572">
          <a:extLst>
            <a:ext uri="{FF2B5EF4-FFF2-40B4-BE49-F238E27FC236}">
              <a16:creationId xmlns:a16="http://schemas.microsoft.com/office/drawing/2014/main" xmlns="" id="{02D88325-7817-46E1-B9D5-F1DE5EE43A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4" name="直線コネクタ 573">
          <a:extLst>
            <a:ext uri="{FF2B5EF4-FFF2-40B4-BE49-F238E27FC236}">
              <a16:creationId xmlns:a16="http://schemas.microsoft.com/office/drawing/2014/main" xmlns="" id="{52FC4027-7DCD-4328-BCA1-75221F07E37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5" name="テキスト ボックス 574">
          <a:extLst>
            <a:ext uri="{FF2B5EF4-FFF2-40B4-BE49-F238E27FC236}">
              <a16:creationId xmlns:a16="http://schemas.microsoft.com/office/drawing/2014/main" xmlns="" id="{6D72798D-75F6-4487-8362-977FB87A17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6" name="直線コネクタ 575">
          <a:extLst>
            <a:ext uri="{FF2B5EF4-FFF2-40B4-BE49-F238E27FC236}">
              <a16:creationId xmlns:a16="http://schemas.microsoft.com/office/drawing/2014/main" xmlns="" id="{DD68E798-F857-4D9F-8096-08064B30E65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7" name="テキスト ボックス 576">
          <a:extLst>
            <a:ext uri="{FF2B5EF4-FFF2-40B4-BE49-F238E27FC236}">
              <a16:creationId xmlns:a16="http://schemas.microsoft.com/office/drawing/2014/main" xmlns="" id="{AD5A0058-CD81-4C4C-AF96-078264274E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8" name="直線コネクタ 577">
          <a:extLst>
            <a:ext uri="{FF2B5EF4-FFF2-40B4-BE49-F238E27FC236}">
              <a16:creationId xmlns:a16="http://schemas.microsoft.com/office/drawing/2014/main" xmlns="" id="{FB274407-CB55-430D-9E30-5592EBB920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9" name="テキスト ボックス 578">
          <a:extLst>
            <a:ext uri="{FF2B5EF4-FFF2-40B4-BE49-F238E27FC236}">
              <a16:creationId xmlns:a16="http://schemas.microsoft.com/office/drawing/2014/main" xmlns="" id="{3E4BF9F6-22DF-4BF5-B4DC-DD184CFB24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0" name="直線コネクタ 579">
          <a:extLst>
            <a:ext uri="{FF2B5EF4-FFF2-40B4-BE49-F238E27FC236}">
              <a16:creationId xmlns:a16="http://schemas.microsoft.com/office/drawing/2014/main" xmlns="" id="{8FDF8874-C9E2-435E-BD45-35CFECB9BA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公民館】&#10;有形固定資産減価償却率グラフ枠">
          <a:extLst>
            <a:ext uri="{FF2B5EF4-FFF2-40B4-BE49-F238E27FC236}">
              <a16:creationId xmlns:a16="http://schemas.microsoft.com/office/drawing/2014/main" xmlns="" id="{F9D8DA82-1606-4A61-87F2-06C0F02E0E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82" name="直線コネクタ 581">
          <a:extLst>
            <a:ext uri="{FF2B5EF4-FFF2-40B4-BE49-F238E27FC236}">
              <a16:creationId xmlns:a16="http://schemas.microsoft.com/office/drawing/2014/main" xmlns="" id="{EF1CC0FD-7987-44EE-821B-3D1C1392C083}"/>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83" name="【公民館】&#10;有形固定資産減価償却率最小値テキスト">
          <a:extLst>
            <a:ext uri="{FF2B5EF4-FFF2-40B4-BE49-F238E27FC236}">
              <a16:creationId xmlns:a16="http://schemas.microsoft.com/office/drawing/2014/main" xmlns="" id="{0708963C-4511-4368-A6C2-701417832F9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84" name="直線コネクタ 583">
          <a:extLst>
            <a:ext uri="{FF2B5EF4-FFF2-40B4-BE49-F238E27FC236}">
              <a16:creationId xmlns:a16="http://schemas.microsoft.com/office/drawing/2014/main" xmlns="" id="{4E9FE7AC-EE28-4FEB-AC0E-7DCB9F99704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85" name="【公民館】&#10;有形固定資産減価償却率最大値テキスト">
          <a:extLst>
            <a:ext uri="{FF2B5EF4-FFF2-40B4-BE49-F238E27FC236}">
              <a16:creationId xmlns:a16="http://schemas.microsoft.com/office/drawing/2014/main" xmlns="" id="{533FB808-A7B2-4EEF-82C3-0A54F36FAD5E}"/>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86" name="直線コネクタ 585">
          <a:extLst>
            <a:ext uri="{FF2B5EF4-FFF2-40B4-BE49-F238E27FC236}">
              <a16:creationId xmlns:a16="http://schemas.microsoft.com/office/drawing/2014/main" xmlns="" id="{1FABBC72-6D49-4D20-BDE1-59231248E1B9}"/>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587" name="【公民館】&#10;有形固定資産減価償却率平均値テキスト">
          <a:extLst>
            <a:ext uri="{FF2B5EF4-FFF2-40B4-BE49-F238E27FC236}">
              <a16:creationId xmlns:a16="http://schemas.microsoft.com/office/drawing/2014/main" xmlns="" id="{BDCBD8E2-D175-4080-BD5F-BE591561EAFC}"/>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88" name="フローチャート: 判断 587">
          <a:extLst>
            <a:ext uri="{FF2B5EF4-FFF2-40B4-BE49-F238E27FC236}">
              <a16:creationId xmlns:a16="http://schemas.microsoft.com/office/drawing/2014/main" xmlns="" id="{8760554F-B22C-4B66-AA50-C5FE490595B5}"/>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89" name="フローチャート: 判断 588">
          <a:extLst>
            <a:ext uri="{FF2B5EF4-FFF2-40B4-BE49-F238E27FC236}">
              <a16:creationId xmlns:a16="http://schemas.microsoft.com/office/drawing/2014/main" xmlns="" id="{71A83F40-502B-4A7D-B018-1F89C861003C}"/>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90" name="フローチャート: 判断 589">
          <a:extLst>
            <a:ext uri="{FF2B5EF4-FFF2-40B4-BE49-F238E27FC236}">
              <a16:creationId xmlns:a16="http://schemas.microsoft.com/office/drawing/2014/main" xmlns="" id="{AA25181A-59D6-47C9-AC3D-31EE978E729B}"/>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91" name="フローチャート: 判断 590">
          <a:extLst>
            <a:ext uri="{FF2B5EF4-FFF2-40B4-BE49-F238E27FC236}">
              <a16:creationId xmlns:a16="http://schemas.microsoft.com/office/drawing/2014/main" xmlns="" id="{1123DF67-8A06-4D2E-B2A8-4BDB556F3738}"/>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592" name="フローチャート: 判断 591">
          <a:extLst>
            <a:ext uri="{FF2B5EF4-FFF2-40B4-BE49-F238E27FC236}">
              <a16:creationId xmlns:a16="http://schemas.microsoft.com/office/drawing/2014/main" xmlns="" id="{C41AD237-454A-422F-B08C-246644AEDCAA}"/>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xmlns="" id="{D06EF7B5-F467-41FF-9B4F-CAC37AD5B6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xmlns="" id="{057247E2-4013-43A8-97C3-0BAD443682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xmlns="" id="{3B995F9D-E6EE-49C0-A7B9-8768677E8A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xmlns="" id="{13E71E48-565E-4221-B84D-F9D81C707A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xmlns="" id="{6F39B37D-7547-4E3E-BBB1-1E72782F28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108676</xdr:rowOff>
    </xdr:from>
    <xdr:to>
      <xdr:col>85</xdr:col>
      <xdr:colOff>177800</xdr:colOff>
      <xdr:row>108</xdr:row>
      <xdr:rowOff>38826</xdr:rowOff>
    </xdr:to>
    <xdr:sp macro="" textlink="">
      <xdr:nvSpPr>
        <xdr:cNvPr id="598" name="楕円 597">
          <a:extLst>
            <a:ext uri="{FF2B5EF4-FFF2-40B4-BE49-F238E27FC236}">
              <a16:creationId xmlns:a16="http://schemas.microsoft.com/office/drawing/2014/main" xmlns="" id="{38BCF4A5-5CD2-461D-8D7D-8806A82DA63F}"/>
            </a:ext>
          </a:extLst>
        </xdr:cNvPr>
        <xdr:cNvSpPr/>
      </xdr:nvSpPr>
      <xdr:spPr>
        <a:xfrm>
          <a:off x="16268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87103</xdr:rowOff>
    </xdr:from>
    <xdr:ext cx="405111" cy="259045"/>
    <xdr:sp macro="" textlink="">
      <xdr:nvSpPr>
        <xdr:cNvPr id="599" name="【公民館】&#10;有形固定資産減価償却率該当値テキスト">
          <a:extLst>
            <a:ext uri="{FF2B5EF4-FFF2-40B4-BE49-F238E27FC236}">
              <a16:creationId xmlns:a16="http://schemas.microsoft.com/office/drawing/2014/main" xmlns="" id="{1F78DA76-309E-4468-B7F8-51AFE74E46BA}"/>
            </a:ext>
          </a:extLst>
        </xdr:cNvPr>
        <xdr:cNvSpPr txBox="1"/>
      </xdr:nvSpPr>
      <xdr:spPr>
        <a:xfrm>
          <a:off x="16357600"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125005</xdr:rowOff>
    </xdr:from>
    <xdr:to>
      <xdr:col>81</xdr:col>
      <xdr:colOff>101600</xdr:colOff>
      <xdr:row>108</xdr:row>
      <xdr:rowOff>55155</xdr:rowOff>
    </xdr:to>
    <xdr:sp macro="" textlink="">
      <xdr:nvSpPr>
        <xdr:cNvPr id="600" name="楕円 599">
          <a:extLst>
            <a:ext uri="{FF2B5EF4-FFF2-40B4-BE49-F238E27FC236}">
              <a16:creationId xmlns:a16="http://schemas.microsoft.com/office/drawing/2014/main" xmlns="" id="{58DEC2D6-07AF-4E19-B4A4-51993BB24F08}"/>
            </a:ext>
          </a:extLst>
        </xdr:cNvPr>
        <xdr:cNvSpPr/>
      </xdr:nvSpPr>
      <xdr:spPr>
        <a:xfrm>
          <a:off x="15430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159476</xdr:rowOff>
    </xdr:from>
    <xdr:to>
      <xdr:col>85</xdr:col>
      <xdr:colOff>127000</xdr:colOff>
      <xdr:row>108</xdr:row>
      <xdr:rowOff>4355</xdr:rowOff>
    </xdr:to>
    <xdr:cxnSp macro="">
      <xdr:nvCxnSpPr>
        <xdr:cNvPr id="601" name="直線コネクタ 600">
          <a:extLst>
            <a:ext uri="{FF2B5EF4-FFF2-40B4-BE49-F238E27FC236}">
              <a16:creationId xmlns:a16="http://schemas.microsoft.com/office/drawing/2014/main" xmlns="" id="{4018D9B3-9976-48D2-96C3-E39FF64B300C}"/>
            </a:ext>
          </a:extLst>
        </xdr:cNvPr>
        <xdr:cNvCxnSpPr/>
      </xdr:nvCxnSpPr>
      <xdr:spPr>
        <a:xfrm flipV="1">
          <a:off x="15481300" y="1850462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02" name="n_1aveValue【公民館】&#10;有形固定資産減価償却率">
          <a:extLst>
            <a:ext uri="{FF2B5EF4-FFF2-40B4-BE49-F238E27FC236}">
              <a16:creationId xmlns:a16="http://schemas.microsoft.com/office/drawing/2014/main" xmlns="" id="{B3D08BF0-720E-41B6-8B67-380496BD56C1}"/>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03" name="n_2aveValue【公民館】&#10;有形固定資産減価償却率">
          <a:extLst>
            <a:ext uri="{FF2B5EF4-FFF2-40B4-BE49-F238E27FC236}">
              <a16:creationId xmlns:a16="http://schemas.microsoft.com/office/drawing/2014/main" xmlns="" id="{5590A585-01C8-4B8E-A0C2-C4283789B99A}"/>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604" name="n_3aveValue【公民館】&#10;有形固定資産減価償却率">
          <a:extLst>
            <a:ext uri="{FF2B5EF4-FFF2-40B4-BE49-F238E27FC236}">
              <a16:creationId xmlns:a16="http://schemas.microsoft.com/office/drawing/2014/main" xmlns="" id="{33ED3160-85BA-44A3-85FA-B865776C8D82}"/>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05" name="n_4aveValue【公民館】&#10;有形固定資産減価償却率">
          <a:extLst>
            <a:ext uri="{FF2B5EF4-FFF2-40B4-BE49-F238E27FC236}">
              <a16:creationId xmlns:a16="http://schemas.microsoft.com/office/drawing/2014/main" xmlns="" id="{3FA373D6-00D7-48E2-8D43-CF5275A2B4A4}"/>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46282</xdr:rowOff>
    </xdr:from>
    <xdr:ext cx="405111" cy="259045"/>
    <xdr:sp macro="" textlink="">
      <xdr:nvSpPr>
        <xdr:cNvPr id="606" name="n_1mainValue【公民館】&#10;有形固定資産減価償却率">
          <a:extLst>
            <a:ext uri="{FF2B5EF4-FFF2-40B4-BE49-F238E27FC236}">
              <a16:creationId xmlns:a16="http://schemas.microsoft.com/office/drawing/2014/main" xmlns="" id="{C8B34D38-F625-4D0B-AA6D-FDE6008CD487}"/>
            </a:ext>
          </a:extLst>
        </xdr:cNvPr>
        <xdr:cNvSpPr txBox="1"/>
      </xdr:nvSpPr>
      <xdr:spPr>
        <a:xfrm>
          <a:off x="152660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xmlns="" id="{31C69530-B8D2-4305-9E59-9AD64D712D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xmlns="" id="{2B449167-121F-41DA-B36C-3308E6D5A7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xmlns="" id="{29167468-43C3-48A6-BFAB-92C62DA5F7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xmlns="" id="{172E1A80-8A45-41BB-8D15-0CE83DF043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xmlns="" id="{E79E5BF6-5543-4038-8358-5BA764CCF9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xmlns="" id="{63B742D1-BD41-413C-9FEA-5ECCDC0652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xmlns="" id="{4F1FF31E-D0DE-4353-BA73-3A80C6E314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xmlns="" id="{09266CBF-76BC-4848-9F58-55308D4713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xmlns="" id="{AC471B50-5334-435D-B7A2-FDA3255203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xmlns="" id="{1FEAFE5E-6E14-439A-9044-10A1C22F48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xmlns="" id="{0FEB81C2-ED52-4C1D-AD44-C631510AA48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xmlns="" id="{AF40F074-1DA6-4E68-A751-91B06025DED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xmlns="" id="{16FDEC43-B551-4814-A4C8-903D98918BA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xmlns="" id="{DA950B21-B4BB-439E-B99A-525D383A065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xmlns="" id="{56847AE0-1BB1-44E7-B942-F4BAEF8B8FF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xmlns="" id="{B19579E1-5F0A-4C3E-956A-94EFD0CC4AD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xmlns="" id="{3CCB94CD-0430-4509-A900-0AAEE2214F1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xmlns="" id="{233B6CF7-1B9A-4A86-AD60-12282C831E1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xmlns="" id="{890AEBAC-8864-4994-88B1-F66C975D84D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xmlns="" id="{208C8D75-D11D-4EC7-952D-72B597220D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xmlns="" id="{618FB118-E792-4CDD-983D-42470B7C1B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8" name="テキスト ボックス 627">
          <a:extLst>
            <a:ext uri="{FF2B5EF4-FFF2-40B4-BE49-F238E27FC236}">
              <a16:creationId xmlns:a16="http://schemas.microsoft.com/office/drawing/2014/main" xmlns="" id="{74FA50A6-92D6-41B9-A186-00F54970F2D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xmlns="" id="{D571E240-8C99-4668-B03C-8A826EA591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30" name="直線コネクタ 629">
          <a:extLst>
            <a:ext uri="{FF2B5EF4-FFF2-40B4-BE49-F238E27FC236}">
              <a16:creationId xmlns:a16="http://schemas.microsoft.com/office/drawing/2014/main" xmlns="" id="{837CF079-997F-4EE6-B4B9-87ECA47C19A5}"/>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31" name="【公民館】&#10;一人当たり面積最小値テキスト">
          <a:extLst>
            <a:ext uri="{FF2B5EF4-FFF2-40B4-BE49-F238E27FC236}">
              <a16:creationId xmlns:a16="http://schemas.microsoft.com/office/drawing/2014/main" xmlns="" id="{CF53A2A1-BCCE-4E1A-87AC-62A94FDE0125}"/>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32" name="直線コネクタ 631">
          <a:extLst>
            <a:ext uri="{FF2B5EF4-FFF2-40B4-BE49-F238E27FC236}">
              <a16:creationId xmlns:a16="http://schemas.microsoft.com/office/drawing/2014/main" xmlns="" id="{850B84BC-1CA5-416B-8F67-EC24A4E50E53}"/>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33" name="【公民館】&#10;一人当たり面積最大値テキスト">
          <a:extLst>
            <a:ext uri="{FF2B5EF4-FFF2-40B4-BE49-F238E27FC236}">
              <a16:creationId xmlns:a16="http://schemas.microsoft.com/office/drawing/2014/main" xmlns="" id="{B73DEE2A-4181-4323-AA4A-D15BA2F8C6DD}"/>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34" name="直線コネクタ 633">
          <a:extLst>
            <a:ext uri="{FF2B5EF4-FFF2-40B4-BE49-F238E27FC236}">
              <a16:creationId xmlns:a16="http://schemas.microsoft.com/office/drawing/2014/main" xmlns="" id="{23652547-C156-4516-BFD6-3B023E7B7940}"/>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635" name="【公民館】&#10;一人当たり面積平均値テキスト">
          <a:extLst>
            <a:ext uri="{FF2B5EF4-FFF2-40B4-BE49-F238E27FC236}">
              <a16:creationId xmlns:a16="http://schemas.microsoft.com/office/drawing/2014/main" xmlns="" id="{ED68C597-3436-4D3B-B2C9-45CB4119F2FC}"/>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36" name="フローチャート: 判断 635">
          <a:extLst>
            <a:ext uri="{FF2B5EF4-FFF2-40B4-BE49-F238E27FC236}">
              <a16:creationId xmlns:a16="http://schemas.microsoft.com/office/drawing/2014/main" xmlns="" id="{DF37B50A-6346-4F04-8793-432BA9588E3D}"/>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37" name="フローチャート: 判断 636">
          <a:extLst>
            <a:ext uri="{FF2B5EF4-FFF2-40B4-BE49-F238E27FC236}">
              <a16:creationId xmlns:a16="http://schemas.microsoft.com/office/drawing/2014/main" xmlns="" id="{36430115-C057-4B37-9A3D-1EA4D633353C}"/>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8" name="フローチャート: 判断 637">
          <a:extLst>
            <a:ext uri="{FF2B5EF4-FFF2-40B4-BE49-F238E27FC236}">
              <a16:creationId xmlns:a16="http://schemas.microsoft.com/office/drawing/2014/main" xmlns="" id="{97F9A0CC-FBB0-4B18-B4B2-690BEBBBB34B}"/>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39" name="フローチャート: 判断 638">
          <a:extLst>
            <a:ext uri="{FF2B5EF4-FFF2-40B4-BE49-F238E27FC236}">
              <a16:creationId xmlns:a16="http://schemas.microsoft.com/office/drawing/2014/main" xmlns="" id="{E1EAE9DD-87E8-45A9-A2AA-43F0340B801E}"/>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640" name="フローチャート: 判断 639">
          <a:extLst>
            <a:ext uri="{FF2B5EF4-FFF2-40B4-BE49-F238E27FC236}">
              <a16:creationId xmlns:a16="http://schemas.microsoft.com/office/drawing/2014/main" xmlns="" id="{880BAD10-99B8-4AFF-86B4-D515652BE3A9}"/>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BD4C8032-0D31-48C5-AC63-B0DA481704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xmlns="" id="{FDB209A5-3C3E-4A87-B45D-9FAFA12A8B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29C4F8DE-89EA-4898-8B80-5860BA4FEAF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3A911B27-C95D-4CDE-8F96-22807DDE07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29E66DF1-AA54-4164-8B00-F51C1EEFDB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117221</xdr:rowOff>
    </xdr:from>
    <xdr:to>
      <xdr:col>116</xdr:col>
      <xdr:colOff>114300</xdr:colOff>
      <xdr:row>108</xdr:row>
      <xdr:rowOff>47371</xdr:rowOff>
    </xdr:to>
    <xdr:sp macro="" textlink="">
      <xdr:nvSpPr>
        <xdr:cNvPr id="646" name="楕円 645">
          <a:extLst>
            <a:ext uri="{FF2B5EF4-FFF2-40B4-BE49-F238E27FC236}">
              <a16:creationId xmlns:a16="http://schemas.microsoft.com/office/drawing/2014/main" xmlns="" id="{4D1B2604-D856-41D2-AFBD-AF77305B37E7}"/>
            </a:ext>
          </a:extLst>
        </xdr:cNvPr>
        <xdr:cNvSpPr/>
      </xdr:nvSpPr>
      <xdr:spPr>
        <a:xfrm>
          <a:off x="22110700" y="1846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95648</xdr:rowOff>
    </xdr:from>
    <xdr:ext cx="469744" cy="259045"/>
    <xdr:sp macro="" textlink="">
      <xdr:nvSpPr>
        <xdr:cNvPr id="647" name="【公民館】&#10;一人当たり面積該当値テキスト">
          <a:extLst>
            <a:ext uri="{FF2B5EF4-FFF2-40B4-BE49-F238E27FC236}">
              <a16:creationId xmlns:a16="http://schemas.microsoft.com/office/drawing/2014/main" xmlns="" id="{662F3616-8106-49D1-82AB-D1FE57B2C16C}"/>
            </a:ext>
          </a:extLst>
        </xdr:cNvPr>
        <xdr:cNvSpPr txBox="1"/>
      </xdr:nvSpPr>
      <xdr:spPr>
        <a:xfrm>
          <a:off x="22199600" y="1844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122937</xdr:rowOff>
    </xdr:from>
    <xdr:to>
      <xdr:col>112</xdr:col>
      <xdr:colOff>38100</xdr:colOff>
      <xdr:row>108</xdr:row>
      <xdr:rowOff>53087</xdr:rowOff>
    </xdr:to>
    <xdr:sp macro="" textlink="">
      <xdr:nvSpPr>
        <xdr:cNvPr id="648" name="楕円 647">
          <a:extLst>
            <a:ext uri="{FF2B5EF4-FFF2-40B4-BE49-F238E27FC236}">
              <a16:creationId xmlns:a16="http://schemas.microsoft.com/office/drawing/2014/main" xmlns="" id="{8B442064-CCB2-446E-A6E1-ED1CAF9CB1FC}"/>
            </a:ext>
          </a:extLst>
        </xdr:cNvPr>
        <xdr:cNvSpPr/>
      </xdr:nvSpPr>
      <xdr:spPr>
        <a:xfrm>
          <a:off x="21272500" y="1846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168021</xdr:rowOff>
    </xdr:from>
    <xdr:to>
      <xdr:col>116</xdr:col>
      <xdr:colOff>63500</xdr:colOff>
      <xdr:row>108</xdr:row>
      <xdr:rowOff>2287</xdr:rowOff>
    </xdr:to>
    <xdr:cxnSp macro="">
      <xdr:nvCxnSpPr>
        <xdr:cNvPr id="649" name="直線コネクタ 648">
          <a:extLst>
            <a:ext uri="{FF2B5EF4-FFF2-40B4-BE49-F238E27FC236}">
              <a16:creationId xmlns:a16="http://schemas.microsoft.com/office/drawing/2014/main" xmlns="" id="{2C586372-60EF-413E-BD06-7C68D2382173}"/>
            </a:ext>
          </a:extLst>
        </xdr:cNvPr>
        <xdr:cNvCxnSpPr/>
      </xdr:nvCxnSpPr>
      <xdr:spPr>
        <a:xfrm flipV="1">
          <a:off x="21323300" y="18513171"/>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650" name="n_1aveValue【公民館】&#10;一人当たり面積">
          <a:extLst>
            <a:ext uri="{FF2B5EF4-FFF2-40B4-BE49-F238E27FC236}">
              <a16:creationId xmlns:a16="http://schemas.microsoft.com/office/drawing/2014/main" xmlns="" id="{C48125F4-55F5-4848-B456-A66636496062}"/>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651" name="n_2aveValue【公民館】&#10;一人当たり面積">
          <a:extLst>
            <a:ext uri="{FF2B5EF4-FFF2-40B4-BE49-F238E27FC236}">
              <a16:creationId xmlns:a16="http://schemas.microsoft.com/office/drawing/2014/main" xmlns="" id="{D5B409E7-DDDD-4E7A-BAA0-15F6E99FD07B}"/>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652" name="n_3aveValue【公民館】&#10;一人当たり面積">
          <a:extLst>
            <a:ext uri="{FF2B5EF4-FFF2-40B4-BE49-F238E27FC236}">
              <a16:creationId xmlns:a16="http://schemas.microsoft.com/office/drawing/2014/main" xmlns="" id="{EB0545D8-0DDE-479C-8984-C69B0676376A}"/>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653" name="n_4aveValue【公民館】&#10;一人当たり面積">
          <a:extLst>
            <a:ext uri="{FF2B5EF4-FFF2-40B4-BE49-F238E27FC236}">
              <a16:creationId xmlns:a16="http://schemas.microsoft.com/office/drawing/2014/main" xmlns="" id="{FEE0FC99-C15F-40DB-8EC0-E569CD1F8BB6}"/>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44214</xdr:rowOff>
    </xdr:from>
    <xdr:ext cx="469744" cy="259045"/>
    <xdr:sp macro="" textlink="">
      <xdr:nvSpPr>
        <xdr:cNvPr id="654" name="n_1mainValue【公民館】&#10;一人当たり面積">
          <a:extLst>
            <a:ext uri="{FF2B5EF4-FFF2-40B4-BE49-F238E27FC236}">
              <a16:creationId xmlns:a16="http://schemas.microsoft.com/office/drawing/2014/main" xmlns="" id="{F1C96D2F-5436-47BD-89D0-DBB63D228D8C}"/>
            </a:ext>
          </a:extLst>
        </xdr:cNvPr>
        <xdr:cNvSpPr txBox="1"/>
      </xdr:nvSpPr>
      <xdr:spPr>
        <a:xfrm>
          <a:off x="21075727" y="185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xmlns="" id="{AD284603-E213-4F98-A7EF-602AC583B6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xmlns="" id="{87950A1F-1EFA-4BC1-B149-AFB4C52D7A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xmlns="" id="{9ADF42F9-735B-47FF-A0F3-D9D6897715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有形固定資産減価償却率の項目にて全国平均または県平均を上回っている。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公民館」や「認定こども園・幼稚園・保育所」においては、県平均や全国平均を大幅に上回っており、建設から相当の年数が経過していることから老朽化が顕著である。「公民館」については多くの住民が利用する施設であり、「認定こども園・幼稚園・保育所」については子どもは減少しているものの現在も一定数の利用があることから、建て替えや改修等の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また、県営住宅については、東峰村公営住宅等長寿命化計画（第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期）に基づいて、耐用年数を過ぎている物件については除却をし、順次住宅を建設しているためこのような結果になったものと考えられる。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7DC757B-CB87-4ED2-8625-7B120503A4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099F12B-EBF4-4657-A7C6-C6E7BCCDC9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15B2D17-9A79-495A-8679-0D41FE071F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D0133C1-C5FB-42D5-B69F-4438F3B5A0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409C8C4-E853-41C1-BE12-39EF2226EE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F28AB06-D382-402E-BA2B-F6CDB961C4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E6160AB-AC0A-41A1-84AC-C916A4E226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9977E8A-DBCF-4961-B32D-7BAE267164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373C450-4623-4B89-A5B3-D47735AF63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3F71B95-34BF-4BF9-8F69-CB13A3C91D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9737176-FD7E-43D4-BADD-5783AB07E9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424A0C0-A2AE-461F-993D-C927924BBD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87C8F37-58C1-44CE-8620-BD81037ACF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5608BF2-291E-4688-A106-9681D8D15F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8E0FF45-E155-4E7A-B874-292DF7D796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369246E-2153-4164-94FD-806D8DA1849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ECEE31F-F8B2-43A6-BAE0-C4D47E4F07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B6BC524-B90D-4ABA-AD37-F0D3A84B3B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389FFB2-67FA-44CC-83A8-E4419D072B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B038CED-0259-4258-8862-EE0D9083BA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3BF5945-6AE1-4908-A209-0A3AF61517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37766ED-FE0C-4F0E-99D7-53F0AF15A5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F9244E2-AAFD-4E78-88B4-3C16995A7F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47EDE66-A2CA-4582-B7BF-81D55AB409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D497692-4BFD-432E-A539-6403CAF9C8E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B5B3302-5C22-419E-B376-5CA138E041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CFFA875-F727-46D6-9F6E-00A0C99E03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8C5D912-186E-4F71-91A5-5170F54C34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81E226E-5061-4DB4-9017-10F7ACAFAA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C574834-522C-4B23-8761-2912EBB332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0C0343E-B20F-4D15-BEC1-4CAF1EB3CF2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3950989-3889-4D5C-8D28-E401F93E24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85373AE-C4F5-4DDC-8A22-C0A431815D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D5EB1D5-405E-45BE-B3F1-01AFB5DBE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6B6F126-52AF-4255-A548-45101E6333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A055DA82-5CDB-46C5-BB47-95BCBB050E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C982E05-5DA0-429F-8027-C6B6082949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DFECEF2-1B7D-4B73-B806-061BF6FD5E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B7C72AE-7E0A-4D54-B7BE-FDD1EC7B05B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6D18E987-53D6-4EBB-A9C9-4F87D5003E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BA99C6D1-8D5B-4A99-B4BB-7B0EA5E449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18A7083B-F3DC-4480-9370-6B5E24B6D7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CCFFC9EE-B6C2-4530-AB95-78BCA86A23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C4FC78DE-6D9E-454F-BC26-2D395A210F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D704153B-5354-4B62-875E-F0B1F37E4AF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C3E5208C-64AC-4697-91C9-0821C2C07B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BCBA9D3E-27D1-41FE-89CD-6A0041DF789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73BB8524-588C-46A8-A603-41B3932D97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C29DB2E1-EC1C-4A90-BC43-329D602597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CAF34F64-BC8B-47CC-976D-20F90E008DE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E87901F6-9971-43BD-9EEB-0D7C15B18C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1932771E-D533-4FAD-BE1E-6CA8835007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9DD5903E-4B09-4ADD-8D0C-AD6FA93D39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7DA5331C-85AF-4C33-95D3-1EA02C904B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74AD5B49-CFD3-4F9C-A0D0-7206BBA03C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58BFEB3F-0162-4380-A594-B8C50E6C5C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CE1A90CF-DB73-48F5-B80E-2E86EA7213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79615342-9297-4306-AB1E-5F5379A530A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604B25CE-C4AD-4393-AFC4-95F97CFDAF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F7AA94E9-E424-43AA-B3E6-7E8ED9ECF89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65BD6DED-9F97-4C87-AB7B-00A193C43E9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4D1ED28A-6EEB-4A80-83CF-04C3CB7DAB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62F81946-B5D8-4FC1-BA6B-C19DCEBD2A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DC479ADC-95DC-44CF-B971-F966687317B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7F4B606D-3FAD-4724-98E8-BBF5C89BB35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B611251B-9E79-479A-9D27-BD81224A18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4E8EBE66-5E47-4A9E-933B-A017DA63B22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D49CDE9A-7C58-4DAE-8C57-F735E32B3BE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D37C7EF7-C6B3-40A4-BC22-7ABCD6C6C61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CFC1662A-4341-49C1-9231-0A2BF24B88D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585E56F7-BD60-4F8D-9268-7239D082E19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CF418C63-923D-4741-90E8-D5D8D930EA5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A95C9EF8-6FB6-4B66-B361-B910A2E52FD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0365154B-05F6-42F5-B2AD-D9FFF9DA36F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9FF4510D-4469-4512-B68D-D8DDD1A751C8}"/>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xmlns="" id="{4B35F9C8-F171-4E2A-8C75-23579A4A6286}"/>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F2CA6F13-2A07-4729-A49A-6DDCD8626ABC}"/>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xmlns="" id="{F9E60D74-2FD3-41F3-9788-DDE7D3D8215E}"/>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xmlns="" id="{2AB69D1D-8D77-41BD-BEBE-C0D91E7CFEE9}"/>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xmlns="" id="{9C69DC82-4B0B-41F7-819A-8C6D9632CE1D}"/>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xmlns="" id="{46C58453-D48B-4203-B4DE-325C451CA1FE}"/>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xmlns="" id="{13846C84-96D2-4E3A-8E31-5E496DFAE03C}"/>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52465030-884A-4BEF-9AC6-6869F20DB5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7AF4B329-424C-40EF-BFF9-1BF0D201AA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AF27816F-F247-4409-8B8F-E4FB0DADA5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6D620BC0-9E25-4719-8343-588FFB114B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BAEBC29E-B589-4355-93B3-B085557CCC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89" name="楕円 88">
          <a:extLst>
            <a:ext uri="{FF2B5EF4-FFF2-40B4-BE49-F238E27FC236}">
              <a16:creationId xmlns:a16="http://schemas.microsoft.com/office/drawing/2014/main" xmlns="" id="{0177C3F5-CBE5-4D1E-9597-ADB7DCB8CE21}"/>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EC616B08-D1D2-482C-85FC-D925C4067F70}"/>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137795</xdr:rowOff>
    </xdr:from>
    <xdr:to>
      <xdr:col>20</xdr:col>
      <xdr:colOff>38100</xdr:colOff>
      <xdr:row>63</xdr:row>
      <xdr:rowOff>67945</xdr:rowOff>
    </xdr:to>
    <xdr:sp macro="" textlink="">
      <xdr:nvSpPr>
        <xdr:cNvPr id="91" name="楕円 90">
          <a:extLst>
            <a:ext uri="{FF2B5EF4-FFF2-40B4-BE49-F238E27FC236}">
              <a16:creationId xmlns:a16="http://schemas.microsoft.com/office/drawing/2014/main" xmlns="" id="{2B5DD45E-9F24-4E65-A48C-29C5341AB7B6}"/>
            </a:ext>
          </a:extLst>
        </xdr:cNvPr>
        <xdr:cNvSpPr/>
      </xdr:nvSpPr>
      <xdr:spPr>
        <a:xfrm>
          <a:off x="3746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63</xdr:row>
      <xdr:rowOff>17145</xdr:rowOff>
    </xdr:to>
    <xdr:cxnSp macro="">
      <xdr:nvCxnSpPr>
        <xdr:cNvPr id="92" name="直線コネクタ 91">
          <a:extLst>
            <a:ext uri="{FF2B5EF4-FFF2-40B4-BE49-F238E27FC236}">
              <a16:creationId xmlns:a16="http://schemas.microsoft.com/office/drawing/2014/main" xmlns="" id="{6BE57182-B44B-4490-94C9-9FC4F5600D1D}"/>
            </a:ext>
          </a:extLst>
        </xdr:cNvPr>
        <xdr:cNvCxnSpPr/>
      </xdr:nvCxnSpPr>
      <xdr:spPr>
        <a:xfrm flipV="1">
          <a:off x="3797300" y="107556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3" name="n_1aveValue【体育館・プール】&#10;有形固定資産減価償却率">
          <a:extLst>
            <a:ext uri="{FF2B5EF4-FFF2-40B4-BE49-F238E27FC236}">
              <a16:creationId xmlns:a16="http://schemas.microsoft.com/office/drawing/2014/main" xmlns="" id="{3908ADD3-CC97-4B15-80BB-20E6EFB5ABB4}"/>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94" name="n_2aveValue【体育館・プール】&#10;有形固定資産減価償却率">
          <a:extLst>
            <a:ext uri="{FF2B5EF4-FFF2-40B4-BE49-F238E27FC236}">
              <a16:creationId xmlns:a16="http://schemas.microsoft.com/office/drawing/2014/main" xmlns="" id="{858987CA-8035-4650-BFD1-5C7E20EA091F}"/>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95" name="n_3aveValue【体育館・プール】&#10;有形固定資産減価償却率">
          <a:extLst>
            <a:ext uri="{FF2B5EF4-FFF2-40B4-BE49-F238E27FC236}">
              <a16:creationId xmlns:a16="http://schemas.microsoft.com/office/drawing/2014/main" xmlns="" id="{0EC56472-4764-4475-BA7C-093085E88E24}"/>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96" name="n_4aveValue【体育館・プール】&#10;有形固定資産減価償却率">
          <a:extLst>
            <a:ext uri="{FF2B5EF4-FFF2-40B4-BE49-F238E27FC236}">
              <a16:creationId xmlns:a16="http://schemas.microsoft.com/office/drawing/2014/main" xmlns="" id="{C7291D74-D966-4EF0-A3AB-EADA90467171}"/>
            </a:ext>
          </a:extLst>
        </xdr:cNvPr>
        <xdr:cNvSpPr txBox="1"/>
      </xdr:nvSpPr>
      <xdr:spPr>
        <a:xfrm>
          <a:off x="927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59072</xdr:rowOff>
    </xdr:from>
    <xdr:ext cx="405111" cy="259045"/>
    <xdr:sp macro="" textlink="">
      <xdr:nvSpPr>
        <xdr:cNvPr id="97" name="n_1mainValue【体育館・プール】&#10;有形固定資産減価償却率">
          <a:extLst>
            <a:ext uri="{FF2B5EF4-FFF2-40B4-BE49-F238E27FC236}">
              <a16:creationId xmlns:a16="http://schemas.microsoft.com/office/drawing/2014/main" xmlns="" id="{A2608550-16C2-49ED-BD43-810570EF37AC}"/>
            </a:ext>
          </a:extLst>
        </xdr:cNvPr>
        <xdr:cNvSpPr txBox="1"/>
      </xdr:nvSpPr>
      <xdr:spPr>
        <a:xfrm>
          <a:off x="35820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xmlns="" id="{EFA1AF00-F03C-46A1-A13B-AC5A31B1C6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xmlns="" id="{4B9E2B2B-27AE-4E54-BFA8-5D5555FB6C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xmlns="" id="{C20A875A-265C-4E34-860D-EAD9084513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xmlns="" id="{E2AEAE78-7FAF-47AF-8C93-03335257C9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xmlns="" id="{63111C34-B614-4686-BAB0-74F1329F61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xmlns="" id="{C6AC03CC-7096-4143-B2FD-2599890905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xmlns="" id="{2B4BA12D-CD4A-40BA-AFCE-B38468A310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xmlns="" id="{36447F9F-0EF4-4622-ADC3-A00AFC8B7B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xmlns="" id="{51925859-A448-4B4C-A59E-AF4BD950D8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xmlns="" id="{6251CE68-58DD-4676-90E6-B8DBEE4CC6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8" name="直線コネクタ 107">
          <a:extLst>
            <a:ext uri="{FF2B5EF4-FFF2-40B4-BE49-F238E27FC236}">
              <a16:creationId xmlns:a16="http://schemas.microsoft.com/office/drawing/2014/main" xmlns="" id="{5C4ABEBC-49FC-42D5-918C-1CB9E154C30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9" name="テキスト ボックス 108">
          <a:extLst>
            <a:ext uri="{FF2B5EF4-FFF2-40B4-BE49-F238E27FC236}">
              <a16:creationId xmlns:a16="http://schemas.microsoft.com/office/drawing/2014/main" xmlns="" id="{42A2FB5A-45E8-454E-A6E0-7376402FCDB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0" name="直線コネクタ 109">
          <a:extLst>
            <a:ext uri="{FF2B5EF4-FFF2-40B4-BE49-F238E27FC236}">
              <a16:creationId xmlns:a16="http://schemas.microsoft.com/office/drawing/2014/main" xmlns="" id="{EB13A5E3-D72D-40EC-B7C5-B0BDCC3D7A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1" name="テキスト ボックス 110">
          <a:extLst>
            <a:ext uri="{FF2B5EF4-FFF2-40B4-BE49-F238E27FC236}">
              <a16:creationId xmlns:a16="http://schemas.microsoft.com/office/drawing/2014/main" xmlns="" id="{E0D6BC58-B8F7-441A-95F6-1E8290D6050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2" name="直線コネクタ 111">
          <a:extLst>
            <a:ext uri="{FF2B5EF4-FFF2-40B4-BE49-F238E27FC236}">
              <a16:creationId xmlns:a16="http://schemas.microsoft.com/office/drawing/2014/main" xmlns="" id="{A7E8EB87-E5EF-492F-9717-852086BB094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3" name="テキスト ボックス 112">
          <a:extLst>
            <a:ext uri="{FF2B5EF4-FFF2-40B4-BE49-F238E27FC236}">
              <a16:creationId xmlns:a16="http://schemas.microsoft.com/office/drawing/2014/main" xmlns="" id="{8EA88F68-51C5-4E69-A111-ED4F19CDA49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4" name="直線コネクタ 113">
          <a:extLst>
            <a:ext uri="{FF2B5EF4-FFF2-40B4-BE49-F238E27FC236}">
              <a16:creationId xmlns:a16="http://schemas.microsoft.com/office/drawing/2014/main" xmlns="" id="{CF1EA957-AEB8-4ADF-B3FC-62EF2D94DE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5" name="テキスト ボックス 114">
          <a:extLst>
            <a:ext uri="{FF2B5EF4-FFF2-40B4-BE49-F238E27FC236}">
              <a16:creationId xmlns:a16="http://schemas.microsoft.com/office/drawing/2014/main" xmlns="" id="{88BC2EB2-7519-45BF-9CD0-44F131A0294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6" name="直線コネクタ 115">
          <a:extLst>
            <a:ext uri="{FF2B5EF4-FFF2-40B4-BE49-F238E27FC236}">
              <a16:creationId xmlns:a16="http://schemas.microsoft.com/office/drawing/2014/main" xmlns="" id="{50B67093-E514-4B14-8DEF-35EED17314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7" name="テキスト ボックス 116">
          <a:extLst>
            <a:ext uri="{FF2B5EF4-FFF2-40B4-BE49-F238E27FC236}">
              <a16:creationId xmlns:a16="http://schemas.microsoft.com/office/drawing/2014/main" xmlns="" id="{B3BCC355-5177-4DF6-936C-37D51A526A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xmlns="" id="{7903CD83-6699-4CA2-BFED-DA51D5B190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a:extLst>
            <a:ext uri="{FF2B5EF4-FFF2-40B4-BE49-F238E27FC236}">
              <a16:creationId xmlns:a16="http://schemas.microsoft.com/office/drawing/2014/main" xmlns="" id="{AA0EB36A-1BE6-4F18-86BC-26B9EC18CDF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xmlns="" id="{853F67C3-ECAE-4AC6-B32B-B954298A94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21" name="直線コネクタ 120">
          <a:extLst>
            <a:ext uri="{FF2B5EF4-FFF2-40B4-BE49-F238E27FC236}">
              <a16:creationId xmlns:a16="http://schemas.microsoft.com/office/drawing/2014/main" xmlns="" id="{40E22AF7-F4B9-43FE-8E31-CD50968154ED}"/>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22" name="【体育館・プール】&#10;一人当たり面積最小値テキスト">
          <a:extLst>
            <a:ext uri="{FF2B5EF4-FFF2-40B4-BE49-F238E27FC236}">
              <a16:creationId xmlns:a16="http://schemas.microsoft.com/office/drawing/2014/main" xmlns="" id="{4CBC0450-E138-4183-9E1B-BF6034BDA1DA}"/>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23" name="直線コネクタ 122">
          <a:extLst>
            <a:ext uri="{FF2B5EF4-FFF2-40B4-BE49-F238E27FC236}">
              <a16:creationId xmlns:a16="http://schemas.microsoft.com/office/drawing/2014/main" xmlns="" id="{7CF513DE-22BF-4B88-9AF9-D35E870B23DA}"/>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24" name="【体育館・プール】&#10;一人当たり面積最大値テキスト">
          <a:extLst>
            <a:ext uri="{FF2B5EF4-FFF2-40B4-BE49-F238E27FC236}">
              <a16:creationId xmlns:a16="http://schemas.microsoft.com/office/drawing/2014/main" xmlns="" id="{790C6048-19C3-4356-A486-1ABAA09B2D6D}"/>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25" name="直線コネクタ 124">
          <a:extLst>
            <a:ext uri="{FF2B5EF4-FFF2-40B4-BE49-F238E27FC236}">
              <a16:creationId xmlns:a16="http://schemas.microsoft.com/office/drawing/2014/main" xmlns="" id="{DCD4208D-320C-4BEC-B637-5A30EAFCB161}"/>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26" name="【体育館・プール】&#10;一人当たり面積平均値テキスト">
          <a:extLst>
            <a:ext uri="{FF2B5EF4-FFF2-40B4-BE49-F238E27FC236}">
              <a16:creationId xmlns:a16="http://schemas.microsoft.com/office/drawing/2014/main" xmlns="" id="{D6A75B22-ABB3-4743-8AC4-4CF4D940C9A5}"/>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27" name="フローチャート: 判断 126">
          <a:extLst>
            <a:ext uri="{FF2B5EF4-FFF2-40B4-BE49-F238E27FC236}">
              <a16:creationId xmlns:a16="http://schemas.microsoft.com/office/drawing/2014/main" xmlns="" id="{27424C58-D160-4851-B1C8-14A6013D12F0}"/>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28" name="フローチャート: 判断 127">
          <a:extLst>
            <a:ext uri="{FF2B5EF4-FFF2-40B4-BE49-F238E27FC236}">
              <a16:creationId xmlns:a16="http://schemas.microsoft.com/office/drawing/2014/main" xmlns="" id="{D86866F4-BD9A-47C7-9952-381EF804FF64}"/>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29" name="フローチャート: 判断 128">
          <a:extLst>
            <a:ext uri="{FF2B5EF4-FFF2-40B4-BE49-F238E27FC236}">
              <a16:creationId xmlns:a16="http://schemas.microsoft.com/office/drawing/2014/main" xmlns="" id="{E864D676-4A3E-4D08-BADE-55BF39BBCC51}"/>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0" name="フローチャート: 判断 129">
          <a:extLst>
            <a:ext uri="{FF2B5EF4-FFF2-40B4-BE49-F238E27FC236}">
              <a16:creationId xmlns:a16="http://schemas.microsoft.com/office/drawing/2014/main" xmlns="" id="{72E21C20-E0B2-4F55-827E-A81DB9E8A2CD}"/>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31" name="フローチャート: 判断 130">
          <a:extLst>
            <a:ext uri="{FF2B5EF4-FFF2-40B4-BE49-F238E27FC236}">
              <a16:creationId xmlns:a16="http://schemas.microsoft.com/office/drawing/2014/main" xmlns="" id="{D06797C2-4D0A-434A-8F04-D4F49985B388}"/>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xmlns="" id="{F3F66FF8-0505-49B0-8733-7A49BB3322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xmlns="" id="{97BD8BBF-626B-4F86-B2FC-DBE86CFAD2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xmlns="" id="{B2F6B380-D122-4B46-B7B0-7B18A10407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xmlns="" id="{7832EC6C-323F-4AA1-8FA4-13041CED52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xmlns="" id="{C4F8F619-71DC-4F6F-97D9-AD90B18CAA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xdr:rowOff>
    </xdr:from>
    <xdr:to>
      <xdr:col>55</xdr:col>
      <xdr:colOff>50800</xdr:colOff>
      <xdr:row>62</xdr:row>
      <xdr:rowOff>103759</xdr:rowOff>
    </xdr:to>
    <xdr:sp macro="" textlink="">
      <xdr:nvSpPr>
        <xdr:cNvPr id="137" name="楕円 136">
          <a:extLst>
            <a:ext uri="{FF2B5EF4-FFF2-40B4-BE49-F238E27FC236}">
              <a16:creationId xmlns:a16="http://schemas.microsoft.com/office/drawing/2014/main" xmlns="" id="{9A3F0361-E0BC-4B0F-826C-03E5AAD41620}"/>
            </a:ext>
          </a:extLst>
        </xdr:cNvPr>
        <xdr:cNvSpPr/>
      </xdr:nvSpPr>
      <xdr:spPr>
        <a:xfrm>
          <a:off x="10426700" y="106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152036</xdr:rowOff>
    </xdr:from>
    <xdr:ext cx="469744" cy="259045"/>
    <xdr:sp macro="" textlink="">
      <xdr:nvSpPr>
        <xdr:cNvPr id="138" name="【体育館・プール】&#10;一人当たり面積該当値テキスト">
          <a:extLst>
            <a:ext uri="{FF2B5EF4-FFF2-40B4-BE49-F238E27FC236}">
              <a16:creationId xmlns:a16="http://schemas.microsoft.com/office/drawing/2014/main" xmlns="" id="{D347F47D-BDE2-432A-AE4E-2AC136674278}"/>
            </a:ext>
          </a:extLst>
        </xdr:cNvPr>
        <xdr:cNvSpPr txBox="1"/>
      </xdr:nvSpPr>
      <xdr:spPr>
        <a:xfrm>
          <a:off x="10515600" y="1061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xdr:rowOff>
    </xdr:from>
    <xdr:to>
      <xdr:col>50</xdr:col>
      <xdr:colOff>165100</xdr:colOff>
      <xdr:row>62</xdr:row>
      <xdr:rowOff>117475</xdr:rowOff>
    </xdr:to>
    <xdr:sp macro="" textlink="">
      <xdr:nvSpPr>
        <xdr:cNvPr id="139" name="楕円 138">
          <a:extLst>
            <a:ext uri="{FF2B5EF4-FFF2-40B4-BE49-F238E27FC236}">
              <a16:creationId xmlns:a16="http://schemas.microsoft.com/office/drawing/2014/main" xmlns="" id="{00CCA016-A96F-4C2E-8748-0C3100DD8C28}"/>
            </a:ext>
          </a:extLst>
        </xdr:cNvPr>
        <xdr:cNvSpPr/>
      </xdr:nvSpPr>
      <xdr:spPr>
        <a:xfrm>
          <a:off x="958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52959</xdr:rowOff>
    </xdr:from>
    <xdr:to>
      <xdr:col>55</xdr:col>
      <xdr:colOff>0</xdr:colOff>
      <xdr:row>62</xdr:row>
      <xdr:rowOff>66675</xdr:rowOff>
    </xdr:to>
    <xdr:cxnSp macro="">
      <xdr:nvCxnSpPr>
        <xdr:cNvPr id="140" name="直線コネクタ 139">
          <a:extLst>
            <a:ext uri="{FF2B5EF4-FFF2-40B4-BE49-F238E27FC236}">
              <a16:creationId xmlns:a16="http://schemas.microsoft.com/office/drawing/2014/main" xmlns="" id="{68C69C1E-0564-430A-90E1-80E80A44E03D}"/>
            </a:ext>
          </a:extLst>
        </xdr:cNvPr>
        <xdr:cNvCxnSpPr/>
      </xdr:nvCxnSpPr>
      <xdr:spPr>
        <a:xfrm flipV="1">
          <a:off x="9639300" y="1068285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41" name="n_1aveValue【体育館・プール】&#10;一人当たり面積">
          <a:extLst>
            <a:ext uri="{FF2B5EF4-FFF2-40B4-BE49-F238E27FC236}">
              <a16:creationId xmlns:a16="http://schemas.microsoft.com/office/drawing/2014/main" xmlns="" id="{4FDA4ADA-50C9-482D-98E8-84DCCB96CBB7}"/>
            </a:ext>
          </a:extLst>
        </xdr:cNvPr>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42" name="n_2aveValue【体育館・プール】&#10;一人当たり面積">
          <a:extLst>
            <a:ext uri="{FF2B5EF4-FFF2-40B4-BE49-F238E27FC236}">
              <a16:creationId xmlns:a16="http://schemas.microsoft.com/office/drawing/2014/main" xmlns="" id="{5B88E643-0161-4F46-BC0D-ED4690895C32}"/>
            </a:ext>
          </a:extLst>
        </xdr:cNvPr>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143" name="n_3aveValue【体育館・プール】&#10;一人当たり面積">
          <a:extLst>
            <a:ext uri="{FF2B5EF4-FFF2-40B4-BE49-F238E27FC236}">
              <a16:creationId xmlns:a16="http://schemas.microsoft.com/office/drawing/2014/main" xmlns="" id="{9B880A00-00C9-4777-80F5-71BEE8FFCFE2}"/>
            </a:ext>
          </a:extLst>
        </xdr:cNvPr>
        <xdr:cNvSpPr txBox="1"/>
      </xdr:nvSpPr>
      <xdr:spPr>
        <a:xfrm>
          <a:off x="7626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125620</xdr:rowOff>
    </xdr:from>
    <xdr:ext cx="469744" cy="259045"/>
    <xdr:sp macro="" textlink="">
      <xdr:nvSpPr>
        <xdr:cNvPr id="144" name="n_4aveValue【体育館・プール】&#10;一人当たり面積">
          <a:extLst>
            <a:ext uri="{FF2B5EF4-FFF2-40B4-BE49-F238E27FC236}">
              <a16:creationId xmlns:a16="http://schemas.microsoft.com/office/drawing/2014/main" xmlns="" id="{3024E7AC-861F-4E40-B0F9-2D85783AF904}"/>
            </a:ext>
          </a:extLst>
        </xdr:cNvPr>
        <xdr:cNvSpPr txBox="1"/>
      </xdr:nvSpPr>
      <xdr:spPr>
        <a:xfrm>
          <a:off x="6737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108602</xdr:rowOff>
    </xdr:from>
    <xdr:ext cx="469744" cy="259045"/>
    <xdr:sp macro="" textlink="">
      <xdr:nvSpPr>
        <xdr:cNvPr id="145" name="n_1mainValue【体育館・プール】&#10;一人当たり面積">
          <a:extLst>
            <a:ext uri="{FF2B5EF4-FFF2-40B4-BE49-F238E27FC236}">
              <a16:creationId xmlns:a16="http://schemas.microsoft.com/office/drawing/2014/main" xmlns="" id="{B9B2BED4-1CEB-4D32-951E-B7FE555CEF4E}"/>
            </a:ext>
          </a:extLst>
        </xdr:cNvPr>
        <xdr:cNvSpPr txBox="1"/>
      </xdr:nvSpPr>
      <xdr:spPr>
        <a:xfrm>
          <a:off x="93917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a:extLst>
            <a:ext uri="{FF2B5EF4-FFF2-40B4-BE49-F238E27FC236}">
              <a16:creationId xmlns:a16="http://schemas.microsoft.com/office/drawing/2014/main" xmlns="" id="{4E8603B5-FE32-4F46-ABD6-70D781F4AD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a:extLst>
            <a:ext uri="{FF2B5EF4-FFF2-40B4-BE49-F238E27FC236}">
              <a16:creationId xmlns:a16="http://schemas.microsoft.com/office/drawing/2014/main" xmlns="" id="{AC8B86DA-C21B-44A7-9159-C21FBCDC1C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a:extLst>
            <a:ext uri="{FF2B5EF4-FFF2-40B4-BE49-F238E27FC236}">
              <a16:creationId xmlns:a16="http://schemas.microsoft.com/office/drawing/2014/main" xmlns="" id="{53B84728-2F33-4343-AD35-AA306ECA9D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a:extLst>
            <a:ext uri="{FF2B5EF4-FFF2-40B4-BE49-F238E27FC236}">
              <a16:creationId xmlns:a16="http://schemas.microsoft.com/office/drawing/2014/main" xmlns="" id="{762D5A65-3E45-4286-99E7-19ABFE0EDF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a:extLst>
            <a:ext uri="{FF2B5EF4-FFF2-40B4-BE49-F238E27FC236}">
              <a16:creationId xmlns:a16="http://schemas.microsoft.com/office/drawing/2014/main" xmlns="" id="{ECC9AA36-BC61-456A-A0D0-F7DFD17659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a:extLst>
            <a:ext uri="{FF2B5EF4-FFF2-40B4-BE49-F238E27FC236}">
              <a16:creationId xmlns:a16="http://schemas.microsoft.com/office/drawing/2014/main" xmlns="" id="{893D49E1-E105-46E2-B46F-4E7A7B1BDC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a:extLst>
            <a:ext uri="{FF2B5EF4-FFF2-40B4-BE49-F238E27FC236}">
              <a16:creationId xmlns:a16="http://schemas.microsoft.com/office/drawing/2014/main" xmlns="" id="{6B0FC470-FB7C-43EA-962E-EA08DD9F7F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a:extLst>
            <a:ext uri="{FF2B5EF4-FFF2-40B4-BE49-F238E27FC236}">
              <a16:creationId xmlns:a16="http://schemas.microsoft.com/office/drawing/2014/main" xmlns="" id="{E071FCBD-64D6-4FD3-9C28-D8A16144B3C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4" name="正方形/長方形 153">
          <a:extLst>
            <a:ext uri="{FF2B5EF4-FFF2-40B4-BE49-F238E27FC236}">
              <a16:creationId xmlns:a16="http://schemas.microsoft.com/office/drawing/2014/main" xmlns="" id="{9E257EA3-A20B-4667-BA07-C7550A5572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5" name="正方形/長方形 154">
          <a:extLst>
            <a:ext uri="{FF2B5EF4-FFF2-40B4-BE49-F238E27FC236}">
              <a16:creationId xmlns:a16="http://schemas.microsoft.com/office/drawing/2014/main" xmlns="" id="{8E47C7F4-FBA3-4533-9181-173FC6BA1C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6" name="正方形/長方形 155">
          <a:extLst>
            <a:ext uri="{FF2B5EF4-FFF2-40B4-BE49-F238E27FC236}">
              <a16:creationId xmlns:a16="http://schemas.microsoft.com/office/drawing/2014/main" xmlns="" id="{CF8A91C1-089E-490B-AB1E-2194E8F3E6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7" name="正方形/長方形 156">
          <a:extLst>
            <a:ext uri="{FF2B5EF4-FFF2-40B4-BE49-F238E27FC236}">
              <a16:creationId xmlns:a16="http://schemas.microsoft.com/office/drawing/2014/main" xmlns="" id="{3A544734-FB8F-46B9-A3B7-393CEF28F05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8" name="正方形/長方形 157">
          <a:extLst>
            <a:ext uri="{FF2B5EF4-FFF2-40B4-BE49-F238E27FC236}">
              <a16:creationId xmlns:a16="http://schemas.microsoft.com/office/drawing/2014/main" xmlns="" id="{490062C5-49C5-4AD0-A4F7-F4733604C8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9" name="正方形/長方形 158">
          <a:extLst>
            <a:ext uri="{FF2B5EF4-FFF2-40B4-BE49-F238E27FC236}">
              <a16:creationId xmlns:a16="http://schemas.microsoft.com/office/drawing/2014/main" xmlns="" id="{1E9DE481-1E90-4070-B7DE-5A11370979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0" name="正方形/長方形 159">
          <a:extLst>
            <a:ext uri="{FF2B5EF4-FFF2-40B4-BE49-F238E27FC236}">
              <a16:creationId xmlns:a16="http://schemas.microsoft.com/office/drawing/2014/main" xmlns="" id="{C61C5E0E-539D-4F1C-9261-DB8E4BCC1B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1" name="正方形/長方形 160">
          <a:extLst>
            <a:ext uri="{FF2B5EF4-FFF2-40B4-BE49-F238E27FC236}">
              <a16:creationId xmlns:a16="http://schemas.microsoft.com/office/drawing/2014/main" xmlns="" id="{B46FBC3B-8DB7-497E-ACD1-261E4F12DFB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2" name="正方形/長方形 161">
          <a:extLst>
            <a:ext uri="{FF2B5EF4-FFF2-40B4-BE49-F238E27FC236}">
              <a16:creationId xmlns:a16="http://schemas.microsoft.com/office/drawing/2014/main" xmlns="" id="{8A0E1ACC-561C-4389-9A96-ADC1265BC3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3" name="正方形/長方形 162">
          <a:extLst>
            <a:ext uri="{FF2B5EF4-FFF2-40B4-BE49-F238E27FC236}">
              <a16:creationId xmlns:a16="http://schemas.microsoft.com/office/drawing/2014/main" xmlns="" id="{014E31F5-622F-4EAD-B481-88CE1237605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4" name="正方形/長方形 163">
          <a:extLst>
            <a:ext uri="{FF2B5EF4-FFF2-40B4-BE49-F238E27FC236}">
              <a16:creationId xmlns:a16="http://schemas.microsoft.com/office/drawing/2014/main" xmlns="" id="{40E1691D-C9E6-4FC8-A630-B2DF392A26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5" name="正方形/長方形 164">
          <a:extLst>
            <a:ext uri="{FF2B5EF4-FFF2-40B4-BE49-F238E27FC236}">
              <a16:creationId xmlns:a16="http://schemas.microsoft.com/office/drawing/2014/main" xmlns="" id="{6275972E-5623-4B21-B452-43CB3E2B1A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6" name="正方形/長方形 165">
          <a:extLst>
            <a:ext uri="{FF2B5EF4-FFF2-40B4-BE49-F238E27FC236}">
              <a16:creationId xmlns:a16="http://schemas.microsoft.com/office/drawing/2014/main" xmlns="" id="{3DC563EA-A009-41DC-A641-42866438A8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7" name="正方形/長方形 166">
          <a:extLst>
            <a:ext uri="{FF2B5EF4-FFF2-40B4-BE49-F238E27FC236}">
              <a16:creationId xmlns:a16="http://schemas.microsoft.com/office/drawing/2014/main" xmlns="" id="{EBFCD74F-548B-4347-8236-71CB815ACA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8" name="正方形/長方形 167">
          <a:extLst>
            <a:ext uri="{FF2B5EF4-FFF2-40B4-BE49-F238E27FC236}">
              <a16:creationId xmlns:a16="http://schemas.microsoft.com/office/drawing/2014/main" xmlns="" id="{EAAF16FA-636F-4E28-AC68-2C01A6AD5D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9" name="正方形/長方形 168">
          <a:extLst>
            <a:ext uri="{FF2B5EF4-FFF2-40B4-BE49-F238E27FC236}">
              <a16:creationId xmlns:a16="http://schemas.microsoft.com/office/drawing/2014/main" xmlns="" id="{853BCA5B-C76F-4F6A-9B49-EC56AC2B948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0" name="正方形/長方形 169">
          <a:extLst>
            <a:ext uri="{FF2B5EF4-FFF2-40B4-BE49-F238E27FC236}">
              <a16:creationId xmlns:a16="http://schemas.microsoft.com/office/drawing/2014/main" xmlns="" id="{75540B67-82C6-48BC-92EF-EB72E8FDC9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1" name="正方形/長方形 170">
          <a:extLst>
            <a:ext uri="{FF2B5EF4-FFF2-40B4-BE49-F238E27FC236}">
              <a16:creationId xmlns:a16="http://schemas.microsoft.com/office/drawing/2014/main" xmlns="" id="{9D2098A4-67C9-4749-A431-93CECBFDF9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2" name="正方形/長方形 171">
          <a:extLst>
            <a:ext uri="{FF2B5EF4-FFF2-40B4-BE49-F238E27FC236}">
              <a16:creationId xmlns:a16="http://schemas.microsoft.com/office/drawing/2014/main" xmlns="" id="{F2E58CD5-894A-4ABE-B9D8-6EDA20F77D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3" name="正方形/長方形 172">
          <a:extLst>
            <a:ext uri="{FF2B5EF4-FFF2-40B4-BE49-F238E27FC236}">
              <a16:creationId xmlns:a16="http://schemas.microsoft.com/office/drawing/2014/main" xmlns="" id="{A40B5355-CDEA-452A-9F0F-A35728ED06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4" name="正方形/長方形 173">
          <a:extLst>
            <a:ext uri="{FF2B5EF4-FFF2-40B4-BE49-F238E27FC236}">
              <a16:creationId xmlns:a16="http://schemas.microsoft.com/office/drawing/2014/main" xmlns="" id="{01124301-D5D6-46C6-9D47-FFB01E9D05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5" name="正方形/長方形 174">
          <a:extLst>
            <a:ext uri="{FF2B5EF4-FFF2-40B4-BE49-F238E27FC236}">
              <a16:creationId xmlns:a16="http://schemas.microsoft.com/office/drawing/2014/main" xmlns="" id="{EEB717F5-595F-4B27-9DAE-47012DAC9C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6" name="正方形/長方形 175">
          <a:extLst>
            <a:ext uri="{FF2B5EF4-FFF2-40B4-BE49-F238E27FC236}">
              <a16:creationId xmlns:a16="http://schemas.microsoft.com/office/drawing/2014/main" xmlns="" id="{E982D316-DE3D-4171-A328-68C4ED0390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7" name="正方形/長方形 176">
          <a:extLst>
            <a:ext uri="{FF2B5EF4-FFF2-40B4-BE49-F238E27FC236}">
              <a16:creationId xmlns:a16="http://schemas.microsoft.com/office/drawing/2014/main" xmlns="" id="{4BB53984-2BC5-422E-8D7D-DD14F9C0813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8" name="正方形/長方形 177">
          <a:extLst>
            <a:ext uri="{FF2B5EF4-FFF2-40B4-BE49-F238E27FC236}">
              <a16:creationId xmlns:a16="http://schemas.microsoft.com/office/drawing/2014/main" xmlns="" id="{259FB087-0344-49B0-A934-2C729CE30D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9" name="正方形/長方形 178">
          <a:extLst>
            <a:ext uri="{FF2B5EF4-FFF2-40B4-BE49-F238E27FC236}">
              <a16:creationId xmlns:a16="http://schemas.microsoft.com/office/drawing/2014/main" xmlns="" id="{FC89179F-6900-400F-8EEB-D7774FC20F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0" name="正方形/長方形 179">
          <a:extLst>
            <a:ext uri="{FF2B5EF4-FFF2-40B4-BE49-F238E27FC236}">
              <a16:creationId xmlns:a16="http://schemas.microsoft.com/office/drawing/2014/main" xmlns="" id="{768E4242-4F49-45D5-A72E-841D2D6516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1" name="正方形/長方形 180">
          <a:extLst>
            <a:ext uri="{FF2B5EF4-FFF2-40B4-BE49-F238E27FC236}">
              <a16:creationId xmlns:a16="http://schemas.microsoft.com/office/drawing/2014/main" xmlns="" id="{75706BA6-9E96-4693-A24C-B21EBA8D7E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2" name="正方形/長方形 181">
          <a:extLst>
            <a:ext uri="{FF2B5EF4-FFF2-40B4-BE49-F238E27FC236}">
              <a16:creationId xmlns:a16="http://schemas.microsoft.com/office/drawing/2014/main" xmlns="" id="{ED48F152-221E-44CC-9D2C-13993B7EF9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3" name="正方形/長方形 182">
          <a:extLst>
            <a:ext uri="{FF2B5EF4-FFF2-40B4-BE49-F238E27FC236}">
              <a16:creationId xmlns:a16="http://schemas.microsoft.com/office/drawing/2014/main" xmlns="" id="{95CF4FC4-0114-40BE-985C-F9C04483B7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4" name="正方形/長方形 183">
          <a:extLst>
            <a:ext uri="{FF2B5EF4-FFF2-40B4-BE49-F238E27FC236}">
              <a16:creationId xmlns:a16="http://schemas.microsoft.com/office/drawing/2014/main" xmlns="" id="{E7200111-7904-4984-B621-B02092AA40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5" name="正方形/長方形 184">
          <a:extLst>
            <a:ext uri="{FF2B5EF4-FFF2-40B4-BE49-F238E27FC236}">
              <a16:creationId xmlns:a16="http://schemas.microsoft.com/office/drawing/2014/main" xmlns="" id="{F6CD51D0-7459-426B-B59A-A7D216C526E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6" name="正方形/長方形 185">
          <a:extLst>
            <a:ext uri="{FF2B5EF4-FFF2-40B4-BE49-F238E27FC236}">
              <a16:creationId xmlns:a16="http://schemas.microsoft.com/office/drawing/2014/main" xmlns="" id="{9A0CCC4E-1ECB-4282-BB0E-6E6F27D1CC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7" name="正方形/長方形 186">
          <a:extLst>
            <a:ext uri="{FF2B5EF4-FFF2-40B4-BE49-F238E27FC236}">
              <a16:creationId xmlns:a16="http://schemas.microsoft.com/office/drawing/2014/main" xmlns="" id="{0039E500-246D-48B2-A315-F3746B940A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8" name="正方形/長方形 187">
          <a:extLst>
            <a:ext uri="{FF2B5EF4-FFF2-40B4-BE49-F238E27FC236}">
              <a16:creationId xmlns:a16="http://schemas.microsoft.com/office/drawing/2014/main" xmlns="" id="{3A9AEB56-8C93-421D-BE90-C84EA7B086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9" name="正方形/長方形 188">
          <a:extLst>
            <a:ext uri="{FF2B5EF4-FFF2-40B4-BE49-F238E27FC236}">
              <a16:creationId xmlns:a16="http://schemas.microsoft.com/office/drawing/2014/main" xmlns="" id="{6AB1E51C-9149-4774-9001-624DC61619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0" name="正方形/長方形 189">
          <a:extLst>
            <a:ext uri="{FF2B5EF4-FFF2-40B4-BE49-F238E27FC236}">
              <a16:creationId xmlns:a16="http://schemas.microsoft.com/office/drawing/2014/main" xmlns="" id="{854C4F3F-4D06-455C-82DD-11D1DDDA60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1" name="正方形/長方形 190">
          <a:extLst>
            <a:ext uri="{FF2B5EF4-FFF2-40B4-BE49-F238E27FC236}">
              <a16:creationId xmlns:a16="http://schemas.microsoft.com/office/drawing/2014/main" xmlns="" id="{F378E782-B327-457C-A3C1-00C026E149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2" name="正方形/長方形 191">
          <a:extLst>
            <a:ext uri="{FF2B5EF4-FFF2-40B4-BE49-F238E27FC236}">
              <a16:creationId xmlns:a16="http://schemas.microsoft.com/office/drawing/2014/main" xmlns="" id="{893E2BD5-6430-4395-B083-C3EB1CF3FE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3" name="正方形/長方形 192">
          <a:extLst>
            <a:ext uri="{FF2B5EF4-FFF2-40B4-BE49-F238E27FC236}">
              <a16:creationId xmlns:a16="http://schemas.microsoft.com/office/drawing/2014/main" xmlns="" id="{F0CB98B1-ADC6-4EB2-9B50-2C476F75C95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4" name="正方形/長方形 193">
          <a:extLst>
            <a:ext uri="{FF2B5EF4-FFF2-40B4-BE49-F238E27FC236}">
              <a16:creationId xmlns:a16="http://schemas.microsoft.com/office/drawing/2014/main" xmlns="" id="{32E874AC-C29A-4252-A5EA-CCEDF7C591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5" name="正方形/長方形 194">
          <a:extLst>
            <a:ext uri="{FF2B5EF4-FFF2-40B4-BE49-F238E27FC236}">
              <a16:creationId xmlns:a16="http://schemas.microsoft.com/office/drawing/2014/main" xmlns="" id="{38BF0470-3FAB-4CD5-A56B-BAF5F653D21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6" name="正方形/長方形 195">
          <a:extLst>
            <a:ext uri="{FF2B5EF4-FFF2-40B4-BE49-F238E27FC236}">
              <a16:creationId xmlns:a16="http://schemas.microsoft.com/office/drawing/2014/main" xmlns="" id="{951E8442-D795-4DDF-AFB8-3A6B95E35E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7" name="正方形/長方形 196">
          <a:extLst>
            <a:ext uri="{FF2B5EF4-FFF2-40B4-BE49-F238E27FC236}">
              <a16:creationId xmlns:a16="http://schemas.microsoft.com/office/drawing/2014/main" xmlns="" id="{B63D2DFF-7EB8-4109-96D3-29009374BC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8" name="正方形/長方形 197">
          <a:extLst>
            <a:ext uri="{FF2B5EF4-FFF2-40B4-BE49-F238E27FC236}">
              <a16:creationId xmlns:a16="http://schemas.microsoft.com/office/drawing/2014/main" xmlns="" id="{3AC19737-036D-42DC-907B-C431B5D97F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9" name="正方形/長方形 198">
          <a:extLst>
            <a:ext uri="{FF2B5EF4-FFF2-40B4-BE49-F238E27FC236}">
              <a16:creationId xmlns:a16="http://schemas.microsoft.com/office/drawing/2014/main" xmlns="" id="{04306692-2A25-4364-B2A4-9FDFC2EF58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0" name="正方形/長方形 199">
          <a:extLst>
            <a:ext uri="{FF2B5EF4-FFF2-40B4-BE49-F238E27FC236}">
              <a16:creationId xmlns:a16="http://schemas.microsoft.com/office/drawing/2014/main" xmlns="" id="{D4541608-A1E0-4E1F-9CF0-BF3EB848D6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1" name="正方形/長方形 200">
          <a:extLst>
            <a:ext uri="{FF2B5EF4-FFF2-40B4-BE49-F238E27FC236}">
              <a16:creationId xmlns:a16="http://schemas.microsoft.com/office/drawing/2014/main" xmlns="" id="{3AC1FA27-D944-4A7D-954F-2C33ED58E1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02" name="テキスト ボックス 201">
          <a:extLst>
            <a:ext uri="{FF2B5EF4-FFF2-40B4-BE49-F238E27FC236}">
              <a16:creationId xmlns:a16="http://schemas.microsoft.com/office/drawing/2014/main" xmlns="" id="{99E2F70E-BA3A-4970-9F40-7A6152C542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3" name="直線コネクタ 202">
          <a:extLst>
            <a:ext uri="{FF2B5EF4-FFF2-40B4-BE49-F238E27FC236}">
              <a16:creationId xmlns:a16="http://schemas.microsoft.com/office/drawing/2014/main" xmlns="" id="{7D0CD4A4-1C48-4F36-93E5-A350EF1B6B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04" name="テキスト ボックス 203">
          <a:extLst>
            <a:ext uri="{FF2B5EF4-FFF2-40B4-BE49-F238E27FC236}">
              <a16:creationId xmlns:a16="http://schemas.microsoft.com/office/drawing/2014/main" xmlns="" id="{52159933-4B62-4DF0-8966-183A20823D0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05" name="直線コネクタ 204">
          <a:extLst>
            <a:ext uri="{FF2B5EF4-FFF2-40B4-BE49-F238E27FC236}">
              <a16:creationId xmlns:a16="http://schemas.microsoft.com/office/drawing/2014/main" xmlns="" id="{07EEE493-73E0-4087-AF0A-971C23E1450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06" name="テキスト ボックス 205">
          <a:extLst>
            <a:ext uri="{FF2B5EF4-FFF2-40B4-BE49-F238E27FC236}">
              <a16:creationId xmlns:a16="http://schemas.microsoft.com/office/drawing/2014/main" xmlns="" id="{FC9C1303-3DEC-445B-834B-44EBDC6CE0E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07" name="直線コネクタ 206">
          <a:extLst>
            <a:ext uri="{FF2B5EF4-FFF2-40B4-BE49-F238E27FC236}">
              <a16:creationId xmlns:a16="http://schemas.microsoft.com/office/drawing/2014/main" xmlns="" id="{D8EC7852-D2AC-4B84-9B18-3BC535452D8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8" name="テキスト ボックス 207">
          <a:extLst>
            <a:ext uri="{FF2B5EF4-FFF2-40B4-BE49-F238E27FC236}">
              <a16:creationId xmlns:a16="http://schemas.microsoft.com/office/drawing/2014/main" xmlns="" id="{DC68CC34-4CFC-4A36-B39E-9742FCC5405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9" name="直線コネクタ 208">
          <a:extLst>
            <a:ext uri="{FF2B5EF4-FFF2-40B4-BE49-F238E27FC236}">
              <a16:creationId xmlns:a16="http://schemas.microsoft.com/office/drawing/2014/main" xmlns="" id="{D154D547-4FA2-4FD9-A454-39E6B1907C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0" name="テキスト ボックス 209">
          <a:extLst>
            <a:ext uri="{FF2B5EF4-FFF2-40B4-BE49-F238E27FC236}">
              <a16:creationId xmlns:a16="http://schemas.microsoft.com/office/drawing/2014/main" xmlns="" id="{5819798A-2C0F-4C19-92BF-8083D9EC95F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1" name="直線コネクタ 210">
          <a:extLst>
            <a:ext uri="{FF2B5EF4-FFF2-40B4-BE49-F238E27FC236}">
              <a16:creationId xmlns:a16="http://schemas.microsoft.com/office/drawing/2014/main" xmlns="" id="{4B23E974-21BF-43AB-B53E-586EF6EADAA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12" name="テキスト ボックス 211">
          <a:extLst>
            <a:ext uri="{FF2B5EF4-FFF2-40B4-BE49-F238E27FC236}">
              <a16:creationId xmlns:a16="http://schemas.microsoft.com/office/drawing/2014/main" xmlns="" id="{2CA2C2C3-D201-4A3B-859E-ABC3511B541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13" name="直線コネクタ 212">
          <a:extLst>
            <a:ext uri="{FF2B5EF4-FFF2-40B4-BE49-F238E27FC236}">
              <a16:creationId xmlns:a16="http://schemas.microsoft.com/office/drawing/2014/main" xmlns="" id="{6FA33413-9673-4EE3-9FB4-61035259DE0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14" name="テキスト ボックス 213">
          <a:extLst>
            <a:ext uri="{FF2B5EF4-FFF2-40B4-BE49-F238E27FC236}">
              <a16:creationId xmlns:a16="http://schemas.microsoft.com/office/drawing/2014/main" xmlns="" id="{698C9B9B-5AFF-44C0-9002-2C40711F84F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15" name="直線コネクタ 214">
          <a:extLst>
            <a:ext uri="{FF2B5EF4-FFF2-40B4-BE49-F238E27FC236}">
              <a16:creationId xmlns:a16="http://schemas.microsoft.com/office/drawing/2014/main" xmlns="" id="{1DC7FA6F-F437-490B-A17C-85F819E205B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16" name="テキスト ボックス 215">
          <a:extLst>
            <a:ext uri="{FF2B5EF4-FFF2-40B4-BE49-F238E27FC236}">
              <a16:creationId xmlns:a16="http://schemas.microsoft.com/office/drawing/2014/main" xmlns="" id="{4A7E83A0-6F25-4415-A6F8-29964E8F7E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7" name="直線コネクタ 216">
          <a:extLst>
            <a:ext uri="{FF2B5EF4-FFF2-40B4-BE49-F238E27FC236}">
              <a16:creationId xmlns:a16="http://schemas.microsoft.com/office/drawing/2014/main" xmlns="" id="{6C9D3CBF-9723-43F4-B251-BF81AE1271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保健センター・保健所】&#10;有形固定資産減価償却率グラフ枠">
          <a:extLst>
            <a:ext uri="{FF2B5EF4-FFF2-40B4-BE49-F238E27FC236}">
              <a16:creationId xmlns:a16="http://schemas.microsoft.com/office/drawing/2014/main" xmlns="" id="{B6A65835-D162-4792-A210-7F217C86BE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219" name="直線コネクタ 218">
          <a:extLst>
            <a:ext uri="{FF2B5EF4-FFF2-40B4-BE49-F238E27FC236}">
              <a16:creationId xmlns:a16="http://schemas.microsoft.com/office/drawing/2014/main" xmlns="" id="{753AEB75-1B9F-455B-939F-CDCF37BC9DB3}"/>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220" name="【保健センター・保健所】&#10;有形固定資産減価償却率最小値テキスト">
          <a:extLst>
            <a:ext uri="{FF2B5EF4-FFF2-40B4-BE49-F238E27FC236}">
              <a16:creationId xmlns:a16="http://schemas.microsoft.com/office/drawing/2014/main" xmlns="" id="{6EE7DEEE-387F-4DC5-A014-AC84E6A6EDBC}"/>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221" name="直線コネクタ 220">
          <a:extLst>
            <a:ext uri="{FF2B5EF4-FFF2-40B4-BE49-F238E27FC236}">
              <a16:creationId xmlns:a16="http://schemas.microsoft.com/office/drawing/2014/main" xmlns="" id="{9C7214E0-9C7A-40C2-829A-4ADCEA3B5F9E}"/>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222" name="【保健センター・保健所】&#10;有形固定資産減価償却率最大値テキスト">
          <a:extLst>
            <a:ext uri="{FF2B5EF4-FFF2-40B4-BE49-F238E27FC236}">
              <a16:creationId xmlns:a16="http://schemas.microsoft.com/office/drawing/2014/main" xmlns="" id="{A48852EF-5C0C-4BC0-BA7F-3EAEF0874E1A}"/>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223" name="直線コネクタ 222">
          <a:extLst>
            <a:ext uri="{FF2B5EF4-FFF2-40B4-BE49-F238E27FC236}">
              <a16:creationId xmlns:a16="http://schemas.microsoft.com/office/drawing/2014/main" xmlns="" id="{5C0F2353-C8BA-4D5A-97F0-012F4336D007}"/>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224" name="【保健センター・保健所】&#10;有形固定資産減価償却率平均値テキスト">
          <a:extLst>
            <a:ext uri="{FF2B5EF4-FFF2-40B4-BE49-F238E27FC236}">
              <a16:creationId xmlns:a16="http://schemas.microsoft.com/office/drawing/2014/main" xmlns="" id="{D3E75C4C-3E85-42D9-A9C0-B29F39E20D22}"/>
            </a:ext>
          </a:extLst>
        </xdr:cNvPr>
        <xdr:cNvSpPr txBox="1"/>
      </xdr:nvSpPr>
      <xdr:spPr>
        <a:xfrm>
          <a:off x="16357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225" name="フローチャート: 判断 224">
          <a:extLst>
            <a:ext uri="{FF2B5EF4-FFF2-40B4-BE49-F238E27FC236}">
              <a16:creationId xmlns:a16="http://schemas.microsoft.com/office/drawing/2014/main" xmlns="" id="{4371CA0F-CA3E-4B9D-8719-9F1F43968EA2}"/>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226" name="フローチャート: 判断 225">
          <a:extLst>
            <a:ext uri="{FF2B5EF4-FFF2-40B4-BE49-F238E27FC236}">
              <a16:creationId xmlns:a16="http://schemas.microsoft.com/office/drawing/2014/main" xmlns="" id="{4DF655F3-ABFB-474E-884D-5E837DCCD2AC}"/>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227" name="フローチャート: 判断 226">
          <a:extLst>
            <a:ext uri="{FF2B5EF4-FFF2-40B4-BE49-F238E27FC236}">
              <a16:creationId xmlns:a16="http://schemas.microsoft.com/office/drawing/2014/main" xmlns="" id="{9EDCDCD6-9D7A-4265-A159-0D4A84782D17}"/>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228" name="フローチャート: 判断 227">
          <a:extLst>
            <a:ext uri="{FF2B5EF4-FFF2-40B4-BE49-F238E27FC236}">
              <a16:creationId xmlns:a16="http://schemas.microsoft.com/office/drawing/2014/main" xmlns="" id="{92B4A1A3-286A-4884-94A5-B7BC7CB5A512}"/>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229" name="フローチャート: 判断 228">
          <a:extLst>
            <a:ext uri="{FF2B5EF4-FFF2-40B4-BE49-F238E27FC236}">
              <a16:creationId xmlns:a16="http://schemas.microsoft.com/office/drawing/2014/main" xmlns="" id="{126B13E5-7415-4AE7-A935-045DDEB1EAC3}"/>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21DBE9DA-E029-43FD-AE6F-73A8CA23AC6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2F5A52C5-669C-4117-BD02-7092483F29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9BF5CD76-97BD-4D9C-A7D4-B168E83950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9667F1C4-AD77-4FD2-A6A4-0FBB2368D4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0493EBA2-6EF6-478F-8B53-51950A2F06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136978</xdr:rowOff>
    </xdr:from>
    <xdr:to>
      <xdr:col>85</xdr:col>
      <xdr:colOff>177800</xdr:colOff>
      <xdr:row>64</xdr:row>
      <xdr:rowOff>67128</xdr:rowOff>
    </xdr:to>
    <xdr:sp macro="" textlink="">
      <xdr:nvSpPr>
        <xdr:cNvPr id="235" name="楕円 234">
          <a:extLst>
            <a:ext uri="{FF2B5EF4-FFF2-40B4-BE49-F238E27FC236}">
              <a16:creationId xmlns:a16="http://schemas.microsoft.com/office/drawing/2014/main" xmlns="" id="{303982EC-3D1F-41EA-AD57-F02D8AFA2966}"/>
            </a:ext>
          </a:extLst>
        </xdr:cNvPr>
        <xdr:cNvSpPr/>
      </xdr:nvSpPr>
      <xdr:spPr>
        <a:xfrm>
          <a:off x="16268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51905</xdr:rowOff>
    </xdr:from>
    <xdr:ext cx="405111" cy="259045"/>
    <xdr:sp macro="" textlink="">
      <xdr:nvSpPr>
        <xdr:cNvPr id="236" name="【保健センター・保健所】&#10;有形固定資産減価償却率該当値テキスト">
          <a:extLst>
            <a:ext uri="{FF2B5EF4-FFF2-40B4-BE49-F238E27FC236}">
              <a16:creationId xmlns:a16="http://schemas.microsoft.com/office/drawing/2014/main" xmlns="" id="{D0BB10D3-B45F-41E1-98F0-C68D99D92237}"/>
            </a:ext>
          </a:extLst>
        </xdr:cNvPr>
        <xdr:cNvSpPr txBox="1"/>
      </xdr:nvSpPr>
      <xdr:spPr>
        <a:xfrm>
          <a:off x="16357600" y="1085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32476</xdr:rowOff>
    </xdr:from>
    <xdr:to>
      <xdr:col>81</xdr:col>
      <xdr:colOff>101600</xdr:colOff>
      <xdr:row>63</xdr:row>
      <xdr:rowOff>134076</xdr:rowOff>
    </xdr:to>
    <xdr:sp macro="" textlink="">
      <xdr:nvSpPr>
        <xdr:cNvPr id="237" name="楕円 236">
          <a:extLst>
            <a:ext uri="{FF2B5EF4-FFF2-40B4-BE49-F238E27FC236}">
              <a16:creationId xmlns:a16="http://schemas.microsoft.com/office/drawing/2014/main" xmlns="" id="{87F45728-4C54-4012-8477-77A8A3A25EDC}"/>
            </a:ext>
          </a:extLst>
        </xdr:cNvPr>
        <xdr:cNvSpPr/>
      </xdr:nvSpPr>
      <xdr:spPr>
        <a:xfrm>
          <a:off x="15430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83276</xdr:rowOff>
    </xdr:from>
    <xdr:to>
      <xdr:col>85</xdr:col>
      <xdr:colOff>127000</xdr:colOff>
      <xdr:row>64</xdr:row>
      <xdr:rowOff>16328</xdr:rowOff>
    </xdr:to>
    <xdr:cxnSp macro="">
      <xdr:nvCxnSpPr>
        <xdr:cNvPr id="238" name="直線コネクタ 237">
          <a:extLst>
            <a:ext uri="{FF2B5EF4-FFF2-40B4-BE49-F238E27FC236}">
              <a16:creationId xmlns:a16="http://schemas.microsoft.com/office/drawing/2014/main" xmlns="" id="{6EE6DFF0-5524-4012-9C04-66BC5100B86A}"/>
            </a:ext>
          </a:extLst>
        </xdr:cNvPr>
        <xdr:cNvCxnSpPr/>
      </xdr:nvCxnSpPr>
      <xdr:spPr>
        <a:xfrm>
          <a:off x="15481300" y="10884626"/>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239" name="n_1aveValue【保健センター・保健所】&#10;有形固定資産減価償却率">
          <a:extLst>
            <a:ext uri="{FF2B5EF4-FFF2-40B4-BE49-F238E27FC236}">
              <a16:creationId xmlns:a16="http://schemas.microsoft.com/office/drawing/2014/main" xmlns="" id="{76DEF206-FFF2-4D05-B937-47CCBDB31F4C}"/>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240" name="n_2aveValue【保健センター・保健所】&#10;有形固定資産減価償却率">
          <a:extLst>
            <a:ext uri="{FF2B5EF4-FFF2-40B4-BE49-F238E27FC236}">
              <a16:creationId xmlns:a16="http://schemas.microsoft.com/office/drawing/2014/main" xmlns="" id="{169FC5BC-5A06-4356-8619-110F522A0683}"/>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241" name="n_3aveValue【保健センター・保健所】&#10;有形固定資産減価償却率">
          <a:extLst>
            <a:ext uri="{FF2B5EF4-FFF2-40B4-BE49-F238E27FC236}">
              <a16:creationId xmlns:a16="http://schemas.microsoft.com/office/drawing/2014/main" xmlns="" id="{64001E8F-F5DA-4F9B-B0A4-14AD021743E9}"/>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242" name="n_4aveValue【保健センター・保健所】&#10;有形固定資産減価償却率">
          <a:extLst>
            <a:ext uri="{FF2B5EF4-FFF2-40B4-BE49-F238E27FC236}">
              <a16:creationId xmlns:a16="http://schemas.microsoft.com/office/drawing/2014/main" xmlns="" id="{DFC60DF4-588F-479C-A01E-2B136F4604A8}"/>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125203</xdr:rowOff>
    </xdr:from>
    <xdr:ext cx="405111" cy="259045"/>
    <xdr:sp macro="" textlink="">
      <xdr:nvSpPr>
        <xdr:cNvPr id="243" name="n_1mainValue【保健センター・保健所】&#10;有形固定資産減価償却率">
          <a:extLst>
            <a:ext uri="{FF2B5EF4-FFF2-40B4-BE49-F238E27FC236}">
              <a16:creationId xmlns:a16="http://schemas.microsoft.com/office/drawing/2014/main" xmlns="" id="{A64BC116-5B6D-4749-99C4-62D4ED887345}"/>
            </a:ext>
          </a:extLst>
        </xdr:cNvPr>
        <xdr:cNvSpPr txBox="1"/>
      </xdr:nvSpPr>
      <xdr:spPr>
        <a:xfrm>
          <a:off x="152660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4" name="正方形/長方形 243">
          <a:extLst>
            <a:ext uri="{FF2B5EF4-FFF2-40B4-BE49-F238E27FC236}">
              <a16:creationId xmlns:a16="http://schemas.microsoft.com/office/drawing/2014/main" xmlns="" id="{FD55F863-FEBA-4A35-974B-508FEF7086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5" name="正方形/長方形 244">
          <a:extLst>
            <a:ext uri="{FF2B5EF4-FFF2-40B4-BE49-F238E27FC236}">
              <a16:creationId xmlns:a16="http://schemas.microsoft.com/office/drawing/2014/main" xmlns="" id="{68E3463F-8086-4293-B2ED-E48F96948B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6" name="正方形/長方形 245">
          <a:extLst>
            <a:ext uri="{FF2B5EF4-FFF2-40B4-BE49-F238E27FC236}">
              <a16:creationId xmlns:a16="http://schemas.microsoft.com/office/drawing/2014/main" xmlns="" id="{BBD9B491-A57C-44B7-B060-7F63C4AA32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7" name="正方形/長方形 246">
          <a:extLst>
            <a:ext uri="{FF2B5EF4-FFF2-40B4-BE49-F238E27FC236}">
              <a16:creationId xmlns:a16="http://schemas.microsoft.com/office/drawing/2014/main" xmlns="" id="{C31B1178-22CC-4F34-9596-0F443418FA2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8" name="正方形/長方形 247">
          <a:extLst>
            <a:ext uri="{FF2B5EF4-FFF2-40B4-BE49-F238E27FC236}">
              <a16:creationId xmlns:a16="http://schemas.microsoft.com/office/drawing/2014/main" xmlns="" id="{7AEE465B-4927-4587-A3D1-A13989E81A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9" name="正方形/長方形 248">
          <a:extLst>
            <a:ext uri="{FF2B5EF4-FFF2-40B4-BE49-F238E27FC236}">
              <a16:creationId xmlns:a16="http://schemas.microsoft.com/office/drawing/2014/main" xmlns="" id="{64C86082-D954-422B-839A-1F3F66000C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0" name="正方形/長方形 249">
          <a:extLst>
            <a:ext uri="{FF2B5EF4-FFF2-40B4-BE49-F238E27FC236}">
              <a16:creationId xmlns:a16="http://schemas.microsoft.com/office/drawing/2014/main" xmlns="" id="{20DEF5E7-F2A7-4E07-A0DB-7CD2F017A4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1" name="正方形/長方形 250">
          <a:extLst>
            <a:ext uri="{FF2B5EF4-FFF2-40B4-BE49-F238E27FC236}">
              <a16:creationId xmlns:a16="http://schemas.microsoft.com/office/drawing/2014/main" xmlns="" id="{5618D281-DDFC-48AC-9AFC-4879CB759B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2" name="テキスト ボックス 251">
          <a:extLst>
            <a:ext uri="{FF2B5EF4-FFF2-40B4-BE49-F238E27FC236}">
              <a16:creationId xmlns:a16="http://schemas.microsoft.com/office/drawing/2014/main" xmlns="" id="{EA6DAD29-B0C1-4706-9A6A-605D36C04C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3" name="直線コネクタ 252">
          <a:extLst>
            <a:ext uri="{FF2B5EF4-FFF2-40B4-BE49-F238E27FC236}">
              <a16:creationId xmlns:a16="http://schemas.microsoft.com/office/drawing/2014/main" xmlns="" id="{8A882FD6-C4B2-49CF-AE19-EFF68209B2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54" name="直線コネクタ 253">
          <a:extLst>
            <a:ext uri="{FF2B5EF4-FFF2-40B4-BE49-F238E27FC236}">
              <a16:creationId xmlns:a16="http://schemas.microsoft.com/office/drawing/2014/main" xmlns="" id="{21FCF409-A69B-4A07-B246-642FD7E6B2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55" name="テキスト ボックス 254">
          <a:extLst>
            <a:ext uri="{FF2B5EF4-FFF2-40B4-BE49-F238E27FC236}">
              <a16:creationId xmlns:a16="http://schemas.microsoft.com/office/drawing/2014/main" xmlns="" id="{7D31D2E6-90F4-4444-81EB-9ECD0107D6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56" name="直線コネクタ 255">
          <a:extLst>
            <a:ext uri="{FF2B5EF4-FFF2-40B4-BE49-F238E27FC236}">
              <a16:creationId xmlns:a16="http://schemas.microsoft.com/office/drawing/2014/main" xmlns="" id="{C4054DDF-4F4E-4534-A77D-A509ACE000C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57" name="テキスト ボックス 256">
          <a:extLst>
            <a:ext uri="{FF2B5EF4-FFF2-40B4-BE49-F238E27FC236}">
              <a16:creationId xmlns:a16="http://schemas.microsoft.com/office/drawing/2014/main" xmlns="" id="{3AEFDA70-6E4F-419E-82AB-1CB4BCC0695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58" name="直線コネクタ 257">
          <a:extLst>
            <a:ext uri="{FF2B5EF4-FFF2-40B4-BE49-F238E27FC236}">
              <a16:creationId xmlns:a16="http://schemas.microsoft.com/office/drawing/2014/main" xmlns="" id="{C59D350B-3753-438C-802D-918C1C0EA14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59" name="テキスト ボックス 258">
          <a:extLst>
            <a:ext uri="{FF2B5EF4-FFF2-40B4-BE49-F238E27FC236}">
              <a16:creationId xmlns:a16="http://schemas.microsoft.com/office/drawing/2014/main" xmlns="" id="{656C4CC9-F554-42FB-BA3C-B10A071FCE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60" name="直線コネクタ 259">
          <a:extLst>
            <a:ext uri="{FF2B5EF4-FFF2-40B4-BE49-F238E27FC236}">
              <a16:creationId xmlns:a16="http://schemas.microsoft.com/office/drawing/2014/main" xmlns="" id="{D83D21E0-9FDB-4CD3-8EA0-0DBFEF3909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61" name="テキスト ボックス 260">
          <a:extLst>
            <a:ext uri="{FF2B5EF4-FFF2-40B4-BE49-F238E27FC236}">
              <a16:creationId xmlns:a16="http://schemas.microsoft.com/office/drawing/2014/main" xmlns="" id="{71CF6014-D58A-4127-AD3C-CA4DDC40BFF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62" name="直線コネクタ 261">
          <a:extLst>
            <a:ext uri="{FF2B5EF4-FFF2-40B4-BE49-F238E27FC236}">
              <a16:creationId xmlns:a16="http://schemas.microsoft.com/office/drawing/2014/main" xmlns="" id="{1D36FCCB-AF00-4038-A9C3-3AD35F3F4E2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63" name="テキスト ボックス 262">
          <a:extLst>
            <a:ext uri="{FF2B5EF4-FFF2-40B4-BE49-F238E27FC236}">
              <a16:creationId xmlns:a16="http://schemas.microsoft.com/office/drawing/2014/main" xmlns="" id="{3ADEE6C0-7C7C-4176-B54B-8C08DB27010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4" name="直線コネクタ 263">
          <a:extLst>
            <a:ext uri="{FF2B5EF4-FFF2-40B4-BE49-F238E27FC236}">
              <a16:creationId xmlns:a16="http://schemas.microsoft.com/office/drawing/2014/main" xmlns="" id="{56CFAF3C-483E-4BB8-9A8E-7F6ADD4326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5" name="テキスト ボックス 264">
          <a:extLst>
            <a:ext uri="{FF2B5EF4-FFF2-40B4-BE49-F238E27FC236}">
              <a16:creationId xmlns:a16="http://schemas.microsoft.com/office/drawing/2014/main" xmlns="" id="{80332DB4-F47A-4710-BF90-A2F5389F81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6" name="【保健センター・保健所】&#10;一人当たり面積グラフ枠">
          <a:extLst>
            <a:ext uri="{FF2B5EF4-FFF2-40B4-BE49-F238E27FC236}">
              <a16:creationId xmlns:a16="http://schemas.microsoft.com/office/drawing/2014/main" xmlns="" id="{C5154D80-9E10-447D-AA44-91B170DF49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267" name="直線コネクタ 266">
          <a:extLst>
            <a:ext uri="{FF2B5EF4-FFF2-40B4-BE49-F238E27FC236}">
              <a16:creationId xmlns:a16="http://schemas.microsoft.com/office/drawing/2014/main" xmlns="" id="{1558D1B8-B6F2-46FD-8DB4-E85658BF3C2F}"/>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268" name="【保健センター・保健所】&#10;一人当たり面積最小値テキスト">
          <a:extLst>
            <a:ext uri="{FF2B5EF4-FFF2-40B4-BE49-F238E27FC236}">
              <a16:creationId xmlns:a16="http://schemas.microsoft.com/office/drawing/2014/main" xmlns="" id="{57B067B7-104F-4E55-96BD-6BD21BFBDE31}"/>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269" name="直線コネクタ 268">
          <a:extLst>
            <a:ext uri="{FF2B5EF4-FFF2-40B4-BE49-F238E27FC236}">
              <a16:creationId xmlns:a16="http://schemas.microsoft.com/office/drawing/2014/main" xmlns="" id="{0F5355B1-8A55-4C96-8D79-002471CF2D52}"/>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270" name="【保健センター・保健所】&#10;一人当たり面積最大値テキスト">
          <a:extLst>
            <a:ext uri="{FF2B5EF4-FFF2-40B4-BE49-F238E27FC236}">
              <a16:creationId xmlns:a16="http://schemas.microsoft.com/office/drawing/2014/main" xmlns="" id="{2646DADC-27AA-40E7-8F50-875A7C5AA230}"/>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271" name="直線コネクタ 270">
          <a:extLst>
            <a:ext uri="{FF2B5EF4-FFF2-40B4-BE49-F238E27FC236}">
              <a16:creationId xmlns:a16="http://schemas.microsoft.com/office/drawing/2014/main" xmlns="" id="{B83419A4-B899-4EF4-8D52-A72D0B46241F}"/>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272" name="【保健センター・保健所】&#10;一人当たり面積平均値テキスト">
          <a:extLst>
            <a:ext uri="{FF2B5EF4-FFF2-40B4-BE49-F238E27FC236}">
              <a16:creationId xmlns:a16="http://schemas.microsoft.com/office/drawing/2014/main" xmlns="" id="{3A8704AE-566C-4B5A-8231-3C2D6F42628D}"/>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273" name="フローチャート: 判断 272">
          <a:extLst>
            <a:ext uri="{FF2B5EF4-FFF2-40B4-BE49-F238E27FC236}">
              <a16:creationId xmlns:a16="http://schemas.microsoft.com/office/drawing/2014/main" xmlns="" id="{18F93F32-523D-42F3-AEFC-34ADEB191995}"/>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274" name="フローチャート: 判断 273">
          <a:extLst>
            <a:ext uri="{FF2B5EF4-FFF2-40B4-BE49-F238E27FC236}">
              <a16:creationId xmlns:a16="http://schemas.microsoft.com/office/drawing/2014/main" xmlns="" id="{C5F2BDFF-4343-4FFF-A861-6C88FD003B2F}"/>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275" name="フローチャート: 判断 274">
          <a:extLst>
            <a:ext uri="{FF2B5EF4-FFF2-40B4-BE49-F238E27FC236}">
              <a16:creationId xmlns:a16="http://schemas.microsoft.com/office/drawing/2014/main" xmlns="" id="{6D70052D-5FEB-475D-94B6-4B96ACB2AEC1}"/>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276" name="フローチャート: 判断 275">
          <a:extLst>
            <a:ext uri="{FF2B5EF4-FFF2-40B4-BE49-F238E27FC236}">
              <a16:creationId xmlns:a16="http://schemas.microsoft.com/office/drawing/2014/main" xmlns="" id="{49A7C3B3-6101-444B-B1E6-616BC16F74DE}"/>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277" name="フローチャート: 判断 276">
          <a:extLst>
            <a:ext uri="{FF2B5EF4-FFF2-40B4-BE49-F238E27FC236}">
              <a16:creationId xmlns:a16="http://schemas.microsoft.com/office/drawing/2014/main" xmlns="" id="{49EA62E7-0832-4961-8D22-193433062AAE}"/>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8" name="テキスト ボックス 277">
          <a:extLst>
            <a:ext uri="{FF2B5EF4-FFF2-40B4-BE49-F238E27FC236}">
              <a16:creationId xmlns:a16="http://schemas.microsoft.com/office/drawing/2014/main" xmlns="" id="{AE09F93C-2183-4A33-B2AA-6BCC2D6EA4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9" name="テキスト ボックス 278">
          <a:extLst>
            <a:ext uri="{FF2B5EF4-FFF2-40B4-BE49-F238E27FC236}">
              <a16:creationId xmlns:a16="http://schemas.microsoft.com/office/drawing/2014/main" xmlns="" id="{37F3705F-D715-4000-9671-378FDD65AA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0" name="テキスト ボックス 279">
          <a:extLst>
            <a:ext uri="{FF2B5EF4-FFF2-40B4-BE49-F238E27FC236}">
              <a16:creationId xmlns:a16="http://schemas.microsoft.com/office/drawing/2014/main" xmlns="" id="{C62DFE5E-27C2-4FEF-AD40-30F15D05F9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1" name="テキスト ボックス 280">
          <a:extLst>
            <a:ext uri="{FF2B5EF4-FFF2-40B4-BE49-F238E27FC236}">
              <a16:creationId xmlns:a16="http://schemas.microsoft.com/office/drawing/2014/main" xmlns="" id="{09E42B25-49E1-4B8A-A05E-A53F91EA45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2" name="テキスト ボックス 281">
          <a:extLst>
            <a:ext uri="{FF2B5EF4-FFF2-40B4-BE49-F238E27FC236}">
              <a16:creationId xmlns:a16="http://schemas.microsoft.com/office/drawing/2014/main" xmlns="" id="{0D04CB28-FDCF-4CAA-BA18-520F1DFDF6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92456</xdr:rowOff>
    </xdr:from>
    <xdr:to>
      <xdr:col>116</xdr:col>
      <xdr:colOff>114300</xdr:colOff>
      <xdr:row>60</xdr:row>
      <xdr:rowOff>22606</xdr:rowOff>
    </xdr:to>
    <xdr:sp macro="" textlink="">
      <xdr:nvSpPr>
        <xdr:cNvPr id="283" name="楕円 282">
          <a:extLst>
            <a:ext uri="{FF2B5EF4-FFF2-40B4-BE49-F238E27FC236}">
              <a16:creationId xmlns:a16="http://schemas.microsoft.com/office/drawing/2014/main" xmlns="" id="{B8534284-8882-4CA2-9519-393E0E0B3977}"/>
            </a:ext>
          </a:extLst>
        </xdr:cNvPr>
        <xdr:cNvSpPr/>
      </xdr:nvSpPr>
      <xdr:spPr>
        <a:xfrm>
          <a:off x="22110700" y="102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115333</xdr:rowOff>
    </xdr:from>
    <xdr:ext cx="469744" cy="259045"/>
    <xdr:sp macro="" textlink="">
      <xdr:nvSpPr>
        <xdr:cNvPr id="284" name="【保健センター・保健所】&#10;一人当たり面積該当値テキスト">
          <a:extLst>
            <a:ext uri="{FF2B5EF4-FFF2-40B4-BE49-F238E27FC236}">
              <a16:creationId xmlns:a16="http://schemas.microsoft.com/office/drawing/2014/main" xmlns="" id="{B9FA8EC3-2B27-469F-8A3F-EF653C9898AE}"/>
            </a:ext>
          </a:extLst>
        </xdr:cNvPr>
        <xdr:cNvSpPr txBox="1"/>
      </xdr:nvSpPr>
      <xdr:spPr>
        <a:xfrm>
          <a:off x="22199600"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122174</xdr:rowOff>
    </xdr:from>
    <xdr:to>
      <xdr:col>112</xdr:col>
      <xdr:colOff>38100</xdr:colOff>
      <xdr:row>60</xdr:row>
      <xdr:rowOff>52324</xdr:rowOff>
    </xdr:to>
    <xdr:sp macro="" textlink="">
      <xdr:nvSpPr>
        <xdr:cNvPr id="285" name="楕円 284">
          <a:extLst>
            <a:ext uri="{FF2B5EF4-FFF2-40B4-BE49-F238E27FC236}">
              <a16:creationId xmlns:a16="http://schemas.microsoft.com/office/drawing/2014/main" xmlns="" id="{3923B88D-C098-4BD5-930C-9953ED4710EC}"/>
            </a:ext>
          </a:extLst>
        </xdr:cNvPr>
        <xdr:cNvSpPr/>
      </xdr:nvSpPr>
      <xdr:spPr>
        <a:xfrm>
          <a:off x="21272500" y="102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143256</xdr:rowOff>
    </xdr:from>
    <xdr:to>
      <xdr:col>116</xdr:col>
      <xdr:colOff>63500</xdr:colOff>
      <xdr:row>60</xdr:row>
      <xdr:rowOff>1524</xdr:rowOff>
    </xdr:to>
    <xdr:cxnSp macro="">
      <xdr:nvCxnSpPr>
        <xdr:cNvPr id="286" name="直線コネクタ 285">
          <a:extLst>
            <a:ext uri="{FF2B5EF4-FFF2-40B4-BE49-F238E27FC236}">
              <a16:creationId xmlns:a16="http://schemas.microsoft.com/office/drawing/2014/main" xmlns="" id="{6E50E7A3-5C34-4C9B-B7F0-DDDC99EFECA4}"/>
            </a:ext>
          </a:extLst>
        </xdr:cNvPr>
        <xdr:cNvCxnSpPr/>
      </xdr:nvCxnSpPr>
      <xdr:spPr>
        <a:xfrm flipV="1">
          <a:off x="21323300" y="1025880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287" name="n_1aveValue【保健センター・保健所】&#10;一人当たり面積">
          <a:extLst>
            <a:ext uri="{FF2B5EF4-FFF2-40B4-BE49-F238E27FC236}">
              <a16:creationId xmlns:a16="http://schemas.microsoft.com/office/drawing/2014/main" xmlns="" id="{B842DE92-87FA-468F-97A7-1BBE1FED174D}"/>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288" name="n_2aveValue【保健センター・保健所】&#10;一人当たり面積">
          <a:extLst>
            <a:ext uri="{FF2B5EF4-FFF2-40B4-BE49-F238E27FC236}">
              <a16:creationId xmlns:a16="http://schemas.microsoft.com/office/drawing/2014/main" xmlns="" id="{3BBC3F63-D833-417A-818C-6F25BAB2637B}"/>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289" name="n_3aveValue【保健センター・保健所】&#10;一人当たり面積">
          <a:extLst>
            <a:ext uri="{FF2B5EF4-FFF2-40B4-BE49-F238E27FC236}">
              <a16:creationId xmlns:a16="http://schemas.microsoft.com/office/drawing/2014/main" xmlns="" id="{AA27FC6C-659B-4E1C-9289-B288DED8FFF7}"/>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290" name="n_4aveValue【保健センター・保健所】&#10;一人当たり面積">
          <a:extLst>
            <a:ext uri="{FF2B5EF4-FFF2-40B4-BE49-F238E27FC236}">
              <a16:creationId xmlns:a16="http://schemas.microsoft.com/office/drawing/2014/main" xmlns="" id="{5AFE7220-3697-42EE-9C88-174DF9813E8B}"/>
            </a:ext>
          </a:extLst>
        </xdr:cNvPr>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68851</xdr:rowOff>
    </xdr:from>
    <xdr:ext cx="469744" cy="259045"/>
    <xdr:sp macro="" textlink="">
      <xdr:nvSpPr>
        <xdr:cNvPr id="291" name="n_1mainValue【保健センター・保健所】&#10;一人当たり面積">
          <a:extLst>
            <a:ext uri="{FF2B5EF4-FFF2-40B4-BE49-F238E27FC236}">
              <a16:creationId xmlns:a16="http://schemas.microsoft.com/office/drawing/2014/main" xmlns="" id="{594FEE61-0207-47C1-B125-970F8DEF3105}"/>
            </a:ext>
          </a:extLst>
        </xdr:cNvPr>
        <xdr:cNvSpPr txBox="1"/>
      </xdr:nvSpPr>
      <xdr:spPr>
        <a:xfrm>
          <a:off x="210757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92" name="正方形/長方形 291">
          <a:extLst>
            <a:ext uri="{FF2B5EF4-FFF2-40B4-BE49-F238E27FC236}">
              <a16:creationId xmlns:a16="http://schemas.microsoft.com/office/drawing/2014/main" xmlns="" id="{2D2E024D-F687-4572-BB81-7974655403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3" name="正方形/長方形 292">
          <a:extLst>
            <a:ext uri="{FF2B5EF4-FFF2-40B4-BE49-F238E27FC236}">
              <a16:creationId xmlns:a16="http://schemas.microsoft.com/office/drawing/2014/main" xmlns="" id="{792AD940-20D6-4D79-9DF8-C1A380DBD2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4" name="正方形/長方形 293">
          <a:extLst>
            <a:ext uri="{FF2B5EF4-FFF2-40B4-BE49-F238E27FC236}">
              <a16:creationId xmlns:a16="http://schemas.microsoft.com/office/drawing/2014/main" xmlns="" id="{64055F39-E390-42D6-AA63-F5E855B834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5" name="正方形/長方形 294">
          <a:extLst>
            <a:ext uri="{FF2B5EF4-FFF2-40B4-BE49-F238E27FC236}">
              <a16:creationId xmlns:a16="http://schemas.microsoft.com/office/drawing/2014/main" xmlns="" id="{72C1FD3C-069A-4C6D-97EA-97FE49CE2E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6" name="正方形/長方形 295">
          <a:extLst>
            <a:ext uri="{FF2B5EF4-FFF2-40B4-BE49-F238E27FC236}">
              <a16:creationId xmlns:a16="http://schemas.microsoft.com/office/drawing/2014/main" xmlns="" id="{A757F73F-72B6-444C-AF41-A11BF3BE004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7" name="正方形/長方形 296">
          <a:extLst>
            <a:ext uri="{FF2B5EF4-FFF2-40B4-BE49-F238E27FC236}">
              <a16:creationId xmlns:a16="http://schemas.microsoft.com/office/drawing/2014/main" xmlns="" id="{54E1E8CA-62AE-48EC-B4D4-540B0E2B8B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8" name="正方形/長方形 297">
          <a:extLst>
            <a:ext uri="{FF2B5EF4-FFF2-40B4-BE49-F238E27FC236}">
              <a16:creationId xmlns:a16="http://schemas.microsoft.com/office/drawing/2014/main" xmlns="" id="{1EC996E3-77CF-43CE-85CE-3A095E3405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9" name="正方形/長方形 298">
          <a:extLst>
            <a:ext uri="{FF2B5EF4-FFF2-40B4-BE49-F238E27FC236}">
              <a16:creationId xmlns:a16="http://schemas.microsoft.com/office/drawing/2014/main" xmlns="" id="{04E229B6-DBBC-41E2-B325-C69A3289DD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00" name="正方形/長方形 299">
          <a:extLst>
            <a:ext uri="{FF2B5EF4-FFF2-40B4-BE49-F238E27FC236}">
              <a16:creationId xmlns:a16="http://schemas.microsoft.com/office/drawing/2014/main" xmlns="" id="{E517BCEC-FAFB-4FBC-8035-85DEB1507A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01" name="正方形/長方形 300">
          <a:extLst>
            <a:ext uri="{FF2B5EF4-FFF2-40B4-BE49-F238E27FC236}">
              <a16:creationId xmlns:a16="http://schemas.microsoft.com/office/drawing/2014/main" xmlns="" id="{0C600475-89FE-4423-BE59-A7D0663DD0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02" name="正方形/長方形 301">
          <a:extLst>
            <a:ext uri="{FF2B5EF4-FFF2-40B4-BE49-F238E27FC236}">
              <a16:creationId xmlns:a16="http://schemas.microsoft.com/office/drawing/2014/main" xmlns="" id="{F3E23EB8-4509-45DE-B364-9F7ABE263C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03" name="正方形/長方形 302">
          <a:extLst>
            <a:ext uri="{FF2B5EF4-FFF2-40B4-BE49-F238E27FC236}">
              <a16:creationId xmlns:a16="http://schemas.microsoft.com/office/drawing/2014/main" xmlns="" id="{AF47874F-CAF6-4EA5-89A5-D6C6B1A9E9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04" name="正方形/長方形 303">
          <a:extLst>
            <a:ext uri="{FF2B5EF4-FFF2-40B4-BE49-F238E27FC236}">
              <a16:creationId xmlns:a16="http://schemas.microsoft.com/office/drawing/2014/main" xmlns="" id="{90D29420-9E13-494D-A10E-D6CD91EA05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05" name="正方形/長方形 304">
          <a:extLst>
            <a:ext uri="{FF2B5EF4-FFF2-40B4-BE49-F238E27FC236}">
              <a16:creationId xmlns:a16="http://schemas.microsoft.com/office/drawing/2014/main" xmlns="" id="{439BE56B-0DD8-4BE6-B764-58F8BC6ABC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06" name="正方形/長方形 305">
          <a:extLst>
            <a:ext uri="{FF2B5EF4-FFF2-40B4-BE49-F238E27FC236}">
              <a16:creationId xmlns:a16="http://schemas.microsoft.com/office/drawing/2014/main" xmlns="" id="{E89ED1FD-E8E8-40DE-B1CC-67AA256626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7" name="正方形/長方形 306">
          <a:extLst>
            <a:ext uri="{FF2B5EF4-FFF2-40B4-BE49-F238E27FC236}">
              <a16:creationId xmlns:a16="http://schemas.microsoft.com/office/drawing/2014/main" xmlns="" id="{39593BBF-5984-454B-A2C3-5BB9CF5DFAF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08" name="正方形/長方形 307">
          <a:extLst>
            <a:ext uri="{FF2B5EF4-FFF2-40B4-BE49-F238E27FC236}">
              <a16:creationId xmlns:a16="http://schemas.microsoft.com/office/drawing/2014/main" xmlns="" id="{D9BD55C1-BE2A-45B4-A179-31E8388DA9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9" name="正方形/長方形 308">
          <a:extLst>
            <a:ext uri="{FF2B5EF4-FFF2-40B4-BE49-F238E27FC236}">
              <a16:creationId xmlns:a16="http://schemas.microsoft.com/office/drawing/2014/main" xmlns="" id="{D7FD9D74-8F5A-4F41-9772-93B092662A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10" name="正方形/長方形 309">
          <a:extLst>
            <a:ext uri="{FF2B5EF4-FFF2-40B4-BE49-F238E27FC236}">
              <a16:creationId xmlns:a16="http://schemas.microsoft.com/office/drawing/2014/main" xmlns="" id="{ED592B8B-AACA-4273-94B2-C597983F1E4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11" name="正方形/長方形 310">
          <a:extLst>
            <a:ext uri="{FF2B5EF4-FFF2-40B4-BE49-F238E27FC236}">
              <a16:creationId xmlns:a16="http://schemas.microsoft.com/office/drawing/2014/main" xmlns="" id="{80F4133B-F94B-4181-8823-C7BE8F7CF5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2" name="正方形/長方形 311">
          <a:extLst>
            <a:ext uri="{FF2B5EF4-FFF2-40B4-BE49-F238E27FC236}">
              <a16:creationId xmlns:a16="http://schemas.microsoft.com/office/drawing/2014/main" xmlns="" id="{B3044B74-7EE2-44A9-9AF6-45B169D5B5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3" name="正方形/長方形 312">
          <a:extLst>
            <a:ext uri="{FF2B5EF4-FFF2-40B4-BE49-F238E27FC236}">
              <a16:creationId xmlns:a16="http://schemas.microsoft.com/office/drawing/2014/main" xmlns="" id="{5CD13F9D-A16F-4F07-B98C-2826F025CA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4" name="正方形/長方形 313">
          <a:extLst>
            <a:ext uri="{FF2B5EF4-FFF2-40B4-BE49-F238E27FC236}">
              <a16:creationId xmlns:a16="http://schemas.microsoft.com/office/drawing/2014/main" xmlns="" id="{09852FC2-BB51-4199-BEFB-B3B50E11BF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5" name="正方形/長方形 314">
          <a:extLst>
            <a:ext uri="{FF2B5EF4-FFF2-40B4-BE49-F238E27FC236}">
              <a16:creationId xmlns:a16="http://schemas.microsoft.com/office/drawing/2014/main" xmlns="" id="{94D2BDBA-9E60-4346-B022-F9B5F1F4E5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6" name="テキスト ボックス 315">
          <a:extLst>
            <a:ext uri="{FF2B5EF4-FFF2-40B4-BE49-F238E27FC236}">
              <a16:creationId xmlns:a16="http://schemas.microsoft.com/office/drawing/2014/main" xmlns="" id="{39A8E3C7-3800-44D2-B0E5-F14FA54940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7" name="直線コネクタ 316">
          <a:extLst>
            <a:ext uri="{FF2B5EF4-FFF2-40B4-BE49-F238E27FC236}">
              <a16:creationId xmlns:a16="http://schemas.microsoft.com/office/drawing/2014/main" xmlns="" id="{B2E72B68-C1A6-4980-B07A-D7048DF901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18" name="テキスト ボックス 317">
          <a:extLst>
            <a:ext uri="{FF2B5EF4-FFF2-40B4-BE49-F238E27FC236}">
              <a16:creationId xmlns:a16="http://schemas.microsoft.com/office/drawing/2014/main" xmlns="" id="{795C5932-B7ED-416F-B644-8BC437ED72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9" name="直線コネクタ 318">
          <a:extLst>
            <a:ext uri="{FF2B5EF4-FFF2-40B4-BE49-F238E27FC236}">
              <a16:creationId xmlns:a16="http://schemas.microsoft.com/office/drawing/2014/main" xmlns="" id="{8D822A79-44BA-47DF-B650-D647466EC7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20" name="テキスト ボックス 319">
          <a:extLst>
            <a:ext uri="{FF2B5EF4-FFF2-40B4-BE49-F238E27FC236}">
              <a16:creationId xmlns:a16="http://schemas.microsoft.com/office/drawing/2014/main" xmlns="" id="{22BC18FC-E376-4493-82C2-DA8B6B3141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21" name="直線コネクタ 320">
          <a:extLst>
            <a:ext uri="{FF2B5EF4-FFF2-40B4-BE49-F238E27FC236}">
              <a16:creationId xmlns:a16="http://schemas.microsoft.com/office/drawing/2014/main" xmlns="" id="{482C5C15-B702-4B51-8894-30500C26020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22" name="テキスト ボックス 321">
          <a:extLst>
            <a:ext uri="{FF2B5EF4-FFF2-40B4-BE49-F238E27FC236}">
              <a16:creationId xmlns:a16="http://schemas.microsoft.com/office/drawing/2014/main" xmlns="" id="{7ADA5ACB-7440-4DB0-AADB-AC45FB8F22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23" name="直線コネクタ 322">
          <a:extLst>
            <a:ext uri="{FF2B5EF4-FFF2-40B4-BE49-F238E27FC236}">
              <a16:creationId xmlns:a16="http://schemas.microsoft.com/office/drawing/2014/main" xmlns="" id="{6D692BAD-D6C2-4BAE-869D-3FF69B92A05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24" name="テキスト ボックス 323">
          <a:extLst>
            <a:ext uri="{FF2B5EF4-FFF2-40B4-BE49-F238E27FC236}">
              <a16:creationId xmlns:a16="http://schemas.microsoft.com/office/drawing/2014/main" xmlns="" id="{3FA4C1AD-1FBE-494D-AB0A-57B5D04B89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5" name="直線コネクタ 324">
          <a:extLst>
            <a:ext uri="{FF2B5EF4-FFF2-40B4-BE49-F238E27FC236}">
              <a16:creationId xmlns:a16="http://schemas.microsoft.com/office/drawing/2014/main" xmlns="" id="{D0AC2206-D4C4-46E0-9444-223076B88ED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6" name="テキスト ボックス 325">
          <a:extLst>
            <a:ext uri="{FF2B5EF4-FFF2-40B4-BE49-F238E27FC236}">
              <a16:creationId xmlns:a16="http://schemas.microsoft.com/office/drawing/2014/main" xmlns="" id="{C951853D-65F0-40C0-86A2-14768504F2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27" name="直線コネクタ 326">
          <a:extLst>
            <a:ext uri="{FF2B5EF4-FFF2-40B4-BE49-F238E27FC236}">
              <a16:creationId xmlns:a16="http://schemas.microsoft.com/office/drawing/2014/main" xmlns="" id="{BE7DCE1C-CDE1-4C7A-B9A8-9EAE97F1FF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28" name="テキスト ボックス 327">
          <a:extLst>
            <a:ext uri="{FF2B5EF4-FFF2-40B4-BE49-F238E27FC236}">
              <a16:creationId xmlns:a16="http://schemas.microsoft.com/office/drawing/2014/main" xmlns="" id="{9C6CD6CF-4425-467B-9B1C-E59B5F5EAB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9" name="直線コネクタ 328">
          <a:extLst>
            <a:ext uri="{FF2B5EF4-FFF2-40B4-BE49-F238E27FC236}">
              <a16:creationId xmlns:a16="http://schemas.microsoft.com/office/drawing/2014/main" xmlns="" id="{B81E671F-1C31-41C0-95E2-97E10971F9C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30" name="テキスト ボックス 329">
          <a:extLst>
            <a:ext uri="{FF2B5EF4-FFF2-40B4-BE49-F238E27FC236}">
              <a16:creationId xmlns:a16="http://schemas.microsoft.com/office/drawing/2014/main" xmlns="" id="{99BD8B48-1863-4F21-88E7-62EB23E5FAF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1" name="直線コネクタ 330">
          <a:extLst>
            <a:ext uri="{FF2B5EF4-FFF2-40B4-BE49-F238E27FC236}">
              <a16:creationId xmlns:a16="http://schemas.microsoft.com/office/drawing/2014/main" xmlns="" id="{6B4BA21C-5A73-4B0C-BFA6-1249C99D2F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2" name="【庁舎】&#10;有形固定資産減価償却率グラフ枠">
          <a:extLst>
            <a:ext uri="{FF2B5EF4-FFF2-40B4-BE49-F238E27FC236}">
              <a16:creationId xmlns:a16="http://schemas.microsoft.com/office/drawing/2014/main" xmlns="" id="{58D41FB5-EFC4-4651-96B5-FC5DFC26F3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333" name="直線コネクタ 332">
          <a:extLst>
            <a:ext uri="{FF2B5EF4-FFF2-40B4-BE49-F238E27FC236}">
              <a16:creationId xmlns:a16="http://schemas.microsoft.com/office/drawing/2014/main" xmlns="" id="{8107CEE7-CBAD-4B1A-BA6D-F90FB4F7BEA2}"/>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34" name="【庁舎】&#10;有形固定資産減価償却率最小値テキスト">
          <a:extLst>
            <a:ext uri="{FF2B5EF4-FFF2-40B4-BE49-F238E27FC236}">
              <a16:creationId xmlns:a16="http://schemas.microsoft.com/office/drawing/2014/main" xmlns="" id="{5312E693-84D9-4328-80F6-CF2AFD5C3F7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35" name="直線コネクタ 334">
          <a:extLst>
            <a:ext uri="{FF2B5EF4-FFF2-40B4-BE49-F238E27FC236}">
              <a16:creationId xmlns:a16="http://schemas.microsoft.com/office/drawing/2014/main" xmlns="" id="{E3341FE8-B84A-4283-A5D1-34B84C4481A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336" name="【庁舎】&#10;有形固定資産減価償却率最大値テキスト">
          <a:extLst>
            <a:ext uri="{FF2B5EF4-FFF2-40B4-BE49-F238E27FC236}">
              <a16:creationId xmlns:a16="http://schemas.microsoft.com/office/drawing/2014/main" xmlns="" id="{9D762DAD-0D9B-40A5-89C6-870922BADC5D}"/>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337" name="直線コネクタ 336">
          <a:extLst>
            <a:ext uri="{FF2B5EF4-FFF2-40B4-BE49-F238E27FC236}">
              <a16:creationId xmlns:a16="http://schemas.microsoft.com/office/drawing/2014/main" xmlns="" id="{9D36ECE5-63BF-4872-9D6E-D606F39C1872}"/>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338" name="【庁舎】&#10;有形固定資産減価償却率平均値テキスト">
          <a:extLst>
            <a:ext uri="{FF2B5EF4-FFF2-40B4-BE49-F238E27FC236}">
              <a16:creationId xmlns:a16="http://schemas.microsoft.com/office/drawing/2014/main" xmlns="" id="{567A847B-4905-41E2-AE23-19D928343951}"/>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339" name="フローチャート: 判断 338">
          <a:extLst>
            <a:ext uri="{FF2B5EF4-FFF2-40B4-BE49-F238E27FC236}">
              <a16:creationId xmlns:a16="http://schemas.microsoft.com/office/drawing/2014/main" xmlns="" id="{B8D1BB68-979B-4D50-99DB-A764CF3BB322}"/>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340" name="フローチャート: 判断 339">
          <a:extLst>
            <a:ext uri="{FF2B5EF4-FFF2-40B4-BE49-F238E27FC236}">
              <a16:creationId xmlns:a16="http://schemas.microsoft.com/office/drawing/2014/main" xmlns="" id="{C5EBB538-6CDC-438B-989F-03ADAB187D13}"/>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341" name="フローチャート: 判断 340">
          <a:extLst>
            <a:ext uri="{FF2B5EF4-FFF2-40B4-BE49-F238E27FC236}">
              <a16:creationId xmlns:a16="http://schemas.microsoft.com/office/drawing/2014/main" xmlns="" id="{3288758E-491E-49D6-B369-54FFDFC93F5E}"/>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342" name="フローチャート: 判断 341">
          <a:extLst>
            <a:ext uri="{FF2B5EF4-FFF2-40B4-BE49-F238E27FC236}">
              <a16:creationId xmlns:a16="http://schemas.microsoft.com/office/drawing/2014/main" xmlns="" id="{441BE876-4A4C-4304-A7D0-CE36D99F083C}"/>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343" name="フローチャート: 判断 342">
          <a:extLst>
            <a:ext uri="{FF2B5EF4-FFF2-40B4-BE49-F238E27FC236}">
              <a16:creationId xmlns:a16="http://schemas.microsoft.com/office/drawing/2014/main" xmlns="" id="{0F434C5A-B898-49A4-BC92-5EDAEF4B966B}"/>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xmlns="" id="{7DC311FF-FE27-482D-8111-5F67FB79A5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xmlns="" id="{85308313-70AE-43B7-9440-8F1EB83FAF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xmlns="" id="{3716D1F6-330E-4F62-9D55-C98DABBCA2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xmlns="" id="{2AC9A02C-9A74-4C86-B355-4EADCE12E6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xmlns="" id="{0124540D-D266-4C61-A87F-D71600BAFF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349" name="楕円 348">
          <a:extLst>
            <a:ext uri="{FF2B5EF4-FFF2-40B4-BE49-F238E27FC236}">
              <a16:creationId xmlns:a16="http://schemas.microsoft.com/office/drawing/2014/main" xmlns="" id="{CFB7ED28-8059-4173-B2F0-777C2A413F8E}"/>
            </a:ext>
          </a:extLst>
        </xdr:cNvPr>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350" name="【庁舎】&#10;有形固定資産減価償却率該当値テキスト">
          <a:extLst>
            <a:ext uri="{FF2B5EF4-FFF2-40B4-BE49-F238E27FC236}">
              <a16:creationId xmlns:a16="http://schemas.microsoft.com/office/drawing/2014/main" xmlns="" id="{BC09CDCC-29F1-4A80-8803-516DE5FAC7B0}"/>
            </a:ext>
          </a:extLst>
        </xdr:cNvPr>
        <xdr:cNvSpPr txBox="1"/>
      </xdr:nvSpPr>
      <xdr:spPr>
        <a:xfrm>
          <a:off x="16357600" y="1764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351" name="楕円 350">
          <a:extLst>
            <a:ext uri="{FF2B5EF4-FFF2-40B4-BE49-F238E27FC236}">
              <a16:creationId xmlns:a16="http://schemas.microsoft.com/office/drawing/2014/main" xmlns="" id="{4AE106D0-1503-41F5-924D-16CFCD50C6F5}"/>
            </a:ext>
          </a:extLst>
        </xdr:cNvPr>
        <xdr:cNvSpPr/>
      </xdr:nvSpPr>
      <xdr:spPr>
        <a:xfrm>
          <a:off x="15430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104</xdr:row>
      <xdr:rowOff>17418</xdr:rowOff>
    </xdr:to>
    <xdr:cxnSp macro="">
      <xdr:nvCxnSpPr>
        <xdr:cNvPr id="352" name="直線コネクタ 351">
          <a:extLst>
            <a:ext uri="{FF2B5EF4-FFF2-40B4-BE49-F238E27FC236}">
              <a16:creationId xmlns:a16="http://schemas.microsoft.com/office/drawing/2014/main" xmlns="" id="{7D23ECF5-50A7-4744-AF63-5994C62A6887}"/>
            </a:ext>
          </a:extLst>
        </xdr:cNvPr>
        <xdr:cNvCxnSpPr/>
      </xdr:nvCxnSpPr>
      <xdr:spPr>
        <a:xfrm>
          <a:off x="15481300" y="17776371"/>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353" name="n_1aveValue【庁舎】&#10;有形固定資産減価償却率">
          <a:extLst>
            <a:ext uri="{FF2B5EF4-FFF2-40B4-BE49-F238E27FC236}">
              <a16:creationId xmlns:a16="http://schemas.microsoft.com/office/drawing/2014/main" xmlns="" id="{170E1A5D-4798-494D-8F42-19622A2126A3}"/>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354" name="n_2aveValue【庁舎】&#10;有形固定資産減価償却率">
          <a:extLst>
            <a:ext uri="{FF2B5EF4-FFF2-40B4-BE49-F238E27FC236}">
              <a16:creationId xmlns:a16="http://schemas.microsoft.com/office/drawing/2014/main" xmlns="" id="{9A99DD4C-8B04-40C5-AF07-4B55BB88F6CE}"/>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355" name="n_3aveValue【庁舎】&#10;有形固定資産減価償却率">
          <a:extLst>
            <a:ext uri="{FF2B5EF4-FFF2-40B4-BE49-F238E27FC236}">
              <a16:creationId xmlns:a16="http://schemas.microsoft.com/office/drawing/2014/main" xmlns="" id="{FECC5C28-0B45-4E5D-901B-A1F41DCD3FF0}"/>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356" name="n_4aveValue【庁舎】&#10;有形固定資産減価償却率">
          <a:extLst>
            <a:ext uri="{FF2B5EF4-FFF2-40B4-BE49-F238E27FC236}">
              <a16:creationId xmlns:a16="http://schemas.microsoft.com/office/drawing/2014/main" xmlns="" id="{2A181A38-C988-4288-B009-5D5B06E04C39}"/>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12898</xdr:rowOff>
    </xdr:from>
    <xdr:ext cx="405111" cy="259045"/>
    <xdr:sp macro="" textlink="">
      <xdr:nvSpPr>
        <xdr:cNvPr id="357" name="n_1mainValue【庁舎】&#10;有形固定資産減価償却率">
          <a:extLst>
            <a:ext uri="{FF2B5EF4-FFF2-40B4-BE49-F238E27FC236}">
              <a16:creationId xmlns:a16="http://schemas.microsoft.com/office/drawing/2014/main" xmlns="" id="{2E762486-311D-4D25-B2FD-169E499FBC32}"/>
            </a:ext>
          </a:extLst>
        </xdr:cNvPr>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58" name="正方形/長方形 357">
          <a:extLst>
            <a:ext uri="{FF2B5EF4-FFF2-40B4-BE49-F238E27FC236}">
              <a16:creationId xmlns:a16="http://schemas.microsoft.com/office/drawing/2014/main" xmlns="" id="{3149EABB-D3BA-4BBD-826F-10DBB592BA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59" name="正方形/長方形 358">
          <a:extLst>
            <a:ext uri="{FF2B5EF4-FFF2-40B4-BE49-F238E27FC236}">
              <a16:creationId xmlns:a16="http://schemas.microsoft.com/office/drawing/2014/main" xmlns="" id="{C712B5EC-533F-4E3B-A50B-DA389E4A75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60" name="正方形/長方形 359">
          <a:extLst>
            <a:ext uri="{FF2B5EF4-FFF2-40B4-BE49-F238E27FC236}">
              <a16:creationId xmlns:a16="http://schemas.microsoft.com/office/drawing/2014/main" xmlns="" id="{FB6D882E-B25A-42D1-B6EB-C8A36E5BFA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61" name="正方形/長方形 360">
          <a:extLst>
            <a:ext uri="{FF2B5EF4-FFF2-40B4-BE49-F238E27FC236}">
              <a16:creationId xmlns:a16="http://schemas.microsoft.com/office/drawing/2014/main" xmlns="" id="{B260F290-A35B-436E-8832-4678DC6D9A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62" name="正方形/長方形 361">
          <a:extLst>
            <a:ext uri="{FF2B5EF4-FFF2-40B4-BE49-F238E27FC236}">
              <a16:creationId xmlns:a16="http://schemas.microsoft.com/office/drawing/2014/main" xmlns="" id="{3A368759-A026-4DB3-971E-255454F1CE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63" name="正方形/長方形 362">
          <a:extLst>
            <a:ext uri="{FF2B5EF4-FFF2-40B4-BE49-F238E27FC236}">
              <a16:creationId xmlns:a16="http://schemas.microsoft.com/office/drawing/2014/main" xmlns="" id="{33053A92-0637-4C8D-B02F-960925B8AE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64" name="正方形/長方形 363">
          <a:extLst>
            <a:ext uri="{FF2B5EF4-FFF2-40B4-BE49-F238E27FC236}">
              <a16:creationId xmlns:a16="http://schemas.microsoft.com/office/drawing/2014/main" xmlns="" id="{51C4927A-B1BC-47E0-AF9D-004F4ED6F3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65" name="正方形/長方形 364">
          <a:extLst>
            <a:ext uri="{FF2B5EF4-FFF2-40B4-BE49-F238E27FC236}">
              <a16:creationId xmlns:a16="http://schemas.microsoft.com/office/drawing/2014/main" xmlns="" id="{79044DEF-80F0-433F-91BE-6659038553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66" name="テキスト ボックス 365">
          <a:extLst>
            <a:ext uri="{FF2B5EF4-FFF2-40B4-BE49-F238E27FC236}">
              <a16:creationId xmlns:a16="http://schemas.microsoft.com/office/drawing/2014/main" xmlns="" id="{81AF22F1-6174-403A-B157-213E862CC9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67" name="直線コネクタ 366">
          <a:extLst>
            <a:ext uri="{FF2B5EF4-FFF2-40B4-BE49-F238E27FC236}">
              <a16:creationId xmlns:a16="http://schemas.microsoft.com/office/drawing/2014/main" xmlns="" id="{D8ED3958-EF94-4975-A860-8FFBD5FCA5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68" name="直線コネクタ 367">
          <a:extLst>
            <a:ext uri="{FF2B5EF4-FFF2-40B4-BE49-F238E27FC236}">
              <a16:creationId xmlns:a16="http://schemas.microsoft.com/office/drawing/2014/main" xmlns="" id="{6901D7F5-1A4D-408B-B224-BBB3A00B67F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69" name="テキスト ボックス 368">
          <a:extLst>
            <a:ext uri="{FF2B5EF4-FFF2-40B4-BE49-F238E27FC236}">
              <a16:creationId xmlns:a16="http://schemas.microsoft.com/office/drawing/2014/main" xmlns="" id="{B21ABA55-5D38-4747-8332-B4F3256B1C3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70" name="直線コネクタ 369">
          <a:extLst>
            <a:ext uri="{FF2B5EF4-FFF2-40B4-BE49-F238E27FC236}">
              <a16:creationId xmlns:a16="http://schemas.microsoft.com/office/drawing/2014/main" xmlns="" id="{BEE80D4F-AB28-4BCD-8B89-BB9550E3959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71" name="テキスト ボックス 370">
          <a:extLst>
            <a:ext uri="{FF2B5EF4-FFF2-40B4-BE49-F238E27FC236}">
              <a16:creationId xmlns:a16="http://schemas.microsoft.com/office/drawing/2014/main" xmlns="" id="{161C4CBC-57DD-46B4-96C8-F3C7454B67C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72" name="直線コネクタ 371">
          <a:extLst>
            <a:ext uri="{FF2B5EF4-FFF2-40B4-BE49-F238E27FC236}">
              <a16:creationId xmlns:a16="http://schemas.microsoft.com/office/drawing/2014/main" xmlns="" id="{825DDF06-11C8-4298-8F9F-2F3E914E279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73" name="テキスト ボックス 372">
          <a:extLst>
            <a:ext uri="{FF2B5EF4-FFF2-40B4-BE49-F238E27FC236}">
              <a16:creationId xmlns:a16="http://schemas.microsoft.com/office/drawing/2014/main" xmlns="" id="{AABD11BD-248E-4137-9ACA-D49140B01D6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74" name="直線コネクタ 373">
          <a:extLst>
            <a:ext uri="{FF2B5EF4-FFF2-40B4-BE49-F238E27FC236}">
              <a16:creationId xmlns:a16="http://schemas.microsoft.com/office/drawing/2014/main" xmlns="" id="{B038A9A1-FC3F-4EF8-9736-E40A383CFCB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75" name="テキスト ボックス 374">
          <a:extLst>
            <a:ext uri="{FF2B5EF4-FFF2-40B4-BE49-F238E27FC236}">
              <a16:creationId xmlns:a16="http://schemas.microsoft.com/office/drawing/2014/main" xmlns="" id="{64048F02-0D32-4CF0-924C-DD8037EC1A3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76" name="直線コネクタ 375">
          <a:extLst>
            <a:ext uri="{FF2B5EF4-FFF2-40B4-BE49-F238E27FC236}">
              <a16:creationId xmlns:a16="http://schemas.microsoft.com/office/drawing/2014/main" xmlns="" id="{EE0A6442-0E3B-4E59-8345-C675202661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77" name="テキスト ボックス 376">
          <a:extLst>
            <a:ext uri="{FF2B5EF4-FFF2-40B4-BE49-F238E27FC236}">
              <a16:creationId xmlns:a16="http://schemas.microsoft.com/office/drawing/2014/main" xmlns="" id="{6C356F62-FC6F-46D9-BA1E-03B3CA094E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78" name="【庁舎】&#10;一人当たり面積グラフ枠">
          <a:extLst>
            <a:ext uri="{FF2B5EF4-FFF2-40B4-BE49-F238E27FC236}">
              <a16:creationId xmlns:a16="http://schemas.microsoft.com/office/drawing/2014/main" xmlns="" id="{893B7D50-BC29-47A3-A676-A372B880B6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379" name="直線コネクタ 378">
          <a:extLst>
            <a:ext uri="{FF2B5EF4-FFF2-40B4-BE49-F238E27FC236}">
              <a16:creationId xmlns:a16="http://schemas.microsoft.com/office/drawing/2014/main" xmlns="" id="{02445231-7331-45F1-8CE1-711FF8C5B340}"/>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380" name="【庁舎】&#10;一人当たり面積最小値テキスト">
          <a:extLst>
            <a:ext uri="{FF2B5EF4-FFF2-40B4-BE49-F238E27FC236}">
              <a16:creationId xmlns:a16="http://schemas.microsoft.com/office/drawing/2014/main" xmlns="" id="{9AD720C4-F6C7-4AAE-A18B-E442AB599B7F}"/>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381" name="直線コネクタ 380">
          <a:extLst>
            <a:ext uri="{FF2B5EF4-FFF2-40B4-BE49-F238E27FC236}">
              <a16:creationId xmlns:a16="http://schemas.microsoft.com/office/drawing/2014/main" xmlns="" id="{0A38D58B-1310-431F-B2C4-ED1228744B6B}"/>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382" name="【庁舎】&#10;一人当たり面積最大値テキスト">
          <a:extLst>
            <a:ext uri="{FF2B5EF4-FFF2-40B4-BE49-F238E27FC236}">
              <a16:creationId xmlns:a16="http://schemas.microsoft.com/office/drawing/2014/main" xmlns="" id="{6EABE97D-86EF-4BA0-9C37-7BA8FDDD6FF4}"/>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383" name="直線コネクタ 382">
          <a:extLst>
            <a:ext uri="{FF2B5EF4-FFF2-40B4-BE49-F238E27FC236}">
              <a16:creationId xmlns:a16="http://schemas.microsoft.com/office/drawing/2014/main" xmlns="" id="{66F46F84-9941-404D-A976-4FE9D137F6C3}"/>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384" name="【庁舎】&#10;一人当たり面積平均値テキスト">
          <a:extLst>
            <a:ext uri="{FF2B5EF4-FFF2-40B4-BE49-F238E27FC236}">
              <a16:creationId xmlns:a16="http://schemas.microsoft.com/office/drawing/2014/main" xmlns="" id="{525D7E6B-8F8F-4B78-A4AF-1826B5A72D6E}"/>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385" name="フローチャート: 判断 384">
          <a:extLst>
            <a:ext uri="{FF2B5EF4-FFF2-40B4-BE49-F238E27FC236}">
              <a16:creationId xmlns:a16="http://schemas.microsoft.com/office/drawing/2014/main" xmlns="" id="{FB14156D-743B-4381-B24A-5EDE235CC2B3}"/>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386" name="フローチャート: 判断 385">
          <a:extLst>
            <a:ext uri="{FF2B5EF4-FFF2-40B4-BE49-F238E27FC236}">
              <a16:creationId xmlns:a16="http://schemas.microsoft.com/office/drawing/2014/main" xmlns="" id="{BBFF0598-6583-44F7-8AA6-BAB0802EA241}"/>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387" name="フローチャート: 判断 386">
          <a:extLst>
            <a:ext uri="{FF2B5EF4-FFF2-40B4-BE49-F238E27FC236}">
              <a16:creationId xmlns:a16="http://schemas.microsoft.com/office/drawing/2014/main" xmlns="" id="{9A8A905E-E6A8-4444-B739-C3AE303B6740}"/>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388" name="フローチャート: 判断 387">
          <a:extLst>
            <a:ext uri="{FF2B5EF4-FFF2-40B4-BE49-F238E27FC236}">
              <a16:creationId xmlns:a16="http://schemas.microsoft.com/office/drawing/2014/main" xmlns="" id="{F2EC1722-7A81-4807-8E98-935195B83F58}"/>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389" name="フローチャート: 判断 388">
          <a:extLst>
            <a:ext uri="{FF2B5EF4-FFF2-40B4-BE49-F238E27FC236}">
              <a16:creationId xmlns:a16="http://schemas.microsoft.com/office/drawing/2014/main" xmlns="" id="{01FDF1C9-8AE1-4A96-8B04-5E17B761EBF0}"/>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xmlns="" id="{E3EEC796-EDE6-4DB8-A5E0-E1A54E9E85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xmlns="" id="{D7B4B520-0DD0-4E12-A31F-D4B77600B52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xmlns="" id="{BC745B34-5033-4EA1-AB8F-9FF40737F6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xmlns="" id="{A96D25AC-8804-4DB5-A953-1E834F7910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xmlns="" id="{CACC43AA-4FC1-45A5-84A8-E9F5C40EFA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2082</xdr:rowOff>
    </xdr:from>
    <xdr:to>
      <xdr:col>116</xdr:col>
      <xdr:colOff>114300</xdr:colOff>
      <xdr:row>104</xdr:row>
      <xdr:rowOff>103682</xdr:rowOff>
    </xdr:to>
    <xdr:sp macro="" textlink="">
      <xdr:nvSpPr>
        <xdr:cNvPr id="395" name="楕円 394">
          <a:extLst>
            <a:ext uri="{FF2B5EF4-FFF2-40B4-BE49-F238E27FC236}">
              <a16:creationId xmlns:a16="http://schemas.microsoft.com/office/drawing/2014/main" xmlns="" id="{5F1BCCDA-53B1-466F-85D3-36248690BA56}"/>
            </a:ext>
          </a:extLst>
        </xdr:cNvPr>
        <xdr:cNvSpPr/>
      </xdr:nvSpPr>
      <xdr:spPr>
        <a:xfrm>
          <a:off x="22110700" y="178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24959</xdr:rowOff>
    </xdr:from>
    <xdr:ext cx="469744" cy="259045"/>
    <xdr:sp macro="" textlink="">
      <xdr:nvSpPr>
        <xdr:cNvPr id="396" name="【庁舎】&#10;一人当たり面積該当値テキスト">
          <a:extLst>
            <a:ext uri="{FF2B5EF4-FFF2-40B4-BE49-F238E27FC236}">
              <a16:creationId xmlns:a16="http://schemas.microsoft.com/office/drawing/2014/main" xmlns="" id="{B195D392-022E-47E7-B298-FAF5665047F7}"/>
            </a:ext>
          </a:extLst>
        </xdr:cNvPr>
        <xdr:cNvSpPr txBox="1"/>
      </xdr:nvSpPr>
      <xdr:spPr>
        <a:xfrm>
          <a:off x="22199600" y="1768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28600</xdr:rowOff>
    </xdr:from>
    <xdr:to>
      <xdr:col>112</xdr:col>
      <xdr:colOff>38100</xdr:colOff>
      <xdr:row>104</xdr:row>
      <xdr:rowOff>130200</xdr:rowOff>
    </xdr:to>
    <xdr:sp macro="" textlink="">
      <xdr:nvSpPr>
        <xdr:cNvPr id="397" name="楕円 396">
          <a:extLst>
            <a:ext uri="{FF2B5EF4-FFF2-40B4-BE49-F238E27FC236}">
              <a16:creationId xmlns:a16="http://schemas.microsoft.com/office/drawing/2014/main" xmlns="" id="{472454E8-58BA-4E4A-AC27-FCE4A49E86A2}"/>
            </a:ext>
          </a:extLst>
        </xdr:cNvPr>
        <xdr:cNvSpPr/>
      </xdr:nvSpPr>
      <xdr:spPr>
        <a:xfrm>
          <a:off x="21272500" y="178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52882</xdr:rowOff>
    </xdr:from>
    <xdr:to>
      <xdr:col>116</xdr:col>
      <xdr:colOff>63500</xdr:colOff>
      <xdr:row>104</xdr:row>
      <xdr:rowOff>79400</xdr:rowOff>
    </xdr:to>
    <xdr:cxnSp macro="">
      <xdr:nvCxnSpPr>
        <xdr:cNvPr id="398" name="直線コネクタ 397">
          <a:extLst>
            <a:ext uri="{FF2B5EF4-FFF2-40B4-BE49-F238E27FC236}">
              <a16:creationId xmlns:a16="http://schemas.microsoft.com/office/drawing/2014/main" xmlns="" id="{E21F46D7-A793-4142-AF15-97CAABF03C64}"/>
            </a:ext>
          </a:extLst>
        </xdr:cNvPr>
        <xdr:cNvCxnSpPr/>
      </xdr:nvCxnSpPr>
      <xdr:spPr>
        <a:xfrm flipV="1">
          <a:off x="21323300" y="17883682"/>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399" name="n_1aveValue【庁舎】&#10;一人当たり面積">
          <a:extLst>
            <a:ext uri="{FF2B5EF4-FFF2-40B4-BE49-F238E27FC236}">
              <a16:creationId xmlns:a16="http://schemas.microsoft.com/office/drawing/2014/main" xmlns="" id="{C0B6C16C-0F31-48E2-ACF6-4DC85AC28F98}"/>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400" name="n_2aveValue【庁舎】&#10;一人当たり面積">
          <a:extLst>
            <a:ext uri="{FF2B5EF4-FFF2-40B4-BE49-F238E27FC236}">
              <a16:creationId xmlns:a16="http://schemas.microsoft.com/office/drawing/2014/main" xmlns="" id="{4E3AFDCE-0BDC-4B5A-9B7D-F332876A76D4}"/>
            </a:ext>
          </a:extLst>
        </xdr:cNvPr>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401" name="n_3aveValue【庁舎】&#10;一人当たり面積">
          <a:extLst>
            <a:ext uri="{FF2B5EF4-FFF2-40B4-BE49-F238E27FC236}">
              <a16:creationId xmlns:a16="http://schemas.microsoft.com/office/drawing/2014/main" xmlns="" id="{C3ABD138-8C33-4065-83F6-FD0769F4F2F2}"/>
            </a:ext>
          </a:extLst>
        </xdr:cNvPr>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402" name="n_4aveValue【庁舎】&#10;一人当たり面積">
          <a:extLst>
            <a:ext uri="{FF2B5EF4-FFF2-40B4-BE49-F238E27FC236}">
              <a16:creationId xmlns:a16="http://schemas.microsoft.com/office/drawing/2014/main" xmlns="" id="{709512FC-7D15-477B-80D1-D3DFDB848E22}"/>
            </a:ext>
          </a:extLst>
        </xdr:cNvPr>
        <xdr:cNvSpPr txBox="1"/>
      </xdr:nvSpPr>
      <xdr:spPr>
        <a:xfrm>
          <a:off x="18421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146727</xdr:rowOff>
    </xdr:from>
    <xdr:ext cx="469744" cy="259045"/>
    <xdr:sp macro="" textlink="">
      <xdr:nvSpPr>
        <xdr:cNvPr id="403" name="n_1mainValue【庁舎】&#10;一人当たり面積">
          <a:extLst>
            <a:ext uri="{FF2B5EF4-FFF2-40B4-BE49-F238E27FC236}">
              <a16:creationId xmlns:a16="http://schemas.microsoft.com/office/drawing/2014/main" xmlns="" id="{724D97F5-5376-46AC-B0FC-C16B233B9A8A}"/>
            </a:ext>
          </a:extLst>
        </xdr:cNvPr>
        <xdr:cNvSpPr txBox="1"/>
      </xdr:nvSpPr>
      <xdr:spPr>
        <a:xfrm>
          <a:off x="21075727" y="176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04" name="正方形/長方形 403">
          <a:extLst>
            <a:ext uri="{FF2B5EF4-FFF2-40B4-BE49-F238E27FC236}">
              <a16:creationId xmlns:a16="http://schemas.microsoft.com/office/drawing/2014/main" xmlns="" id="{23FC63DF-1682-4AD8-9B1D-8B372D2806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5" name="正方形/長方形 404">
          <a:extLst>
            <a:ext uri="{FF2B5EF4-FFF2-40B4-BE49-F238E27FC236}">
              <a16:creationId xmlns:a16="http://schemas.microsoft.com/office/drawing/2014/main" xmlns="" id="{A88F72AB-1F61-4169-95ED-90E8896096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06" name="テキスト ボックス 405">
          <a:extLst>
            <a:ext uri="{FF2B5EF4-FFF2-40B4-BE49-F238E27FC236}">
              <a16:creationId xmlns:a16="http://schemas.microsoft.com/office/drawing/2014/main" xmlns="" id="{441C58E6-4672-4178-AB6D-FAFCC5A4EE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有形固定資産減価償却率の項目にて全国平均または県平均を上回っている。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中でも、「保健センター・保健所」については</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年に建築されており、法定耐用年数が近づいており、経年による老朽化が進行している。入浴施設なども完備し、村内外問わず利用される施設であり、また指定緊急避難所でもあるため、今後改修等も視野に入れて検討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％）に加え所得も伸び悩む傾向にあり、全国平均、福岡県平均を大きく下回る数値で推移している。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今後も歳出削減（物件費の抑制や補助費等の見直し）や定数管理等による行財政のスリム化を図り効率化に努める。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6847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単独災害復旧事業債（公共土木施設・林道施設）の元金償還開始による増などにより前年度比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また、事業の選別等による起債の抑制を行うことにより、比率が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を超過していた合併当初と比較すると改善している。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今後も引き続き、人件費や公債費について上昇を抑えることに努める。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61595</xdr:rowOff>
    </xdr:from>
    <xdr:to>
      <xdr:col>23</xdr:col>
      <xdr:colOff>133350</xdr:colOff>
      <xdr:row>60</xdr:row>
      <xdr:rowOff>142029</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34859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61595</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29631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61</xdr:row>
      <xdr:rowOff>42969</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29631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42969</xdr:rowOff>
    </xdr:from>
    <xdr:to>
      <xdr:col>11</xdr:col>
      <xdr:colOff>31750</xdr:colOff>
      <xdr:row>61</xdr:row>
      <xdr:rowOff>159596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50141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91229</xdr:rowOff>
    </xdr:from>
    <xdr:to>
      <xdr:col>23</xdr:col>
      <xdr:colOff>184150</xdr:colOff>
      <xdr:row>61</xdr:row>
      <xdr:rowOff>21379</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107756</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2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10795</xdr:rowOff>
    </xdr:from>
    <xdr:to>
      <xdr:col>19</xdr:col>
      <xdr:colOff>184150</xdr:colOff>
      <xdr:row>60</xdr:row>
      <xdr:rowOff>112395</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122572</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163619</xdr:rowOff>
    </xdr:from>
    <xdr:to>
      <xdr:col>11</xdr:col>
      <xdr:colOff>82550</xdr:colOff>
      <xdr:row>61</xdr:row>
      <xdr:rowOff>93769</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103946</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全国平均、福岡県平均のいずれをも上回っている。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人件費については職員数の適正化に努め、平成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名）までの間に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％）の職員の減少（再任用職員・任期付職員を含む）を行っているところだが、その一方で人口が年々減少していることが影響を及ぼしている。なおかつ、令和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年に発生した豪雨災害により、災害復旧対応費用がかさんだことも一因としてある。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今後も引き続き職員数の適正化や物件費の抑制策について検討を重ねていく必要がある。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51963</xdr:rowOff>
    </xdr:from>
    <xdr:to>
      <xdr:col>23</xdr:col>
      <xdr:colOff>133350</xdr:colOff>
      <xdr:row>85</xdr:row>
      <xdr:rowOff>73985</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4453763"/>
          <a:ext cx="8382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48338</xdr:rowOff>
    </xdr:from>
    <xdr:to>
      <xdr:col>19</xdr:col>
      <xdr:colOff>133350</xdr:colOff>
      <xdr:row>84</xdr:row>
      <xdr:rowOff>51963</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4450138"/>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120912</xdr:rowOff>
    </xdr:from>
    <xdr:to>
      <xdr:col>15</xdr:col>
      <xdr:colOff>82550</xdr:colOff>
      <xdr:row>84</xdr:row>
      <xdr:rowOff>48338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4351262"/>
          <a:ext cx="8890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43923</xdr:rowOff>
    </xdr:from>
    <xdr:to>
      <xdr:col>11</xdr:col>
      <xdr:colOff>31750</xdr:colOff>
      <xdr:row>83</xdr:row>
      <xdr:rowOff>120912</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4274273"/>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23185</xdr:rowOff>
    </xdr:from>
    <xdr:to>
      <xdr:col>23</xdr:col>
      <xdr:colOff>184150</xdr:colOff>
      <xdr:row>85</xdr:row>
      <xdr:rowOff>124785</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5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166712</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45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1163</xdr:rowOff>
    </xdr:from>
    <xdr:to>
      <xdr:col>19</xdr:col>
      <xdr:colOff>184150</xdr:colOff>
      <xdr:row>84</xdr:row>
      <xdr:rowOff>102763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4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87540</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448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168988</xdr:rowOff>
    </xdr:from>
    <xdr:to>
      <xdr:col>15</xdr:col>
      <xdr:colOff>133350</xdr:colOff>
      <xdr:row>84</xdr:row>
      <xdr:rowOff>99138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43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83915</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448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70112</xdr:rowOff>
    </xdr:from>
    <xdr:to>
      <xdr:col>11</xdr:col>
      <xdr:colOff>82550</xdr:colOff>
      <xdr:row>84</xdr:row>
      <xdr:rowOff>262</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43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156489</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438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164573</xdr:rowOff>
    </xdr:from>
    <xdr:to>
      <xdr:col>7</xdr:col>
      <xdr:colOff>31750</xdr:colOff>
      <xdr:row>83</xdr:row>
      <xdr:rowOff>94723</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422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79500</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430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令和５年度は令和４年度値引用。 なお、令和５年度類似団体関係数値（平均値、最大値及び最小値、順位）は、令和５年度の選定団体によるもの。ラスパイレス指数が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上回り、全国町村平均を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上回っている。このことについては、平成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高齢者の任期付職員の採用が要因となっているとともに、依然として他団体と比較して職員数が少なく年齢層に偏在性があることもその要因だと考えられる。地域の状況等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xmlns=""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xmlns=""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xmlns=""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85</xdr:row>
      <xdr:rowOff>138995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179800" y="14403916"/>
          <a:ext cx="838200" cy="30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xmlns=""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5290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71966</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4401800" y="144441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85</xdr:row>
      <xdr:rowOff>71966</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3512800" y="1436370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6" name="給与水準   （国との比較）該当値テキスト">
          <a:extLst>
            <a:ext uri="{FF2B5EF4-FFF2-40B4-BE49-F238E27FC236}">
              <a16:creationId xmlns:a16="http://schemas.microsoft.com/office/drawing/2014/main" xmlns="" id="{00000000-0008-0000-0300-000014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年度は次の数値を引用（職員数：</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名、人口：</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1,812</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人）。平成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年度末までの間に職員は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名減少（再任用・任期付職員を含む）、</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18.9</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％の削減となったところであるが、人口千人あたり職員数については、類似団体平均を上回っている状況である。東峰村定員管理計画（</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H27</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H36</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）に基づき「現状維持</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人」としているが、平成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から災害復旧事業に従事する任期付職員の増が見られる。今後も災害復旧・復興を含め、住民サービスの低下を招くことのない水準を維持しながら、人口規模にあった職員数についての検討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89218</xdr:rowOff>
    </xdr:from>
    <xdr:to>
      <xdr:col>81</xdr:col>
      <xdr:colOff>44450</xdr:colOff>
      <xdr:row>61</xdr:row>
      <xdr:rowOff>89619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6179800" y="10547668"/>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81174</xdr:rowOff>
    </xdr:from>
    <xdr:to>
      <xdr:col>77</xdr:col>
      <xdr:colOff>44450</xdr:colOff>
      <xdr:row>61</xdr:row>
      <xdr:rowOff>89619</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539624"/>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71724</xdr:rowOff>
    </xdr:from>
    <xdr:to>
      <xdr:col>72</xdr:col>
      <xdr:colOff>203200</xdr:colOff>
      <xdr:row>61</xdr:row>
      <xdr:rowOff>81174</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530174"/>
          <a:ext cx="8890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71724</xdr:rowOff>
    </xdr:from>
    <xdr:to>
      <xdr:col>68</xdr:col>
      <xdr:colOff>152400</xdr:colOff>
      <xdr:row>61</xdr:row>
      <xdr:rowOff>82783</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3512800" y="10530174"/>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38418</xdr:rowOff>
    </xdr:from>
    <xdr:to>
      <xdr:col>81</xdr:col>
      <xdr:colOff>95250</xdr:colOff>
      <xdr:row>61</xdr:row>
      <xdr:rowOff>140018</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10495</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46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38819</xdr:rowOff>
    </xdr:from>
    <xdr:to>
      <xdr:col>77</xdr:col>
      <xdr:colOff>95250</xdr:colOff>
      <xdr:row>61</xdr:row>
      <xdr:rowOff>140419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125196</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583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30374</xdr:rowOff>
    </xdr:from>
    <xdr:to>
      <xdr:col>73</xdr:col>
      <xdr:colOff>44450</xdr:colOff>
      <xdr:row>61</xdr:row>
      <xdr:rowOff>131974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116751</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20924</xdr:rowOff>
    </xdr:from>
    <xdr:to>
      <xdr:col>68</xdr:col>
      <xdr:colOff>203200</xdr:colOff>
      <xdr:row>61</xdr:row>
      <xdr:rowOff>122524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31983</xdr:rowOff>
    </xdr:from>
    <xdr:to>
      <xdr:col>64</xdr:col>
      <xdr:colOff>152400</xdr:colOff>
      <xdr:row>61</xdr:row>
      <xdr:rowOff>133583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4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118360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5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実質公債費比率については、償還期間が短い合併特例事業債及び過疎対策事業債の残高が全体残高の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％を占めており毎年の償還額が比較的多額になっている。平成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年九州北部豪雨災害以降の度重なる災害復旧事業債の起債により、平成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年度まで減少傾向であった実質公債費比率が増加傾向に転じている要因だと考える。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今後も事業の選別等により起債の抑制を図ることに努める。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179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84244</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5290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4401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52070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3512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事業の選別による起債の抑制や、既発債の償還額が減少の傾向にあること、平成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年度から令和５年度までの間に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％）の職員の削減（再任用職員・任期付職員を含む）などにより、平成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年度決算時以降マイナス比率の状態が継続している。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今後も後世への負担を増やさないよう、公債費等義務的経費の削減に努め、財政の健全化を図る。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人件費については、全国平均や県平均に迫りつつあり、減少傾向にあるが、給与表や期末・勤勉手当の改定等を踏まえても大きい変動は見られないので相対的な抑制の傾向にあると考える。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今後も引き続き計画的な定員管理や給与の在り方についての検討を行っていく。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405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543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6649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66040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90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xdr:rowOff>
    </xdr:from>
    <xdr:to>
      <xdr:col>6</xdr:col>
      <xdr:colOff>171450</xdr:colOff>
      <xdr:row>40</xdr:row>
      <xdr:rowOff>116840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101617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全国平均や類似団体平均を下回ってはいるものの、財政の健全化・安定化に向けて、支出額の多い経費を中心に、抑制の意識を浸透させていく必要がある。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また、公共施設等総合管理計画により、公共施設等の利活用についても検討のうえ、支出の減少、収入の確保を図り、財源の安定化に努める。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27940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5671800" y="2679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146050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4782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142240</xdr:rowOff>
    </xdr:from>
    <xdr:to>
      <xdr:col>73</xdr:col>
      <xdr:colOff>180975</xdr:colOff>
      <xdr:row>15</xdr:row>
      <xdr:rowOff>146050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893800" y="2713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142240</xdr:rowOff>
    </xdr:from>
    <xdr:to>
      <xdr:col>69</xdr:col>
      <xdr:colOff>92075</xdr:colOff>
      <xdr:row>15</xdr:row>
      <xdr:rowOff>146050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004800" y="2713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91440</xdr:rowOff>
    </xdr:from>
    <xdr:to>
      <xdr:col>69</xdr:col>
      <xdr:colOff>142875</xdr:colOff>
      <xdr:row>16</xdr:row>
      <xdr:rowOff>21590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民間保育所施設型給付費の増、価格高騰緊急支援給付金の増などにより昨年度比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今後も社会保障等へのニーズは高まっていくものと思われるので、財源の確保についての検討が求められる。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1948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55</xdr:row>
      <xdr:rowOff>127000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1948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127000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31750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その他に係る数値は、類似団体平均・全国平均・福岡県平均をいずれも下回っている。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しかし、今後の特別会計の経営状況次第では、繰出金の増加も十分想定されるものである。それによる費用増を抑制するために、適正な受益者負担を検討し求めていくものとする。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69850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7129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69850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4782800" y="9712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157480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893800" y="971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69850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に係る数値は、類似団体平均・全国平均・福岡県平均をいずれも下回っている。今後も補助の交付を受けた団体等が適正な事業実施を進めているか等の審査や検証を進め、必要性に疑問等ある場合、随時整理を行うこと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35560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5671800" y="611174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35560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61437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12700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893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40132</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004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償還期間が短い旧合併特例事業債及び過疎対策事業債の起債残高が全体の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％を占め、単年度における償還額が高い傾向にある。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公債費が占める割合は、横ばいであったが、令和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年度から増加傾向に転じている。要因としては、平成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年九州北部豪雨に係る災害復旧事業債等の元利償還開始が大きい。全国平均や類似団体を上回っており、今後も新たな起債を抑制することにより適正な水準を目指していくことが求められる。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165100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323721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35561</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1343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138430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2209800" y="131343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142239</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3168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令和元年度から減少傾向に転じている。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要因として繰出金・扶助費・補助費等の減、公債費の比率の増による相対的な減少と考えられる。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142240</xdr:rowOff>
    </xdr:from>
    <xdr:to>
      <xdr:col>82</xdr:col>
      <xdr:colOff>107950</xdr:colOff>
      <xdr:row>75</xdr:row>
      <xdr:rowOff>24130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5671800" y="12829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77470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4782800" y="12882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76</xdr:row>
      <xdr:rowOff>66039</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893800" y="12936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77</xdr:row>
      <xdr:rowOff>1270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0962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91440</xdr:rowOff>
    </xdr:from>
    <xdr:to>
      <xdr:col>82</xdr:col>
      <xdr:colOff>158750</xdr:colOff>
      <xdr:row>75</xdr:row>
      <xdr:rowOff>21590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107967</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138447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140989</xdr:rowOff>
    </xdr:from>
    <xdr:to>
      <xdr:col>29</xdr:col>
      <xdr:colOff>127000</xdr:colOff>
      <xdr:row>15</xdr:row>
      <xdr:rowOff>46067</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588914"/>
          <a:ext cx="647700" cy="76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46067</xdr:rowOff>
    </xdr:from>
    <xdr:to>
      <xdr:col>26</xdr:col>
      <xdr:colOff>50800</xdr:colOff>
      <xdr:row>15</xdr:row>
      <xdr:rowOff>48639</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665442"/>
          <a:ext cx="698500" cy="2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48639</xdr:rowOff>
    </xdr:from>
    <xdr:to>
      <xdr:col>22</xdr:col>
      <xdr:colOff>114300</xdr:colOff>
      <xdr:row>15</xdr:row>
      <xdr:rowOff>58611</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668014"/>
          <a:ext cx="698500" cy="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58611</xdr:rowOff>
    </xdr:from>
    <xdr:to>
      <xdr:col>18</xdr:col>
      <xdr:colOff>177800</xdr:colOff>
      <xdr:row>15</xdr:row>
      <xdr:rowOff>85386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677986"/>
          <a:ext cx="698500" cy="26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90189</xdr:rowOff>
    </xdr:from>
    <xdr:to>
      <xdr:col>29</xdr:col>
      <xdr:colOff>177800</xdr:colOff>
      <xdr:row>15</xdr:row>
      <xdr:rowOff>20339</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53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106716</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3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166717</xdr:rowOff>
    </xdr:from>
    <xdr:to>
      <xdr:col>26</xdr:col>
      <xdr:colOff>101600</xdr:colOff>
      <xdr:row>15</xdr:row>
      <xdr:rowOff>96867</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61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107044</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383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169289</xdr:rowOff>
    </xdr:from>
    <xdr:to>
      <xdr:col>22</xdr:col>
      <xdr:colOff>165100</xdr:colOff>
      <xdr:row>15</xdr:row>
      <xdr:rowOff>99439</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61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109616</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38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7811</xdr:rowOff>
    </xdr:from>
    <xdr:to>
      <xdr:col>19</xdr:col>
      <xdr:colOff>38100</xdr:colOff>
      <xdr:row>15</xdr:row>
      <xdr:rowOff>109411</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62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119588</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39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34586</xdr:rowOff>
    </xdr:from>
    <xdr:to>
      <xdr:col>15</xdr:col>
      <xdr:colOff>101600</xdr:colOff>
      <xdr:row>15</xdr:row>
      <xdr:rowOff>136186</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65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146363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4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xmlns=""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xmlns=""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xmlns=""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66164</xdr:rowOff>
    </xdr:from>
    <xdr:to>
      <xdr:col>29</xdr:col>
      <xdr:colOff>127000</xdr:colOff>
      <xdr:row>36</xdr:row>
      <xdr:rowOff>138756</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003800" y="7019414"/>
          <a:ext cx="647700" cy="7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xmlns=""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xmlns=""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138756</xdr:rowOff>
    </xdr:from>
    <xdr:to>
      <xdr:col>26</xdr:col>
      <xdr:colOff>50800</xdr:colOff>
      <xdr:row>36</xdr:row>
      <xdr:rowOff>147899</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4305300" y="7092006"/>
          <a:ext cx="698500" cy="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xmlns=""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xmlns=""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147899</xdr:rowOff>
    </xdr:from>
    <xdr:to>
      <xdr:col>22</xdr:col>
      <xdr:colOff>114300</xdr:colOff>
      <xdr:row>37</xdr:row>
      <xdr:rowOff>3487</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3606800" y="7101149"/>
          <a:ext cx="698500" cy="2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3487</xdr:rowOff>
    </xdr:from>
    <xdr:to>
      <xdr:col>18</xdr:col>
      <xdr:colOff>177800</xdr:colOff>
      <xdr:row>37</xdr:row>
      <xdr:rowOff>10580</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2908300" y="7128187"/>
          <a:ext cx="698500" cy="7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15364</xdr:rowOff>
    </xdr:from>
    <xdr:to>
      <xdr:col>29</xdr:col>
      <xdr:colOff>177800</xdr:colOff>
      <xdr:row>36</xdr:row>
      <xdr:rowOff>116964</xdr:rowOff>
    </xdr:to>
    <xdr:sp macro="" textlink="">
      <xdr:nvSpPr>
        <xdr:cNvPr id="124" name="楕円 123">
          <a:extLst>
            <a:ext uri="{FF2B5EF4-FFF2-40B4-BE49-F238E27FC236}">
              <a16:creationId xmlns:a16="http://schemas.microsoft.com/office/drawing/2014/main" xmlns="" id="{00000000-0008-0000-0500-00007C000000}"/>
            </a:ext>
          </a:extLst>
        </xdr:cNvPr>
        <xdr:cNvSpPr/>
      </xdr:nvSpPr>
      <xdr:spPr bwMode="auto">
        <a:xfrm>
          <a:off x="5600700" y="6968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203341</xdr:rowOff>
    </xdr:from>
    <xdr:ext cx="762000" cy="259045"/>
    <xdr:sp macro="" textlink="">
      <xdr:nvSpPr>
        <xdr:cNvPr id="125" name="人口1人当たり決算額の推移該当値テキスト445">
          <a:extLst>
            <a:ext uri="{FF2B5EF4-FFF2-40B4-BE49-F238E27FC236}">
              <a16:creationId xmlns:a16="http://schemas.microsoft.com/office/drawing/2014/main" xmlns="" id="{00000000-0008-0000-0500-00007D000000}"/>
            </a:ext>
          </a:extLst>
        </xdr:cNvPr>
        <xdr:cNvSpPr txBox="1"/>
      </xdr:nvSpPr>
      <xdr:spPr>
        <a:xfrm>
          <a:off x="5740400" y="68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87956</xdr:rowOff>
    </xdr:from>
    <xdr:to>
      <xdr:col>26</xdr:col>
      <xdr:colOff>101600</xdr:colOff>
      <xdr:row>37</xdr:row>
      <xdr:rowOff>18106</xdr:rowOff>
    </xdr:to>
    <xdr:sp macro="" textlink="">
      <xdr:nvSpPr>
        <xdr:cNvPr id="126" name="楕円 125">
          <a:extLst>
            <a:ext uri="{FF2B5EF4-FFF2-40B4-BE49-F238E27FC236}">
              <a16:creationId xmlns:a16="http://schemas.microsoft.com/office/drawing/2014/main" xmlns="" id="{00000000-0008-0000-0500-00007E000000}"/>
            </a:ext>
          </a:extLst>
        </xdr:cNvPr>
        <xdr:cNvSpPr/>
      </xdr:nvSpPr>
      <xdr:spPr bwMode="auto">
        <a:xfrm>
          <a:off x="4953000" y="7041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199733</xdr:rowOff>
    </xdr:from>
    <xdr:ext cx="7366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622800" y="681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97099</xdr:rowOff>
    </xdr:from>
    <xdr:to>
      <xdr:col>22</xdr:col>
      <xdr:colOff>165100</xdr:colOff>
      <xdr:row>37</xdr:row>
      <xdr:rowOff>27249</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4254500" y="70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208876</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924300" y="681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124137</xdr:rowOff>
    </xdr:from>
    <xdr:to>
      <xdr:col>19</xdr:col>
      <xdr:colOff>38100</xdr:colOff>
      <xdr:row>37</xdr:row>
      <xdr:rowOff>54287</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3556000" y="70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235914</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225800" y="68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131230</xdr:rowOff>
    </xdr:from>
    <xdr:to>
      <xdr:col>15</xdr:col>
      <xdr:colOff>101600</xdr:colOff>
      <xdr:row>37</xdr:row>
      <xdr:rowOff>61380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2857500" y="708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243007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527300" y="68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27658</xdr:rowOff>
    </xdr:from>
    <xdr:to>
      <xdr:col>24</xdr:col>
      <xdr:colOff>63500</xdr:colOff>
      <xdr:row>34</xdr:row>
      <xdr:rowOff>79553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5856958"/>
          <a:ext cx="838200" cy="5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63514</xdr:rowOff>
    </xdr:from>
    <xdr:to>
      <xdr:col>19</xdr:col>
      <xdr:colOff>177800</xdr:colOff>
      <xdr:row>34</xdr:row>
      <xdr:rowOff>79553</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2908300" y="5892814"/>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61160</xdr:rowOff>
    </xdr:from>
    <xdr:to>
      <xdr:col>15</xdr:col>
      <xdr:colOff>50800</xdr:colOff>
      <xdr:row>34</xdr:row>
      <xdr:rowOff>63514</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019300" y="5890460"/>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61160</xdr:rowOff>
    </xdr:from>
    <xdr:to>
      <xdr:col>10</xdr:col>
      <xdr:colOff>114300</xdr:colOff>
      <xdr:row>34</xdr:row>
      <xdr:rowOff>132417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5890460"/>
          <a:ext cx="889000" cy="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148308</xdr:rowOff>
    </xdr:from>
    <xdr:to>
      <xdr:col>24</xdr:col>
      <xdr:colOff>114300</xdr:colOff>
      <xdr:row>34</xdr:row>
      <xdr:rowOff>78458</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58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171185</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5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28753</xdr:rowOff>
    </xdr:from>
    <xdr:to>
      <xdr:col>20</xdr:col>
      <xdr:colOff>38100</xdr:colOff>
      <xdr:row>34</xdr:row>
      <xdr:rowOff>130353</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58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146880</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56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12714</xdr:rowOff>
    </xdr:from>
    <xdr:to>
      <xdr:col>15</xdr:col>
      <xdr:colOff>101600</xdr:colOff>
      <xdr:row>34</xdr:row>
      <xdr:rowOff>114314</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58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130841</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561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10360</xdr:rowOff>
    </xdr:from>
    <xdr:to>
      <xdr:col>10</xdr:col>
      <xdr:colOff>165100</xdr:colOff>
      <xdr:row>34</xdr:row>
      <xdr:rowOff>111960</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58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128487</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56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81617</xdr:rowOff>
    </xdr:from>
    <xdr:to>
      <xdr:col>6</xdr:col>
      <xdr:colOff>38100</xdr:colOff>
      <xdr:row>35</xdr:row>
      <xdr:rowOff>11767</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59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28294</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568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129843</xdr:rowOff>
    </xdr:from>
    <xdr:to>
      <xdr:col>24</xdr:col>
      <xdr:colOff>63500</xdr:colOff>
      <xdr:row>54</xdr:row>
      <xdr:rowOff>6830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045243"/>
          <a:ext cx="838200" cy="2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6830</xdr:rowOff>
    </xdr:from>
    <xdr:to>
      <xdr:col>19</xdr:col>
      <xdr:colOff>177800</xdr:colOff>
      <xdr:row>54</xdr:row>
      <xdr:rowOff>13298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265130"/>
          <a:ext cx="8890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13298</xdr:rowOff>
    </xdr:from>
    <xdr:to>
      <xdr:col>15</xdr:col>
      <xdr:colOff>50800</xdr:colOff>
      <xdr:row>54</xdr:row>
      <xdr:rowOff>152650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271598"/>
          <a:ext cx="889000" cy="1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152650</xdr:rowOff>
    </xdr:from>
    <xdr:to>
      <xdr:col>10</xdr:col>
      <xdr:colOff>114300</xdr:colOff>
      <xdr:row>55</xdr:row>
      <xdr:rowOff>33169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1130300" y="9410950"/>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79043</xdr:rowOff>
    </xdr:from>
    <xdr:to>
      <xdr:col>24</xdr:col>
      <xdr:colOff>114300</xdr:colOff>
      <xdr:row>53</xdr:row>
      <xdr:rowOff>9193</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89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101920</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884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127480</xdr:rowOff>
    </xdr:from>
    <xdr:to>
      <xdr:col>20</xdr:col>
      <xdr:colOff>38100</xdr:colOff>
      <xdr:row>54</xdr:row>
      <xdr:rowOff>57630</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2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74157</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5" y="898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133948</xdr:rowOff>
    </xdr:from>
    <xdr:to>
      <xdr:col>15</xdr:col>
      <xdr:colOff>101600</xdr:colOff>
      <xdr:row>54</xdr:row>
      <xdr:rowOff>64098</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2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80625</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08795" y="899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101850</xdr:rowOff>
    </xdr:from>
    <xdr:to>
      <xdr:col>10</xdr:col>
      <xdr:colOff>165100</xdr:colOff>
      <xdr:row>55</xdr:row>
      <xdr:rowOff>32000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3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48527</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19795" y="91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153819</xdr:rowOff>
    </xdr:from>
    <xdr:to>
      <xdr:col>6</xdr:col>
      <xdr:colOff>38100</xdr:colOff>
      <xdr:row>55</xdr:row>
      <xdr:rowOff>83969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100496</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30795" y="918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79240</xdr:rowOff>
    </xdr:from>
    <xdr:to>
      <xdr:col>24</xdr:col>
      <xdr:colOff>63500</xdr:colOff>
      <xdr:row>79</xdr:row>
      <xdr:rowOff>79697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62379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79240</xdr:rowOff>
    </xdr:from>
    <xdr:to>
      <xdr:col>19</xdr:col>
      <xdr:colOff>177800</xdr:colOff>
      <xdr:row>79</xdr:row>
      <xdr:rowOff>93480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623790"/>
          <a:ext cx="889000" cy="1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92205</xdr:rowOff>
    </xdr:from>
    <xdr:to>
      <xdr:col>15</xdr:col>
      <xdr:colOff>50800</xdr:colOff>
      <xdr:row>79</xdr:row>
      <xdr:rowOff>93480</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636755"/>
          <a:ext cx="8890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90922</xdr:rowOff>
    </xdr:from>
    <xdr:to>
      <xdr:col>10</xdr:col>
      <xdr:colOff>114300</xdr:colOff>
      <xdr:row>79</xdr:row>
      <xdr:rowOff>92205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635472"/>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28897</xdr:rowOff>
    </xdr:from>
    <xdr:to>
      <xdr:col>24</xdr:col>
      <xdr:colOff>114300</xdr:colOff>
      <xdr:row>79</xdr:row>
      <xdr:rowOff>130497</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5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115274</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48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28440</xdr:rowOff>
    </xdr:from>
    <xdr:to>
      <xdr:col>20</xdr:col>
      <xdr:colOff>38100</xdr:colOff>
      <xdr:row>79</xdr:row>
      <xdr:rowOff>130040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5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121167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66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42680</xdr:rowOff>
    </xdr:from>
    <xdr:to>
      <xdr:col>15</xdr:col>
      <xdr:colOff>101600</xdr:colOff>
      <xdr:row>79</xdr:row>
      <xdr:rowOff>144280</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135407</xdr:rowOff>
    </xdr:from>
    <xdr:ext cx="378565"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719017" y="1367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41405</xdr:rowOff>
    </xdr:from>
    <xdr:to>
      <xdr:col>10</xdr:col>
      <xdr:colOff>165100</xdr:colOff>
      <xdr:row>79</xdr:row>
      <xdr:rowOff>143005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5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134132</xdr:rowOff>
    </xdr:from>
    <xdr:ext cx="378565"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830017" y="1367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40122</xdr:rowOff>
    </xdr:from>
    <xdr:to>
      <xdr:col>6</xdr:col>
      <xdr:colOff>38100</xdr:colOff>
      <xdr:row>79</xdr:row>
      <xdr:rowOff>141722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132849</xdr:rowOff>
    </xdr:from>
    <xdr:ext cx="378565"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941017" y="13677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145466</xdr:rowOff>
    </xdr:from>
    <xdr:to>
      <xdr:col>24</xdr:col>
      <xdr:colOff>63500</xdr:colOff>
      <xdr:row>92</xdr:row>
      <xdr:rowOff>70205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5575966"/>
          <a:ext cx="838200" cy="2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37948</xdr:rowOff>
    </xdr:from>
    <xdr:to>
      <xdr:col>19</xdr:col>
      <xdr:colOff>177800</xdr:colOff>
      <xdr:row>92</xdr:row>
      <xdr:rowOff>70205</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2908300" y="15811348"/>
          <a:ext cx="889000" cy="3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37948</xdr:rowOff>
    </xdr:from>
    <xdr:to>
      <xdr:col>15</xdr:col>
      <xdr:colOff>50800</xdr:colOff>
      <xdr:row>95</xdr:row>
      <xdr:rowOff>9550</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5811348"/>
          <a:ext cx="889000" cy="48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9550</xdr:rowOff>
    </xdr:from>
    <xdr:to>
      <xdr:col>10</xdr:col>
      <xdr:colOff>114300</xdr:colOff>
      <xdr:row>95</xdr:row>
      <xdr:rowOff>99022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297300"/>
          <a:ext cx="889000" cy="8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94666</xdr:rowOff>
    </xdr:from>
    <xdr:to>
      <xdr:col>24</xdr:col>
      <xdr:colOff>114300</xdr:colOff>
      <xdr:row>91</xdr:row>
      <xdr:rowOff>24816</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55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117543</xdr:rowOff>
    </xdr:from>
    <xdr:ext cx="599010"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537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19405</xdr:rowOff>
    </xdr:from>
    <xdr:to>
      <xdr:col>20</xdr:col>
      <xdr:colOff>38100</xdr:colOff>
      <xdr:row>92</xdr:row>
      <xdr:rowOff>121005</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57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137532</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497795" y="1556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158598</xdr:rowOff>
    </xdr:from>
    <xdr:to>
      <xdr:col>15</xdr:col>
      <xdr:colOff>101600</xdr:colOff>
      <xdr:row>92</xdr:row>
      <xdr:rowOff>88748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57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105275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08795" y="155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130200</xdr:rowOff>
    </xdr:from>
    <xdr:to>
      <xdr:col>10</xdr:col>
      <xdr:colOff>165100</xdr:colOff>
      <xdr:row>95</xdr:row>
      <xdr:rowOff>60350</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2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76877</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0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48222</xdr:rowOff>
    </xdr:from>
    <xdr:to>
      <xdr:col>6</xdr:col>
      <xdr:colOff>38100</xdr:colOff>
      <xdr:row>95</xdr:row>
      <xdr:rowOff>149822</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3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166349</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11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110992</xdr:rowOff>
    </xdr:from>
    <xdr:to>
      <xdr:col>55</xdr:col>
      <xdr:colOff>0</xdr:colOff>
      <xdr:row>37</xdr:row>
      <xdr:rowOff>26775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283192"/>
          <a:ext cx="838200" cy="8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26775</xdr:rowOff>
    </xdr:from>
    <xdr:to>
      <xdr:col>50</xdr:col>
      <xdr:colOff>114300</xdr:colOff>
      <xdr:row>37</xdr:row>
      <xdr:rowOff>52718</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370425"/>
          <a:ext cx="889000" cy="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128400</xdr:rowOff>
    </xdr:from>
    <xdr:to>
      <xdr:col>45</xdr:col>
      <xdr:colOff>177800</xdr:colOff>
      <xdr:row>37</xdr:row>
      <xdr:rowOff>52718</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5957700"/>
          <a:ext cx="889000" cy="43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128400</xdr:rowOff>
    </xdr:from>
    <xdr:to>
      <xdr:col>41</xdr:col>
      <xdr:colOff>50800</xdr:colOff>
      <xdr:row>37</xdr:row>
      <xdr:rowOff>52344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5957700"/>
          <a:ext cx="889000" cy="4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60192</xdr:rowOff>
    </xdr:from>
    <xdr:to>
      <xdr:col>55</xdr:col>
      <xdr:colOff>50800</xdr:colOff>
      <xdr:row>36</xdr:row>
      <xdr:rowOff>161792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83069</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08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147425</xdr:rowOff>
    </xdr:from>
    <xdr:to>
      <xdr:col>50</xdr:col>
      <xdr:colOff>165100</xdr:colOff>
      <xdr:row>37</xdr:row>
      <xdr:rowOff>77575</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3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94102</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09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1918</xdr:rowOff>
    </xdr:from>
    <xdr:to>
      <xdr:col>46</xdr:col>
      <xdr:colOff>38100</xdr:colOff>
      <xdr:row>37</xdr:row>
      <xdr:rowOff>103518</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3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120045</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12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77600</xdr:rowOff>
    </xdr:from>
    <xdr:to>
      <xdr:col>41</xdr:col>
      <xdr:colOff>101600</xdr:colOff>
      <xdr:row>35</xdr:row>
      <xdr:rowOff>7750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59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24277</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568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1544</xdr:rowOff>
    </xdr:from>
    <xdr:to>
      <xdr:col>36</xdr:col>
      <xdr:colOff>165100</xdr:colOff>
      <xdr:row>37</xdr:row>
      <xdr:rowOff>103144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3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119671</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612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15441</xdr:rowOff>
    </xdr:from>
    <xdr:to>
      <xdr:col>55</xdr:col>
      <xdr:colOff>0</xdr:colOff>
      <xdr:row>58</xdr:row>
      <xdr:rowOff>28542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9639300" y="9788091"/>
          <a:ext cx="838200" cy="18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15441</xdr:rowOff>
    </xdr:from>
    <xdr:to>
      <xdr:col>50</xdr:col>
      <xdr:colOff>114300</xdr:colOff>
      <xdr:row>58</xdr:row>
      <xdr:rowOff>26937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9788091"/>
          <a:ext cx="889000" cy="18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5187</xdr:rowOff>
    </xdr:from>
    <xdr:to>
      <xdr:col>45</xdr:col>
      <xdr:colOff>177800</xdr:colOff>
      <xdr:row>58</xdr:row>
      <xdr:rowOff>26937</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7861300" y="9777837"/>
          <a:ext cx="889000" cy="1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5187</xdr:rowOff>
    </xdr:from>
    <xdr:to>
      <xdr:col>41</xdr:col>
      <xdr:colOff>50800</xdr:colOff>
      <xdr:row>57</xdr:row>
      <xdr:rowOff>96495</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6972300" y="9777837"/>
          <a:ext cx="889000" cy="9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149192</xdr:rowOff>
    </xdr:from>
    <xdr:to>
      <xdr:col>55</xdr:col>
      <xdr:colOff>50800</xdr:colOff>
      <xdr:row>58</xdr:row>
      <xdr:rowOff>79342</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9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127619</xdr:rowOff>
    </xdr:from>
    <xdr:ext cx="599010"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9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136091</xdr:rowOff>
    </xdr:from>
    <xdr:to>
      <xdr:col>50</xdr:col>
      <xdr:colOff>165100</xdr:colOff>
      <xdr:row>57</xdr:row>
      <xdr:rowOff>66241</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82768</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39795" y="951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147587</xdr:rowOff>
    </xdr:from>
    <xdr:to>
      <xdr:col>46</xdr:col>
      <xdr:colOff>38100</xdr:colOff>
      <xdr:row>58</xdr:row>
      <xdr:rowOff>77737</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9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68864</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50795" y="1001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125837</xdr:rowOff>
    </xdr:from>
    <xdr:to>
      <xdr:col>41</xdr:col>
      <xdr:colOff>101600</xdr:colOff>
      <xdr:row>57</xdr:row>
      <xdr:rowOff>55987</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97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72514</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61795" y="950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98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163822</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672795" y="95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96531</xdr:rowOff>
    </xdr:from>
    <xdr:to>
      <xdr:col>55</xdr:col>
      <xdr:colOff>0</xdr:colOff>
      <xdr:row>78</xdr:row>
      <xdr:rowOff>76913</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9639300" y="13126731"/>
          <a:ext cx="838200" cy="32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96531</xdr:rowOff>
    </xdr:from>
    <xdr:to>
      <xdr:col>50</xdr:col>
      <xdr:colOff>114300</xdr:colOff>
      <xdr:row>78</xdr:row>
      <xdr:rowOff>106029</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8750300" y="13126731"/>
          <a:ext cx="889000" cy="35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49058</xdr:rowOff>
    </xdr:from>
    <xdr:ext cx="59901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39795" y="134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5724</xdr:rowOff>
    </xdr:from>
    <xdr:to>
      <xdr:col>45</xdr:col>
      <xdr:colOff>177800</xdr:colOff>
      <xdr:row>78</xdr:row>
      <xdr:rowOff>106029</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7861300" y="13378824"/>
          <a:ext cx="889000" cy="10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161672</xdr:rowOff>
    </xdr:from>
    <xdr:to>
      <xdr:col>41</xdr:col>
      <xdr:colOff>50800</xdr:colOff>
      <xdr:row>78</xdr:row>
      <xdr:rowOff>5724</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6972300" y="13363322"/>
          <a:ext cx="8890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26113</xdr:rowOff>
    </xdr:from>
    <xdr:to>
      <xdr:col>55</xdr:col>
      <xdr:colOff>50800</xdr:colOff>
      <xdr:row>78</xdr:row>
      <xdr:rowOff>127713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3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4540</xdr:rowOff>
    </xdr:from>
    <xdr:ext cx="534377"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37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45731</xdr:rowOff>
    </xdr:from>
    <xdr:to>
      <xdr:col>50</xdr:col>
      <xdr:colOff>165100</xdr:colOff>
      <xdr:row>76</xdr:row>
      <xdr:rowOff>147331</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0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163858</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339795" y="1285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55229</xdr:rowOff>
    </xdr:from>
    <xdr:to>
      <xdr:col>46</xdr:col>
      <xdr:colOff>38100</xdr:colOff>
      <xdr:row>78</xdr:row>
      <xdr:rowOff>156829</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42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147956</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483111" y="1352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126374</xdr:rowOff>
    </xdr:from>
    <xdr:to>
      <xdr:col>41</xdr:col>
      <xdr:colOff>101600</xdr:colOff>
      <xdr:row>78</xdr:row>
      <xdr:rowOff>56524</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3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73051</xdr:rowOff>
    </xdr:from>
    <xdr:ext cx="59901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561795" y="1310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110872</xdr:rowOff>
    </xdr:from>
    <xdr:to>
      <xdr:col>36</xdr:col>
      <xdr:colOff>165100</xdr:colOff>
      <xdr:row>78</xdr:row>
      <xdr:rowOff>41022</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6921500" y="133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57549</xdr:rowOff>
    </xdr:from>
    <xdr:ext cx="599010"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672795" y="1308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28053</xdr:rowOff>
    </xdr:from>
    <xdr:to>
      <xdr:col>55</xdr:col>
      <xdr:colOff>0</xdr:colOff>
      <xdr:row>98</xdr:row>
      <xdr:rowOff>32755</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9639300" y="16830153"/>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24730</xdr:rowOff>
    </xdr:from>
    <xdr:to>
      <xdr:col>50</xdr:col>
      <xdr:colOff>114300</xdr:colOff>
      <xdr:row>98</xdr:row>
      <xdr:rowOff>32755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8750300" y="16826830"/>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34370</xdr:rowOff>
    </xdr:from>
    <xdr:to>
      <xdr:col>45</xdr:col>
      <xdr:colOff>177800</xdr:colOff>
      <xdr:row>98</xdr:row>
      <xdr:rowOff>24730</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7861300" y="16665020"/>
          <a:ext cx="889000" cy="16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34370</xdr:rowOff>
    </xdr:from>
    <xdr:to>
      <xdr:col>41</xdr:col>
      <xdr:colOff>50800</xdr:colOff>
      <xdr:row>98</xdr:row>
      <xdr:rowOff>125323</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6972300" y="16665020"/>
          <a:ext cx="889000" cy="26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148703</xdr:rowOff>
    </xdr:from>
    <xdr:to>
      <xdr:col>55</xdr:col>
      <xdr:colOff>50800</xdr:colOff>
      <xdr:row>98</xdr:row>
      <xdr:rowOff>78853</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7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127130</xdr:rowOff>
    </xdr:from>
    <xdr:ext cx="599010"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75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153405</xdr:rowOff>
    </xdr:from>
    <xdr:to>
      <xdr:col>50</xdr:col>
      <xdr:colOff>165100</xdr:colOff>
      <xdr:row>98</xdr:row>
      <xdr:rowOff>83555</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7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100082</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39795" y="1655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145380</xdr:rowOff>
    </xdr:from>
    <xdr:to>
      <xdr:col>46</xdr:col>
      <xdr:colOff>38100</xdr:colOff>
      <xdr:row>98</xdr:row>
      <xdr:rowOff>75530</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7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66657</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50795" y="1686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155020</xdr:rowOff>
    </xdr:from>
    <xdr:to>
      <xdr:col>41</xdr:col>
      <xdr:colOff>101600</xdr:colOff>
      <xdr:row>97</xdr:row>
      <xdr:rowOff>85170</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6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101697</xdr:rowOff>
    </xdr:from>
    <xdr:ext cx="59901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61795" y="1638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74523</xdr:rowOff>
    </xdr:from>
    <xdr:to>
      <xdr:col>36</xdr:col>
      <xdr:colOff>165100</xdr:colOff>
      <xdr:row>99</xdr:row>
      <xdr:rowOff>4673</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87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167250</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705111" y="1696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58196</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887496"/>
          <a:ext cx="1269" cy="843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4873</xdr:rowOff>
    </xdr:from>
    <xdr:ext cx="599010"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56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58196</xdr:rowOff>
    </xdr:from>
    <xdr:to>
      <xdr:col>86</xdr:col>
      <xdr:colOff>25400</xdr:colOff>
      <xdr:row>34</xdr:row>
      <xdr:rowOff>58196</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88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80885</xdr:rowOff>
    </xdr:from>
    <xdr:to>
      <xdr:col>85</xdr:col>
      <xdr:colOff>127000</xdr:colOff>
      <xdr:row>37</xdr:row>
      <xdr:rowOff>116398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5481300" y="6081635"/>
          <a:ext cx="838200" cy="37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70318</xdr:rowOff>
    </xdr:from>
    <xdr:ext cx="534377"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585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91891</xdr:rowOff>
    </xdr:from>
    <xdr:to>
      <xdr:col>85</xdr:col>
      <xdr:colOff>177800</xdr:colOff>
      <xdr:row>39</xdr:row>
      <xdr:rowOff>22041</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6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160825</xdr:rowOff>
    </xdr:from>
    <xdr:to>
      <xdr:col>81</xdr:col>
      <xdr:colOff>50800</xdr:colOff>
      <xdr:row>37</xdr:row>
      <xdr:rowOff>116398</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4592300" y="5990125"/>
          <a:ext cx="889000" cy="46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102589</xdr:rowOff>
    </xdr:from>
    <xdr:to>
      <xdr:col>81</xdr:col>
      <xdr:colOff>101600</xdr:colOff>
      <xdr:row>39</xdr:row>
      <xdr:rowOff>32739</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6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23866</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14111" y="67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97266</xdr:rowOff>
    </xdr:from>
    <xdr:to>
      <xdr:col>76</xdr:col>
      <xdr:colOff>114300</xdr:colOff>
      <xdr:row>34</xdr:row>
      <xdr:rowOff>160825</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3703300" y="5412216"/>
          <a:ext cx="889000" cy="57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103201</xdr:rowOff>
    </xdr:from>
    <xdr:to>
      <xdr:col>76</xdr:col>
      <xdr:colOff>165100</xdr:colOff>
      <xdr:row>39</xdr:row>
      <xdr:rowOff>33351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61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24478</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7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158222</xdr:rowOff>
    </xdr:from>
    <xdr:to>
      <xdr:col>71</xdr:col>
      <xdr:colOff>177800</xdr:colOff>
      <xdr:row>31</xdr:row>
      <xdr:rowOff>97266</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2814300" y="5130272"/>
          <a:ext cx="889000" cy="28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104731</xdr:rowOff>
    </xdr:from>
    <xdr:to>
      <xdr:col>72</xdr:col>
      <xdr:colOff>38100</xdr:colOff>
      <xdr:row>39</xdr:row>
      <xdr:rowOff>34881</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26008</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436111" y="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138331</xdr:rowOff>
    </xdr:from>
    <xdr:to>
      <xdr:col>67</xdr:col>
      <xdr:colOff>101600</xdr:colOff>
      <xdr:row>39</xdr:row>
      <xdr:rowOff>68481</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59608</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47111" y="67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30085</xdr:rowOff>
    </xdr:from>
    <xdr:to>
      <xdr:col>85</xdr:col>
      <xdr:colOff>177800</xdr:colOff>
      <xdr:row>35</xdr:row>
      <xdr:rowOff>131685</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6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52962</xdr:rowOff>
    </xdr:from>
    <xdr:ext cx="599010"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588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65598</xdr:rowOff>
    </xdr:from>
    <xdr:to>
      <xdr:col>81</xdr:col>
      <xdr:colOff>101600</xdr:colOff>
      <xdr:row>37</xdr:row>
      <xdr:rowOff>167198</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64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12275</xdr:rowOff>
    </xdr:from>
    <xdr:ext cx="59901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181795" y="618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110025</xdr:rowOff>
    </xdr:from>
    <xdr:to>
      <xdr:col>76</xdr:col>
      <xdr:colOff>165100</xdr:colOff>
      <xdr:row>35</xdr:row>
      <xdr:rowOff>40175</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59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56702</xdr:rowOff>
    </xdr:from>
    <xdr:ext cx="59901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292795" y="571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46466</xdr:rowOff>
    </xdr:from>
    <xdr:to>
      <xdr:col>72</xdr:col>
      <xdr:colOff>38100</xdr:colOff>
      <xdr:row>31</xdr:row>
      <xdr:rowOff>148066</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53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164593</xdr:rowOff>
    </xdr:from>
    <xdr:ext cx="59901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403795" y="513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107422</xdr:rowOff>
    </xdr:from>
    <xdr:to>
      <xdr:col>67</xdr:col>
      <xdr:colOff>101600</xdr:colOff>
      <xdr:row>30</xdr:row>
      <xdr:rowOff>37572</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50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54099</xdr:rowOff>
    </xdr:from>
    <xdr:ext cx="599010"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514795" y="485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xmlns=""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xmlns=""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xmlns=""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xmlns=""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0" name="公債費最小値テキスト">
          <a:extLst>
            <a:ext uri="{FF2B5EF4-FFF2-40B4-BE49-F238E27FC236}">
              <a16:creationId xmlns:a16="http://schemas.microsoft.com/office/drawing/2014/main" xmlns="" id="{00000000-0008-0000-0600-00006C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2" name="公債費最大値テキスト">
          <a:extLst>
            <a:ext uri="{FF2B5EF4-FFF2-40B4-BE49-F238E27FC236}">
              <a16:creationId xmlns:a16="http://schemas.microsoft.com/office/drawing/2014/main" xmlns="" id="{00000000-0008-0000-0600-00006E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163266</xdr:rowOff>
    </xdr:from>
    <xdr:to>
      <xdr:col>85</xdr:col>
      <xdr:colOff>127000</xdr:colOff>
      <xdr:row>76</xdr:row>
      <xdr:rowOff>96492</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5481300" y="13022016"/>
          <a:ext cx="838200" cy="10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5" name="公債費平均値テキスト">
          <a:extLst>
            <a:ext uri="{FF2B5EF4-FFF2-40B4-BE49-F238E27FC236}">
              <a16:creationId xmlns:a16="http://schemas.microsoft.com/office/drawing/2014/main" xmlns="" id="{00000000-0008-0000-0600-000071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96492</xdr:rowOff>
    </xdr:from>
    <xdr:to>
      <xdr:col>81</xdr:col>
      <xdr:colOff>50800</xdr:colOff>
      <xdr:row>76</xdr:row>
      <xdr:rowOff>158392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4592300" y="13126692"/>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158392</xdr:rowOff>
    </xdr:from>
    <xdr:to>
      <xdr:col>76</xdr:col>
      <xdr:colOff>114300</xdr:colOff>
      <xdr:row>77</xdr:row>
      <xdr:rowOff>5155</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3703300" y="13188592"/>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5155</xdr:rowOff>
    </xdr:from>
    <xdr:to>
      <xdr:col>71</xdr:col>
      <xdr:colOff>177800</xdr:colOff>
      <xdr:row>77</xdr:row>
      <xdr:rowOff>29914</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2814300" y="13206805"/>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112466</xdr:rowOff>
    </xdr:from>
    <xdr:to>
      <xdr:col>85</xdr:col>
      <xdr:colOff>177800</xdr:colOff>
      <xdr:row>76</xdr:row>
      <xdr:rowOff>42616</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6268700" y="129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135343</xdr:rowOff>
    </xdr:from>
    <xdr:ext cx="599010" cy="259045"/>
    <xdr:sp macro="" textlink="">
      <xdr:nvSpPr>
        <xdr:cNvPr id="644" name="公債費該当値テキスト">
          <a:extLst>
            <a:ext uri="{FF2B5EF4-FFF2-40B4-BE49-F238E27FC236}">
              <a16:creationId xmlns:a16="http://schemas.microsoft.com/office/drawing/2014/main" xmlns="" id="{00000000-0008-0000-0600-000084020000}"/>
            </a:ext>
          </a:extLst>
        </xdr:cNvPr>
        <xdr:cNvSpPr txBox="1"/>
      </xdr:nvSpPr>
      <xdr:spPr>
        <a:xfrm>
          <a:off x="16370300" y="128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45692</xdr:rowOff>
    </xdr:from>
    <xdr:to>
      <xdr:col>81</xdr:col>
      <xdr:colOff>101600</xdr:colOff>
      <xdr:row>76</xdr:row>
      <xdr:rowOff>147292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5430500" y="130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163820</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181795" y="1285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107592</xdr:rowOff>
    </xdr:from>
    <xdr:to>
      <xdr:col>76</xdr:col>
      <xdr:colOff>165100</xdr:colOff>
      <xdr:row>77</xdr:row>
      <xdr:rowOff>37742</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4541500" y="131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54270</xdr:rowOff>
    </xdr:from>
    <xdr:ext cx="59901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292795" y="1291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125805</xdr:rowOff>
    </xdr:from>
    <xdr:to>
      <xdr:col>72</xdr:col>
      <xdr:colOff>38100</xdr:colOff>
      <xdr:row>77</xdr:row>
      <xdr:rowOff>55955</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3652500" y="131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72482</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403795" y="1293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150564</xdr:rowOff>
    </xdr:from>
    <xdr:to>
      <xdr:col>67</xdr:col>
      <xdr:colOff>101600</xdr:colOff>
      <xdr:row>77</xdr:row>
      <xdr:rowOff>80714</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2763500" y="131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97242</xdr:rowOff>
    </xdr:from>
    <xdr:ext cx="59901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514795" y="1295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18145</xdr:rowOff>
    </xdr:from>
    <xdr:to>
      <xdr:col>85</xdr:col>
      <xdr:colOff>127000</xdr:colOff>
      <xdr:row>96</xdr:row>
      <xdr:rowOff>58339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5481300" y="16134445"/>
          <a:ext cx="838200" cy="38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18145</xdr:rowOff>
    </xdr:from>
    <xdr:to>
      <xdr:col>81</xdr:col>
      <xdr:colOff>50800</xdr:colOff>
      <xdr:row>95</xdr:row>
      <xdr:rowOff>108438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4592300" y="16134445"/>
          <a:ext cx="889000" cy="2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108438</xdr:rowOff>
    </xdr:from>
    <xdr:to>
      <xdr:col>76</xdr:col>
      <xdr:colOff>114300</xdr:colOff>
      <xdr:row>96</xdr:row>
      <xdr:rowOff>110910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3703300" y="16396188"/>
          <a:ext cx="889000" cy="17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110910</xdr:rowOff>
    </xdr:from>
    <xdr:to>
      <xdr:col>71</xdr:col>
      <xdr:colOff>177800</xdr:colOff>
      <xdr:row>97</xdr:row>
      <xdr:rowOff>71403</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2814300" y="16570110"/>
          <a:ext cx="889000" cy="1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7539</xdr:rowOff>
    </xdr:from>
    <xdr:to>
      <xdr:col>85</xdr:col>
      <xdr:colOff>177800</xdr:colOff>
      <xdr:row>96</xdr:row>
      <xdr:rowOff>109139</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4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30416</xdr:rowOff>
    </xdr:from>
    <xdr:ext cx="599010"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31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138795</xdr:rowOff>
    </xdr:from>
    <xdr:to>
      <xdr:col>81</xdr:col>
      <xdr:colOff>101600</xdr:colOff>
      <xdr:row>94</xdr:row>
      <xdr:rowOff>68945</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0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85472</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181795" y="1585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57638</xdr:rowOff>
    </xdr:from>
    <xdr:to>
      <xdr:col>76</xdr:col>
      <xdr:colOff>165100</xdr:colOff>
      <xdr:row>95</xdr:row>
      <xdr:rowOff>159238</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3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4315</xdr:rowOff>
    </xdr:from>
    <xdr:ext cx="59901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292795" y="1612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60110</xdr:rowOff>
    </xdr:from>
    <xdr:to>
      <xdr:col>72</xdr:col>
      <xdr:colOff>38100</xdr:colOff>
      <xdr:row>96</xdr:row>
      <xdr:rowOff>161710</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5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6787</xdr:rowOff>
    </xdr:from>
    <xdr:ext cx="59901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03795" y="1629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20603</xdr:rowOff>
    </xdr:from>
    <xdr:to>
      <xdr:col>67</xdr:col>
      <xdr:colOff>101600</xdr:colOff>
      <xdr:row>97</xdr:row>
      <xdr:rowOff>122203</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6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138730</xdr:rowOff>
    </xdr:from>
    <xdr:ext cx="59901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14795" y="1642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xmlns=""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2" name="投資及び出資金最大値テキスト">
          <a:extLst>
            <a:ext uri="{FF2B5EF4-FFF2-40B4-BE49-F238E27FC236}">
              <a16:creationId xmlns:a16="http://schemas.microsoft.com/office/drawing/2014/main" xmlns="" id="{00000000-0008-0000-0600-0000DC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5" name="投資及び出資金平均値テキスト">
          <a:extLst>
            <a:ext uri="{FF2B5EF4-FFF2-40B4-BE49-F238E27FC236}">
              <a16:creationId xmlns:a16="http://schemas.microsoft.com/office/drawing/2014/main" xmlns="" id="{00000000-0008-0000-0600-0000DF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4" name="投資及び出資金該当値テキスト">
          <a:extLst>
            <a:ext uri="{FF2B5EF4-FFF2-40B4-BE49-F238E27FC236}">
              <a16:creationId xmlns:a16="http://schemas.microsoft.com/office/drawing/2014/main" xmlns="" id="{00000000-0008-0000-0600-0000F2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7034</xdr:rowOff>
    </xdr:from>
    <xdr:to>
      <xdr:col>116</xdr:col>
      <xdr:colOff>63500</xdr:colOff>
      <xdr:row>76</xdr:row>
      <xdr:rowOff>21248</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1323300" y="13037234"/>
          <a:ext cx="8382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7034</xdr:rowOff>
    </xdr:from>
    <xdr:to>
      <xdr:col>111</xdr:col>
      <xdr:colOff>177800</xdr:colOff>
      <xdr:row>76</xdr:row>
      <xdr:rowOff>60348</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0434300" y="13037234"/>
          <a:ext cx="889000" cy="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7341</xdr:rowOff>
    </xdr:from>
    <xdr:to>
      <xdr:col>107</xdr:col>
      <xdr:colOff>50800</xdr:colOff>
      <xdr:row>76</xdr:row>
      <xdr:rowOff>60348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9545300" y="13037541"/>
          <a:ext cx="889000" cy="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7341</xdr:rowOff>
    </xdr:from>
    <xdr:to>
      <xdr:col>102</xdr:col>
      <xdr:colOff>114300</xdr:colOff>
      <xdr:row>76</xdr:row>
      <xdr:rowOff>55150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18656300" y="13037541"/>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141898</xdr:rowOff>
    </xdr:from>
    <xdr:to>
      <xdr:col>116</xdr:col>
      <xdr:colOff>114300</xdr:colOff>
      <xdr:row>76</xdr:row>
      <xdr:rowOff>72048</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2110700" y="130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120325</xdr:rowOff>
    </xdr:from>
    <xdr:ext cx="599010"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297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127684</xdr:rowOff>
    </xdr:from>
    <xdr:to>
      <xdr:col>112</xdr:col>
      <xdr:colOff>38100</xdr:colOff>
      <xdr:row>76</xdr:row>
      <xdr:rowOff>57835</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1272500" y="12986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48961</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23795" y="1307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9548</xdr:rowOff>
    </xdr:from>
    <xdr:to>
      <xdr:col>107</xdr:col>
      <xdr:colOff>101600</xdr:colOff>
      <xdr:row>76</xdr:row>
      <xdr:rowOff>111148</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0383500" y="130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102275</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13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127991</xdr:rowOff>
    </xdr:from>
    <xdr:to>
      <xdr:col>102</xdr:col>
      <xdr:colOff>165100</xdr:colOff>
      <xdr:row>76</xdr:row>
      <xdr:rowOff>58141</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94945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49268</xdr:rowOff>
    </xdr:from>
    <xdr:ext cx="59901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45795" y="130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4350</xdr:rowOff>
    </xdr:from>
    <xdr:to>
      <xdr:col>98</xdr:col>
      <xdr:colOff>38100</xdr:colOff>
      <xdr:row>76</xdr:row>
      <xdr:rowOff>105950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8605500" y="13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97077</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31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主な構成項目の一つである人件費については住民一人あたり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千円となっている。人件費については職員数の適正化に努め、平成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年度までの間に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％）の職員の削減（再任用・任期付職員を含む）を行っているところだが、その一方で人口が年々減少していることが影響を及ぼしている。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災害復旧事業費については、住民一人あたり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発生災害による災害復旧事業が収束していたところへ、</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年度発生の豪雨災害により、災害復旧対応費用がかさんだことが一因としてある。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日田彦山線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BRT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関連業務、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AI</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オンデマンド交通事業、ﾌﾟﾚﾐｱﾑ付き商品券ﾃﾞｼﾞﾀﾙ化事業等による支出が一因としてある。また、扶助費については住民一人あたり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％増）となっており、前年を大きく上回っている。これは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民間保育所施設型給付費や価格高騰緊急支援給付金の支出によるものである。　公債費については、償還期間が短い合併特例事業債及び過疎対策事業債の残高が全体残高の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％を占め、単年度における償還額が高額になり実質公債費比率を高める要因となっている。元利償還額は人口の減少とともに、平成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う増加が続いている。類似団体内順位は依然として高い傾向にあるため、今後も新たな起債を抑制することにより、適正な水準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
1,826
51.97
4,589,654
4,346,980
92,567
1,707,884
4,631,450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xmlns=""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xmlns=""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xmlns=""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xmlns=""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134700</xdr:rowOff>
    </xdr:from>
    <xdr:to>
      <xdr:col>24</xdr:col>
      <xdr:colOff>63500</xdr:colOff>
      <xdr:row>35</xdr:row>
      <xdr:rowOff>44602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3797300" y="5964000"/>
          <a:ext cx="838200" cy="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xmlns=""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27743</xdr:rowOff>
    </xdr:from>
    <xdr:to>
      <xdr:col>19</xdr:col>
      <xdr:colOff>177800</xdr:colOff>
      <xdr:row>35</xdr:row>
      <xdr:rowOff>44602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908300" y="6028493"/>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27743</xdr:rowOff>
    </xdr:from>
    <xdr:to>
      <xdr:col>15</xdr:col>
      <xdr:colOff>50800</xdr:colOff>
      <xdr:row>35</xdr:row>
      <xdr:rowOff>68263</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2019300" y="6028493"/>
          <a:ext cx="8890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57318</xdr:rowOff>
    </xdr:from>
    <xdr:to>
      <xdr:col>10</xdr:col>
      <xdr:colOff>114300</xdr:colOff>
      <xdr:row>35</xdr:row>
      <xdr:rowOff>68263</xdr:rowOff>
    </xdr:to>
    <xdr:cxnSp macro="">
      <xdr:nvCxnSpPr>
        <xdr:cNvPr id="73" name="直線コネクタ 72">
          <a:extLst>
            <a:ext uri="{FF2B5EF4-FFF2-40B4-BE49-F238E27FC236}">
              <a16:creationId xmlns:a16="http://schemas.microsoft.com/office/drawing/2014/main" xmlns="" id="{00000000-0008-0000-0700-000049000000}"/>
            </a:ext>
          </a:extLst>
        </xdr:cNvPr>
        <xdr:cNvCxnSpPr/>
      </xdr:nvCxnSpPr>
      <xdr:spPr>
        <a:xfrm>
          <a:off x="1130300" y="6058068"/>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xmlns=""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83900</xdr:rowOff>
    </xdr:from>
    <xdr:to>
      <xdr:col>24</xdr:col>
      <xdr:colOff>114300</xdr:colOff>
      <xdr:row>35</xdr:row>
      <xdr:rowOff>14050</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4584700" y="59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106777</xdr:rowOff>
    </xdr:from>
    <xdr:ext cx="534377" cy="259045"/>
    <xdr:sp macro="" textlink="">
      <xdr:nvSpPr>
        <xdr:cNvPr id="84" name="議会費該当値テキスト">
          <a:extLst>
            <a:ext uri="{FF2B5EF4-FFF2-40B4-BE49-F238E27FC236}">
              <a16:creationId xmlns:a16="http://schemas.microsoft.com/office/drawing/2014/main" xmlns="" id="{00000000-0008-0000-0700-000054000000}"/>
            </a:ext>
          </a:extLst>
        </xdr:cNvPr>
        <xdr:cNvSpPr txBox="1"/>
      </xdr:nvSpPr>
      <xdr:spPr>
        <a:xfrm>
          <a:off x="4686300" y="57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165252</xdr:rowOff>
    </xdr:from>
    <xdr:to>
      <xdr:col>20</xdr:col>
      <xdr:colOff>38100</xdr:colOff>
      <xdr:row>35</xdr:row>
      <xdr:rowOff>95402</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3746500" y="59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111929</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3530111" y="57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148393</xdr:rowOff>
    </xdr:from>
    <xdr:to>
      <xdr:col>15</xdr:col>
      <xdr:colOff>101600</xdr:colOff>
      <xdr:row>35</xdr:row>
      <xdr:rowOff>78543</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2857500" y="59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95070</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2641111" y="57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17463</xdr:rowOff>
    </xdr:from>
    <xdr:to>
      <xdr:col>10</xdr:col>
      <xdr:colOff>165100</xdr:colOff>
      <xdr:row>35</xdr:row>
      <xdr:rowOff>119063</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9685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135590</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1752111" y="57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6518</xdr:rowOff>
    </xdr:from>
    <xdr:to>
      <xdr:col>6</xdr:col>
      <xdr:colOff>38100</xdr:colOff>
      <xdr:row>35</xdr:row>
      <xdr:rowOff>108118</xdr:rowOff>
    </xdr:to>
    <xdr:sp macro="" textlink="">
      <xdr:nvSpPr>
        <xdr:cNvPr id="91" name="楕円 90">
          <a:extLst>
            <a:ext uri="{FF2B5EF4-FFF2-40B4-BE49-F238E27FC236}">
              <a16:creationId xmlns:a16="http://schemas.microsoft.com/office/drawing/2014/main" xmlns="" id="{00000000-0008-0000-0700-00005B000000}"/>
            </a:ext>
          </a:extLst>
        </xdr:cNvPr>
        <xdr:cNvSpPr/>
      </xdr:nvSpPr>
      <xdr:spPr>
        <a:xfrm>
          <a:off x="1079500" y="60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124645</xdr:rowOff>
    </xdr:from>
    <xdr:ext cx="534377" cy="259045"/>
    <xdr:sp macro="" textlink="">
      <xdr:nvSpPr>
        <xdr:cNvPr id="92" name="テキスト ボックス 91">
          <a:extLst>
            <a:ext uri="{FF2B5EF4-FFF2-40B4-BE49-F238E27FC236}">
              <a16:creationId xmlns:a16="http://schemas.microsoft.com/office/drawing/2014/main" xmlns="" id="{00000000-0008-0000-0700-00005C000000}"/>
            </a:ext>
          </a:extLst>
        </xdr:cNvPr>
        <xdr:cNvSpPr txBox="1"/>
      </xdr:nvSpPr>
      <xdr:spPr>
        <a:xfrm>
          <a:off x="863111" y="57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xmlns=""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xmlns=""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xmlns=""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xmlns=""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110110</xdr:rowOff>
    </xdr:from>
    <xdr:to>
      <xdr:col>24</xdr:col>
      <xdr:colOff>63500</xdr:colOff>
      <xdr:row>54</xdr:row>
      <xdr:rowOff>134220</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3797300" y="9025510"/>
          <a:ext cx="838200" cy="3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xmlns=""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110110</xdr:rowOff>
    </xdr:from>
    <xdr:to>
      <xdr:col>19</xdr:col>
      <xdr:colOff>177800</xdr:colOff>
      <xdr:row>54</xdr:row>
      <xdr:rowOff>136613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908300" y="9025510"/>
          <a:ext cx="889000" cy="3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75205</xdr:rowOff>
    </xdr:from>
    <xdr:to>
      <xdr:col>15</xdr:col>
      <xdr:colOff>50800</xdr:colOff>
      <xdr:row>54</xdr:row>
      <xdr:rowOff>136613</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2019300" y="9333505"/>
          <a:ext cx="889000" cy="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75205</xdr:rowOff>
    </xdr:from>
    <xdr:to>
      <xdr:col>10</xdr:col>
      <xdr:colOff>114300</xdr:colOff>
      <xdr:row>56</xdr:row>
      <xdr:rowOff>43941</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flipV="1">
          <a:off x="1130300" y="9333505"/>
          <a:ext cx="889000" cy="3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83420</xdr:rowOff>
    </xdr:from>
    <xdr:to>
      <xdr:col>24</xdr:col>
      <xdr:colOff>114300</xdr:colOff>
      <xdr:row>55</xdr:row>
      <xdr:rowOff>13570</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4584700" y="93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106297</xdr:rowOff>
    </xdr:from>
    <xdr:ext cx="599010" cy="259045"/>
    <xdr:sp macro="" textlink="">
      <xdr:nvSpPr>
        <xdr:cNvPr id="141" name="総務費該当値テキスト">
          <a:extLst>
            <a:ext uri="{FF2B5EF4-FFF2-40B4-BE49-F238E27FC236}">
              <a16:creationId xmlns:a16="http://schemas.microsoft.com/office/drawing/2014/main" xmlns="" id="{00000000-0008-0000-0700-00008D000000}"/>
            </a:ext>
          </a:extLst>
        </xdr:cNvPr>
        <xdr:cNvSpPr txBox="1"/>
      </xdr:nvSpPr>
      <xdr:spPr>
        <a:xfrm>
          <a:off x="4686300" y="91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59310</xdr:rowOff>
    </xdr:from>
    <xdr:to>
      <xdr:col>20</xdr:col>
      <xdr:colOff>38100</xdr:colOff>
      <xdr:row>52</xdr:row>
      <xdr:rowOff>160910</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3746500" y="89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5987</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3497795" y="874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85813</xdr:rowOff>
    </xdr:from>
    <xdr:to>
      <xdr:col>15</xdr:col>
      <xdr:colOff>101600</xdr:colOff>
      <xdr:row>55</xdr:row>
      <xdr:rowOff>15963</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2857500" y="93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32490</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2608795" y="911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24405</xdr:rowOff>
    </xdr:from>
    <xdr:to>
      <xdr:col>10</xdr:col>
      <xdr:colOff>165100</xdr:colOff>
      <xdr:row>54</xdr:row>
      <xdr:rowOff>126005</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968500" y="92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142532</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1719795" y="905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164591</xdr:rowOff>
    </xdr:from>
    <xdr:to>
      <xdr:col>6</xdr:col>
      <xdr:colOff>38100</xdr:colOff>
      <xdr:row>56</xdr:row>
      <xdr:rowOff>94741</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079500" y="95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111268</xdr:rowOff>
    </xdr:from>
    <xdr:ext cx="599010"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830795" y="93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61944</xdr:rowOff>
    </xdr:from>
    <xdr:to>
      <xdr:col>24</xdr:col>
      <xdr:colOff>63500</xdr:colOff>
      <xdr:row>71</xdr:row>
      <xdr:rowOff>107028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3797300" y="12234894"/>
          <a:ext cx="8382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111262</xdr:rowOff>
    </xdr:from>
    <xdr:to>
      <xdr:col>19</xdr:col>
      <xdr:colOff>177800</xdr:colOff>
      <xdr:row>71</xdr:row>
      <xdr:rowOff>61944</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908300" y="12112762"/>
          <a:ext cx="889000" cy="1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111262</xdr:rowOff>
    </xdr:from>
    <xdr:to>
      <xdr:col>15</xdr:col>
      <xdr:colOff>50800</xdr:colOff>
      <xdr:row>73</xdr:row>
      <xdr:rowOff>134570</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2112762"/>
          <a:ext cx="889000" cy="5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134570</xdr:rowOff>
    </xdr:from>
    <xdr:to>
      <xdr:col>10</xdr:col>
      <xdr:colOff>114300</xdr:colOff>
      <xdr:row>74</xdr:row>
      <xdr:rowOff>83364</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1130300" y="12650420"/>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56228</xdr:rowOff>
    </xdr:from>
    <xdr:to>
      <xdr:col>24</xdr:col>
      <xdr:colOff>114300</xdr:colOff>
      <xdr:row>71</xdr:row>
      <xdr:rowOff>157828</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22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142605</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14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11144</xdr:rowOff>
    </xdr:from>
    <xdr:to>
      <xdr:col>20</xdr:col>
      <xdr:colOff>38100</xdr:colOff>
      <xdr:row>71</xdr:row>
      <xdr:rowOff>112744</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21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129271</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195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60462</xdr:rowOff>
    </xdr:from>
    <xdr:to>
      <xdr:col>15</xdr:col>
      <xdr:colOff>101600</xdr:colOff>
      <xdr:row>70</xdr:row>
      <xdr:rowOff>162062</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20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7139</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18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83770</xdr:rowOff>
    </xdr:from>
    <xdr:to>
      <xdr:col>10</xdr:col>
      <xdr:colOff>165100</xdr:colOff>
      <xdr:row>74</xdr:row>
      <xdr:rowOff>13920</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25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30447</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237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32564</xdr:rowOff>
    </xdr:from>
    <xdr:to>
      <xdr:col>6</xdr:col>
      <xdr:colOff>38100</xdr:colOff>
      <xdr:row>74</xdr:row>
      <xdr:rowOff>134164</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27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150691</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249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90584</xdr:rowOff>
    </xdr:from>
    <xdr:to>
      <xdr:col>24</xdr:col>
      <xdr:colOff>63500</xdr:colOff>
      <xdr:row>97</xdr:row>
      <xdr:rowOff>62348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549784"/>
          <a:ext cx="838200" cy="14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16540</xdr:rowOff>
    </xdr:from>
    <xdr:to>
      <xdr:col>19</xdr:col>
      <xdr:colOff>177800</xdr:colOff>
      <xdr:row>97</xdr:row>
      <xdr:rowOff>62348</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647190"/>
          <a:ext cx="889000" cy="4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16540</xdr:rowOff>
    </xdr:from>
    <xdr:to>
      <xdr:col>15</xdr:col>
      <xdr:colOff>50800</xdr:colOff>
      <xdr:row>97</xdr:row>
      <xdr:rowOff>40804</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647190"/>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40804</xdr:rowOff>
    </xdr:from>
    <xdr:to>
      <xdr:col>10</xdr:col>
      <xdr:colOff>114300</xdr:colOff>
      <xdr:row>97</xdr:row>
      <xdr:rowOff>97510</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671454"/>
          <a:ext cx="889000" cy="5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39784</xdr:rowOff>
    </xdr:from>
    <xdr:to>
      <xdr:col>24</xdr:col>
      <xdr:colOff>114300</xdr:colOff>
      <xdr:row>96</xdr:row>
      <xdr:rowOff>141384</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4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62661</xdr:rowOff>
    </xdr:from>
    <xdr:ext cx="599010"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3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11548</xdr:rowOff>
    </xdr:from>
    <xdr:to>
      <xdr:col>20</xdr:col>
      <xdr:colOff>38100</xdr:colOff>
      <xdr:row>97</xdr:row>
      <xdr:rowOff>113148</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6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129675</xdr:rowOff>
    </xdr:from>
    <xdr:ext cx="59901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497795" y="164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137190</xdr:rowOff>
    </xdr:from>
    <xdr:to>
      <xdr:col>15</xdr:col>
      <xdr:colOff>101600</xdr:colOff>
      <xdr:row>97</xdr:row>
      <xdr:rowOff>67340</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5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83867</xdr:rowOff>
    </xdr:from>
    <xdr:ext cx="59901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08795" y="1637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161454</xdr:rowOff>
    </xdr:from>
    <xdr:to>
      <xdr:col>10</xdr:col>
      <xdr:colOff>165100</xdr:colOff>
      <xdr:row>97</xdr:row>
      <xdr:rowOff>91604</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6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108131</xdr:rowOff>
    </xdr:from>
    <xdr:ext cx="599010"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19795" y="1639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46710</xdr:rowOff>
    </xdr:from>
    <xdr:to>
      <xdr:col>6</xdr:col>
      <xdr:colOff>38100</xdr:colOff>
      <xdr:row>97</xdr:row>
      <xdr:rowOff>148310</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6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164837</xdr:rowOff>
    </xdr:from>
    <xdr:ext cx="599010"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30795" y="1645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xmlns=""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xmlns=""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xmlns=""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xmlns=""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xmlns=""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74220</xdr:rowOff>
    </xdr:from>
    <xdr:to>
      <xdr:col>55</xdr:col>
      <xdr:colOff>0</xdr:colOff>
      <xdr:row>58</xdr:row>
      <xdr:rowOff>75811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9639300" y="10018320"/>
          <a:ext cx="8382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75811</xdr:rowOff>
    </xdr:from>
    <xdr:to>
      <xdr:col>50</xdr:col>
      <xdr:colOff>114300</xdr:colOff>
      <xdr:row>58</xdr:row>
      <xdr:rowOff>113868</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8750300" y="10019911"/>
          <a:ext cx="889000" cy="3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44606</xdr:rowOff>
    </xdr:from>
    <xdr:to>
      <xdr:col>45</xdr:col>
      <xdr:colOff>177800</xdr:colOff>
      <xdr:row>58</xdr:row>
      <xdr:rowOff>113868</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7861300" y="9988706"/>
          <a:ext cx="889000" cy="6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44606</xdr:rowOff>
    </xdr:from>
    <xdr:to>
      <xdr:col>41</xdr:col>
      <xdr:colOff>50800</xdr:colOff>
      <xdr:row>58</xdr:row>
      <xdr:rowOff>128628</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6972300" y="9988706"/>
          <a:ext cx="889000" cy="8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23420</xdr:rowOff>
    </xdr:from>
    <xdr:to>
      <xdr:col>55</xdr:col>
      <xdr:colOff>50800</xdr:colOff>
      <xdr:row>58</xdr:row>
      <xdr:rowOff>125020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9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1847</xdr:rowOff>
    </xdr:from>
    <xdr:ext cx="599010"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9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25011</xdr:rowOff>
    </xdr:from>
    <xdr:to>
      <xdr:col>50</xdr:col>
      <xdr:colOff>165100</xdr:colOff>
      <xdr:row>58</xdr:row>
      <xdr:rowOff>126611</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9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117738</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39795" y="100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63068</xdr:rowOff>
    </xdr:from>
    <xdr:to>
      <xdr:col>46</xdr:col>
      <xdr:colOff>38100</xdr:colOff>
      <xdr:row>58</xdr:row>
      <xdr:rowOff>164668</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100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155795</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483111" y="1009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165256</xdr:rowOff>
    </xdr:from>
    <xdr:to>
      <xdr:col>41</xdr:col>
      <xdr:colOff>101600</xdr:colOff>
      <xdr:row>58</xdr:row>
      <xdr:rowOff>95406</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9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111933</xdr:rowOff>
    </xdr:from>
    <xdr:ext cx="599010"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561795" y="971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77828</xdr:rowOff>
    </xdr:from>
    <xdr:to>
      <xdr:col>36</xdr:col>
      <xdr:colOff>165100</xdr:colOff>
      <xdr:row>59</xdr:row>
      <xdr:rowOff>7978</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100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170555</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05111" y="1011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45948</xdr:rowOff>
    </xdr:from>
    <xdr:to>
      <xdr:col>55</xdr:col>
      <xdr:colOff>0</xdr:colOff>
      <xdr:row>78</xdr:row>
      <xdr:rowOff>114840</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9639300" y="13419048"/>
          <a:ext cx="838200" cy="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93971</xdr:rowOff>
    </xdr:from>
    <xdr:to>
      <xdr:col>50</xdr:col>
      <xdr:colOff>114300</xdr:colOff>
      <xdr:row>78</xdr:row>
      <xdr:rowOff>114840</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467071"/>
          <a:ext cx="889000" cy="2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93971</xdr:rowOff>
    </xdr:from>
    <xdr:to>
      <xdr:col>45</xdr:col>
      <xdr:colOff>177800</xdr:colOff>
      <xdr:row>78</xdr:row>
      <xdr:rowOff>138116</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7861300" y="13467071"/>
          <a:ext cx="889000" cy="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128105</xdr:rowOff>
    </xdr:from>
    <xdr:to>
      <xdr:col>41</xdr:col>
      <xdr:colOff>50800</xdr:colOff>
      <xdr:row>78</xdr:row>
      <xdr:rowOff>138116</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3501205"/>
          <a:ext cx="889000" cy="1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166598</xdr:rowOff>
    </xdr:from>
    <xdr:to>
      <xdr:col>55</xdr:col>
      <xdr:colOff>50800</xdr:colOff>
      <xdr:row>78</xdr:row>
      <xdr:rowOff>96748</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3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18025</xdr:rowOff>
    </xdr:from>
    <xdr:ext cx="599010"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2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64040</xdr:rowOff>
    </xdr:from>
    <xdr:to>
      <xdr:col>50</xdr:col>
      <xdr:colOff>165100</xdr:colOff>
      <xdr:row>78</xdr:row>
      <xdr:rowOff>165640</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4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156767</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372111" y="1352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43171</xdr:rowOff>
    </xdr:from>
    <xdr:to>
      <xdr:col>46</xdr:col>
      <xdr:colOff>38100</xdr:colOff>
      <xdr:row>78</xdr:row>
      <xdr:rowOff>144771</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4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161298</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483111" y="131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87316</xdr:rowOff>
    </xdr:from>
    <xdr:to>
      <xdr:col>41</xdr:col>
      <xdr:colOff>101600</xdr:colOff>
      <xdr:row>79</xdr:row>
      <xdr:rowOff>17466</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4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8593</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594111" y="1355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77305</xdr:rowOff>
    </xdr:from>
    <xdr:to>
      <xdr:col>36</xdr:col>
      <xdr:colOff>165100</xdr:colOff>
      <xdr:row>79</xdr:row>
      <xdr:rowOff>7455</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4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23982</xdr:rowOff>
    </xdr:from>
    <xdr:ext cx="534377"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05111" y="1322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xmlns=""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xmlns=""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xmlns=""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32769</xdr:rowOff>
    </xdr:from>
    <xdr:to>
      <xdr:col>55</xdr:col>
      <xdr:colOff>0</xdr:colOff>
      <xdr:row>97</xdr:row>
      <xdr:rowOff>52987</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9639300" y="16663419"/>
          <a:ext cx="8382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xmlns=""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32769</xdr:rowOff>
    </xdr:from>
    <xdr:to>
      <xdr:col>50</xdr:col>
      <xdr:colOff>114300</xdr:colOff>
      <xdr:row>97</xdr:row>
      <xdr:rowOff>74504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8750300" y="16663419"/>
          <a:ext cx="8890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80110</xdr:rowOff>
    </xdr:from>
    <xdr:to>
      <xdr:col>45</xdr:col>
      <xdr:colOff>177800</xdr:colOff>
      <xdr:row>97</xdr:row>
      <xdr:rowOff>74504</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7861300" y="16367860"/>
          <a:ext cx="889000" cy="3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80110</xdr:rowOff>
    </xdr:from>
    <xdr:to>
      <xdr:col>41</xdr:col>
      <xdr:colOff>50800</xdr:colOff>
      <xdr:row>95</xdr:row>
      <xdr:rowOff>87711</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6972300" y="16367860"/>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xmlns=""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2187</xdr:rowOff>
    </xdr:from>
    <xdr:to>
      <xdr:col>55</xdr:col>
      <xdr:colOff>50800</xdr:colOff>
      <xdr:row>97</xdr:row>
      <xdr:rowOff>103787</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10426700" y="166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25064</xdr:rowOff>
    </xdr:from>
    <xdr:ext cx="599010" cy="259045"/>
    <xdr:sp macro="" textlink="">
      <xdr:nvSpPr>
        <xdr:cNvPr id="486" name="土木費該当値テキスト">
          <a:extLst>
            <a:ext uri="{FF2B5EF4-FFF2-40B4-BE49-F238E27FC236}">
              <a16:creationId xmlns:a16="http://schemas.microsoft.com/office/drawing/2014/main" xmlns="" id="{00000000-0008-0000-0700-0000E6010000}"/>
            </a:ext>
          </a:extLst>
        </xdr:cNvPr>
        <xdr:cNvSpPr txBox="1"/>
      </xdr:nvSpPr>
      <xdr:spPr>
        <a:xfrm>
          <a:off x="10528300" y="1648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153419</xdr:rowOff>
    </xdr:from>
    <xdr:to>
      <xdr:col>50</xdr:col>
      <xdr:colOff>165100</xdr:colOff>
      <xdr:row>97</xdr:row>
      <xdr:rowOff>83569</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9588500" y="166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100096</xdr:rowOff>
    </xdr:from>
    <xdr:ext cx="59901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339795" y="1638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23704</xdr:rowOff>
    </xdr:from>
    <xdr:to>
      <xdr:col>46</xdr:col>
      <xdr:colOff>38100</xdr:colOff>
      <xdr:row>97</xdr:row>
      <xdr:rowOff>125304</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8699500" y="166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141831</xdr:rowOff>
    </xdr:from>
    <xdr:ext cx="59901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8450795" y="1642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29310</xdr:rowOff>
    </xdr:from>
    <xdr:to>
      <xdr:col>41</xdr:col>
      <xdr:colOff>101600</xdr:colOff>
      <xdr:row>95</xdr:row>
      <xdr:rowOff>130910</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7810500" y="163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147437</xdr:rowOff>
    </xdr:from>
    <xdr:ext cx="599010"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7561795" y="1609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36911</xdr:rowOff>
    </xdr:from>
    <xdr:to>
      <xdr:col>36</xdr:col>
      <xdr:colOff>165100</xdr:colOff>
      <xdr:row>95</xdr:row>
      <xdr:rowOff>138511</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6921500" y="163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155038</xdr:rowOff>
    </xdr:from>
    <xdr:ext cx="599010"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6672795" y="1609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xmlns=""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xmlns=""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xmlns=""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170599</xdr:rowOff>
    </xdr:from>
    <xdr:to>
      <xdr:col>85</xdr:col>
      <xdr:colOff>127000</xdr:colOff>
      <xdr:row>36</xdr:row>
      <xdr:rowOff>62212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5481300" y="5828449"/>
          <a:ext cx="838200" cy="40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xmlns=""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62212</xdr:rowOff>
    </xdr:from>
    <xdr:to>
      <xdr:col>81</xdr:col>
      <xdr:colOff>50800</xdr:colOff>
      <xdr:row>36</xdr:row>
      <xdr:rowOff>70465</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4592300" y="6234412"/>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28707</xdr:rowOff>
    </xdr:from>
    <xdr:to>
      <xdr:col>76</xdr:col>
      <xdr:colOff>114300</xdr:colOff>
      <xdr:row>36</xdr:row>
      <xdr:rowOff>70465</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3703300" y="6200907"/>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28707</xdr:rowOff>
    </xdr:from>
    <xdr:to>
      <xdr:col>71</xdr:col>
      <xdr:colOff>177800</xdr:colOff>
      <xdr:row>36</xdr:row>
      <xdr:rowOff>43604</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2814300" y="6200907"/>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119799</xdr:rowOff>
    </xdr:from>
    <xdr:to>
      <xdr:col>85</xdr:col>
      <xdr:colOff>177800</xdr:colOff>
      <xdr:row>34</xdr:row>
      <xdr:rowOff>49949</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6268700" y="57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142676</xdr:rowOff>
    </xdr:from>
    <xdr:ext cx="599010" cy="259045"/>
    <xdr:sp macro="" textlink="">
      <xdr:nvSpPr>
        <xdr:cNvPr id="543" name="消防費該当値テキスト">
          <a:extLst>
            <a:ext uri="{FF2B5EF4-FFF2-40B4-BE49-F238E27FC236}">
              <a16:creationId xmlns:a16="http://schemas.microsoft.com/office/drawing/2014/main" xmlns="" id="{00000000-0008-0000-0700-00001F020000}"/>
            </a:ext>
          </a:extLst>
        </xdr:cNvPr>
        <xdr:cNvSpPr txBox="1"/>
      </xdr:nvSpPr>
      <xdr:spPr>
        <a:xfrm>
          <a:off x="16370300" y="562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11412</xdr:rowOff>
    </xdr:from>
    <xdr:to>
      <xdr:col>81</xdr:col>
      <xdr:colOff>101600</xdr:colOff>
      <xdr:row>36</xdr:row>
      <xdr:rowOff>113012</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5430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129539</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14111" y="59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19665</xdr:rowOff>
    </xdr:from>
    <xdr:to>
      <xdr:col>76</xdr:col>
      <xdr:colOff>165100</xdr:colOff>
      <xdr:row>36</xdr:row>
      <xdr:rowOff>121265</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4541500" y="61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137792</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325111" y="59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149357</xdr:rowOff>
    </xdr:from>
    <xdr:to>
      <xdr:col>72</xdr:col>
      <xdr:colOff>38100</xdr:colOff>
      <xdr:row>36</xdr:row>
      <xdr:rowOff>79507</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3652500" y="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96034</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3436111" y="5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164254</xdr:rowOff>
    </xdr:from>
    <xdr:to>
      <xdr:col>67</xdr:col>
      <xdr:colOff>101600</xdr:colOff>
      <xdr:row>36</xdr:row>
      <xdr:rowOff>94404</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2763500" y="61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85531</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547111" y="62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xmlns=""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xmlns=""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xmlns=""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30180</xdr:rowOff>
    </xdr:from>
    <xdr:to>
      <xdr:col>85</xdr:col>
      <xdr:colOff>127000</xdr:colOff>
      <xdr:row>58</xdr:row>
      <xdr:rowOff>37636</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5481300" y="9974280"/>
          <a:ext cx="8382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xmlns=""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30180</xdr:rowOff>
    </xdr:from>
    <xdr:to>
      <xdr:col>81</xdr:col>
      <xdr:colOff>50800</xdr:colOff>
      <xdr:row>58</xdr:row>
      <xdr:rowOff>62132</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4592300" y="9974280"/>
          <a:ext cx="889000" cy="3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51167</xdr:rowOff>
    </xdr:from>
    <xdr:to>
      <xdr:col>76</xdr:col>
      <xdr:colOff>114300</xdr:colOff>
      <xdr:row>58</xdr:row>
      <xdr:rowOff>62132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3703300" y="9995267"/>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40353</xdr:rowOff>
    </xdr:from>
    <xdr:to>
      <xdr:col>71</xdr:col>
      <xdr:colOff>177800</xdr:colOff>
      <xdr:row>58</xdr:row>
      <xdr:rowOff>51167</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2814300" y="9984453"/>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158286</xdr:rowOff>
    </xdr:from>
    <xdr:to>
      <xdr:col>85</xdr:col>
      <xdr:colOff>177800</xdr:colOff>
      <xdr:row>58</xdr:row>
      <xdr:rowOff>88436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6268700" y="99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73213</xdr:rowOff>
    </xdr:from>
    <xdr:ext cx="534377" cy="259045"/>
    <xdr:sp macro="" textlink="">
      <xdr:nvSpPr>
        <xdr:cNvPr id="600" name="教育費該当値テキスト">
          <a:extLst>
            <a:ext uri="{FF2B5EF4-FFF2-40B4-BE49-F238E27FC236}">
              <a16:creationId xmlns:a16="http://schemas.microsoft.com/office/drawing/2014/main" xmlns="" id="{00000000-0008-0000-0700-000058020000}"/>
            </a:ext>
          </a:extLst>
        </xdr:cNvPr>
        <xdr:cNvSpPr txBox="1"/>
      </xdr:nvSpPr>
      <xdr:spPr>
        <a:xfrm>
          <a:off x="16370300"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150830</xdr:rowOff>
    </xdr:from>
    <xdr:to>
      <xdr:col>81</xdr:col>
      <xdr:colOff>101600</xdr:colOff>
      <xdr:row>58</xdr:row>
      <xdr:rowOff>80980</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5430500" y="99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72107</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14111" y="100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11332</xdr:rowOff>
    </xdr:from>
    <xdr:to>
      <xdr:col>76</xdr:col>
      <xdr:colOff>165100</xdr:colOff>
      <xdr:row>58</xdr:row>
      <xdr:rowOff>112932</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4541500" y="99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104059</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325111" y="100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367</xdr:rowOff>
    </xdr:from>
    <xdr:to>
      <xdr:col>72</xdr:col>
      <xdr:colOff>38100</xdr:colOff>
      <xdr:row>58</xdr:row>
      <xdr:rowOff>101967</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3652500" y="994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93094</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3436111" y="1003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161003</xdr:rowOff>
    </xdr:from>
    <xdr:to>
      <xdr:col>67</xdr:col>
      <xdr:colOff>101600</xdr:colOff>
      <xdr:row>58</xdr:row>
      <xdr:rowOff>91153</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2763500" y="99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82280</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547111" y="1002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xmlns=""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58196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6317595" y="12745496"/>
          <a:ext cx="1269" cy="843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xmlns=""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4873</xdr:rowOff>
    </xdr:from>
    <xdr:ext cx="599010" cy="259045"/>
    <xdr:sp macro="" textlink="">
      <xdr:nvSpPr>
        <xdr:cNvPr id="635" name="災害復旧費最大値テキスト">
          <a:extLst>
            <a:ext uri="{FF2B5EF4-FFF2-40B4-BE49-F238E27FC236}">
              <a16:creationId xmlns:a16="http://schemas.microsoft.com/office/drawing/2014/main" xmlns="" id="{00000000-0008-0000-0700-00007B020000}"/>
            </a:ext>
          </a:extLst>
        </xdr:cNvPr>
        <xdr:cNvSpPr txBox="1"/>
      </xdr:nvSpPr>
      <xdr:spPr>
        <a:xfrm>
          <a:off x="16370300" y="125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58196</xdr:rowOff>
    </xdr:from>
    <xdr:to>
      <xdr:col>86</xdr:col>
      <xdr:colOff>25400</xdr:colOff>
      <xdr:row>74</xdr:row>
      <xdr:rowOff>58196</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2745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80885</xdr:rowOff>
    </xdr:from>
    <xdr:to>
      <xdr:col>85</xdr:col>
      <xdr:colOff>127000</xdr:colOff>
      <xdr:row>77</xdr:row>
      <xdr:rowOff>116398</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5481300" y="12939635"/>
          <a:ext cx="838200" cy="37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70318</xdr:rowOff>
    </xdr:from>
    <xdr:ext cx="534377" cy="259045"/>
    <xdr:sp macro="" textlink="">
      <xdr:nvSpPr>
        <xdr:cNvPr id="638" name="災害復旧費平均値テキスト">
          <a:extLst>
            <a:ext uri="{FF2B5EF4-FFF2-40B4-BE49-F238E27FC236}">
              <a16:creationId xmlns:a16="http://schemas.microsoft.com/office/drawing/2014/main" xmlns="" id="{00000000-0008-0000-0700-00007E020000}"/>
            </a:ext>
          </a:extLst>
        </xdr:cNvPr>
        <xdr:cNvSpPr txBox="1"/>
      </xdr:nvSpPr>
      <xdr:spPr>
        <a:xfrm>
          <a:off x="16370300" y="13443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91891</xdr:rowOff>
    </xdr:from>
    <xdr:to>
      <xdr:col>85</xdr:col>
      <xdr:colOff>177800</xdr:colOff>
      <xdr:row>79</xdr:row>
      <xdr:rowOff>22041</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6268700" y="134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160824</xdr:rowOff>
    </xdr:from>
    <xdr:to>
      <xdr:col>81</xdr:col>
      <xdr:colOff>50800</xdr:colOff>
      <xdr:row>77</xdr:row>
      <xdr:rowOff>116398</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4592300" y="12848124"/>
          <a:ext cx="889000" cy="46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102589</xdr:rowOff>
    </xdr:from>
    <xdr:to>
      <xdr:col>81</xdr:col>
      <xdr:colOff>101600</xdr:colOff>
      <xdr:row>79</xdr:row>
      <xdr:rowOff>32739</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5430500" y="134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23866</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14111" y="135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97266</xdr:rowOff>
    </xdr:from>
    <xdr:to>
      <xdr:col>76</xdr:col>
      <xdr:colOff>114300</xdr:colOff>
      <xdr:row>74</xdr:row>
      <xdr:rowOff>160824</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3703300" y="12270216"/>
          <a:ext cx="889000" cy="57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103201</xdr:rowOff>
    </xdr:from>
    <xdr:to>
      <xdr:col>76</xdr:col>
      <xdr:colOff>165100</xdr:colOff>
      <xdr:row>79</xdr:row>
      <xdr:rowOff>33351</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4541500" y="1347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24478</xdr:rowOff>
    </xdr:from>
    <xdr:ext cx="534377"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325111" y="135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158146</xdr:rowOff>
    </xdr:from>
    <xdr:to>
      <xdr:col>71</xdr:col>
      <xdr:colOff>177800</xdr:colOff>
      <xdr:row>71</xdr:row>
      <xdr:rowOff>97266</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2814300" y="11988196"/>
          <a:ext cx="889000" cy="28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104730</xdr:rowOff>
    </xdr:from>
    <xdr:to>
      <xdr:col>72</xdr:col>
      <xdr:colOff>38100</xdr:colOff>
      <xdr:row>79</xdr:row>
      <xdr:rowOff>34880</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3652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26007</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36111" y="135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138331</xdr:rowOff>
    </xdr:from>
    <xdr:to>
      <xdr:col>67</xdr:col>
      <xdr:colOff>101600</xdr:colOff>
      <xdr:row>79</xdr:row>
      <xdr:rowOff>68481</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2763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59608</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47111" y="136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30085</xdr:rowOff>
    </xdr:from>
    <xdr:to>
      <xdr:col>85</xdr:col>
      <xdr:colOff>177800</xdr:colOff>
      <xdr:row>75</xdr:row>
      <xdr:rowOff>131685</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6268700" y="128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52962</xdr:rowOff>
    </xdr:from>
    <xdr:ext cx="599010" cy="259045"/>
    <xdr:sp macro="" textlink="">
      <xdr:nvSpPr>
        <xdr:cNvPr id="657" name="災害復旧費該当値テキスト">
          <a:extLst>
            <a:ext uri="{FF2B5EF4-FFF2-40B4-BE49-F238E27FC236}">
              <a16:creationId xmlns:a16="http://schemas.microsoft.com/office/drawing/2014/main" xmlns="" id="{00000000-0008-0000-0700-000091020000}"/>
            </a:ext>
          </a:extLst>
        </xdr:cNvPr>
        <xdr:cNvSpPr txBox="1"/>
      </xdr:nvSpPr>
      <xdr:spPr>
        <a:xfrm>
          <a:off x="16370300" y="1274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65598</xdr:rowOff>
    </xdr:from>
    <xdr:to>
      <xdr:col>81</xdr:col>
      <xdr:colOff>101600</xdr:colOff>
      <xdr:row>77</xdr:row>
      <xdr:rowOff>167198</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5430500" y="132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12275</xdr:rowOff>
    </xdr:from>
    <xdr:ext cx="59901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181795" y="1304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110024</xdr:rowOff>
    </xdr:from>
    <xdr:to>
      <xdr:col>76</xdr:col>
      <xdr:colOff>165100</xdr:colOff>
      <xdr:row>75</xdr:row>
      <xdr:rowOff>40174</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4541500" y="127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56701</xdr:rowOff>
    </xdr:from>
    <xdr:ext cx="59901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4292795" y="1257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46466</xdr:rowOff>
    </xdr:from>
    <xdr:to>
      <xdr:col>72</xdr:col>
      <xdr:colOff>38100</xdr:colOff>
      <xdr:row>71</xdr:row>
      <xdr:rowOff>148066</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3652500" y="122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164593</xdr:rowOff>
    </xdr:from>
    <xdr:ext cx="59901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3403795" y="1199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107346</xdr:rowOff>
    </xdr:from>
    <xdr:to>
      <xdr:col>67</xdr:col>
      <xdr:colOff>101600</xdr:colOff>
      <xdr:row>70</xdr:row>
      <xdr:rowOff>37496</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2763500" y="119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54023</xdr:rowOff>
    </xdr:from>
    <xdr:ext cx="59901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514795" y="1171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163266</xdr:rowOff>
    </xdr:from>
    <xdr:to>
      <xdr:col>85</xdr:col>
      <xdr:colOff>127000</xdr:colOff>
      <xdr:row>96</xdr:row>
      <xdr:rowOff>96492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5481300" y="16451016"/>
          <a:ext cx="838200" cy="10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96492</xdr:rowOff>
    </xdr:from>
    <xdr:to>
      <xdr:col>81</xdr:col>
      <xdr:colOff>50800</xdr:colOff>
      <xdr:row>96</xdr:row>
      <xdr:rowOff>158392</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6555692"/>
          <a:ext cx="8890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158392</xdr:rowOff>
    </xdr:from>
    <xdr:to>
      <xdr:col>76</xdr:col>
      <xdr:colOff>114300</xdr:colOff>
      <xdr:row>97</xdr:row>
      <xdr:rowOff>5155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3703300" y="16617592"/>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5155</xdr:rowOff>
    </xdr:from>
    <xdr:to>
      <xdr:col>71</xdr:col>
      <xdr:colOff>177800</xdr:colOff>
      <xdr:row>97</xdr:row>
      <xdr:rowOff>29914</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2814300" y="16635805"/>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112466</xdr:rowOff>
    </xdr:from>
    <xdr:to>
      <xdr:col>85</xdr:col>
      <xdr:colOff>177800</xdr:colOff>
      <xdr:row>96</xdr:row>
      <xdr:rowOff>42616</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4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135343</xdr:rowOff>
    </xdr:from>
    <xdr:ext cx="599010"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25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45692</xdr:rowOff>
    </xdr:from>
    <xdr:to>
      <xdr:col>81</xdr:col>
      <xdr:colOff>101600</xdr:colOff>
      <xdr:row>96</xdr:row>
      <xdr:rowOff>147292</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5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163819</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181795" y="1628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107592</xdr:rowOff>
    </xdr:from>
    <xdr:to>
      <xdr:col>76</xdr:col>
      <xdr:colOff>165100</xdr:colOff>
      <xdr:row>97</xdr:row>
      <xdr:rowOff>37742</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5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54269</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292795" y="163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125805</xdr:rowOff>
    </xdr:from>
    <xdr:to>
      <xdr:col>72</xdr:col>
      <xdr:colOff>38100</xdr:colOff>
      <xdr:row>97</xdr:row>
      <xdr:rowOff>55955</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72482</xdr:rowOff>
    </xdr:from>
    <xdr:ext cx="59901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03795" y="1636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150564</xdr:rowOff>
    </xdr:from>
    <xdr:to>
      <xdr:col>67</xdr:col>
      <xdr:colOff>101600</xdr:colOff>
      <xdr:row>97</xdr:row>
      <xdr:rowOff>80714</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97241</xdr:rowOff>
    </xdr:from>
    <xdr:ext cx="59901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14795" y="163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5" name="諸支出金最小値テキスト">
          <a:extLst>
            <a:ext uri="{FF2B5EF4-FFF2-40B4-BE49-F238E27FC236}">
              <a16:creationId xmlns:a16="http://schemas.microsoft.com/office/drawing/2014/main" xmlns="" id="{00000000-0008-0000-0700-0000E9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7" name="諸支出金最大値テキスト">
          <a:extLst>
            <a:ext uri="{FF2B5EF4-FFF2-40B4-BE49-F238E27FC236}">
              <a16:creationId xmlns:a16="http://schemas.microsoft.com/office/drawing/2014/main" xmlns="" id="{00000000-0008-0000-0700-0000EB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0" name="諸支出金平均値テキスト">
          <a:extLst>
            <a:ext uri="{FF2B5EF4-FFF2-40B4-BE49-F238E27FC236}">
              <a16:creationId xmlns:a16="http://schemas.microsoft.com/office/drawing/2014/main" xmlns="" id="{00000000-0008-0000-0700-0000EE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69" name="諸支出金該当値テキスト">
          <a:extLst>
            <a:ext uri="{FF2B5EF4-FFF2-40B4-BE49-F238E27FC236}">
              <a16:creationId xmlns:a16="http://schemas.microsoft.com/office/drawing/2014/main" xmlns="" id="{00000000-0008-0000-0700-000001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xmlns=""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xmlns=""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xmlns=""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xmlns=""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災害対策基金への積立金の減（▲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千円）施設改修基金への積立金の減（▲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千円）ほうしゅ楽舎再建築整備事業の減（▲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288,090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千円）により減少したものである。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民生費については、ふるさと納税子育て基金積立金の減（▲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千円）国民健康保険特別会計に対する繰出金の減（▲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千円）により減少に転じたが、価格高騰緊急支援給付金の増（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災害救助費関連経費の増（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29,947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が見られ、なおかつ高齢化の進行による高齢者福祉費の増、障害者福祉費の受給者増などがみられる。今後、民生費については増加の傾向にあると見込まれるため、財源の確保についての検討が求められ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年豪雨災害のため災害復旧総務費の増（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43,153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千円）公共土木施設災害復旧事業費の増（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235,858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千円）農林漁業施設災害復旧事業費の増（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72,772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千円）林道施設災害復旧事業費の増（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30,808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千円）によって前年比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％増となり、歳出総額の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公債費については、償還期間が短い合併特例事業債及び過疎対策事業債の残高が全体残高の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％を占め、単年度における償還額が高額になり実質公債費比率を高める要因となっている。元利償還額は年々減少傾向にあったが、平成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い増加に転じている。類似団体内順位は依然として高い傾向にあるため、今後も新たな起債を抑制することにより、適正な水準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財政調整基金の残高について、取崩しにより年々減少しているものの、今後も適切な財源確保と歳出の精査を継続していくもの。</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実質収支については黒字決算となったが、実質単年度収支は赤字決算となっている。</a:t>
          </a:r>
        </a:p>
        <a:p>
          <a:r>
            <a:rPr kumimoji="1" lang="ja-JP" altLang="en-US" sz="1400">
              <a:solidFill>
                <a:sysClr val="windowText" lastClr="000000"/>
              </a:solidFill>
              <a:latin typeface="ＭＳ ゴシック" pitchFamily="49" charset="-128"/>
              <a:ea typeface="ＭＳ ゴシック" pitchFamily="49" charset="-128"/>
            </a:rPr>
            <a:t>　今後、人口減少等による普通交付税交付額の減少が見込まれると思われ、その状況により一層備えた財政運営が求められる。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実質連結赤字比率については、</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簡易水道事業を除いて、毎年度黒字決算となっているが、これは一般会計からの繰出金の増加によるものである。</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簡易水道事業に係る赤字額については、</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九州北部豪雨災害復旧関連経費（補助対象外）の増により発生したものである。</a:t>
          </a:r>
        </a:p>
        <a:p>
          <a:r>
            <a:rPr kumimoji="1" lang="ja-JP" altLang="en-US" sz="1400">
              <a:solidFill>
                <a:sysClr val="windowText" lastClr="000000"/>
              </a:solidFill>
              <a:latin typeface="ＭＳ ゴシック" pitchFamily="49" charset="-128"/>
              <a:ea typeface="ＭＳ ゴシック" pitchFamily="49" charset="-128"/>
            </a:rPr>
            <a:t>　今後の状況次第では繰出金要件等がさらに厳しくなることもあり、必要に応じた受益者負担の在り方を検討することが求められる。</a:t>
          </a:r>
        </a:p>
        <a:p>
          <a:r>
            <a:rPr kumimoji="1" lang="ja-JP" altLang="en-US" sz="1400">
              <a:solidFill>
                <a:sysClr val="windowText" lastClr="000000"/>
              </a:solidFill>
              <a:latin typeface="ＭＳ ゴシック" pitchFamily="49" charset="-128"/>
              <a:ea typeface="ＭＳ ゴシック" pitchFamily="49" charset="-128"/>
            </a:rPr>
            <a:t>　また、一般会計においても実質収支比率と同様に今後は普通交付税を含めた一般財源の確保は厳しくなると見込まれるため、今後の状況を注視していく必要がある。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4589654</v>
      </c>
      <c r="BO4" s="462"/>
      <c r="BP4" s="462"/>
      <c r="BQ4" s="462"/>
      <c r="BR4" s="462"/>
      <c r="BS4" s="462"/>
      <c r="BT4" s="462"/>
      <c r="BU4" s="463"/>
      <c r="BV4" s="461">
        <v>4573782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5.4</v>
      </c>
      <c r="CU4" s="602"/>
      <c r="CV4" s="602"/>
      <c r="CW4" s="602"/>
      <c r="CX4" s="602"/>
      <c r="CY4" s="602"/>
      <c r="CZ4" s="602"/>
      <c r="DA4" s="603"/>
      <c r="DB4" s="601">
        <v>6.9</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4346980</v>
      </c>
      <c r="BO5" s="433"/>
      <c r="BP5" s="433"/>
      <c r="BQ5" s="433"/>
      <c r="BR5" s="433"/>
      <c r="BS5" s="433"/>
      <c r="BT5" s="433"/>
      <c r="BU5" s="434"/>
      <c r="BV5" s="432">
        <v>4349699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80.900000000000006</v>
      </c>
      <c r="CU5" s="430"/>
      <c r="CV5" s="430"/>
      <c r="CW5" s="430"/>
      <c r="CX5" s="430"/>
      <c r="CY5" s="430"/>
      <c r="CZ5" s="430"/>
      <c r="DA5" s="431"/>
      <c r="DB5" s="429">
        <v>78.900000000000006</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242674</v>
      </c>
      <c r="BO6" s="433"/>
      <c r="BP6" s="433"/>
      <c r="BQ6" s="433"/>
      <c r="BR6" s="433"/>
      <c r="BS6" s="433"/>
      <c r="BT6" s="433"/>
      <c r="BU6" s="434"/>
      <c r="BV6" s="432">
        <v>224083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81.2</v>
      </c>
      <c r="CU6" s="576"/>
      <c r="CV6" s="576"/>
      <c r="CW6" s="576"/>
      <c r="CX6" s="576"/>
      <c r="CY6" s="576"/>
      <c r="CZ6" s="576"/>
      <c r="DA6" s="577"/>
      <c r="DB6" s="575">
        <v>79.5</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150107</v>
      </c>
      <c r="BO7" s="433"/>
      <c r="BP7" s="433"/>
      <c r="BQ7" s="433"/>
      <c r="BR7" s="433"/>
      <c r="BS7" s="433"/>
      <c r="BT7" s="433"/>
      <c r="BU7" s="434"/>
      <c r="BV7" s="432">
        <v>110666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1707884</v>
      </c>
      <c r="CU7" s="433"/>
      <c r="CV7" s="433"/>
      <c r="CW7" s="433"/>
      <c r="CX7" s="433"/>
      <c r="CY7" s="433"/>
      <c r="CZ7" s="433"/>
      <c r="DA7" s="434"/>
      <c r="DB7" s="432">
        <v>1636189</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92567</v>
      </c>
      <c r="BO8" s="433"/>
      <c r="BP8" s="433"/>
      <c r="BQ8" s="433"/>
      <c r="BR8" s="433"/>
      <c r="BS8" s="433"/>
      <c r="BT8" s="433"/>
      <c r="BU8" s="434"/>
      <c r="BV8" s="432">
        <v>113417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0.12</v>
      </c>
      <c r="CU8" s="536"/>
      <c r="CV8" s="536"/>
      <c r="CW8" s="536"/>
      <c r="CX8" s="536"/>
      <c r="CY8" s="536"/>
      <c r="CZ8" s="536"/>
      <c r="DA8" s="537"/>
      <c r="DB8" s="535">
        <v>0.13</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1899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-20850</v>
      </c>
      <c r="BO9" s="433"/>
      <c r="BP9" s="433"/>
      <c r="BQ9" s="433"/>
      <c r="BR9" s="433"/>
      <c r="BS9" s="433"/>
      <c r="BT9" s="433"/>
      <c r="BU9" s="434"/>
      <c r="BV9" s="432">
        <v>-4520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13.7</v>
      </c>
      <c r="CU9" s="430"/>
      <c r="CV9" s="430"/>
      <c r="CW9" s="430"/>
      <c r="CX9" s="430"/>
      <c r="CY9" s="430"/>
      <c r="CZ9" s="430"/>
      <c r="DA9" s="431"/>
      <c r="DB9" s="429">
        <v>11.4</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2174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1434</v>
      </c>
      <c r="BO10" s="433"/>
      <c r="BP10" s="433"/>
      <c r="BQ10" s="433"/>
      <c r="BR10" s="433"/>
      <c r="BS10" s="433"/>
      <c r="BT10" s="433"/>
      <c r="BU10" s="434"/>
      <c r="BV10" s="432">
        <v>1860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9300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1841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150000</v>
      </c>
      <c r="BO12" s="433"/>
      <c r="BP12" s="433"/>
      <c r="BQ12" s="433"/>
      <c r="BR12" s="433"/>
      <c r="BS12" s="433"/>
      <c r="BT12" s="433"/>
      <c r="BU12" s="434"/>
      <c r="BV12" s="432">
        <v>50000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130</v>
      </c>
      <c r="N13" s="517"/>
      <c r="O13" s="517"/>
      <c r="P13" s="517"/>
      <c r="Q13" s="518"/>
      <c r="R13" s="519">
        <v>1826</v>
      </c>
      <c r="S13" s="520"/>
      <c r="T13" s="520"/>
      <c r="U13" s="520"/>
      <c r="V13" s="521"/>
      <c r="W13" s="522" t="s">
        <v>131</v>
      </c>
      <c r="X13" s="418"/>
      <c r="Y13" s="418"/>
      <c r="Z13" s="418"/>
      <c r="AA13" s="418"/>
      <c r="AB13" s="419"/>
      <c r="AC13" s="385">
        <v>148</v>
      </c>
      <c r="AD13" s="386"/>
      <c r="AE13" s="386"/>
      <c r="AF13" s="386"/>
      <c r="AG13" s="387"/>
      <c r="AH13" s="385">
        <v>214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-169416</v>
      </c>
      <c r="BO13" s="433"/>
      <c r="BP13" s="433"/>
      <c r="BQ13" s="433"/>
      <c r="BR13" s="433"/>
      <c r="BS13" s="433"/>
      <c r="BT13" s="433"/>
      <c r="BU13" s="434"/>
      <c r="BV13" s="432">
        <v>-43360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v>
      </c>
      <c r="CU13" s="430"/>
      <c r="CV13" s="430"/>
      <c r="CW13" s="430"/>
      <c r="CX13" s="430"/>
      <c r="CY13" s="430"/>
      <c r="CZ13" s="430"/>
      <c r="DA13" s="431"/>
      <c r="DB13" s="429">
        <v>6.5</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1912</v>
      </c>
      <c r="S14" s="520"/>
      <c r="T14" s="520"/>
      <c r="U14" s="520"/>
      <c r="V14" s="521"/>
      <c r="W14" s="523"/>
      <c r="X14" s="421"/>
      <c r="Y14" s="421"/>
      <c r="Z14" s="421"/>
      <c r="AA14" s="421"/>
      <c r="AB14" s="422"/>
      <c r="AC14" s="512">
        <v>14.9</v>
      </c>
      <c r="AD14" s="513"/>
      <c r="AE14" s="513"/>
      <c r="AF14" s="513"/>
      <c r="AG14" s="514"/>
      <c r="AH14" s="512">
        <v>19.100000000000001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130</v>
      </c>
      <c r="N15" s="517"/>
      <c r="O15" s="517"/>
      <c r="P15" s="517"/>
      <c r="Q15" s="518"/>
      <c r="R15" s="519">
        <v>1898</v>
      </c>
      <c r="S15" s="520"/>
      <c r="T15" s="520"/>
      <c r="U15" s="520"/>
      <c r="V15" s="521"/>
      <c r="W15" s="522" t="s">
        <v>137</v>
      </c>
      <c r="X15" s="418"/>
      <c r="Y15" s="418"/>
      <c r="Z15" s="418"/>
      <c r="AA15" s="418"/>
      <c r="AB15" s="419"/>
      <c r="AC15" s="385">
        <v>333</v>
      </c>
      <c r="AD15" s="386"/>
      <c r="AE15" s="386"/>
      <c r="AF15" s="386"/>
      <c r="AG15" s="387"/>
      <c r="AH15" s="385">
        <v>329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189896</v>
      </c>
      <c r="BO15" s="462"/>
      <c r="BP15" s="462"/>
      <c r="BQ15" s="462"/>
      <c r="BR15" s="462"/>
      <c r="BS15" s="462"/>
      <c r="BT15" s="462"/>
      <c r="BU15" s="463"/>
      <c r="BV15" s="461">
        <v>190028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33.6</v>
      </c>
      <c r="AD16" s="513"/>
      <c r="AE16" s="513"/>
      <c r="AF16" s="513"/>
      <c r="AG16" s="514"/>
      <c r="AH16" s="512">
        <v>29.3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1662081</v>
      </c>
      <c r="BO16" s="433"/>
      <c r="BP16" s="433"/>
      <c r="BQ16" s="433"/>
      <c r="BR16" s="433"/>
      <c r="BS16" s="433"/>
      <c r="BT16" s="433"/>
      <c r="BU16" s="434"/>
      <c r="BV16" s="432">
        <v>1579504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509</v>
      </c>
      <c r="AD17" s="386"/>
      <c r="AE17" s="386"/>
      <c r="AF17" s="386"/>
      <c r="AG17" s="387"/>
      <c r="AH17" s="385">
        <v>579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232082</v>
      </c>
      <c r="BO17" s="433"/>
      <c r="BP17" s="433"/>
      <c r="BQ17" s="433"/>
      <c r="BR17" s="433"/>
      <c r="BS17" s="433"/>
      <c r="BT17" s="433"/>
      <c r="BU17" s="434"/>
      <c r="BV17" s="432">
        <v>233951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51.97</v>
      </c>
      <c r="M18" s="485"/>
      <c r="N18" s="485"/>
      <c r="O18" s="485"/>
      <c r="P18" s="485"/>
      <c r="Q18" s="485"/>
      <c r="R18" s="486"/>
      <c r="S18" s="486"/>
      <c r="T18" s="486"/>
      <c r="U18" s="486"/>
      <c r="V18" s="487"/>
      <c r="W18" s="503"/>
      <c r="X18" s="504"/>
      <c r="Y18" s="504"/>
      <c r="Z18" s="504"/>
      <c r="AA18" s="504"/>
      <c r="AB18" s="528"/>
      <c r="AC18" s="402">
        <v>51.4</v>
      </c>
      <c r="AD18" s="403"/>
      <c r="AE18" s="403"/>
      <c r="AF18" s="403"/>
      <c r="AG18" s="488"/>
      <c r="AH18" s="402">
        <v>51.6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1398496</v>
      </c>
      <c r="BO18" s="433"/>
      <c r="BP18" s="433"/>
      <c r="BQ18" s="433"/>
      <c r="BR18" s="433"/>
      <c r="BS18" s="433"/>
      <c r="BT18" s="433"/>
      <c r="BU18" s="434"/>
      <c r="BV18" s="432">
        <v>1306477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37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2829420</v>
      </c>
      <c r="BO19" s="433"/>
      <c r="BP19" s="433"/>
      <c r="BQ19" s="433"/>
      <c r="BR19" s="433"/>
      <c r="BS19" s="433"/>
      <c r="BT19" s="433"/>
      <c r="BU19" s="434"/>
      <c r="BV19" s="432">
        <v>2772699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696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4631450</v>
      </c>
      <c r="BO22" s="462"/>
      <c r="BP22" s="462"/>
      <c r="BQ22" s="462"/>
      <c r="BR22" s="462"/>
      <c r="BS22" s="462"/>
      <c r="BT22" s="462"/>
      <c r="BU22" s="463"/>
      <c r="BV22" s="461">
        <v>4580250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4183391</v>
      </c>
      <c r="BO23" s="433"/>
      <c r="BP23" s="433"/>
      <c r="BQ23" s="433"/>
      <c r="BR23" s="433"/>
      <c r="BS23" s="433"/>
      <c r="BT23" s="433"/>
      <c r="BU23" s="434"/>
      <c r="BV23" s="432">
        <v>4088802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6880</v>
      </c>
      <c r="R24" s="386"/>
      <c r="S24" s="386"/>
      <c r="T24" s="386"/>
      <c r="U24" s="386"/>
      <c r="V24" s="387"/>
      <c r="W24" s="475"/>
      <c r="X24" s="412"/>
      <c r="Y24" s="413"/>
      <c r="Z24" s="388" t="s">
        <v>162</v>
      </c>
      <c r="AA24" s="389"/>
      <c r="AB24" s="389"/>
      <c r="AC24" s="389"/>
      <c r="AD24" s="389"/>
      <c r="AE24" s="389"/>
      <c r="AF24" s="389"/>
      <c r="AG24" s="390"/>
      <c r="AH24" s="385">
        <v>50</v>
      </c>
      <c r="AI24" s="386"/>
      <c r="AJ24" s="386"/>
      <c r="AK24" s="386"/>
      <c r="AL24" s="387"/>
      <c r="AM24" s="385">
        <v>154000</v>
      </c>
      <c r="AN24" s="386"/>
      <c r="AO24" s="386"/>
      <c r="AP24" s="386"/>
      <c r="AQ24" s="386"/>
      <c r="AR24" s="387"/>
      <c r="AS24" s="385">
        <v>3080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3946849</v>
      </c>
      <c r="BO24" s="433"/>
      <c r="BP24" s="433"/>
      <c r="BQ24" s="433"/>
      <c r="BR24" s="433"/>
      <c r="BS24" s="433"/>
      <c r="BT24" s="433"/>
      <c r="BU24" s="434"/>
      <c r="BV24" s="432">
        <v>3807705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5550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93994</v>
      </c>
      <c r="BO25" s="462"/>
      <c r="BP25" s="462"/>
      <c r="BQ25" s="462"/>
      <c r="BR25" s="462"/>
      <c r="BS25" s="462"/>
      <c r="BT25" s="462"/>
      <c r="BU25" s="463"/>
      <c r="BV25" s="461" t="s">
        <v>122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5000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171</v>
      </c>
      <c r="F27" s="389"/>
      <c r="G27" s="389"/>
      <c r="H27" s="389"/>
      <c r="I27" s="389"/>
      <c r="J27" s="389"/>
      <c r="K27" s="390"/>
      <c r="L27" s="385">
        <v>1</v>
      </c>
      <c r="M27" s="386"/>
      <c r="N27" s="386"/>
      <c r="O27" s="386"/>
      <c r="P27" s="387"/>
      <c r="Q27" s="385">
        <v>2700</v>
      </c>
      <c r="R27" s="386"/>
      <c r="S27" s="386"/>
      <c r="T27" s="386"/>
      <c r="U27" s="386"/>
      <c r="V27" s="387"/>
      <c r="W27" s="475"/>
      <c r="X27" s="412"/>
      <c r="Y27" s="413"/>
      <c r="Z27" s="388" t="s">
        <v>172</v>
      </c>
      <c r="AA27" s="389"/>
      <c r="AB27" s="389"/>
      <c r="AC27" s="389"/>
      <c r="AD27" s="389"/>
      <c r="AE27" s="389"/>
      <c r="AF27" s="389"/>
      <c r="AG27" s="390"/>
      <c r="AH27" s="385">
        <v>1</v>
      </c>
      <c r="AI27" s="386"/>
      <c r="AJ27" s="386"/>
      <c r="AK27" s="386"/>
      <c r="AL27" s="387"/>
      <c r="AM27" s="385" t="s">
        <v>169</v>
      </c>
      <c r="AN27" s="386"/>
      <c r="AO27" s="386"/>
      <c r="AP27" s="386"/>
      <c r="AQ27" s="386"/>
      <c r="AR27" s="387"/>
      <c r="AS27" s="385" t="s">
        <v>169</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174</v>
      </c>
      <c r="F28" s="389"/>
      <c r="G28" s="389"/>
      <c r="H28" s="389"/>
      <c r="I28" s="389"/>
      <c r="J28" s="389"/>
      <c r="K28" s="390"/>
      <c r="L28" s="385">
        <v>1</v>
      </c>
      <c r="M28" s="386"/>
      <c r="N28" s="386"/>
      <c r="O28" s="386"/>
      <c r="P28" s="387"/>
      <c r="Q28" s="385">
        <v>2250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848613</v>
      </c>
      <c r="BO28" s="462"/>
      <c r="BP28" s="462"/>
      <c r="BQ28" s="462"/>
      <c r="BR28" s="462"/>
      <c r="BS28" s="462"/>
      <c r="BT28" s="462"/>
      <c r="BU28" s="463"/>
      <c r="BV28" s="461">
        <v>997179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177</v>
      </c>
      <c r="F29" s="389"/>
      <c r="G29" s="389"/>
      <c r="H29" s="389"/>
      <c r="I29" s="389"/>
      <c r="J29" s="389"/>
      <c r="K29" s="390"/>
      <c r="L29" s="385">
        <v>8</v>
      </c>
      <c r="M29" s="386"/>
      <c r="N29" s="386"/>
      <c r="O29" s="386"/>
      <c r="P29" s="387"/>
      <c r="Q29" s="385">
        <v>2100</v>
      </c>
      <c r="R29" s="386"/>
      <c r="S29" s="386"/>
      <c r="T29" s="386"/>
      <c r="U29" s="386"/>
      <c r="V29" s="387"/>
      <c r="W29" s="476"/>
      <c r="X29" s="477"/>
      <c r="Y29" s="478"/>
      <c r="Z29" s="388" t="s">
        <v>178</v>
      </c>
      <c r="AA29" s="389"/>
      <c r="AB29" s="389"/>
      <c r="AC29" s="389"/>
      <c r="AD29" s="389"/>
      <c r="AE29" s="389"/>
      <c r="AF29" s="389"/>
      <c r="AG29" s="390"/>
      <c r="AH29" s="385">
        <v>51</v>
      </c>
      <c r="AI29" s="386"/>
      <c r="AJ29" s="386"/>
      <c r="AK29" s="386"/>
      <c r="AL29" s="387"/>
      <c r="AM29" s="385">
        <v>158035</v>
      </c>
      <c r="AN29" s="386"/>
      <c r="AO29" s="386"/>
      <c r="AP29" s="386"/>
      <c r="AQ29" s="386"/>
      <c r="AR29" s="387"/>
      <c r="AS29" s="385">
        <v>3099</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132478</v>
      </c>
      <c r="BO29" s="433"/>
      <c r="BP29" s="433"/>
      <c r="BQ29" s="433"/>
      <c r="BR29" s="433"/>
      <c r="BS29" s="433"/>
      <c r="BT29" s="433"/>
      <c r="BU29" s="434"/>
      <c r="BV29" s="432">
        <v>132288</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96.8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2394783</v>
      </c>
      <c r="BO30" s="467"/>
      <c r="BP30" s="467"/>
      <c r="BQ30" s="467"/>
      <c r="BR30" s="467"/>
      <c r="BS30" s="467"/>
      <c r="BT30" s="467"/>
      <c r="BU30" s="468"/>
      <c r="BV30" s="466">
        <v>2472212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4</v>
      </c>
      <c r="BF34" s="380"/>
      <c r="BG34" s="381" t="str">
        <f>IF('各会計、関係団体の財政状況及び健全化判断比率'!B30="","",'各会計、関係団体の財政状況及び健全化判断比率'!B30)</f>
        <v>簡易水道事業</v>
      </c>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福岡県市町村消防団員等公務災害補償組合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小石原陶の里</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福岡県市町村職員退職手当組合（一般会計）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宝珠山ふるさと村</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福岡県市町村職員退職手当組合（基金特別会計）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福岡県自治会館管理組合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甘木・朝倉広域市町村圏事務組合（一般会計）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10</v>
      </c>
      <c r="BX39" s="380"/>
      <c r="BY39" s="381" t="str">
        <f>IF('各会計、関係団体の財政状況及び健全化判断比率'!B73="","",'各会計、関係団体の財政状況及び健全化判断比率'!B73)</f>
        <v>甘木・朝倉広域市町村圏事務組合（消防特別会計）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11</v>
      </c>
      <c r="BX40" s="380"/>
      <c r="BY40" s="381" t="str">
        <f>IF('各会計、関係団体の財政状況及び健全化判断比率'!B74="","",'各会計、関係団体の財政状況及び健全化判断比率'!B74)</f>
        <v>甘木・朝倉・三井環境施設組合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12</v>
      </c>
      <c r="BX41" s="380"/>
      <c r="BY41" s="381" t="str">
        <f>IF('各会計、関係団体の財政状況及び健全化判断比率'!B75="","",'各会計、関係団体の財政状況及び健全化判断比率'!B75)</f>
        <v>福岡県自治振興組合（一般会計）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13</v>
      </c>
      <c r="BX42" s="380"/>
      <c r="BY42" s="381" t="str">
        <f>IF('各会計、関係団体の財政状況及び健全化判断比率'!B76="","",'各会計、関係団体の財政状況及び健全化判断比率'!B76)</f>
        <v>福岡県介護保険広域連合（一般会計）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14</v>
      </c>
      <c r="BX43" s="380"/>
      <c r="BY43" s="381" t="str">
        <f>IF('各会計、関係団体の財政状況及び健全化判断比率'!B77="","",'各会計、関係団体の財政状況及び健全化判断比率'!B77)</f>
        <v>福岡県介護保険広域連合（介護保険事業特別会計）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8Za1/badQmDMas11hwf4CddhJ+TpR7xL0Z8DkSAsl66iqNGhCQYWF9btEblD8+vSgiDzrRJpa7mppEtl4WwELQ==" saltValue="InC8RDnRfssXun4PbE2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62" t="s">
        <v>532</v>
      </c>
      <c r="D34" s="1162"/>
      <c r="E34" s="1163"/>
      <c r="F34" s="32">
        <v>6.56</v>
      </c>
      <c r="G34" s="33">
        <v>4.58</v>
      </c>
      <c r="H34" s="33">
        <v>7.21</v>
      </c>
      <c r="I34" s="33">
        <v>6.93</v>
      </c>
      <c r="J34" s="34">
        <v>6.59</v>
      </c>
      <c r="K34" s="22"/>
      <c r="L34" s="22"/>
      <c r="M34" s="22"/>
      <c r="N34" s="22"/>
      <c r="O34" s="22"/>
      <c r="P34" s="22"/>
    </row>
    <row r="35" spans="1:16" ht="39" customHeight="1">
      <c r="A35" s="22"/>
      <c r="B35" s="35"/>
      <c r="C35" s="1158" t="s">
        <v>533</v>
      </c>
      <c r="D35" s="1158"/>
      <c r="E35" s="1159"/>
      <c r="F35" s="36" t="s">
        <v>534</v>
      </c>
      <c r="G35" s="37">
        <v>0.28000000000000003</v>
      </c>
      <c r="H35" s="37">
        <v>0.34</v>
      </c>
      <c r="I35" s="37">
        <v>0.49</v>
      </c>
      <c r="J35" s="38">
        <v>0.52</v>
      </c>
      <c r="K35" s="22"/>
      <c r="L35" s="22"/>
      <c r="M35" s="22"/>
      <c r="N35" s="22"/>
      <c r="O35" s="22"/>
      <c r="P35" s="22"/>
    </row>
    <row r="36" spans="1:16" ht="39" customHeight="1">
      <c r="A36" s="22"/>
      <c r="B36" s="35"/>
      <c r="C36" s="1158" t="s">
        <v>535</v>
      </c>
      <c r="D36" s="1158"/>
      <c r="E36" s="1159"/>
      <c r="F36" s="36">
        <v>0.04</v>
      </c>
      <c r="G36" s="37">
        <v>0.02</v>
      </c>
      <c r="H36" s="37">
        <v>0</v>
      </c>
      <c r="I36" s="37">
        <v>0.01</v>
      </c>
      <c r="J36" s="38">
        <v>0.02</v>
      </c>
      <c r="K36" s="22"/>
      <c r="L36" s="22"/>
      <c r="M36" s="22"/>
      <c r="N36" s="22"/>
      <c r="O36" s="22"/>
      <c r="P36" s="22"/>
    </row>
    <row r="37" spans="1:16" ht="39" customHeight="1">
      <c r="A37" s="22"/>
      <c r="B37" s="35"/>
      <c r="C37" s="1158" t="s">
        <v>536</v>
      </c>
      <c r="D37" s="1158"/>
      <c r="E37" s="1159"/>
      <c r="F37" s="36">
        <v>0.34</v>
      </c>
      <c r="G37" s="37">
        <v>2.94</v>
      </c>
      <c r="H37" s="37">
        <v>1.72</v>
      </c>
      <c r="I37" s="37">
        <v>0</v>
      </c>
      <c r="J37" s="38">
        <v>0</v>
      </c>
      <c r="K37" s="22"/>
      <c r="L37" s="22"/>
      <c r="M37" s="22"/>
      <c r="N37" s="22"/>
      <c r="O37" s="22"/>
      <c r="P37" s="22"/>
    </row>
    <row r="38" spans="1:16" ht="39" customHeight="1">
      <c r="A38" s="22"/>
      <c r="B38" s="35"/>
      <c r="C38" s="1158"/>
      <c r="D38" s="1158"/>
      <c r="E38" s="1159"/>
      <c r="F38" s="36"/>
      <c r="G38" s="37"/>
      <c r="H38" s="37"/>
      <c r="I38" s="37"/>
      <c r="J38" s="38"/>
      <c r="K38" s="22"/>
      <c r="L38" s="22"/>
      <c r="M38" s="22"/>
      <c r="N38" s="22"/>
      <c r="O38" s="22"/>
      <c r="P38" s="22"/>
    </row>
    <row r="39" spans="1:16" ht="39" customHeight="1">
      <c r="A39" s="22"/>
      <c r="B39" s="35"/>
      <c r="C39" s="1158"/>
      <c r="D39" s="1158"/>
      <c r="E39" s="1159"/>
      <c r="F39" s="36"/>
      <c r="G39" s="37"/>
      <c r="H39" s="37"/>
      <c r="I39" s="37"/>
      <c r="J39" s="38"/>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537</v>
      </c>
      <c r="D42" s="1158"/>
      <c r="E42" s="1159"/>
      <c r="F42" s="36" t="s">
        <v>484</v>
      </c>
      <c r="G42" s="37" t="s">
        <v>484</v>
      </c>
      <c r="H42" s="37" t="s">
        <v>484</v>
      </c>
      <c r="I42" s="37" t="s">
        <v>484</v>
      </c>
      <c r="J42" s="38" t="s">
        <v>484</v>
      </c>
      <c r="K42" s="22"/>
      <c r="L42" s="22"/>
      <c r="M42" s="22"/>
      <c r="N42" s="22"/>
      <c r="O42" s="22"/>
      <c r="P42" s="22"/>
    </row>
    <row r="43" spans="1:16" ht="39" customHeight="1" thickBot="1">
      <c r="A43" s="22"/>
      <c r="B43" s="40"/>
      <c r="C43" s="1160" t="s">
        <v>538</v>
      </c>
      <c r="D43" s="1160"/>
      <c r="E43" s="1161"/>
      <c r="F43" s="41" t="s">
        <v>484</v>
      </c>
      <c r="G43" s="42" t="s">
        <v>484</v>
      </c>
      <c r="H43" s="42" t="s">
        <v>484</v>
      </c>
      <c r="I43" s="42" t="s">
        <v>484</v>
      </c>
      <c r="J43" s="43" t="s">
        <v>484</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z/EKVwI6RkNBPb9F/KO0nUE4o6LoV14q6s2CgDIpXX/puhKkO+8hFpPHJDaSGBDvdgT0cBIJlNUfXzQgdU/xQ==" saltValue="VDvgPM9/H9gs32H735o+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c r="A45" s="46"/>
      <c r="B45" s="1187" t="s">
        <v>9</v>
      </c>
      <c r="C45" s="1188"/>
      <c r="D45" s="56"/>
      <c r="E45" s="1193" t="s">
        <v>10</v>
      </c>
      <c r="F45" s="1193"/>
      <c r="G45" s="1193"/>
      <c r="H45" s="1193"/>
      <c r="I45" s="1193"/>
      <c r="J45" s="1194"/>
      <c r="K45" s="57">
        <v>256</v>
      </c>
      <c r="L45" s="58">
        <v>269</v>
      </c>
      <c r="M45" s="58">
        <v>281</v>
      </c>
      <c r="N45" s="58">
        <v>314</v>
      </c>
      <c r="O45" s="59">
        <v>395</v>
      </c>
      <c r="P45" s="46"/>
      <c r="Q45" s="46"/>
      <c r="R45" s="46"/>
      <c r="S45" s="46"/>
      <c r="T45" s="46"/>
      <c r="U45" s="46"/>
    </row>
    <row r="46" spans="1:21" ht="30.75" customHeight="1">
      <c r="A46" s="46"/>
      <c r="B46" s="1189"/>
      <c r="C46" s="1190"/>
      <c r="D46" s="60"/>
      <c r="E46" s="1166" t="s">
        <v>11</v>
      </c>
      <c r="F46" s="1166"/>
      <c r="G46" s="1166"/>
      <c r="H46" s="1166"/>
      <c r="I46" s="1166"/>
      <c r="J46" s="1167"/>
      <c r="K46" s="61" t="s">
        <v>484</v>
      </c>
      <c r="L46" s="62" t="s">
        <v>484</v>
      </c>
      <c r="M46" s="62" t="s">
        <v>484</v>
      </c>
      <c r="N46" s="62" t="s">
        <v>484</v>
      </c>
      <c r="O46" s="63" t="s">
        <v>484</v>
      </c>
      <c r="P46" s="46"/>
      <c r="Q46" s="46"/>
      <c r="R46" s="46"/>
      <c r="S46" s="46"/>
      <c r="T46" s="46"/>
      <c r="U46" s="46"/>
    </row>
    <row r="47" spans="1:21" ht="30.75" customHeight="1">
      <c r="A47" s="46"/>
      <c r="B47" s="1189"/>
      <c r="C47" s="1190"/>
      <c r="D47" s="60"/>
      <c r="E47" s="1166" t="s">
        <v>12</v>
      </c>
      <c r="F47" s="1166"/>
      <c r="G47" s="1166"/>
      <c r="H47" s="1166"/>
      <c r="I47" s="1166"/>
      <c r="J47" s="1167"/>
      <c r="K47" s="61" t="s">
        <v>484</v>
      </c>
      <c r="L47" s="62" t="s">
        <v>484</v>
      </c>
      <c r="M47" s="62" t="s">
        <v>484</v>
      </c>
      <c r="N47" s="62" t="s">
        <v>484</v>
      </c>
      <c r="O47" s="63" t="s">
        <v>484</v>
      </c>
      <c r="P47" s="46"/>
      <c r="Q47" s="46"/>
      <c r="R47" s="46"/>
      <c r="S47" s="46"/>
      <c r="T47" s="46"/>
      <c r="U47" s="46"/>
    </row>
    <row r="48" spans="1:21" ht="30.75" customHeight="1">
      <c r="A48" s="46"/>
      <c r="B48" s="1189"/>
      <c r="C48" s="1190"/>
      <c r="D48" s="60"/>
      <c r="E48" s="1166" t="s">
        <v>13</v>
      </c>
      <c r="F48" s="1166"/>
      <c r="G48" s="1166"/>
      <c r="H48" s="1166"/>
      <c r="I48" s="1166"/>
      <c r="J48" s="1167"/>
      <c r="K48" s="61">
        <v>13</v>
      </c>
      <c r="L48" s="62">
        <v>17</v>
      </c>
      <c r="M48" s="62">
        <v>18</v>
      </c>
      <c r="N48" s="62">
        <v>14</v>
      </c>
      <c r="O48" s="63">
        <v>13</v>
      </c>
      <c r="P48" s="46"/>
      <c r="Q48" s="46"/>
      <c r="R48" s="46"/>
      <c r="S48" s="46"/>
      <c r="T48" s="46"/>
      <c r="U48" s="46"/>
    </row>
    <row r="49" spans="1:21" ht="30.75" customHeight="1">
      <c r="A49" s="46"/>
      <c r="B49" s="1189"/>
      <c r="C49" s="1190"/>
      <c r="D49" s="60"/>
      <c r="E49" s="1166" t="s">
        <v>14</v>
      </c>
      <c r="F49" s="1166"/>
      <c r="G49" s="1166"/>
      <c r="H49" s="1166"/>
      <c r="I49" s="1166"/>
      <c r="J49" s="1167"/>
      <c r="K49" s="61">
        <v>16</v>
      </c>
      <c r="L49" s="62">
        <v>10</v>
      </c>
      <c r="M49" s="62">
        <v>15</v>
      </c>
      <c r="N49" s="62">
        <v>18</v>
      </c>
      <c r="O49" s="63">
        <v>17</v>
      </c>
      <c r="P49" s="46"/>
      <c r="Q49" s="46"/>
      <c r="R49" s="46"/>
      <c r="S49" s="46"/>
      <c r="T49" s="46"/>
      <c r="U49" s="46"/>
    </row>
    <row r="50" spans="1:21" ht="30.75" customHeight="1">
      <c r="A50" s="46"/>
      <c r="B50" s="1189"/>
      <c r="C50" s="1190"/>
      <c r="D50" s="60"/>
      <c r="E50" s="1166" t="s">
        <v>15</v>
      </c>
      <c r="F50" s="1166"/>
      <c r="G50" s="1166"/>
      <c r="H50" s="1166"/>
      <c r="I50" s="1166"/>
      <c r="J50" s="1167"/>
      <c r="K50" s="61" t="s">
        <v>484</v>
      </c>
      <c r="L50" s="62" t="s">
        <v>484</v>
      </c>
      <c r="M50" s="62" t="s">
        <v>484</v>
      </c>
      <c r="N50" s="62" t="s">
        <v>484</v>
      </c>
      <c r="O50" s="63" t="s">
        <v>484</v>
      </c>
      <c r="P50" s="46"/>
      <c r="Q50" s="46"/>
      <c r="R50" s="46"/>
      <c r="S50" s="46"/>
      <c r="T50" s="46"/>
      <c r="U50" s="46"/>
    </row>
    <row r="51" spans="1:21" ht="30.75" customHeight="1">
      <c r="A51" s="46"/>
      <c r="B51" s="1191"/>
      <c r="C51" s="1192"/>
      <c r="D51" s="64"/>
      <c r="E51" s="1166" t="s">
        <v>16</v>
      </c>
      <c r="F51" s="1166"/>
      <c r="G51" s="1166"/>
      <c r="H51" s="1166"/>
      <c r="I51" s="1166"/>
      <c r="J51" s="1167"/>
      <c r="K51" s="61" t="s">
        <v>484</v>
      </c>
      <c r="L51" s="62" t="s">
        <v>484</v>
      </c>
      <c r="M51" s="62" t="s">
        <v>484</v>
      </c>
      <c r="N51" s="62" t="s">
        <v>484</v>
      </c>
      <c r="O51" s="63" t="s">
        <v>484</v>
      </c>
      <c r="P51" s="46"/>
      <c r="Q51" s="46"/>
      <c r="R51" s="46"/>
      <c r="S51" s="46"/>
      <c r="T51" s="46"/>
      <c r="U51" s="46"/>
    </row>
    <row r="52" spans="1:21" ht="30.75" customHeight="1">
      <c r="A52" s="46"/>
      <c r="B52" s="1164" t="s">
        <v>17</v>
      </c>
      <c r="C52" s="1165"/>
      <c r="D52" s="64"/>
      <c r="E52" s="1166" t="s">
        <v>18</v>
      </c>
      <c r="F52" s="1166"/>
      <c r="G52" s="1166"/>
      <c r="H52" s="1166"/>
      <c r="I52" s="1166"/>
      <c r="J52" s="1167"/>
      <c r="K52" s="61">
        <v>200</v>
      </c>
      <c r="L52" s="62">
        <v>212</v>
      </c>
      <c r="M52" s="62">
        <v>222</v>
      </c>
      <c r="N52" s="62">
        <v>254</v>
      </c>
      <c r="O52" s="63">
        <v>313</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85</v>
      </c>
      <c r="L53" s="67">
        <v>84</v>
      </c>
      <c r="M53" s="67">
        <v>92</v>
      </c>
      <c r="N53" s="67">
        <v>92</v>
      </c>
      <c r="O53" s="68">
        <v>112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G+TN1IwWUDIILx5Hk1uXm0d82HXBwLgHMJXxq/GQzYjs2+yRH7qR7lk7JVrsVsjNcPHLZG3ynqxz/H4ao6qLQ==" saltValue="8TnZbu9u4DJubcCmkJ2r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523</v>
      </c>
      <c r="J40" s="101" t="s">
        <v>524</v>
      </c>
      <c r="K40" s="101" t="s">
        <v>525</v>
      </c>
      <c r="L40" s="101" t="s">
        <v>526</v>
      </c>
      <c r="M40" s="102" t="s">
        <v>527</v>
      </c>
    </row>
    <row r="41" spans="2:13" ht="27.75" customHeight="1">
      <c r="B41" s="1207" t="s">
        <v>30</v>
      </c>
      <c r="C41" s="1208"/>
      <c r="D41" s="103"/>
      <c r="E41" s="1209" t="s">
        <v>31</v>
      </c>
      <c r="F41" s="1209"/>
      <c r="G41" s="1209"/>
      <c r="H41" s="1210"/>
      <c r="I41" s="342">
        <v>3515</v>
      </c>
      <c r="J41" s="343">
        <v>4003</v>
      </c>
      <c r="K41" s="343">
        <v>4322</v>
      </c>
      <c r="L41" s="343">
        <v>4580</v>
      </c>
      <c r="M41" s="344">
        <v>4631</v>
      </c>
    </row>
    <row r="42" spans="2:13" ht="27.75" customHeight="1">
      <c r="B42" s="1197"/>
      <c r="C42" s="1198"/>
      <c r="D42" s="104"/>
      <c r="E42" s="1201" t="s">
        <v>32</v>
      </c>
      <c r="F42" s="1201"/>
      <c r="G42" s="1201"/>
      <c r="H42" s="1202"/>
      <c r="I42" s="345" t="s">
        <v>484</v>
      </c>
      <c r="J42" s="346" t="s">
        <v>484</v>
      </c>
      <c r="K42" s="346" t="s">
        <v>484</v>
      </c>
      <c r="L42" s="346" t="s">
        <v>484</v>
      </c>
      <c r="M42" s="347" t="s">
        <v>484</v>
      </c>
    </row>
    <row r="43" spans="2:13" ht="27.75" customHeight="1">
      <c r="B43" s="1197"/>
      <c r="C43" s="1198"/>
      <c r="D43" s="104"/>
      <c r="E43" s="1201" t="s">
        <v>33</v>
      </c>
      <c r="F43" s="1201"/>
      <c r="G43" s="1201"/>
      <c r="H43" s="1202"/>
      <c r="I43" s="345">
        <v>140</v>
      </c>
      <c r="J43" s="346">
        <v>137</v>
      </c>
      <c r="K43" s="346">
        <v>132</v>
      </c>
      <c r="L43" s="346">
        <v>118</v>
      </c>
      <c r="M43" s="347">
        <v>96</v>
      </c>
    </row>
    <row r="44" spans="2:13" ht="27.75" customHeight="1">
      <c r="B44" s="1197"/>
      <c r="C44" s="1198"/>
      <c r="D44" s="104"/>
      <c r="E44" s="1201" t="s">
        <v>34</v>
      </c>
      <c r="F44" s="1201"/>
      <c r="G44" s="1201"/>
      <c r="H44" s="1202"/>
      <c r="I44" s="345">
        <v>91</v>
      </c>
      <c r="J44" s="346">
        <v>104</v>
      </c>
      <c r="K44" s="346">
        <v>94</v>
      </c>
      <c r="L44" s="346">
        <v>77</v>
      </c>
      <c r="M44" s="347">
        <v>69</v>
      </c>
    </row>
    <row r="45" spans="2:13" ht="27.75" customHeight="1">
      <c r="B45" s="1197"/>
      <c r="C45" s="1198"/>
      <c r="D45" s="104"/>
      <c r="E45" s="1201" t="s">
        <v>35</v>
      </c>
      <c r="F45" s="1201"/>
      <c r="G45" s="1201"/>
      <c r="H45" s="1202"/>
      <c r="I45" s="345">
        <v>216</v>
      </c>
      <c r="J45" s="346">
        <v>241</v>
      </c>
      <c r="K45" s="346">
        <v>416</v>
      </c>
      <c r="L45" s="346">
        <v>343</v>
      </c>
      <c r="M45" s="347">
        <v>326</v>
      </c>
    </row>
    <row r="46" spans="2:13" ht="27.75" customHeight="1">
      <c r="B46" s="1197"/>
      <c r="C46" s="1198"/>
      <c r="D46" s="105"/>
      <c r="E46" s="1201" t="s">
        <v>36</v>
      </c>
      <c r="F46" s="1201"/>
      <c r="G46" s="1201"/>
      <c r="H46" s="1202"/>
      <c r="I46" s="345" t="s">
        <v>484</v>
      </c>
      <c r="J46" s="346" t="s">
        <v>484</v>
      </c>
      <c r="K46" s="346" t="s">
        <v>484</v>
      </c>
      <c r="L46" s="346" t="s">
        <v>484</v>
      </c>
      <c r="M46" s="347" t="s">
        <v>484</v>
      </c>
    </row>
    <row r="47" spans="2:13" ht="27.75" customHeight="1">
      <c r="B47" s="1197"/>
      <c r="C47" s="1198"/>
      <c r="D47" s="106"/>
      <c r="E47" s="1211" t="s">
        <v>37</v>
      </c>
      <c r="F47" s="1212"/>
      <c r="G47" s="1212"/>
      <c r="H47" s="1213"/>
      <c r="I47" s="345" t="s">
        <v>484</v>
      </c>
      <c r="J47" s="346" t="s">
        <v>484</v>
      </c>
      <c r="K47" s="346" t="s">
        <v>484</v>
      </c>
      <c r="L47" s="346" t="s">
        <v>484</v>
      </c>
      <c r="M47" s="347" t="s">
        <v>484</v>
      </c>
    </row>
    <row r="48" spans="2:13" ht="27.75" customHeight="1">
      <c r="B48" s="1197"/>
      <c r="C48" s="1198"/>
      <c r="D48" s="104"/>
      <c r="E48" s="1201" t="s">
        <v>38</v>
      </c>
      <c r="F48" s="1201"/>
      <c r="G48" s="1201"/>
      <c r="H48" s="1202"/>
      <c r="I48" s="345" t="s">
        <v>484</v>
      </c>
      <c r="J48" s="346" t="s">
        <v>484</v>
      </c>
      <c r="K48" s="346" t="s">
        <v>484</v>
      </c>
      <c r="L48" s="346" t="s">
        <v>484</v>
      </c>
      <c r="M48" s="347" t="s">
        <v>484</v>
      </c>
    </row>
    <row r="49" spans="2:13" ht="27.75" customHeight="1">
      <c r="B49" s="1199"/>
      <c r="C49" s="1200"/>
      <c r="D49" s="104"/>
      <c r="E49" s="1201" t="s">
        <v>39</v>
      </c>
      <c r="F49" s="1201"/>
      <c r="G49" s="1201"/>
      <c r="H49" s="1202"/>
      <c r="I49" s="345" t="s">
        <v>484</v>
      </c>
      <c r="J49" s="346" t="s">
        <v>484</v>
      </c>
      <c r="K49" s="346" t="s">
        <v>484</v>
      </c>
      <c r="L49" s="346" t="s">
        <v>484</v>
      </c>
      <c r="M49" s="347" t="s">
        <v>484</v>
      </c>
    </row>
    <row r="50" spans="2:13" ht="27.75" customHeight="1">
      <c r="B50" s="1195" t="s">
        <v>40</v>
      </c>
      <c r="C50" s="1196"/>
      <c r="D50" s="107"/>
      <c r="E50" s="1201" t="s">
        <v>41</v>
      </c>
      <c r="F50" s="1201"/>
      <c r="G50" s="1201"/>
      <c r="H50" s="1202"/>
      <c r="I50" s="345">
        <v>2525</v>
      </c>
      <c r="J50" s="346">
        <v>2231</v>
      </c>
      <c r="K50" s="346">
        <v>2582</v>
      </c>
      <c r="L50" s="346">
        <v>2689</v>
      </c>
      <c r="M50" s="347">
        <v>2485</v>
      </c>
    </row>
    <row r="51" spans="2:13" ht="27.75" customHeight="1">
      <c r="B51" s="1197"/>
      <c r="C51" s="1198"/>
      <c r="D51" s="104"/>
      <c r="E51" s="1201" t="s">
        <v>42</v>
      </c>
      <c r="F51" s="1201"/>
      <c r="G51" s="1201"/>
      <c r="H51" s="1202"/>
      <c r="I51" s="345">
        <v>53</v>
      </c>
      <c r="J51" s="346">
        <v>47</v>
      </c>
      <c r="K51" s="346">
        <v>40</v>
      </c>
      <c r="L51" s="346">
        <v>35</v>
      </c>
      <c r="M51" s="347">
        <v>29</v>
      </c>
    </row>
    <row r="52" spans="2:13" ht="27.75" customHeight="1">
      <c r="B52" s="1199"/>
      <c r="C52" s="1200"/>
      <c r="D52" s="104"/>
      <c r="E52" s="1201" t="s">
        <v>43</v>
      </c>
      <c r="F52" s="1201"/>
      <c r="G52" s="1201"/>
      <c r="H52" s="1202"/>
      <c r="I52" s="345">
        <v>2612</v>
      </c>
      <c r="J52" s="346">
        <v>2927</v>
      </c>
      <c r="K52" s="346">
        <v>3255</v>
      </c>
      <c r="L52" s="346">
        <v>3338</v>
      </c>
      <c r="M52" s="347">
        <v>3396</v>
      </c>
    </row>
    <row r="53" spans="2:13" ht="27.75" customHeight="1" thickBot="1">
      <c r="B53" s="1203" t="s">
        <v>19</v>
      </c>
      <c r="C53" s="1204"/>
      <c r="D53" s="108"/>
      <c r="E53" s="1205" t="s">
        <v>44</v>
      </c>
      <c r="F53" s="1205"/>
      <c r="G53" s="1205"/>
      <c r="H53" s="1206"/>
      <c r="I53" s="348">
        <v>-1228</v>
      </c>
      <c r="J53" s="349">
        <v>-719</v>
      </c>
      <c r="K53" s="349">
        <v>-912</v>
      </c>
      <c r="L53" s="349">
        <v>-943</v>
      </c>
      <c r="M53" s="350">
        <v>-788</v>
      </c>
    </row>
    <row r="54" spans="2:13" ht="27.75" customHeight="1">
      <c r="B54" s="109"/>
      <c r="C54" s="110"/>
      <c r="D54" s="110"/>
      <c r="E54" s="111"/>
      <c r="F54" s="111"/>
      <c r="G54" s="111"/>
      <c r="H54" s="111"/>
      <c r="I54" s="112"/>
      <c r="J54" s="112"/>
      <c r="K54" s="112"/>
      <c r="L54" s="112"/>
      <c r="M54" s="112"/>
    </row>
    <row r="55" spans="2:13"/>
  </sheetData>
  <sheetProtection algorithmName="SHA-512" hashValue="p7zm1PYM8yrdSoOAFzfH9dT7/sSG+JbcW/fBKY8JZqh1zwMgT90lxm/AvDp106j4Gf5RksjALQyVW5uFqUdVRg==" saltValue="tQneA3kyvdCRUPzyYYyN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525</v>
      </c>
      <c r="G54" s="117" t="s">
        <v>526</v>
      </c>
      <c r="H54" s="118" t="s">
        <v>527</v>
      </c>
    </row>
    <row r="55" spans="2:8" ht="52.5" customHeight="1">
      <c r="B55" s="119"/>
      <c r="C55" s="1222" t="s">
        <v>46</v>
      </c>
      <c r="D55" s="1222"/>
      <c r="E55" s="1223"/>
      <c r="F55" s="120">
        <v>1045</v>
      </c>
      <c r="G55" s="120">
        <v>997</v>
      </c>
      <c r="H55" s="121">
        <v>849</v>
      </c>
    </row>
    <row r="56" spans="2:8" ht="52.5" customHeight="1">
      <c r="B56" s="122"/>
      <c r="C56" s="1224" t="s">
        <v>47</v>
      </c>
      <c r="D56" s="1224"/>
      <c r="E56" s="1225"/>
      <c r="F56" s="123">
        <v>141</v>
      </c>
      <c r="G56" s="123">
        <v>132</v>
      </c>
      <c r="H56" s="124">
        <v>132</v>
      </c>
    </row>
    <row r="57" spans="2:8" ht="53.25" customHeight="1">
      <c r="B57" s="122"/>
      <c r="C57" s="1226" t="s">
        <v>48</v>
      </c>
      <c r="D57" s="1226"/>
      <c r="E57" s="1227"/>
      <c r="F57" s="125">
        <v>2331</v>
      </c>
      <c r="G57" s="125">
        <v>2472</v>
      </c>
      <c r="H57" s="126">
        <v>2395</v>
      </c>
    </row>
    <row r="58" spans="2:8" ht="45.75" customHeight="1">
      <c r="B58" s="127"/>
      <c r="C58" s="1214" t="s">
        <v>544</v>
      </c>
      <c r="D58" s="1215"/>
      <c r="E58" s="1216"/>
      <c r="F58" s="128">
        <v>923</v>
      </c>
      <c r="G58" s="128">
        <v>899</v>
      </c>
      <c r="H58" s="129">
        <v>877</v>
      </c>
    </row>
    <row r="59" spans="2:8" ht="45.75" customHeight="1">
      <c r="B59" s="127"/>
      <c r="C59" s="1214" t="s">
        <v>545</v>
      </c>
      <c r="D59" s="1215"/>
      <c r="E59" s="1216"/>
      <c r="F59" s="128">
        <v>227</v>
      </c>
      <c r="G59" s="128">
        <v>381</v>
      </c>
      <c r="H59" s="129">
        <v>325</v>
      </c>
    </row>
    <row r="60" spans="2:8" ht="45.75" customHeight="1">
      <c r="B60" s="127"/>
      <c r="C60" s="1214" t="s">
        <v>546</v>
      </c>
      <c r="D60" s="1215"/>
      <c r="E60" s="1216"/>
      <c r="F60" s="128">
        <v>93</v>
      </c>
      <c r="G60" s="128">
        <v>158</v>
      </c>
      <c r="H60" s="129">
        <v>236</v>
      </c>
    </row>
    <row r="61" spans="2:8" ht="45.75" customHeight="1">
      <c r="B61" s="127"/>
      <c r="C61" s="1214" t="s">
        <v>547</v>
      </c>
      <c r="D61" s="1215"/>
      <c r="E61" s="1216"/>
      <c r="F61" s="128">
        <v>181</v>
      </c>
      <c r="G61" s="128">
        <v>173</v>
      </c>
      <c r="H61" s="129">
        <v>165</v>
      </c>
    </row>
    <row r="62" spans="2:8" ht="45.75" customHeight="1" thickBot="1">
      <c r="B62" s="130"/>
      <c r="C62" s="1217" t="s">
        <v>548</v>
      </c>
      <c r="D62" s="1218"/>
      <c r="E62" s="1219"/>
      <c r="F62" s="131">
        <v>237</v>
      </c>
      <c r="G62" s="131">
        <v>120</v>
      </c>
      <c r="H62" s="132">
        <v>148</v>
      </c>
    </row>
    <row r="63" spans="2:8" ht="52.5" customHeight="1" thickBot="1">
      <c r="B63" s="133"/>
      <c r="C63" s="1220" t="s">
        <v>49</v>
      </c>
      <c r="D63" s="1220"/>
      <c r="E63" s="1221"/>
      <c r="F63" s="134">
        <v>3517</v>
      </c>
      <c r="G63" s="134">
        <v>3602</v>
      </c>
      <c r="H63" s="135">
        <v>3376</v>
      </c>
    </row>
    <row r="64" spans="2:8"/>
  </sheetData>
  <sheetProtection algorithmName="SHA-512" hashValue="OtItEStpPAAPCmzlt1kmqpEeniGvjAKLrXYRHldcUbSo9/1+JHJP785CSQvGldLUGRArvvSqIu3TlOfsnnEryQ==" saltValue="8p7L4I0jBJag+IyLwU8U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52" zoomScaleNormal="100" zoomScaleSheetLayoutView="55" workbookViewId="0">
      <selection activeCell="DC34" sqref="DC34"/>
    </sheetView>
  </sheetViews>
  <sheetFormatPr defaultColWidth="0" defaultRowHeight="0"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76"/>
      <c r="B1" s="375"/>
      <c r="DD1" s="255"/>
      <c r="DE1" s="255"/>
    </row>
    <row r="2" spans="1:109" ht="25.5" customHeight="1">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c r="DD19" s="255"/>
      <c r="DE19" s="255"/>
    </row>
    <row r="20" spans="1:109" ht="13.5">
      <c r="DD20" s="255"/>
      <c r="DE20" s="255"/>
    </row>
    <row r="21" spans="1:109" ht="17.25" customHeight="1">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c r="B22" s="259"/>
    </row>
    <row r="23" spans="1:109" ht="13.5">
      <c r="B23" s="259"/>
    </row>
    <row r="24" spans="1:109" ht="13.5">
      <c r="B24" s="259"/>
    </row>
    <row r="25" spans="1:109" ht="13.5">
      <c r="B25" s="259"/>
    </row>
    <row r="26" spans="1:109" ht="13.5">
      <c r="B26" s="259"/>
    </row>
    <row r="27" spans="1:109" ht="13.5">
      <c r="B27" s="259"/>
    </row>
    <row r="28" spans="1:109" ht="13.5">
      <c r="B28" s="259"/>
    </row>
    <row r="29" spans="1:109" ht="13.5">
      <c r="B29" s="259"/>
    </row>
    <row r="30" spans="1:109" ht="13.5">
      <c r="B30" s="259"/>
    </row>
    <row r="31" spans="1:109" ht="13.5">
      <c r="B31" s="259"/>
    </row>
    <row r="32" spans="1:109" ht="13.5">
      <c r="B32" s="259"/>
    </row>
    <row r="33" spans="2:109" ht="13.5">
      <c r="B33" s="259"/>
    </row>
    <row r="34" spans="2:109" ht="13.5">
      <c r="B34" s="259"/>
    </row>
    <row r="35" spans="2:109" ht="13.5">
      <c r="B35" s="259"/>
    </row>
    <row r="36" spans="2:109" ht="13.5">
      <c r="B36" s="259"/>
    </row>
    <row r="37" spans="2:109" ht="13.5">
      <c r="B37" s="259"/>
    </row>
    <row r="38" spans="2:109" ht="13.5">
      <c r="B38" s="259"/>
    </row>
    <row r="39" spans="2:109" ht="13.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c r="B40" s="364"/>
      <c r="DD40" s="364"/>
      <c r="DE40" s="255"/>
    </row>
    <row r="41" spans="2:109" ht="17.2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c r="B42" s="259"/>
      <c r="G42" s="361"/>
      <c r="I42" s="360"/>
      <c r="J42" s="360"/>
      <c r="K42" s="360"/>
      <c r="AM42" s="361"/>
      <c r="AN42" s="361" t="s">
        <v>569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c r="B43" s="259"/>
      <c r="AN43" s="1240" t="s">
        <v>574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c r="B49" s="259"/>
      <c r="AN49" s="255" t="s">
        <v>568</v>
      </c>
    </row>
    <row r="50" spans="1:109" ht="13.5">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523</v>
      </c>
      <c r="BQ50" s="1230"/>
      <c r="BR50" s="1230"/>
      <c r="BS50" s="1230"/>
      <c r="BT50" s="1230"/>
      <c r="BU50" s="1230"/>
      <c r="BV50" s="1230"/>
      <c r="BW50" s="1230"/>
      <c r="BX50" s="1230" t="s">
        <v>524</v>
      </c>
      <c r="BY50" s="1230"/>
      <c r="BZ50" s="1230"/>
      <c r="CA50" s="1230"/>
      <c r="CB50" s="1230"/>
      <c r="CC50" s="1230"/>
      <c r="CD50" s="1230"/>
      <c r="CE50" s="1230"/>
      <c r="CF50" s="1230" t="s">
        <v>525</v>
      </c>
      <c r="CG50" s="1230"/>
      <c r="CH50" s="1230"/>
      <c r="CI50" s="1230"/>
      <c r="CJ50" s="1230"/>
      <c r="CK50" s="1230"/>
      <c r="CL50" s="1230"/>
      <c r="CM50" s="1230"/>
      <c r="CN50" s="1230" t="s">
        <v>526</v>
      </c>
      <c r="CO50" s="1230"/>
      <c r="CP50" s="1230"/>
      <c r="CQ50" s="1230"/>
      <c r="CR50" s="1230"/>
      <c r="CS50" s="1230"/>
      <c r="CT50" s="1230"/>
      <c r="CU50" s="1230"/>
      <c r="CV50" s="1230" t="s">
        <v>527</v>
      </c>
      <c r="CW50" s="1230"/>
      <c r="CX50" s="1230"/>
      <c r="CY50" s="1230"/>
      <c r="CZ50" s="1230"/>
      <c r="DA50" s="1230"/>
      <c r="DB50" s="1230"/>
      <c r="DC50" s="1230"/>
    </row>
    <row r="51" spans="1:109" ht="13.5" customHeight="1">
      <c r="B51" s="259"/>
      <c r="G51" s="1239"/>
      <c r="H51" s="1239"/>
      <c r="I51" s="1250"/>
      <c r="J51" s="1250"/>
      <c r="K51" s="1235"/>
      <c r="L51" s="1235"/>
      <c r="M51" s="1235"/>
      <c r="N51" s="1235"/>
      <c r="AM51" s="352"/>
      <c r="AN51" s="1231" t="s">
        <v>567</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49"/>
      <c r="BQ51" s="1228"/>
      <c r="BR51" s="1228"/>
      <c r="BS51" s="1228"/>
      <c r="BT51" s="1228"/>
      <c r="BU51" s="1228"/>
      <c r="BV51" s="1228"/>
      <c r="BW51" s="1228"/>
      <c r="BX51" s="1249"/>
      <c r="BY51" s="1228"/>
      <c r="BZ51" s="1228"/>
      <c r="CA51" s="1228"/>
      <c r="CB51" s="1228"/>
      <c r="CC51" s="1228"/>
      <c r="CD51" s="1228"/>
      <c r="CE51" s="1228"/>
      <c r="CF51" s="1249"/>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c r="B52" s="259"/>
      <c r="G52" s="1239"/>
      <c r="H52" s="1239"/>
      <c r="I52" s="1250"/>
      <c r="J52" s="1250"/>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49"/>
      <c r="BQ53" s="1228"/>
      <c r="BR53" s="1228"/>
      <c r="BS53" s="1228"/>
      <c r="BT53" s="1228"/>
      <c r="BU53" s="1228"/>
      <c r="BV53" s="1228"/>
      <c r="BW53" s="1228"/>
      <c r="BX53" s="1249"/>
      <c r="BY53" s="1228"/>
      <c r="BZ53" s="1228"/>
      <c r="CA53" s="1228"/>
      <c r="CB53" s="1228"/>
      <c r="CC53" s="1228"/>
      <c r="CD53" s="1228"/>
      <c r="CE53" s="1228"/>
      <c r="CF53" s="1249"/>
      <c r="CG53" s="1228"/>
      <c r="CH53" s="1228"/>
      <c r="CI53" s="1228"/>
      <c r="CJ53" s="1228"/>
      <c r="CK53" s="1228"/>
      <c r="CL53" s="1228"/>
      <c r="CM53" s="1228"/>
      <c r="CN53" s="1228">
        <v>57.9</v>
      </c>
      <c r="CO53" s="1228"/>
      <c r="CP53" s="1228"/>
      <c r="CQ53" s="1228"/>
      <c r="CR53" s="1228"/>
      <c r="CS53" s="1228"/>
      <c r="CT53" s="1228"/>
      <c r="CU53" s="1228"/>
      <c r="CV53" s="1228">
        <v>59.6</v>
      </c>
      <c r="CW53" s="1228"/>
      <c r="CX53" s="1228"/>
      <c r="CY53" s="1228"/>
      <c r="CZ53" s="1228"/>
      <c r="DA53" s="1228"/>
      <c r="DB53" s="1228"/>
      <c r="DC53" s="1228"/>
    </row>
    <row r="54" spans="1:109" ht="13.5">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c r="A55" s="360"/>
      <c r="B55" s="259"/>
      <c r="G55" s="1234"/>
      <c r="H55" s="1234"/>
      <c r="I55" s="1234"/>
      <c r="J55" s="1234"/>
      <c r="K55" s="1235"/>
      <c r="L55" s="1235"/>
      <c r="M55" s="1235"/>
      <c r="N55" s="1235"/>
      <c r="AN55" s="1230" t="s">
        <v>566</v>
      </c>
      <c r="AO55" s="1230"/>
      <c r="AP55" s="1230"/>
      <c r="AQ55" s="1230"/>
      <c r="AR55" s="1230"/>
      <c r="AS55" s="1230"/>
      <c r="AT55" s="1230"/>
      <c r="AU55" s="1230"/>
      <c r="AV55" s="1230"/>
      <c r="AW55" s="1230"/>
      <c r="AX55" s="1230"/>
      <c r="AY55" s="1230"/>
      <c r="AZ55" s="1230"/>
      <c r="BA55" s="1230"/>
      <c r="BB55" s="1231" t="s">
        <v>565</v>
      </c>
      <c r="BC55" s="1231"/>
      <c r="BD55" s="1231"/>
      <c r="BE55" s="1231"/>
      <c r="BF55" s="1231"/>
      <c r="BG55" s="1231"/>
      <c r="BH55" s="1231"/>
      <c r="BI55" s="1231"/>
      <c r="BJ55" s="1231"/>
      <c r="BK55" s="1231"/>
      <c r="BL55" s="1231"/>
      <c r="BM55" s="1231"/>
      <c r="BN55" s="1231"/>
      <c r="BO55" s="1231"/>
      <c r="BP55" s="1249"/>
      <c r="BQ55" s="1228"/>
      <c r="BR55" s="1228"/>
      <c r="BS55" s="1228"/>
      <c r="BT55" s="1228"/>
      <c r="BU55" s="1228"/>
      <c r="BV55" s="1228"/>
      <c r="BW55" s="1228"/>
      <c r="BX55" s="1249"/>
      <c r="BY55" s="1228"/>
      <c r="BZ55" s="1228"/>
      <c r="CA55" s="1228"/>
      <c r="CB55" s="1228"/>
      <c r="CC55" s="1228"/>
      <c r="CD55" s="1228"/>
      <c r="CE55" s="1228"/>
      <c r="CF55" s="1249"/>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5">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571</v>
      </c>
      <c r="BC57" s="1231"/>
      <c r="BD57" s="1231"/>
      <c r="BE57" s="1231"/>
      <c r="BF57" s="1231"/>
      <c r="BG57" s="1231"/>
      <c r="BH57" s="1231"/>
      <c r="BI57" s="1231"/>
      <c r="BJ57" s="1231"/>
      <c r="BK57" s="1231"/>
      <c r="BL57" s="1231"/>
      <c r="BM57" s="1231"/>
      <c r="BN57" s="1231"/>
      <c r="BO57" s="1231"/>
      <c r="BP57" s="1249"/>
      <c r="BQ57" s="1228"/>
      <c r="BR57" s="1228"/>
      <c r="BS57" s="1228"/>
      <c r="BT57" s="1228"/>
      <c r="BU57" s="1228"/>
      <c r="BV57" s="1228"/>
      <c r="BW57" s="1228"/>
      <c r="BX57" s="1249"/>
      <c r="BY57" s="1228"/>
      <c r="BZ57" s="1228"/>
      <c r="CA57" s="1228"/>
      <c r="CB57" s="1228"/>
      <c r="CC57" s="1228"/>
      <c r="CD57" s="1228"/>
      <c r="CE57" s="1228"/>
      <c r="CF57" s="1249"/>
      <c r="CG57" s="1228"/>
      <c r="CH57" s="1228"/>
      <c r="CI57" s="1228"/>
      <c r="CJ57" s="1228"/>
      <c r="CK57" s="1228"/>
      <c r="CL57" s="1228"/>
      <c r="CM57" s="1228"/>
      <c r="CN57" s="1228">
        <v>62.9</v>
      </c>
      <c r="CO57" s="1228"/>
      <c r="CP57" s="1228"/>
      <c r="CQ57" s="1228"/>
      <c r="CR57" s="1228"/>
      <c r="CS57" s="1228"/>
      <c r="CT57" s="1228"/>
      <c r="CU57" s="1228"/>
      <c r="CV57" s="1228">
        <v>64.3</v>
      </c>
      <c r="CW57" s="1228"/>
      <c r="CX57" s="1228"/>
      <c r="CY57" s="1228"/>
      <c r="CZ57" s="1228"/>
      <c r="DA57" s="1228"/>
      <c r="DB57" s="1228"/>
      <c r="DC57" s="1228"/>
      <c r="DD57" s="370"/>
      <c r="DE57" s="365"/>
    </row>
    <row r="58" spans="1:109" s="360" customFormat="1" ht="13.5">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c r="B63" s="312" t="s">
        <v>570</v>
      </c>
    </row>
    <row r="64" spans="1:109" ht="13.5">
      <c r="B64" s="259"/>
      <c r="G64" s="361"/>
      <c r="I64" s="363"/>
      <c r="J64" s="363"/>
      <c r="K64" s="363"/>
      <c r="L64" s="363"/>
      <c r="M64" s="363"/>
      <c r="N64" s="362"/>
      <c r="AM64" s="361"/>
      <c r="AN64" s="361" t="s">
        <v>569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c r="B65" s="259"/>
      <c r="AN65" s="1240" t="s">
        <v>573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c r="B71" s="259"/>
      <c r="G71" s="355"/>
      <c r="I71" s="358"/>
      <c r="J71" s="357"/>
      <c r="K71" s="357"/>
      <c r="L71" s="356"/>
      <c r="M71" s="357"/>
      <c r="N71" s="356"/>
      <c r="AM71" s="355"/>
      <c r="AN71" s="255" t="s">
        <v>568</v>
      </c>
    </row>
    <row r="72" spans="2:107" ht="13.5">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523</v>
      </c>
      <c r="BQ72" s="1230"/>
      <c r="BR72" s="1230"/>
      <c r="BS72" s="1230"/>
      <c r="BT72" s="1230"/>
      <c r="BU72" s="1230"/>
      <c r="BV72" s="1230"/>
      <c r="BW72" s="1230"/>
      <c r="BX72" s="1230" t="s">
        <v>524</v>
      </c>
      <c r="BY72" s="1230"/>
      <c r="BZ72" s="1230"/>
      <c r="CA72" s="1230"/>
      <c r="CB72" s="1230"/>
      <c r="CC72" s="1230"/>
      <c r="CD72" s="1230"/>
      <c r="CE72" s="1230"/>
      <c r="CF72" s="1230" t="s">
        <v>525</v>
      </c>
      <c r="CG72" s="1230"/>
      <c r="CH72" s="1230"/>
      <c r="CI72" s="1230"/>
      <c r="CJ72" s="1230"/>
      <c r="CK72" s="1230"/>
      <c r="CL72" s="1230"/>
      <c r="CM72" s="1230"/>
      <c r="CN72" s="1230" t="s">
        <v>526</v>
      </c>
      <c r="CO72" s="1230"/>
      <c r="CP72" s="1230"/>
      <c r="CQ72" s="1230"/>
      <c r="CR72" s="1230"/>
      <c r="CS72" s="1230"/>
      <c r="CT72" s="1230"/>
      <c r="CU72" s="1230"/>
      <c r="CV72" s="1230" t="s">
        <v>527</v>
      </c>
      <c r="CW72" s="1230"/>
      <c r="CX72" s="1230"/>
      <c r="CY72" s="1230"/>
      <c r="CZ72" s="1230"/>
      <c r="DA72" s="1230"/>
      <c r="DB72" s="1230"/>
      <c r="DC72" s="1230"/>
    </row>
    <row r="73" spans="2:107" ht="13.5">
      <c r="B73" s="259"/>
      <c r="G73" s="1239"/>
      <c r="H73" s="1239"/>
      <c r="I73" s="1239"/>
      <c r="J73" s="1239"/>
      <c r="K73" s="1229"/>
      <c r="L73" s="1229"/>
      <c r="M73" s="1229"/>
      <c r="N73" s="1229"/>
      <c r="AM73" s="352"/>
      <c r="AN73" s="1231" t="s">
        <v>567</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564</v>
      </c>
      <c r="BC75" s="1231"/>
      <c r="BD75" s="1231"/>
      <c r="BE75" s="1231"/>
      <c r="BF75" s="1231"/>
      <c r="BG75" s="1231"/>
      <c r="BH75" s="1231"/>
      <c r="BI75" s="1231"/>
      <c r="BJ75" s="1231"/>
      <c r="BK75" s="1231"/>
      <c r="BL75" s="1231"/>
      <c r="BM75" s="1231"/>
      <c r="BN75" s="1231"/>
      <c r="BO75" s="1231"/>
      <c r="BP75" s="1228">
        <v>5.9</v>
      </c>
      <c r="BQ75" s="1228"/>
      <c r="BR75" s="1228"/>
      <c r="BS75" s="1228"/>
      <c r="BT75" s="1228"/>
      <c r="BU75" s="1228"/>
      <c r="BV75" s="1228"/>
      <c r="BW75" s="1228"/>
      <c r="BX75" s="1228">
        <v>6.2</v>
      </c>
      <c r="BY75" s="1228"/>
      <c r="BZ75" s="1228"/>
      <c r="CA75" s="1228"/>
      <c r="CB75" s="1228"/>
      <c r="CC75" s="1228"/>
      <c r="CD75" s="1228"/>
      <c r="CE75" s="1228"/>
      <c r="CF75" s="1228">
        <v>6.6</v>
      </c>
      <c r="CG75" s="1228"/>
      <c r="CH75" s="1228"/>
      <c r="CI75" s="1228"/>
      <c r="CJ75" s="1228"/>
      <c r="CK75" s="1228"/>
      <c r="CL75" s="1228"/>
      <c r="CM75" s="1228"/>
      <c r="CN75" s="1228">
        <v>6.5</v>
      </c>
      <c r="CO75" s="1228"/>
      <c r="CP75" s="1228"/>
      <c r="CQ75" s="1228"/>
      <c r="CR75" s="1228"/>
      <c r="CS75" s="1228"/>
      <c r="CT75" s="1228"/>
      <c r="CU75" s="1228"/>
      <c r="CV75" s="1228">
        <v>7</v>
      </c>
      <c r="CW75" s="1228"/>
      <c r="CX75" s="1228"/>
      <c r="CY75" s="1228"/>
      <c r="CZ75" s="1228"/>
      <c r="DA75" s="1228"/>
      <c r="DB75" s="1228"/>
      <c r="DC75" s="1228"/>
    </row>
    <row r="76" spans="2:107" ht="13.5">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c r="B77" s="259"/>
      <c r="G77" s="1234"/>
      <c r="H77" s="1234"/>
      <c r="I77" s="1234"/>
      <c r="J77" s="1234"/>
      <c r="K77" s="1229"/>
      <c r="L77" s="1229"/>
      <c r="M77" s="1229"/>
      <c r="N77" s="1229"/>
      <c r="AN77" s="1230" t="s">
        <v>566</v>
      </c>
      <c r="AO77" s="1230"/>
      <c r="AP77" s="1230"/>
      <c r="AQ77" s="1230"/>
      <c r="AR77" s="1230"/>
      <c r="AS77" s="1230"/>
      <c r="AT77" s="1230"/>
      <c r="AU77" s="1230"/>
      <c r="AV77" s="1230"/>
      <c r="AW77" s="1230"/>
      <c r="AX77" s="1230"/>
      <c r="AY77" s="1230"/>
      <c r="AZ77" s="1230"/>
      <c r="BA77" s="1230"/>
      <c r="BB77" s="1231" t="s">
        <v>565</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5">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564</v>
      </c>
      <c r="BC79" s="1231"/>
      <c r="BD79" s="1231"/>
      <c r="BE79" s="1231"/>
      <c r="BF79" s="1231"/>
      <c r="BG79" s="1231"/>
      <c r="BH79" s="1231"/>
      <c r="BI79" s="1231"/>
      <c r="BJ79" s="1231"/>
      <c r="BK79" s="1231"/>
      <c r="BL79" s="1231"/>
      <c r="BM79" s="1231"/>
      <c r="BN79" s="1231"/>
      <c r="BO79" s="1231"/>
      <c r="BP79" s="1228">
        <v>5.8</v>
      </c>
      <c r="BQ79" s="1228"/>
      <c r="BR79" s="1228"/>
      <c r="BS79" s="1228"/>
      <c r="BT79" s="1228"/>
      <c r="BU79" s="1228"/>
      <c r="BV79" s="1228"/>
      <c r="BW79" s="1228"/>
      <c r="BX79" s="1228">
        <v>5.8</v>
      </c>
      <c r="BY79" s="1228"/>
      <c r="BZ79" s="1228"/>
      <c r="CA79" s="1228"/>
      <c r="CB79" s="1228"/>
      <c r="CC79" s="1228"/>
      <c r="CD79" s="1228"/>
      <c r="CE79" s="1228"/>
      <c r="CF79" s="1228">
        <v>6.1</v>
      </c>
      <c r="CG79" s="1228"/>
      <c r="CH79" s="1228"/>
      <c r="CI79" s="1228"/>
      <c r="CJ79" s="1228"/>
      <c r="CK79" s="1228"/>
      <c r="CL79" s="1228"/>
      <c r="CM79" s="1228"/>
      <c r="CN79" s="1228">
        <v>6.4</v>
      </c>
      <c r="CO79" s="1228"/>
      <c r="CP79" s="1228"/>
      <c r="CQ79" s="1228"/>
      <c r="CR79" s="1228"/>
      <c r="CS79" s="1228"/>
      <c r="CT79" s="1228"/>
      <c r="CU79" s="1228"/>
      <c r="CV79" s="1228">
        <v>6.7</v>
      </c>
      <c r="CW79" s="1228"/>
      <c r="CX79" s="1228"/>
      <c r="CY79" s="1228"/>
      <c r="CZ79" s="1228"/>
      <c r="DA79" s="1228"/>
      <c r="DB79" s="1228"/>
      <c r="DC79" s="1228"/>
    </row>
    <row r="80" spans="2:107" ht="13.5">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c r="B81" s="259"/>
    </row>
    <row r="82" spans="2:109" ht="17.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c r="DD84" s="255"/>
      <c r="DE84" s="255"/>
    </row>
    <row r="85" spans="2:109" ht="13.5">
      <c r="DD85" s="255"/>
      <c r="DE85" s="255"/>
    </row>
  </sheetData>
  <sheetProtection algorithmName="SHA-512" hashValue="rh/b+ccVT1GxFDo861ytYtV2QaUdZCWpqZlAQ+lUryZtNETDLN/mQjiliW50mDQQYv9x4vXFW9w1ikRq25fj1Q==" saltValue="oCzYb2S9iOpIR7e4F09DpA==" spinCount="100000" sheet="1" objects="1" scenarios="1" formatCells="0"/>
  <dataConsolidate/>
  <mergeCells count="112">
    <mergeCell ref="CV51:DC52"/>
    <mergeCell ref="BB51:BO52"/>
    <mergeCell ref="BP51:BW52"/>
    <mergeCell ref="BX51:CE52"/>
    <mergeCell ref="CF51:CM52"/>
    <mergeCell ref="CN51:CU52"/>
    <mergeCell ref="AN43:DC47"/>
    <mergeCell ref="G50:J50"/>
    <mergeCell ref="AN50:BO50"/>
    <mergeCell ref="BP50:BW50"/>
    <mergeCell ref="BX50:CE50"/>
    <mergeCell ref="CF50:CM50"/>
    <mergeCell ref="CN50:CU50"/>
    <mergeCell ref="CV50:DC50"/>
    <mergeCell ref="BX53:CE54"/>
    <mergeCell ref="CF53:CM54"/>
    <mergeCell ref="CN53:CU54"/>
    <mergeCell ref="K51:K52"/>
    <mergeCell ref="L51:L52"/>
    <mergeCell ref="M51:M52"/>
    <mergeCell ref="I53:J54"/>
    <mergeCell ref="K53:K54"/>
    <mergeCell ref="L53:L54"/>
    <mergeCell ref="M53:M54"/>
    <mergeCell ref="N51:N52"/>
    <mergeCell ref="I57:J58"/>
    <mergeCell ref="K57:K58"/>
    <mergeCell ref="L57:L58"/>
    <mergeCell ref="M57:M58"/>
    <mergeCell ref="N57:N58"/>
    <mergeCell ref="N53:N54"/>
    <mergeCell ref="BB53:BO54"/>
    <mergeCell ref="BP53:BW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I51:J52"/>
    <mergeCell ref="CV53:DC54"/>
    <mergeCell ref="G55:H58"/>
    <mergeCell ref="I55:J56"/>
    <mergeCell ref="K55:K56"/>
    <mergeCell ref="L55:L56"/>
    <mergeCell ref="M55:M56"/>
    <mergeCell ref="N55:N56"/>
    <mergeCell ref="AN55:BA58"/>
    <mergeCell ref="BB55:BO56"/>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473</v>
      </c>
    </row>
  </sheetData>
  <sheetProtection algorithmName="SHA-512" hashValue="AUgbapDcMvwqCpR8k+JG9VYegCb+roPPPGfWTpp+s4u9h5os/PVCSu5yfPCKTXxwklnVCcaSn0P2wtSFLTunww==" saltValue="s2Ww3clEHXbkdVGPQInA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473</v>
      </c>
    </row>
  </sheetData>
  <sheetProtection algorithmName="SHA-512" hashValue="gz9dk9jKhTbVh4pA6uP0M5mr2ptkQaqHbR7XMlhnJsWfc+9Rtn16kYdhCgMtpmU0qNtwj0J1qVs7nigoUlMYeQ==" saltValue="MF5vYMkmVeJqEvTWLMsO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522</v>
      </c>
      <c r="G2" s="149"/>
      <c r="H2" s="150"/>
    </row>
    <row r="3" spans="1:8">
      <c r="A3" s="146" t="s">
        <v>515</v>
      </c>
      <c r="B3" s="151"/>
      <c r="C3" s="152"/>
      <c r="D3" s="153">
        <v>317190</v>
      </c>
      <c r="E3" s="154"/>
      <c r="F3" s="155">
        <v>264232</v>
      </c>
      <c r="G3" s="156"/>
      <c r="H3" s="157"/>
    </row>
    <row r="4" spans="1:8">
      <c r="A4" s="158"/>
      <c r="B4" s="159"/>
      <c r="C4" s="160"/>
      <c r="D4" s="161">
        <v>97304</v>
      </c>
      <c r="E4" s="162"/>
      <c r="F4" s="163">
        <v>133959</v>
      </c>
      <c r="G4" s="164"/>
      <c r="H4" s="165"/>
    </row>
    <row r="5" spans="1:8">
      <c r="A5" s="146" t="s">
        <v>517</v>
      </c>
      <c r="B5" s="151"/>
      <c r="C5" s="152"/>
      <c r="D5" s="153">
        <v>401068</v>
      </c>
      <c r="E5" s="154"/>
      <c r="F5" s="155">
        <v>263613</v>
      </c>
      <c r="G5" s="156"/>
      <c r="H5" s="157"/>
    </row>
    <row r="6" spans="1:8">
      <c r="A6" s="158"/>
      <c r="B6" s="159"/>
      <c r="C6" s="160"/>
      <c r="D6" s="161">
        <v>362512</v>
      </c>
      <c r="E6" s="162"/>
      <c r="F6" s="163">
        <v>128823</v>
      </c>
      <c r="G6" s="164"/>
      <c r="H6" s="165"/>
    </row>
    <row r="7" spans="1:8">
      <c r="A7" s="146" t="s">
        <v>518</v>
      </c>
      <c r="B7" s="151"/>
      <c r="C7" s="152"/>
      <c r="D7" s="153">
        <v>223588</v>
      </c>
      <c r="E7" s="154"/>
      <c r="F7" s="155">
        <v>330026</v>
      </c>
      <c r="G7" s="156"/>
      <c r="H7" s="157"/>
    </row>
    <row r="8" spans="1:8">
      <c r="A8" s="158"/>
      <c r="B8" s="159"/>
      <c r="C8" s="160"/>
      <c r="D8" s="161">
        <v>153922</v>
      </c>
      <c r="E8" s="162"/>
      <c r="F8" s="163">
        <v>141075</v>
      </c>
      <c r="G8" s="164"/>
      <c r="H8" s="165"/>
    </row>
    <row r="9" spans="1:8">
      <c r="A9" s="146" t="s">
        <v>519</v>
      </c>
      <c r="B9" s="151"/>
      <c r="C9" s="152"/>
      <c r="D9" s="153">
        <v>391649</v>
      </c>
      <c r="E9" s="154"/>
      <c r="F9" s="155">
        <v>278179</v>
      </c>
      <c r="G9" s="156"/>
      <c r="H9" s="157"/>
    </row>
    <row r="10" spans="1:8">
      <c r="A10" s="158"/>
      <c r="B10" s="159"/>
      <c r="C10" s="160"/>
      <c r="D10" s="161">
        <v>189247</v>
      </c>
      <c r="E10" s="162"/>
      <c r="F10" s="163">
        <v>122182</v>
      </c>
      <c r="G10" s="164"/>
      <c r="H10" s="165"/>
    </row>
    <row r="11" spans="1:8">
      <c r="A11" s="146" t="s">
        <v>520</v>
      </c>
      <c r="B11" s="151"/>
      <c r="C11" s="152"/>
      <c r="D11" s="153">
        <v>222113</v>
      </c>
      <c r="E11" s="154"/>
      <c r="F11" s="155">
        <v>283153</v>
      </c>
      <c r="G11" s="156"/>
      <c r="H11" s="157"/>
    </row>
    <row r="12" spans="1:8">
      <c r="A12" s="158"/>
      <c r="B12" s="159"/>
      <c r="C12" s="166"/>
      <c r="D12" s="161">
        <v>185769</v>
      </c>
      <c r="E12" s="162"/>
      <c r="F12" s="163">
        <v>127593</v>
      </c>
      <c r="G12" s="164"/>
      <c r="H12" s="165"/>
    </row>
    <row r="13" spans="1:8">
      <c r="A13" s="146"/>
      <c r="B13" s="151"/>
      <c r="C13" s="152"/>
      <c r="D13" s="153">
        <v>311122</v>
      </c>
      <c r="E13" s="154"/>
      <c r="F13" s="155">
        <v>283841</v>
      </c>
      <c r="G13" s="167"/>
      <c r="H13" s="157"/>
    </row>
    <row r="14" spans="1:8">
      <c r="A14" s="158"/>
      <c r="B14" s="159"/>
      <c r="C14" s="160"/>
      <c r="D14" s="161">
        <v>197751</v>
      </c>
      <c r="E14" s="162"/>
      <c r="F14" s="163">
        <v>130726</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6.57</v>
      </c>
      <c r="C19" s="168">
        <f>ROUND(VALUE(SUBSTITUTE(実質収支比率等に係る経年分析!G$48,"▲","-")),2)</f>
        <v>4.58</v>
      </c>
      <c r="D19" s="168">
        <f>ROUND(VALUE(SUBSTITUTE(実質収支比率等に係る経年分析!H$48,"▲","-")),2)</f>
        <v>7.21</v>
      </c>
      <c r="E19" s="168">
        <f>ROUND(VALUE(SUBSTITUTE(実質収支比率等に係る経年分析!I$48,"▲","-")),2)</f>
        <v>6.93</v>
      </c>
      <c r="F19" s="168">
        <f>ROUND(VALUE(SUBSTITUTE(実質収支比率等に係る経年分析!J$48,"▲","-")),2)</f>
        <v>5.42</v>
      </c>
    </row>
    <row r="20" spans="1:11">
      <c r="A20" s="168" t="s">
        <v>53</v>
      </c>
      <c r="B20" s="168">
        <f>ROUND(VALUE(SUBSTITUTE(実質収支比率等に係る経年分析!F$47,"▲","-")),2)</f>
        <v>81.569999999999993</v>
      </c>
      <c r="C20" s="168">
        <f>ROUND(VALUE(SUBSTITUTE(実質収支比率等に係る経年分析!G$47,"▲","-")),2)</f>
        <v>70.099999999999994</v>
      </c>
      <c r="D20" s="168">
        <f>ROUND(VALUE(SUBSTITUTE(実質収支比率等に係る経年分析!H$47,"▲","-")),2)</f>
        <v>63.92</v>
      </c>
      <c r="E20" s="168">
        <f>ROUND(VALUE(SUBSTITUTE(実質収支比率等に係る経年分析!I$47,"▲","-")),2)</f>
        <v>60.95</v>
      </c>
      <c r="F20" s="168">
        <f>ROUND(VALUE(SUBSTITUTE(実質収支比率等に係る経年分析!J$47,"▲","-")),2)</f>
        <v>49.69</v>
      </c>
    </row>
    <row r="21" spans="1:11">
      <c r="A21" s="168" t="s">
        <v>54</v>
      </c>
      <c r="B21" s="168">
        <f>IF(ISNUMBER(VALUE(SUBSTITUTE(実質収支比率等に係る経年分析!F$49,"▲","-"))),ROUND(VALUE(SUBSTITUTE(実質収支比率等に係る経年分析!F$49,"▲","-")),2),NA())</f>
        <v>-4.08</v>
      </c>
      <c r="C21" s="168">
        <f>IF(ISNUMBER(VALUE(SUBSTITUTE(実質収支比率等に係る経年分析!G$49,"▲","-"))),ROUND(VALUE(SUBSTITUTE(実質収支比率等に係る経年分析!G$49,"▲","-")),2),NA())</f>
        <v>-8.1300000000000008</v>
      </c>
      <c r="D21" s="168">
        <f>IF(ISNUMBER(VALUE(SUBSTITUTE(実質収支比率等に係る経年分析!H$49,"▲","-"))),ROUND(VALUE(SUBSTITUTE(実質収支比率等に係る経年分析!H$49,"▲","-")),2),NA())</f>
        <v>3.15</v>
      </c>
      <c r="E21" s="168">
        <f>IF(ISNUMBER(VALUE(SUBSTITUTE(実質収支比率等に係る経年分析!I$49,"▲","-"))),ROUND(VALUE(SUBSTITUTE(実質収支比率等に係る経年分析!I$49,"▲","-")),2),NA())</f>
        <v>-2.65</v>
      </c>
      <c r="F21" s="168">
        <f>IF(ISNUMBER(VALUE(SUBSTITUTE(実質収支比率等に係る経年分析!J$49,"▲","-"))),ROUND(VALUE(SUBSTITUTE(実質収支比率等に係る経年分析!J$49,"▲","-")),2),NA())</f>
        <v>-9.92</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c r="A33" s="169" t="str">
        <f>IF(連結実質赤字比率に係る赤字・黒字の構成分析!C$37="",NA(),連結実質赤字比率に係る赤字・黒字の構成分析!C$37)</f>
        <v>国民健康保険事業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2.94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c r="A34" s="169" t="str">
        <f>IF(連結実質赤字比率に係る赤字・黒字の構成分析!C$36="",NA(),連結実質赤字比率に係る赤字・黒字の構成分析!C$36)</f>
        <v>後期高齢者医療</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0.02</v>
      </c>
    </row>
    <row r="35" spans="1:16">
      <c r="A35" s="169" t="str">
        <f>IF(連結実質赤字比率に係る赤字・黒字の構成分析!C$35="",NA(),連結実質赤字比率に係る赤字・黒字の構成分析!C$35)</f>
        <v>簡易水道事業</v>
      </c>
      <c r="B35" s="169">
        <f>IF(ROUND(VALUE(SUBSTITUTE(連結実質赤字比率に係る赤字・黒字の構成分析!F$35,"▲", "-")), 2) &lt; 0, ABS(ROUND(VALUE(SUBSTITUTE(連結実質赤字比率に係る赤字・黒字の構成分析!F$35,"▲", "-")), 2)), NA())</f>
        <v>1.59</v>
      </c>
      <c r="C35" s="169" t="e">
        <f>IF(ROUND(VALUE(SUBSTITUTE(連結実質赤字比率に係る赤字・黒字の構成分析!F$35,"▲", "-")), 2) &gt;= 0, ABS(ROUND(VALUE(SUBSTITUTE(連結実質赤字比率に係る赤字・黒字の構成分析!F$35,"▲", "-")), 2)), NA())</f>
        <v>#N/A</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0.28000000000000003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0.52</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7.21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6.59</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200</v>
      </c>
      <c r="E42" s="170"/>
      <c r="F42" s="170"/>
      <c r="G42" s="170">
        <f>'実質公債費比率（分子）の構造'!L$52</f>
        <v>212</v>
      </c>
      <c r="H42" s="170"/>
      <c r="I42" s="170"/>
      <c r="J42" s="170">
        <f>'実質公債費比率（分子）の構造'!M$52</f>
        <v>222</v>
      </c>
      <c r="K42" s="170"/>
      <c r="L42" s="170"/>
      <c r="M42" s="170">
        <f>'実質公債費比率（分子）の構造'!N$52</f>
        <v>254</v>
      </c>
      <c r="N42" s="170"/>
      <c r="O42" s="170"/>
      <c r="P42" s="170">
        <f>'実質公債費比率（分子）の構造'!O$52</f>
        <v>313</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f>'実質公債費比率（分子）の構造'!K$49</f>
        <v>16</v>
      </c>
      <c r="C45" s="170"/>
      <c r="D45" s="170"/>
      <c r="E45" s="170">
        <f>'実質公債費比率（分子）の構造'!L$49</f>
        <v>10</v>
      </c>
      <c r="F45" s="170"/>
      <c r="G45" s="170"/>
      <c r="H45" s="170">
        <f>'実質公債費比率（分子）の構造'!M$49</f>
        <v>15</v>
      </c>
      <c r="I45" s="170"/>
      <c r="J45" s="170"/>
      <c r="K45" s="170">
        <f>'実質公債費比率（分子）の構造'!N$49</f>
        <v>18</v>
      </c>
      <c r="L45" s="170"/>
      <c r="M45" s="170"/>
      <c r="N45" s="170">
        <f>'実質公債費比率（分子）の構造'!O$49</f>
        <v>17</v>
      </c>
      <c r="O45" s="170"/>
      <c r="P45" s="170"/>
    </row>
    <row r="46" spans="1:16">
      <c r="A46" s="170" t="s">
        <v>64</v>
      </c>
      <c r="B46" s="170">
        <f>'実質公債費比率（分子）の構造'!K$48</f>
        <v>13</v>
      </c>
      <c r="C46" s="170"/>
      <c r="D46" s="170"/>
      <c r="E46" s="170">
        <f>'実質公債費比率（分子）の構造'!L$48</f>
        <v>17</v>
      </c>
      <c r="F46" s="170"/>
      <c r="G46" s="170"/>
      <c r="H46" s="170">
        <f>'実質公債費比率（分子）の構造'!M$48</f>
        <v>18</v>
      </c>
      <c r="I46" s="170"/>
      <c r="J46" s="170"/>
      <c r="K46" s="170">
        <f>'実質公債費比率（分子）の構造'!N$48</f>
        <v>14</v>
      </c>
      <c r="L46" s="170"/>
      <c r="M46" s="170"/>
      <c r="N46" s="170">
        <f>'実質公債費比率（分子）の構造'!O$48</f>
        <v>13</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256</v>
      </c>
      <c r="C49" s="170"/>
      <c r="D49" s="170"/>
      <c r="E49" s="170">
        <f>'実質公債費比率（分子）の構造'!L$45</f>
        <v>269</v>
      </c>
      <c r="F49" s="170"/>
      <c r="G49" s="170"/>
      <c r="H49" s="170">
        <f>'実質公債費比率（分子）の構造'!M$45</f>
        <v>281</v>
      </c>
      <c r="I49" s="170"/>
      <c r="J49" s="170"/>
      <c r="K49" s="170">
        <f>'実質公債費比率（分子）の構造'!N$45</f>
        <v>314</v>
      </c>
      <c r="L49" s="170"/>
      <c r="M49" s="170"/>
      <c r="N49" s="170">
        <f>'実質公債費比率（分子）の構造'!O$45</f>
        <v>395</v>
      </c>
      <c r="O49" s="170"/>
      <c r="P49" s="170"/>
    </row>
    <row r="50" spans="1:16">
      <c r="A50" s="170" t="s">
        <v>67</v>
      </c>
      <c r="B50" s="170" t="e">
        <f>NA()</f>
        <v>#N/A</v>
      </c>
      <c r="C50" s="170">
        <f>IF(ISNUMBER('実質公債費比率（分子）の構造'!K$53),'実質公債費比率（分子）の構造'!K$53,NA())</f>
        <v>85</v>
      </c>
      <c r="D50" s="170" t="e">
        <f>NA()</f>
        <v>#N/A</v>
      </c>
      <c r="E50" s="170" t="e">
        <f>NA()</f>
        <v>#N/A</v>
      </c>
      <c r="F50" s="170">
        <f>IF(ISNUMBER('実質公債費比率（分子）の構造'!L$53),'実質公債費比率（分子）の構造'!L$53,NA())</f>
        <v>84</v>
      </c>
      <c r="G50" s="170" t="e">
        <f>NA()</f>
        <v>#N/A</v>
      </c>
      <c r="H50" s="170" t="e">
        <f>NA()</f>
        <v>#N/A</v>
      </c>
      <c r="I50" s="170">
        <f>IF(ISNUMBER('実質公債費比率（分子）の構造'!M$53),'実質公債費比率（分子）の構造'!M$53,NA())</f>
        <v>92</v>
      </c>
      <c r="J50" s="170" t="e">
        <f>NA()</f>
        <v>#N/A</v>
      </c>
      <c r="K50" s="170" t="e">
        <f>NA()</f>
        <v>#N/A</v>
      </c>
      <c r="L50" s="170">
        <f>IF(ISNUMBER('実質公債費比率（分子）の構造'!N$53),'実質公債費比率（分子）の構造'!N$53,NA())</f>
        <v>92</v>
      </c>
      <c r="M50" s="170" t="e">
        <f>NA()</f>
        <v>#N/A</v>
      </c>
      <c r="N50" s="170" t="e">
        <f>NA()</f>
        <v>#N/A</v>
      </c>
      <c r="O50" s="170">
        <f>IF(ISNUMBER('実質公債費比率（分子）の構造'!O$53),'実質公債費比率（分子）の構造'!O$53,NA())</f>
        <v>112</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2612</v>
      </c>
      <c r="E56" s="169"/>
      <c r="F56" s="169"/>
      <c r="G56" s="169">
        <f>'将来負担比率（分子）の構造'!J$52</f>
        <v>2927</v>
      </c>
      <c r="H56" s="169"/>
      <c r="I56" s="169"/>
      <c r="J56" s="169">
        <f>'将来負担比率（分子）の構造'!K$52</f>
        <v>3255</v>
      </c>
      <c r="K56" s="169"/>
      <c r="L56" s="169"/>
      <c r="M56" s="169">
        <f>'将来負担比率（分子）の構造'!L$52</f>
        <v>3338</v>
      </c>
      <c r="N56" s="169"/>
      <c r="O56" s="169"/>
      <c r="P56" s="169">
        <f>'将来負担比率（分子）の構造'!M$52</f>
        <v>3396</v>
      </c>
    </row>
    <row r="57" spans="1:16">
      <c r="A57" s="169" t="s">
        <v>42</v>
      </c>
      <c r="B57" s="169"/>
      <c r="C57" s="169"/>
      <c r="D57" s="169">
        <f>'将来負担比率（分子）の構造'!I$51</f>
        <v>53</v>
      </c>
      <c r="E57" s="169"/>
      <c r="F57" s="169"/>
      <c r="G57" s="169">
        <f>'将来負担比率（分子）の構造'!J$51</f>
        <v>47</v>
      </c>
      <c r="H57" s="169"/>
      <c r="I57" s="169"/>
      <c r="J57" s="169">
        <f>'将来負担比率（分子）の構造'!K$51</f>
        <v>40</v>
      </c>
      <c r="K57" s="169"/>
      <c r="L57" s="169"/>
      <c r="M57" s="169">
        <f>'将来負担比率（分子）の構造'!L$51</f>
        <v>35</v>
      </c>
      <c r="N57" s="169"/>
      <c r="O57" s="169"/>
      <c r="P57" s="169">
        <f>'将来負担比率（分子）の構造'!M$51</f>
        <v>29</v>
      </c>
    </row>
    <row r="58" spans="1:16">
      <c r="A58" s="169" t="s">
        <v>41</v>
      </c>
      <c r="B58" s="169"/>
      <c r="C58" s="169"/>
      <c r="D58" s="169">
        <f>'将来負担比率（分子）の構造'!I$50</f>
        <v>2525</v>
      </c>
      <c r="E58" s="169"/>
      <c r="F58" s="169"/>
      <c r="G58" s="169">
        <f>'将来負担比率（分子）の構造'!J$50</f>
        <v>2231</v>
      </c>
      <c r="H58" s="169"/>
      <c r="I58" s="169"/>
      <c r="J58" s="169">
        <f>'将来負担比率（分子）の構造'!K$50</f>
        <v>2582</v>
      </c>
      <c r="K58" s="169"/>
      <c r="L58" s="169"/>
      <c r="M58" s="169">
        <f>'将来負担比率（分子）の構造'!L$50</f>
        <v>2689</v>
      </c>
      <c r="N58" s="169"/>
      <c r="O58" s="169"/>
      <c r="P58" s="169">
        <f>'将来負担比率（分子）の構造'!M$50</f>
        <v>2485</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216</v>
      </c>
      <c r="C62" s="169"/>
      <c r="D62" s="169"/>
      <c r="E62" s="169">
        <f>'将来負担比率（分子）の構造'!J$45</f>
        <v>241</v>
      </c>
      <c r="F62" s="169"/>
      <c r="G62" s="169"/>
      <c r="H62" s="169">
        <f>'将来負担比率（分子）の構造'!K$45</f>
        <v>416</v>
      </c>
      <c r="I62" s="169"/>
      <c r="J62" s="169"/>
      <c r="K62" s="169">
        <f>'将来負担比率（分子）の構造'!L$45</f>
        <v>343</v>
      </c>
      <c r="L62" s="169"/>
      <c r="M62" s="169"/>
      <c r="N62" s="169">
        <f>'将来負担比率（分子）の構造'!M$45</f>
        <v>326</v>
      </c>
      <c r="O62" s="169"/>
      <c r="P62" s="169"/>
    </row>
    <row r="63" spans="1:16">
      <c r="A63" s="169" t="s">
        <v>34</v>
      </c>
      <c r="B63" s="169">
        <f>'将来負担比率（分子）の構造'!I$44</f>
        <v>91</v>
      </c>
      <c r="C63" s="169"/>
      <c r="D63" s="169"/>
      <c r="E63" s="169">
        <f>'将来負担比率（分子）の構造'!J$44</f>
        <v>104</v>
      </c>
      <c r="F63" s="169"/>
      <c r="G63" s="169"/>
      <c r="H63" s="169">
        <f>'将来負担比率（分子）の構造'!K$44</f>
        <v>94</v>
      </c>
      <c r="I63" s="169"/>
      <c r="J63" s="169"/>
      <c r="K63" s="169">
        <f>'将来負担比率（分子）の構造'!L$44</f>
        <v>77</v>
      </c>
      <c r="L63" s="169"/>
      <c r="M63" s="169"/>
      <c r="N63" s="169">
        <f>'将来負担比率（分子）の構造'!M$44</f>
        <v>69</v>
      </c>
      <c r="O63" s="169"/>
      <c r="P63" s="169"/>
    </row>
    <row r="64" spans="1:16">
      <c r="A64" s="169" t="s">
        <v>33</v>
      </c>
      <c r="B64" s="169">
        <f>'将来負担比率（分子）の構造'!I$43</f>
        <v>140</v>
      </c>
      <c r="C64" s="169"/>
      <c r="D64" s="169"/>
      <c r="E64" s="169">
        <f>'将来負担比率（分子）の構造'!J$43</f>
        <v>137</v>
      </c>
      <c r="F64" s="169"/>
      <c r="G64" s="169"/>
      <c r="H64" s="169">
        <f>'将来負担比率（分子）の構造'!K$43</f>
        <v>132</v>
      </c>
      <c r="I64" s="169"/>
      <c r="J64" s="169"/>
      <c r="K64" s="169">
        <f>'将来負担比率（分子）の構造'!L$43</f>
        <v>118</v>
      </c>
      <c r="L64" s="169"/>
      <c r="M64" s="169"/>
      <c r="N64" s="169">
        <f>'将来負担比率（分子）の構造'!M$43</f>
        <v>96</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3515</v>
      </c>
      <c r="C66" s="169"/>
      <c r="D66" s="169"/>
      <c r="E66" s="169">
        <f>'将来負担比率（分子）の構造'!J$41</f>
        <v>4003</v>
      </c>
      <c r="F66" s="169"/>
      <c r="G66" s="169"/>
      <c r="H66" s="169">
        <f>'将来負担比率（分子）の構造'!K$41</f>
        <v>4322</v>
      </c>
      <c r="I66" s="169"/>
      <c r="J66" s="169"/>
      <c r="K66" s="169">
        <f>'将来負担比率（分子）の構造'!L$41</f>
        <v>4580</v>
      </c>
      <c r="L66" s="169"/>
      <c r="M66" s="169"/>
      <c r="N66" s="169">
        <f>'将来負担比率（分子）の構造'!M$41</f>
        <v>4631</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1045</v>
      </c>
      <c r="C72" s="173">
        <f>基金残高に係る経年分析!G55</f>
        <v>997</v>
      </c>
      <c r="D72" s="173">
        <f>基金残高に係る経年分析!H55</f>
        <v>849</v>
      </c>
    </row>
    <row r="73" spans="1:16">
      <c r="A73" s="172" t="s">
        <v>74</v>
      </c>
      <c r="B73" s="173">
        <f>基金残高に係る経年分析!F56</f>
        <v>141</v>
      </c>
      <c r="C73" s="173">
        <f>基金残高に係る経年分析!G56</f>
        <v>132</v>
      </c>
      <c r="D73" s="173">
        <f>基金残高に係る経年分析!H56</f>
        <v>132</v>
      </c>
    </row>
    <row r="74" spans="1:16">
      <c r="A74" s="172" t="s">
        <v>75</v>
      </c>
      <c r="B74" s="173">
        <f>基金残高に係る経年分析!F57</f>
        <v>2331</v>
      </c>
      <c r="C74" s="173">
        <f>基金残高に係る経年分析!G57</f>
        <v>2472</v>
      </c>
      <c r="D74" s="173">
        <f>基金残高に係る経年分析!H57</f>
        <v>2395</v>
      </c>
    </row>
  </sheetData>
  <sheetProtection algorithmName="SHA-512" hashValue="zDGAt+Tmh6Fxy9cgU5+o9udyFvq2wcfXTBPqkCgdFlNTGeiXWT8GfRn6O3S+RdmSMwuIQGSASW7OZU4HXFOocA==" saltValue="8t6RlsdeOoTuNdFIOc+dG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216</v>
      </c>
      <c r="C5" s="693"/>
      <c r="D5" s="693"/>
      <c r="E5" s="693"/>
      <c r="F5" s="693"/>
      <c r="G5" s="693"/>
      <c r="H5" s="693"/>
      <c r="I5" s="693"/>
      <c r="J5" s="693"/>
      <c r="K5" s="693"/>
      <c r="L5" s="693"/>
      <c r="M5" s="693"/>
      <c r="N5" s="693"/>
      <c r="O5" s="693"/>
      <c r="P5" s="693"/>
      <c r="Q5" s="694"/>
      <c r="R5" s="689">
        <v>162475</v>
      </c>
      <c r="S5" s="690"/>
      <c r="T5" s="690"/>
      <c r="U5" s="690"/>
      <c r="V5" s="690"/>
      <c r="W5" s="690"/>
      <c r="X5" s="690"/>
      <c r="Y5" s="715"/>
      <c r="Z5" s="728">
        <v>3.5</v>
      </c>
      <c r="AA5" s="728"/>
      <c r="AB5" s="728"/>
      <c r="AC5" s="728"/>
      <c r="AD5" s="729">
        <v>162475</v>
      </c>
      <c r="AE5" s="729"/>
      <c r="AF5" s="729"/>
      <c r="AG5" s="729"/>
      <c r="AH5" s="729"/>
      <c r="AI5" s="729"/>
      <c r="AJ5" s="729"/>
      <c r="AK5" s="729"/>
      <c r="AL5" s="716">
        <v>9.4</v>
      </c>
      <c r="AM5" s="698"/>
      <c r="AN5" s="698"/>
      <c r="AO5" s="717"/>
      <c r="AP5" s="692" t="s">
        <v>217</v>
      </c>
      <c r="AQ5" s="693"/>
      <c r="AR5" s="693"/>
      <c r="AS5" s="693"/>
      <c r="AT5" s="693"/>
      <c r="AU5" s="693"/>
      <c r="AV5" s="693"/>
      <c r="AW5" s="693"/>
      <c r="AX5" s="693"/>
      <c r="AY5" s="693"/>
      <c r="AZ5" s="693"/>
      <c r="BA5" s="693"/>
      <c r="BB5" s="693"/>
      <c r="BC5" s="693"/>
      <c r="BD5" s="693"/>
      <c r="BE5" s="693"/>
      <c r="BF5" s="694"/>
      <c r="BG5" s="634">
        <v>162475</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c r="B6" s="631" t="s">
        <v>221</v>
      </c>
      <c r="C6" s="632"/>
      <c r="D6" s="632"/>
      <c r="E6" s="632"/>
      <c r="F6" s="632"/>
      <c r="G6" s="632"/>
      <c r="H6" s="632"/>
      <c r="I6" s="632"/>
      <c r="J6" s="632"/>
      <c r="K6" s="632"/>
      <c r="L6" s="632"/>
      <c r="M6" s="632"/>
      <c r="N6" s="632"/>
      <c r="O6" s="632"/>
      <c r="P6" s="632"/>
      <c r="Q6" s="633"/>
      <c r="R6" s="634">
        <v>25831</v>
      </c>
      <c r="S6" s="635"/>
      <c r="T6" s="635"/>
      <c r="U6" s="635"/>
      <c r="V6" s="635"/>
      <c r="W6" s="635"/>
      <c r="X6" s="635"/>
      <c r="Y6" s="636"/>
      <c r="Z6" s="672">
        <v>0.6</v>
      </c>
      <c r="AA6" s="672"/>
      <c r="AB6" s="672"/>
      <c r="AC6" s="672"/>
      <c r="AD6" s="673">
        <v>25831</v>
      </c>
      <c r="AE6" s="673"/>
      <c r="AF6" s="673"/>
      <c r="AG6" s="673"/>
      <c r="AH6" s="673"/>
      <c r="AI6" s="673"/>
      <c r="AJ6" s="673"/>
      <c r="AK6" s="673"/>
      <c r="AL6" s="637">
        <v>1.5</v>
      </c>
      <c r="AM6" s="638"/>
      <c r="AN6" s="638"/>
      <c r="AO6" s="674"/>
      <c r="AP6" s="631" t="s">
        <v>222</v>
      </c>
      <c r="AQ6" s="632"/>
      <c r="AR6" s="632"/>
      <c r="AS6" s="632"/>
      <c r="AT6" s="632"/>
      <c r="AU6" s="632"/>
      <c r="AV6" s="632"/>
      <c r="AW6" s="632"/>
      <c r="AX6" s="632"/>
      <c r="AY6" s="632"/>
      <c r="AZ6" s="632"/>
      <c r="BA6" s="632"/>
      <c r="BB6" s="632"/>
      <c r="BC6" s="632"/>
      <c r="BD6" s="632"/>
      <c r="BE6" s="632"/>
      <c r="BF6" s="633"/>
      <c r="BG6" s="634">
        <v>162475</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55553</v>
      </c>
      <c r="CS6" s="635"/>
      <c r="CT6" s="635"/>
      <c r="CU6" s="635"/>
      <c r="CV6" s="635"/>
      <c r="CW6" s="635"/>
      <c r="CX6" s="635"/>
      <c r="CY6" s="636"/>
      <c r="CZ6" s="716">
        <v>1.3</v>
      </c>
      <c r="DA6" s="698"/>
      <c r="DB6" s="698"/>
      <c r="DC6" s="718"/>
      <c r="DD6" s="640" t="s">
        <v>122</v>
      </c>
      <c r="DE6" s="635"/>
      <c r="DF6" s="635"/>
      <c r="DG6" s="635"/>
      <c r="DH6" s="635"/>
      <c r="DI6" s="635"/>
      <c r="DJ6" s="635"/>
      <c r="DK6" s="635"/>
      <c r="DL6" s="635"/>
      <c r="DM6" s="635"/>
      <c r="DN6" s="635"/>
      <c r="DO6" s="635"/>
      <c r="DP6" s="636"/>
      <c r="DQ6" s="640">
        <v>55553</v>
      </c>
      <c r="DR6" s="635"/>
      <c r="DS6" s="635"/>
      <c r="DT6" s="635"/>
      <c r="DU6" s="635"/>
      <c r="DV6" s="635"/>
      <c r="DW6" s="635"/>
      <c r="DX6" s="635"/>
      <c r="DY6" s="635"/>
      <c r="DZ6" s="635"/>
      <c r="EA6" s="635"/>
      <c r="EB6" s="635"/>
      <c r="EC6" s="671"/>
    </row>
    <row r="7" spans="2:143" ht="11.25" customHeight="1">
      <c r="B7" s="631" t="s">
        <v>224</v>
      </c>
      <c r="C7" s="632"/>
      <c r="D7" s="632"/>
      <c r="E7" s="632"/>
      <c r="F7" s="632"/>
      <c r="G7" s="632"/>
      <c r="H7" s="632"/>
      <c r="I7" s="632"/>
      <c r="J7" s="632"/>
      <c r="K7" s="632"/>
      <c r="L7" s="632"/>
      <c r="M7" s="632"/>
      <c r="N7" s="632"/>
      <c r="O7" s="632"/>
      <c r="P7" s="632"/>
      <c r="Q7" s="633"/>
      <c r="R7" s="634">
        <v>34</v>
      </c>
      <c r="S7" s="635"/>
      <c r="T7" s="635"/>
      <c r="U7" s="635"/>
      <c r="V7" s="635"/>
      <c r="W7" s="635"/>
      <c r="X7" s="635"/>
      <c r="Y7" s="636"/>
      <c r="Z7" s="672">
        <v>0</v>
      </c>
      <c r="AA7" s="672"/>
      <c r="AB7" s="672"/>
      <c r="AC7" s="672"/>
      <c r="AD7" s="673">
        <v>34</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67895</v>
      </c>
      <c r="BH7" s="635"/>
      <c r="BI7" s="635"/>
      <c r="BJ7" s="635"/>
      <c r="BK7" s="635"/>
      <c r="BL7" s="635"/>
      <c r="BM7" s="635"/>
      <c r="BN7" s="636"/>
      <c r="BO7" s="672">
        <v>41.8</v>
      </c>
      <c r="BP7" s="672"/>
      <c r="BQ7" s="672"/>
      <c r="BR7" s="672"/>
      <c r="BS7" s="673" t="s">
        <v>122</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1112544</v>
      </c>
      <c r="CS7" s="635"/>
      <c r="CT7" s="635"/>
      <c r="CU7" s="635"/>
      <c r="CV7" s="635"/>
      <c r="CW7" s="635"/>
      <c r="CX7" s="635"/>
      <c r="CY7" s="636"/>
      <c r="CZ7" s="672">
        <v>25.6</v>
      </c>
      <c r="DA7" s="672"/>
      <c r="DB7" s="672"/>
      <c r="DC7" s="672"/>
      <c r="DD7" s="640">
        <v>56134</v>
      </c>
      <c r="DE7" s="635"/>
      <c r="DF7" s="635"/>
      <c r="DG7" s="635"/>
      <c r="DH7" s="635"/>
      <c r="DI7" s="635"/>
      <c r="DJ7" s="635"/>
      <c r="DK7" s="635"/>
      <c r="DL7" s="635"/>
      <c r="DM7" s="635"/>
      <c r="DN7" s="635"/>
      <c r="DO7" s="635"/>
      <c r="DP7" s="636"/>
      <c r="DQ7" s="640">
        <v>626591</v>
      </c>
      <c r="DR7" s="635"/>
      <c r="DS7" s="635"/>
      <c r="DT7" s="635"/>
      <c r="DU7" s="635"/>
      <c r="DV7" s="635"/>
      <c r="DW7" s="635"/>
      <c r="DX7" s="635"/>
      <c r="DY7" s="635"/>
      <c r="DZ7" s="635"/>
      <c r="EA7" s="635"/>
      <c r="EB7" s="635"/>
      <c r="EC7" s="671"/>
    </row>
    <row r="8" spans="2:143" ht="11.25" customHeight="1">
      <c r="B8" s="631" t="s">
        <v>227</v>
      </c>
      <c r="C8" s="632"/>
      <c r="D8" s="632"/>
      <c r="E8" s="632"/>
      <c r="F8" s="632"/>
      <c r="G8" s="632"/>
      <c r="H8" s="632"/>
      <c r="I8" s="632"/>
      <c r="J8" s="632"/>
      <c r="K8" s="632"/>
      <c r="L8" s="632"/>
      <c r="M8" s="632"/>
      <c r="N8" s="632"/>
      <c r="O8" s="632"/>
      <c r="P8" s="632"/>
      <c r="Q8" s="633"/>
      <c r="R8" s="634">
        <v>728</v>
      </c>
      <c r="S8" s="635"/>
      <c r="T8" s="635"/>
      <c r="U8" s="635"/>
      <c r="V8" s="635"/>
      <c r="W8" s="635"/>
      <c r="X8" s="635"/>
      <c r="Y8" s="636"/>
      <c r="Z8" s="672">
        <v>0</v>
      </c>
      <c r="AA8" s="672"/>
      <c r="AB8" s="672"/>
      <c r="AC8" s="672"/>
      <c r="AD8" s="673">
        <v>728</v>
      </c>
      <c r="AE8" s="673"/>
      <c r="AF8" s="673"/>
      <c r="AG8" s="673"/>
      <c r="AH8" s="673"/>
      <c r="AI8" s="673"/>
      <c r="AJ8" s="673"/>
      <c r="AK8" s="673"/>
      <c r="AL8" s="637">
        <v>0</v>
      </c>
      <c r="AM8" s="638"/>
      <c r="AN8" s="638"/>
      <c r="AO8" s="674"/>
      <c r="AP8" s="631" t="s">
        <v>228</v>
      </c>
      <c r="AQ8" s="632"/>
      <c r="AR8" s="632"/>
      <c r="AS8" s="632"/>
      <c r="AT8" s="632"/>
      <c r="AU8" s="632"/>
      <c r="AV8" s="632"/>
      <c r="AW8" s="632"/>
      <c r="AX8" s="632"/>
      <c r="AY8" s="632"/>
      <c r="AZ8" s="632"/>
      <c r="BA8" s="632"/>
      <c r="BB8" s="632"/>
      <c r="BC8" s="632"/>
      <c r="BD8" s="632"/>
      <c r="BE8" s="632"/>
      <c r="BF8" s="633"/>
      <c r="BG8" s="634">
        <v>2657</v>
      </c>
      <c r="BH8" s="635"/>
      <c r="BI8" s="635"/>
      <c r="BJ8" s="635"/>
      <c r="BK8" s="635"/>
      <c r="BL8" s="635"/>
      <c r="BM8" s="635"/>
      <c r="BN8" s="636"/>
      <c r="BO8" s="672">
        <v>1.6</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680519</v>
      </c>
      <c r="CS8" s="635"/>
      <c r="CT8" s="635"/>
      <c r="CU8" s="635"/>
      <c r="CV8" s="635"/>
      <c r="CW8" s="635"/>
      <c r="CX8" s="635"/>
      <c r="CY8" s="636"/>
      <c r="CZ8" s="672">
        <v>15.7</v>
      </c>
      <c r="DA8" s="672"/>
      <c r="DB8" s="672"/>
      <c r="DC8" s="672"/>
      <c r="DD8" s="640">
        <v>6771</v>
      </c>
      <c r="DE8" s="635"/>
      <c r="DF8" s="635"/>
      <c r="DG8" s="635"/>
      <c r="DH8" s="635"/>
      <c r="DI8" s="635"/>
      <c r="DJ8" s="635"/>
      <c r="DK8" s="635"/>
      <c r="DL8" s="635"/>
      <c r="DM8" s="635"/>
      <c r="DN8" s="635"/>
      <c r="DO8" s="635"/>
      <c r="DP8" s="636"/>
      <c r="DQ8" s="640">
        <v>383253</v>
      </c>
      <c r="DR8" s="635"/>
      <c r="DS8" s="635"/>
      <c r="DT8" s="635"/>
      <c r="DU8" s="635"/>
      <c r="DV8" s="635"/>
      <c r="DW8" s="635"/>
      <c r="DX8" s="635"/>
      <c r="DY8" s="635"/>
      <c r="DZ8" s="635"/>
      <c r="EA8" s="635"/>
      <c r="EB8" s="635"/>
      <c r="EC8" s="671"/>
    </row>
    <row r="9" spans="2:143" ht="11.25" customHeight="1">
      <c r="B9" s="631" t="s">
        <v>230</v>
      </c>
      <c r="C9" s="632"/>
      <c r="D9" s="632"/>
      <c r="E9" s="632"/>
      <c r="F9" s="632"/>
      <c r="G9" s="632"/>
      <c r="H9" s="632"/>
      <c r="I9" s="632"/>
      <c r="J9" s="632"/>
      <c r="K9" s="632"/>
      <c r="L9" s="632"/>
      <c r="M9" s="632"/>
      <c r="N9" s="632"/>
      <c r="O9" s="632"/>
      <c r="P9" s="632"/>
      <c r="Q9" s="633"/>
      <c r="R9" s="634">
        <v>908</v>
      </c>
      <c r="S9" s="635"/>
      <c r="T9" s="635"/>
      <c r="U9" s="635"/>
      <c r="V9" s="635"/>
      <c r="W9" s="635"/>
      <c r="X9" s="635"/>
      <c r="Y9" s="636"/>
      <c r="Z9" s="672">
        <v>0</v>
      </c>
      <c r="AA9" s="672"/>
      <c r="AB9" s="672"/>
      <c r="AC9" s="672"/>
      <c r="AD9" s="673">
        <v>908</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52701</v>
      </c>
      <c r="BH9" s="635"/>
      <c r="BI9" s="635"/>
      <c r="BJ9" s="635"/>
      <c r="BK9" s="635"/>
      <c r="BL9" s="635"/>
      <c r="BM9" s="635"/>
      <c r="BN9" s="636"/>
      <c r="BO9" s="672">
        <v>32.4</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294634</v>
      </c>
      <c r="CS9" s="635"/>
      <c r="CT9" s="635"/>
      <c r="CU9" s="635"/>
      <c r="CV9" s="635"/>
      <c r="CW9" s="635"/>
      <c r="CX9" s="635"/>
      <c r="CY9" s="636"/>
      <c r="CZ9" s="672">
        <v>6.8</v>
      </c>
      <c r="DA9" s="672"/>
      <c r="DB9" s="672"/>
      <c r="DC9" s="672"/>
      <c r="DD9" s="640">
        <v>1871</v>
      </c>
      <c r="DE9" s="635"/>
      <c r="DF9" s="635"/>
      <c r="DG9" s="635"/>
      <c r="DH9" s="635"/>
      <c r="DI9" s="635"/>
      <c r="DJ9" s="635"/>
      <c r="DK9" s="635"/>
      <c r="DL9" s="635"/>
      <c r="DM9" s="635"/>
      <c r="DN9" s="635"/>
      <c r="DO9" s="635"/>
      <c r="DP9" s="636"/>
      <c r="DQ9" s="640">
        <v>207924</v>
      </c>
      <c r="DR9" s="635"/>
      <c r="DS9" s="635"/>
      <c r="DT9" s="635"/>
      <c r="DU9" s="635"/>
      <c r="DV9" s="635"/>
      <c r="DW9" s="635"/>
      <c r="DX9" s="635"/>
      <c r="DY9" s="635"/>
      <c r="DZ9" s="635"/>
      <c r="EA9" s="635"/>
      <c r="EB9" s="635"/>
      <c r="EC9" s="671"/>
    </row>
    <row r="10" spans="2:143" ht="11.25" customHeight="1">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5026</v>
      </c>
      <c r="BH10" s="635"/>
      <c r="BI10" s="635"/>
      <c r="BJ10" s="635"/>
      <c r="BK10" s="635"/>
      <c r="BL10" s="635"/>
      <c r="BM10" s="635"/>
      <c r="BN10" s="636"/>
      <c r="BO10" s="672">
        <v>3.1</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c r="B11" s="631" t="s">
        <v>236</v>
      </c>
      <c r="C11" s="632"/>
      <c r="D11" s="632"/>
      <c r="E11" s="632"/>
      <c r="F11" s="632"/>
      <c r="G11" s="632"/>
      <c r="H11" s="632"/>
      <c r="I11" s="632"/>
      <c r="J11" s="632"/>
      <c r="K11" s="632"/>
      <c r="L11" s="632"/>
      <c r="M11" s="632"/>
      <c r="N11" s="632"/>
      <c r="O11" s="632"/>
      <c r="P11" s="632"/>
      <c r="Q11" s="633"/>
      <c r="R11" s="634">
        <v>46932</v>
      </c>
      <c r="S11" s="635"/>
      <c r="T11" s="635"/>
      <c r="U11" s="635"/>
      <c r="V11" s="635"/>
      <c r="W11" s="635"/>
      <c r="X11" s="635"/>
      <c r="Y11" s="636"/>
      <c r="Z11" s="637">
        <v>1</v>
      </c>
      <c r="AA11" s="638"/>
      <c r="AB11" s="638"/>
      <c r="AC11" s="639"/>
      <c r="AD11" s="640">
        <v>46932</v>
      </c>
      <c r="AE11" s="635"/>
      <c r="AF11" s="635"/>
      <c r="AG11" s="635"/>
      <c r="AH11" s="635"/>
      <c r="AI11" s="635"/>
      <c r="AJ11" s="635"/>
      <c r="AK11" s="636"/>
      <c r="AL11" s="637">
        <v>2.7</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7511</v>
      </c>
      <c r="BH11" s="635"/>
      <c r="BI11" s="635"/>
      <c r="BJ11" s="635"/>
      <c r="BK11" s="635"/>
      <c r="BL11" s="635"/>
      <c r="BM11" s="635"/>
      <c r="BN11" s="636"/>
      <c r="BO11" s="672">
        <v>4.5999999999999996</v>
      </c>
      <c r="BP11" s="672"/>
      <c r="BQ11" s="672"/>
      <c r="BR11" s="672"/>
      <c r="BS11" s="673" t="s">
        <v>122</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221107</v>
      </c>
      <c r="CS11" s="635"/>
      <c r="CT11" s="635"/>
      <c r="CU11" s="635"/>
      <c r="CV11" s="635"/>
      <c r="CW11" s="635"/>
      <c r="CX11" s="635"/>
      <c r="CY11" s="636"/>
      <c r="CZ11" s="672">
        <v>5.0999999999999996</v>
      </c>
      <c r="DA11" s="672"/>
      <c r="DB11" s="672"/>
      <c r="DC11" s="672"/>
      <c r="DD11" s="640">
        <v>30652</v>
      </c>
      <c r="DE11" s="635"/>
      <c r="DF11" s="635"/>
      <c r="DG11" s="635"/>
      <c r="DH11" s="635"/>
      <c r="DI11" s="635"/>
      <c r="DJ11" s="635"/>
      <c r="DK11" s="635"/>
      <c r="DL11" s="635"/>
      <c r="DM11" s="635"/>
      <c r="DN11" s="635"/>
      <c r="DO11" s="635"/>
      <c r="DP11" s="636"/>
      <c r="DQ11" s="640">
        <v>79359</v>
      </c>
      <c r="DR11" s="635"/>
      <c r="DS11" s="635"/>
      <c r="DT11" s="635"/>
      <c r="DU11" s="635"/>
      <c r="DV11" s="635"/>
      <c r="DW11" s="635"/>
      <c r="DX11" s="635"/>
      <c r="DY11" s="635"/>
      <c r="DZ11" s="635"/>
      <c r="EA11" s="635"/>
      <c r="EB11" s="635"/>
      <c r="EC11" s="671"/>
    </row>
    <row r="12" spans="2:143" ht="11.25" customHeight="1">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83699</v>
      </c>
      <c r="BH12" s="635"/>
      <c r="BI12" s="635"/>
      <c r="BJ12" s="635"/>
      <c r="BK12" s="635"/>
      <c r="BL12" s="635"/>
      <c r="BM12" s="635"/>
      <c r="BN12" s="636"/>
      <c r="BO12" s="672">
        <v>51.5</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246364</v>
      </c>
      <c r="CS12" s="635"/>
      <c r="CT12" s="635"/>
      <c r="CU12" s="635"/>
      <c r="CV12" s="635"/>
      <c r="CW12" s="635"/>
      <c r="CX12" s="635"/>
      <c r="CY12" s="636"/>
      <c r="CZ12" s="672">
        <v>5.7</v>
      </c>
      <c r="DA12" s="672"/>
      <c r="DB12" s="672"/>
      <c r="DC12" s="672"/>
      <c r="DD12" s="640">
        <v>13526</v>
      </c>
      <c r="DE12" s="635"/>
      <c r="DF12" s="635"/>
      <c r="DG12" s="635"/>
      <c r="DH12" s="635"/>
      <c r="DI12" s="635"/>
      <c r="DJ12" s="635"/>
      <c r="DK12" s="635"/>
      <c r="DL12" s="635"/>
      <c r="DM12" s="635"/>
      <c r="DN12" s="635"/>
      <c r="DO12" s="635"/>
      <c r="DP12" s="636"/>
      <c r="DQ12" s="640">
        <v>141475</v>
      </c>
      <c r="DR12" s="635"/>
      <c r="DS12" s="635"/>
      <c r="DT12" s="635"/>
      <c r="DU12" s="635"/>
      <c r="DV12" s="635"/>
      <c r="DW12" s="635"/>
      <c r="DX12" s="635"/>
      <c r="DY12" s="635"/>
      <c r="DZ12" s="635"/>
      <c r="EA12" s="635"/>
      <c r="EB12" s="635"/>
      <c r="EC12" s="671"/>
    </row>
    <row r="13" spans="2:143" ht="11.25" customHeight="1">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80838</v>
      </c>
      <c r="BH13" s="635"/>
      <c r="BI13" s="635"/>
      <c r="BJ13" s="635"/>
      <c r="BK13" s="635"/>
      <c r="BL13" s="635"/>
      <c r="BM13" s="635"/>
      <c r="BN13" s="636"/>
      <c r="BO13" s="672">
        <v>49.8</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323129</v>
      </c>
      <c r="CS13" s="635"/>
      <c r="CT13" s="635"/>
      <c r="CU13" s="635"/>
      <c r="CV13" s="635"/>
      <c r="CW13" s="635"/>
      <c r="CX13" s="635"/>
      <c r="CY13" s="636"/>
      <c r="CZ13" s="672">
        <v>7.4</v>
      </c>
      <c r="DA13" s="672"/>
      <c r="DB13" s="672"/>
      <c r="DC13" s="672"/>
      <c r="DD13" s="640">
        <v>174072</v>
      </c>
      <c r="DE13" s="635"/>
      <c r="DF13" s="635"/>
      <c r="DG13" s="635"/>
      <c r="DH13" s="635"/>
      <c r="DI13" s="635"/>
      <c r="DJ13" s="635"/>
      <c r="DK13" s="635"/>
      <c r="DL13" s="635"/>
      <c r="DM13" s="635"/>
      <c r="DN13" s="635"/>
      <c r="DO13" s="635"/>
      <c r="DP13" s="636"/>
      <c r="DQ13" s="640">
        <v>146797</v>
      </c>
      <c r="DR13" s="635"/>
      <c r="DS13" s="635"/>
      <c r="DT13" s="635"/>
      <c r="DU13" s="635"/>
      <c r="DV13" s="635"/>
      <c r="DW13" s="635"/>
      <c r="DX13" s="635"/>
      <c r="DY13" s="635"/>
      <c r="DZ13" s="635"/>
      <c r="EA13" s="635"/>
      <c r="EB13" s="635"/>
      <c r="EC13" s="671"/>
    </row>
    <row r="14" spans="2:143" ht="11.25" customHeight="1">
      <c r="B14" s="631" t="s">
        <v>245</v>
      </c>
      <c r="C14" s="632"/>
      <c r="D14" s="632"/>
      <c r="E14" s="632"/>
      <c r="F14" s="632"/>
      <c r="G14" s="632"/>
      <c r="H14" s="632"/>
      <c r="I14" s="632"/>
      <c r="J14" s="632"/>
      <c r="K14" s="632"/>
      <c r="L14" s="632"/>
      <c r="M14" s="632"/>
      <c r="N14" s="632"/>
      <c r="O14" s="632"/>
      <c r="P14" s="632"/>
      <c r="Q14" s="633"/>
      <c r="R14" s="634">
        <v>138</v>
      </c>
      <c r="S14" s="635"/>
      <c r="T14" s="635"/>
      <c r="U14" s="635"/>
      <c r="V14" s="635"/>
      <c r="W14" s="635"/>
      <c r="X14" s="635"/>
      <c r="Y14" s="636"/>
      <c r="Z14" s="672">
        <v>0</v>
      </c>
      <c r="AA14" s="672"/>
      <c r="AB14" s="672"/>
      <c r="AC14" s="672"/>
      <c r="AD14" s="673">
        <v>138</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9354</v>
      </c>
      <c r="BH14" s="635"/>
      <c r="BI14" s="635"/>
      <c r="BJ14" s="635"/>
      <c r="BK14" s="635"/>
      <c r="BL14" s="635"/>
      <c r="BM14" s="635"/>
      <c r="BN14" s="636"/>
      <c r="BO14" s="672">
        <v>5.8</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218058</v>
      </c>
      <c r="CS14" s="635"/>
      <c r="CT14" s="635"/>
      <c r="CU14" s="635"/>
      <c r="CV14" s="635"/>
      <c r="CW14" s="635"/>
      <c r="CX14" s="635"/>
      <c r="CY14" s="636"/>
      <c r="CZ14" s="672">
        <v>5</v>
      </c>
      <c r="DA14" s="672"/>
      <c r="DB14" s="672"/>
      <c r="DC14" s="672"/>
      <c r="DD14" s="640">
        <v>118950</v>
      </c>
      <c r="DE14" s="635"/>
      <c r="DF14" s="635"/>
      <c r="DG14" s="635"/>
      <c r="DH14" s="635"/>
      <c r="DI14" s="635"/>
      <c r="DJ14" s="635"/>
      <c r="DK14" s="635"/>
      <c r="DL14" s="635"/>
      <c r="DM14" s="635"/>
      <c r="DN14" s="635"/>
      <c r="DO14" s="635"/>
      <c r="DP14" s="636"/>
      <c r="DQ14" s="640">
        <v>97871</v>
      </c>
      <c r="DR14" s="635"/>
      <c r="DS14" s="635"/>
      <c r="DT14" s="635"/>
      <c r="DU14" s="635"/>
      <c r="DV14" s="635"/>
      <c r="DW14" s="635"/>
      <c r="DX14" s="635"/>
      <c r="DY14" s="635"/>
      <c r="DZ14" s="635"/>
      <c r="EA14" s="635"/>
      <c r="EB14" s="635"/>
      <c r="EC14" s="671"/>
    </row>
    <row r="15" spans="2:143" ht="11.25" customHeight="1">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1527</v>
      </c>
      <c r="BH15" s="635"/>
      <c r="BI15" s="635"/>
      <c r="BJ15" s="635"/>
      <c r="BK15" s="635"/>
      <c r="BL15" s="635"/>
      <c r="BM15" s="635"/>
      <c r="BN15" s="636"/>
      <c r="BO15" s="672">
        <v>0.9</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172276</v>
      </c>
      <c r="CS15" s="635"/>
      <c r="CT15" s="635"/>
      <c r="CU15" s="635"/>
      <c r="CV15" s="635"/>
      <c r="CW15" s="635"/>
      <c r="CX15" s="635"/>
      <c r="CY15" s="636"/>
      <c r="CZ15" s="672">
        <v>4</v>
      </c>
      <c r="DA15" s="672"/>
      <c r="DB15" s="672"/>
      <c r="DC15" s="672"/>
      <c r="DD15" s="640">
        <v>6934</v>
      </c>
      <c r="DE15" s="635"/>
      <c r="DF15" s="635"/>
      <c r="DG15" s="635"/>
      <c r="DH15" s="635"/>
      <c r="DI15" s="635"/>
      <c r="DJ15" s="635"/>
      <c r="DK15" s="635"/>
      <c r="DL15" s="635"/>
      <c r="DM15" s="635"/>
      <c r="DN15" s="635"/>
      <c r="DO15" s="635"/>
      <c r="DP15" s="636"/>
      <c r="DQ15" s="640">
        <v>148976</v>
      </c>
      <c r="DR15" s="635"/>
      <c r="DS15" s="635"/>
      <c r="DT15" s="635"/>
      <c r="DU15" s="635"/>
      <c r="DV15" s="635"/>
      <c r="DW15" s="635"/>
      <c r="DX15" s="635"/>
      <c r="DY15" s="635"/>
      <c r="DZ15" s="635"/>
      <c r="EA15" s="635"/>
      <c r="EB15" s="635"/>
      <c r="EC15" s="671"/>
    </row>
    <row r="16" spans="2:143" ht="11.25" customHeight="1">
      <c r="B16" s="631" t="s">
        <v>251</v>
      </c>
      <c r="C16" s="632"/>
      <c r="D16" s="632"/>
      <c r="E16" s="632"/>
      <c r="F16" s="632"/>
      <c r="G16" s="632"/>
      <c r="H16" s="632"/>
      <c r="I16" s="632"/>
      <c r="J16" s="632"/>
      <c r="K16" s="632"/>
      <c r="L16" s="632"/>
      <c r="M16" s="632"/>
      <c r="N16" s="632"/>
      <c r="O16" s="632"/>
      <c r="P16" s="632"/>
      <c r="Q16" s="633"/>
      <c r="R16" s="634">
        <v>2455</v>
      </c>
      <c r="S16" s="635"/>
      <c r="T16" s="635"/>
      <c r="U16" s="635"/>
      <c r="V16" s="635"/>
      <c r="W16" s="635"/>
      <c r="X16" s="635"/>
      <c r="Y16" s="636"/>
      <c r="Z16" s="672">
        <v>0.1</v>
      </c>
      <c r="AA16" s="672"/>
      <c r="AB16" s="672"/>
      <c r="AC16" s="672"/>
      <c r="AD16" s="673">
        <v>2455</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627549</v>
      </c>
      <c r="CS16" s="635"/>
      <c r="CT16" s="635"/>
      <c r="CU16" s="635"/>
      <c r="CV16" s="635"/>
      <c r="CW16" s="635"/>
      <c r="CX16" s="635"/>
      <c r="CY16" s="636"/>
      <c r="CZ16" s="672">
        <v>14.4</v>
      </c>
      <c r="DA16" s="672"/>
      <c r="DB16" s="672"/>
      <c r="DC16" s="672"/>
      <c r="DD16" s="640" t="s">
        <v>122</v>
      </c>
      <c r="DE16" s="635"/>
      <c r="DF16" s="635"/>
      <c r="DG16" s="635"/>
      <c r="DH16" s="635"/>
      <c r="DI16" s="635"/>
      <c r="DJ16" s="635"/>
      <c r="DK16" s="635"/>
      <c r="DL16" s="635"/>
      <c r="DM16" s="635"/>
      <c r="DN16" s="635"/>
      <c r="DO16" s="635"/>
      <c r="DP16" s="636"/>
      <c r="DQ16" s="640">
        <v>310000</v>
      </c>
      <c r="DR16" s="635"/>
      <c r="DS16" s="635"/>
      <c r="DT16" s="635"/>
      <c r="DU16" s="635"/>
      <c r="DV16" s="635"/>
      <c r="DW16" s="635"/>
      <c r="DX16" s="635"/>
      <c r="DY16" s="635"/>
      <c r="DZ16" s="635"/>
      <c r="EA16" s="635"/>
      <c r="EB16" s="635"/>
      <c r="EC16" s="671"/>
    </row>
    <row r="17" spans="2:133" ht="11.25" customHeight="1">
      <c r="B17" s="631" t="s">
        <v>254</v>
      </c>
      <c r="C17" s="632"/>
      <c r="D17" s="632"/>
      <c r="E17" s="632"/>
      <c r="F17" s="632"/>
      <c r="G17" s="632"/>
      <c r="H17" s="632"/>
      <c r="I17" s="632"/>
      <c r="J17" s="632"/>
      <c r="K17" s="632"/>
      <c r="L17" s="632"/>
      <c r="M17" s="632"/>
      <c r="N17" s="632"/>
      <c r="O17" s="632"/>
      <c r="P17" s="632"/>
      <c r="Q17" s="633"/>
      <c r="R17" s="634">
        <v>5145</v>
      </c>
      <c r="S17" s="635"/>
      <c r="T17" s="635"/>
      <c r="U17" s="635"/>
      <c r="V17" s="635"/>
      <c r="W17" s="635"/>
      <c r="X17" s="635"/>
      <c r="Y17" s="636"/>
      <c r="Z17" s="672">
        <v>0.1</v>
      </c>
      <c r="AA17" s="672"/>
      <c r="AB17" s="672"/>
      <c r="AC17" s="672"/>
      <c r="AD17" s="673">
        <v>5145</v>
      </c>
      <c r="AE17" s="673"/>
      <c r="AF17" s="673"/>
      <c r="AG17" s="673"/>
      <c r="AH17" s="673"/>
      <c r="AI17" s="673"/>
      <c r="AJ17" s="673"/>
      <c r="AK17" s="673"/>
      <c r="AL17" s="637">
        <v>0.3</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395247</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388947</v>
      </c>
      <c r="DR17" s="635"/>
      <c r="DS17" s="635"/>
      <c r="DT17" s="635"/>
      <c r="DU17" s="635"/>
      <c r="DV17" s="635"/>
      <c r="DW17" s="635"/>
      <c r="DX17" s="635"/>
      <c r="DY17" s="635"/>
      <c r="DZ17" s="635"/>
      <c r="EA17" s="635"/>
      <c r="EB17" s="635"/>
      <c r="EC17" s="671"/>
    </row>
    <row r="18" spans="2:133" ht="11.25" customHeight="1">
      <c r="B18" s="631" t="s">
        <v>257</v>
      </c>
      <c r="C18" s="632"/>
      <c r="D18" s="632"/>
      <c r="E18" s="632"/>
      <c r="F18" s="632"/>
      <c r="G18" s="632"/>
      <c r="H18" s="632"/>
      <c r="I18" s="632"/>
      <c r="J18" s="632"/>
      <c r="K18" s="632"/>
      <c r="L18" s="632"/>
      <c r="M18" s="632"/>
      <c r="N18" s="632"/>
      <c r="O18" s="632"/>
      <c r="P18" s="632"/>
      <c r="Q18" s="633"/>
      <c r="R18" s="634">
        <v>314</v>
      </c>
      <c r="S18" s="635"/>
      <c r="T18" s="635"/>
      <c r="U18" s="635"/>
      <c r="V18" s="635"/>
      <c r="W18" s="635"/>
      <c r="X18" s="635"/>
      <c r="Y18" s="636"/>
      <c r="Z18" s="672">
        <v>0</v>
      </c>
      <c r="AA18" s="672"/>
      <c r="AB18" s="672"/>
      <c r="AC18" s="672"/>
      <c r="AD18" s="673">
        <v>314</v>
      </c>
      <c r="AE18" s="673"/>
      <c r="AF18" s="673"/>
      <c r="AG18" s="673"/>
      <c r="AH18" s="673"/>
      <c r="AI18" s="673"/>
      <c r="AJ18" s="673"/>
      <c r="AK18" s="673"/>
      <c r="AL18" s="637">
        <v>0</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260</v>
      </c>
      <c r="C19" s="632"/>
      <c r="D19" s="632"/>
      <c r="E19" s="632"/>
      <c r="F19" s="632"/>
      <c r="G19" s="632"/>
      <c r="H19" s="632"/>
      <c r="I19" s="632"/>
      <c r="J19" s="632"/>
      <c r="K19" s="632"/>
      <c r="L19" s="632"/>
      <c r="M19" s="632"/>
      <c r="N19" s="632"/>
      <c r="O19" s="632"/>
      <c r="P19" s="632"/>
      <c r="Q19" s="633"/>
      <c r="R19" s="634">
        <v>314</v>
      </c>
      <c r="S19" s="635"/>
      <c r="T19" s="635"/>
      <c r="U19" s="635"/>
      <c r="V19" s="635"/>
      <c r="W19" s="635"/>
      <c r="X19" s="635"/>
      <c r="Y19" s="636"/>
      <c r="Z19" s="672">
        <v>0</v>
      </c>
      <c r="AA19" s="672"/>
      <c r="AB19" s="672"/>
      <c r="AC19" s="672"/>
      <c r="AD19" s="673">
        <v>314</v>
      </c>
      <c r="AE19" s="673"/>
      <c r="AF19" s="673"/>
      <c r="AG19" s="673"/>
      <c r="AH19" s="673"/>
      <c r="AI19" s="673"/>
      <c r="AJ19" s="673"/>
      <c r="AK19" s="673"/>
      <c r="AL19" s="637">
        <v>0</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263</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4346980</v>
      </c>
      <c r="CS20" s="635"/>
      <c r="CT20" s="635"/>
      <c r="CU20" s="635"/>
      <c r="CV20" s="635"/>
      <c r="CW20" s="635"/>
      <c r="CX20" s="635"/>
      <c r="CY20" s="636"/>
      <c r="CZ20" s="672">
        <v>100</v>
      </c>
      <c r="DA20" s="672"/>
      <c r="DB20" s="672"/>
      <c r="DC20" s="672"/>
      <c r="DD20" s="640">
        <v>408910</v>
      </c>
      <c r="DE20" s="635"/>
      <c r="DF20" s="635"/>
      <c r="DG20" s="635"/>
      <c r="DH20" s="635"/>
      <c r="DI20" s="635"/>
      <c r="DJ20" s="635"/>
      <c r="DK20" s="635"/>
      <c r="DL20" s="635"/>
      <c r="DM20" s="635"/>
      <c r="DN20" s="635"/>
      <c r="DO20" s="635"/>
      <c r="DP20" s="636"/>
      <c r="DQ20" s="640">
        <v>2586746</v>
      </c>
      <c r="DR20" s="635"/>
      <c r="DS20" s="635"/>
      <c r="DT20" s="635"/>
      <c r="DU20" s="635"/>
      <c r="DV20" s="635"/>
      <c r="DW20" s="635"/>
      <c r="DX20" s="635"/>
      <c r="DY20" s="635"/>
      <c r="DZ20" s="635"/>
      <c r="EA20" s="635"/>
      <c r="EB20" s="635"/>
      <c r="EC20" s="671"/>
    </row>
    <row r="21" spans="2:133" ht="11.25" customHeight="1">
      <c r="B21" s="631" t="s">
        <v>266</v>
      </c>
      <c r="C21" s="632"/>
      <c r="D21" s="632"/>
      <c r="E21" s="632"/>
      <c r="F21" s="632"/>
      <c r="G21" s="632"/>
      <c r="H21" s="632"/>
      <c r="I21" s="632"/>
      <c r="J21" s="632"/>
      <c r="K21" s="632"/>
      <c r="L21" s="632"/>
      <c r="M21" s="632"/>
      <c r="N21" s="632"/>
      <c r="O21" s="632"/>
      <c r="P21" s="632"/>
      <c r="Q21" s="633"/>
      <c r="R21" s="634">
        <v>1907257</v>
      </c>
      <c r="S21" s="635"/>
      <c r="T21" s="635"/>
      <c r="U21" s="635"/>
      <c r="V21" s="635"/>
      <c r="W21" s="635"/>
      <c r="X21" s="635"/>
      <c r="Y21" s="636"/>
      <c r="Z21" s="672">
        <v>41.6</v>
      </c>
      <c r="AA21" s="672"/>
      <c r="AB21" s="672"/>
      <c r="AC21" s="672"/>
      <c r="AD21" s="673">
        <v>1469838</v>
      </c>
      <c r="AE21" s="673"/>
      <c r="AF21" s="673"/>
      <c r="AG21" s="673"/>
      <c r="AH21" s="673"/>
      <c r="AI21" s="673"/>
      <c r="AJ21" s="673"/>
      <c r="AK21" s="673"/>
      <c r="AL21" s="637">
        <v>85.4</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268</v>
      </c>
      <c r="C22" s="632"/>
      <c r="D22" s="632"/>
      <c r="E22" s="632"/>
      <c r="F22" s="632"/>
      <c r="G22" s="632"/>
      <c r="H22" s="632"/>
      <c r="I22" s="632"/>
      <c r="J22" s="632"/>
      <c r="K22" s="632"/>
      <c r="L22" s="632"/>
      <c r="M22" s="632"/>
      <c r="N22" s="632"/>
      <c r="O22" s="632"/>
      <c r="P22" s="632"/>
      <c r="Q22" s="633"/>
      <c r="R22" s="634">
        <v>1469838</v>
      </c>
      <c r="S22" s="635"/>
      <c r="T22" s="635"/>
      <c r="U22" s="635"/>
      <c r="V22" s="635"/>
      <c r="W22" s="635"/>
      <c r="X22" s="635"/>
      <c r="Y22" s="636"/>
      <c r="Z22" s="672">
        <v>32</v>
      </c>
      <c r="AA22" s="672"/>
      <c r="AB22" s="672"/>
      <c r="AC22" s="672"/>
      <c r="AD22" s="673">
        <v>1469838</v>
      </c>
      <c r="AE22" s="673"/>
      <c r="AF22" s="673"/>
      <c r="AG22" s="673"/>
      <c r="AH22" s="673"/>
      <c r="AI22" s="673"/>
      <c r="AJ22" s="673"/>
      <c r="AK22" s="673"/>
      <c r="AL22" s="637">
        <v>85.4</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271</v>
      </c>
      <c r="C23" s="632"/>
      <c r="D23" s="632"/>
      <c r="E23" s="632"/>
      <c r="F23" s="632"/>
      <c r="G23" s="632"/>
      <c r="H23" s="632"/>
      <c r="I23" s="632"/>
      <c r="J23" s="632"/>
      <c r="K23" s="632"/>
      <c r="L23" s="632"/>
      <c r="M23" s="632"/>
      <c r="N23" s="632"/>
      <c r="O23" s="632"/>
      <c r="P23" s="632"/>
      <c r="Q23" s="633"/>
      <c r="R23" s="634">
        <v>437419</v>
      </c>
      <c r="S23" s="635"/>
      <c r="T23" s="635"/>
      <c r="U23" s="635"/>
      <c r="V23" s="635"/>
      <c r="W23" s="635"/>
      <c r="X23" s="635"/>
      <c r="Y23" s="636"/>
      <c r="Z23" s="672">
        <v>9.5</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1302046</v>
      </c>
      <c r="CS24" s="690"/>
      <c r="CT24" s="690"/>
      <c r="CU24" s="690"/>
      <c r="CV24" s="690"/>
      <c r="CW24" s="690"/>
      <c r="CX24" s="690"/>
      <c r="CY24" s="715"/>
      <c r="CZ24" s="716">
        <v>30</v>
      </c>
      <c r="DA24" s="698"/>
      <c r="DB24" s="698"/>
      <c r="DC24" s="718"/>
      <c r="DD24" s="714">
        <v>1030566</v>
      </c>
      <c r="DE24" s="690"/>
      <c r="DF24" s="690"/>
      <c r="DG24" s="690"/>
      <c r="DH24" s="690"/>
      <c r="DI24" s="690"/>
      <c r="DJ24" s="690"/>
      <c r="DK24" s="715"/>
      <c r="DL24" s="714">
        <v>860590</v>
      </c>
      <c r="DM24" s="690"/>
      <c r="DN24" s="690"/>
      <c r="DO24" s="690"/>
      <c r="DP24" s="690"/>
      <c r="DQ24" s="690"/>
      <c r="DR24" s="690"/>
      <c r="DS24" s="690"/>
      <c r="DT24" s="690"/>
      <c r="DU24" s="690"/>
      <c r="DV24" s="715"/>
      <c r="DW24" s="716">
        <v>49.8</v>
      </c>
      <c r="DX24" s="698"/>
      <c r="DY24" s="698"/>
      <c r="DZ24" s="698"/>
      <c r="EA24" s="698"/>
      <c r="EB24" s="698"/>
      <c r="EC24" s="717"/>
    </row>
    <row r="25" spans="2:133" ht="11.25" customHeight="1">
      <c r="B25" s="631" t="s">
        <v>281</v>
      </c>
      <c r="C25" s="632"/>
      <c r="D25" s="632"/>
      <c r="E25" s="632"/>
      <c r="F25" s="632"/>
      <c r="G25" s="632"/>
      <c r="H25" s="632"/>
      <c r="I25" s="632"/>
      <c r="J25" s="632"/>
      <c r="K25" s="632"/>
      <c r="L25" s="632"/>
      <c r="M25" s="632"/>
      <c r="N25" s="632"/>
      <c r="O25" s="632"/>
      <c r="P25" s="632"/>
      <c r="Q25" s="633"/>
      <c r="R25" s="634">
        <v>2152217</v>
      </c>
      <c r="S25" s="635"/>
      <c r="T25" s="635"/>
      <c r="U25" s="635"/>
      <c r="V25" s="635"/>
      <c r="W25" s="635"/>
      <c r="X25" s="635"/>
      <c r="Y25" s="636"/>
      <c r="Z25" s="672">
        <v>46.9</v>
      </c>
      <c r="AA25" s="672"/>
      <c r="AB25" s="672"/>
      <c r="AC25" s="672"/>
      <c r="AD25" s="673">
        <v>1714798</v>
      </c>
      <c r="AE25" s="673"/>
      <c r="AF25" s="673"/>
      <c r="AG25" s="673"/>
      <c r="AH25" s="673"/>
      <c r="AI25" s="673"/>
      <c r="AJ25" s="673"/>
      <c r="AK25" s="673"/>
      <c r="AL25" s="637">
        <v>99.6</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642531</v>
      </c>
      <c r="CS25" s="647"/>
      <c r="CT25" s="647"/>
      <c r="CU25" s="647"/>
      <c r="CV25" s="647"/>
      <c r="CW25" s="647"/>
      <c r="CX25" s="647"/>
      <c r="CY25" s="648"/>
      <c r="CZ25" s="637">
        <v>14.8</v>
      </c>
      <c r="DA25" s="649"/>
      <c r="DB25" s="649"/>
      <c r="DC25" s="650"/>
      <c r="DD25" s="640">
        <v>536528</v>
      </c>
      <c r="DE25" s="647"/>
      <c r="DF25" s="647"/>
      <c r="DG25" s="647"/>
      <c r="DH25" s="647"/>
      <c r="DI25" s="647"/>
      <c r="DJ25" s="647"/>
      <c r="DK25" s="648"/>
      <c r="DL25" s="640">
        <v>430360</v>
      </c>
      <c r="DM25" s="647"/>
      <c r="DN25" s="647"/>
      <c r="DO25" s="647"/>
      <c r="DP25" s="647"/>
      <c r="DQ25" s="647"/>
      <c r="DR25" s="647"/>
      <c r="DS25" s="647"/>
      <c r="DT25" s="647"/>
      <c r="DU25" s="647"/>
      <c r="DV25" s="648"/>
      <c r="DW25" s="637">
        <v>24.9</v>
      </c>
      <c r="DX25" s="649"/>
      <c r="DY25" s="649"/>
      <c r="DZ25" s="649"/>
      <c r="EA25" s="649"/>
      <c r="EB25" s="649"/>
      <c r="EC25" s="661"/>
    </row>
    <row r="26" spans="2:133" ht="11.25" customHeight="1">
      <c r="B26" s="631" t="s">
        <v>284</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314950</v>
      </c>
      <c r="CS26" s="635"/>
      <c r="CT26" s="635"/>
      <c r="CU26" s="635"/>
      <c r="CV26" s="635"/>
      <c r="CW26" s="635"/>
      <c r="CX26" s="635"/>
      <c r="CY26" s="636"/>
      <c r="CZ26" s="637">
        <v>7.2</v>
      </c>
      <c r="DA26" s="649"/>
      <c r="DB26" s="649"/>
      <c r="DC26" s="650"/>
      <c r="DD26" s="640">
        <v>310553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287</v>
      </c>
      <c r="C27" s="632"/>
      <c r="D27" s="632"/>
      <c r="E27" s="632"/>
      <c r="F27" s="632"/>
      <c r="G27" s="632"/>
      <c r="H27" s="632"/>
      <c r="I27" s="632"/>
      <c r="J27" s="632"/>
      <c r="K27" s="632"/>
      <c r="L27" s="632"/>
      <c r="M27" s="632"/>
      <c r="N27" s="632"/>
      <c r="O27" s="632"/>
      <c r="P27" s="632"/>
      <c r="Q27" s="633"/>
      <c r="R27" s="634">
        <v>71892</v>
      </c>
      <c r="S27" s="635"/>
      <c r="T27" s="635"/>
      <c r="U27" s="635"/>
      <c r="V27" s="635"/>
      <c r="W27" s="635"/>
      <c r="X27" s="635"/>
      <c r="Y27" s="636"/>
      <c r="Z27" s="672">
        <v>1.6</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162475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264268</v>
      </c>
      <c r="CS27" s="647"/>
      <c r="CT27" s="647"/>
      <c r="CU27" s="647"/>
      <c r="CV27" s="647"/>
      <c r="CW27" s="647"/>
      <c r="CX27" s="647"/>
      <c r="CY27" s="648"/>
      <c r="CZ27" s="637">
        <v>6.1</v>
      </c>
      <c r="DA27" s="649"/>
      <c r="DB27" s="649"/>
      <c r="DC27" s="650"/>
      <c r="DD27" s="640">
        <v>105091</v>
      </c>
      <c r="DE27" s="647"/>
      <c r="DF27" s="647"/>
      <c r="DG27" s="647"/>
      <c r="DH27" s="647"/>
      <c r="DI27" s="647"/>
      <c r="DJ27" s="647"/>
      <c r="DK27" s="648"/>
      <c r="DL27" s="640">
        <v>41283</v>
      </c>
      <c r="DM27" s="647"/>
      <c r="DN27" s="647"/>
      <c r="DO27" s="647"/>
      <c r="DP27" s="647"/>
      <c r="DQ27" s="647"/>
      <c r="DR27" s="647"/>
      <c r="DS27" s="647"/>
      <c r="DT27" s="647"/>
      <c r="DU27" s="647"/>
      <c r="DV27" s="648"/>
      <c r="DW27" s="637">
        <v>2.4</v>
      </c>
      <c r="DX27" s="649"/>
      <c r="DY27" s="649"/>
      <c r="DZ27" s="649"/>
      <c r="EA27" s="649"/>
      <c r="EB27" s="649"/>
      <c r="EC27" s="661"/>
    </row>
    <row r="28" spans="2:133" ht="11.25" customHeight="1">
      <c r="B28" s="631" t="s">
        <v>290</v>
      </c>
      <c r="C28" s="632"/>
      <c r="D28" s="632"/>
      <c r="E28" s="632"/>
      <c r="F28" s="632"/>
      <c r="G28" s="632"/>
      <c r="H28" s="632"/>
      <c r="I28" s="632"/>
      <c r="J28" s="632"/>
      <c r="K28" s="632"/>
      <c r="L28" s="632"/>
      <c r="M28" s="632"/>
      <c r="N28" s="632"/>
      <c r="O28" s="632"/>
      <c r="P28" s="632"/>
      <c r="Q28" s="633"/>
      <c r="R28" s="634">
        <v>34058</v>
      </c>
      <c r="S28" s="635"/>
      <c r="T28" s="635"/>
      <c r="U28" s="635"/>
      <c r="V28" s="635"/>
      <c r="W28" s="635"/>
      <c r="X28" s="635"/>
      <c r="Y28" s="636"/>
      <c r="Z28" s="672">
        <v>0.7</v>
      </c>
      <c r="AA28" s="672"/>
      <c r="AB28" s="672"/>
      <c r="AC28" s="672"/>
      <c r="AD28" s="673">
        <v>1482</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395247</v>
      </c>
      <c r="CS28" s="635"/>
      <c r="CT28" s="635"/>
      <c r="CU28" s="635"/>
      <c r="CV28" s="635"/>
      <c r="CW28" s="635"/>
      <c r="CX28" s="635"/>
      <c r="CY28" s="636"/>
      <c r="CZ28" s="637">
        <v>9.1</v>
      </c>
      <c r="DA28" s="649"/>
      <c r="DB28" s="649"/>
      <c r="DC28" s="650"/>
      <c r="DD28" s="640">
        <v>388947</v>
      </c>
      <c r="DE28" s="635"/>
      <c r="DF28" s="635"/>
      <c r="DG28" s="635"/>
      <c r="DH28" s="635"/>
      <c r="DI28" s="635"/>
      <c r="DJ28" s="635"/>
      <c r="DK28" s="636"/>
      <c r="DL28" s="640">
        <v>388947</v>
      </c>
      <c r="DM28" s="635"/>
      <c r="DN28" s="635"/>
      <c r="DO28" s="635"/>
      <c r="DP28" s="635"/>
      <c r="DQ28" s="635"/>
      <c r="DR28" s="635"/>
      <c r="DS28" s="635"/>
      <c r="DT28" s="635"/>
      <c r="DU28" s="635"/>
      <c r="DV28" s="636"/>
      <c r="DW28" s="637">
        <v>22.5</v>
      </c>
      <c r="DX28" s="649"/>
      <c r="DY28" s="649"/>
      <c r="DZ28" s="649"/>
      <c r="EA28" s="649"/>
      <c r="EB28" s="649"/>
      <c r="EC28" s="661"/>
    </row>
    <row r="29" spans="2:133" ht="11.25" customHeight="1">
      <c r="B29" s="631" t="s">
        <v>292</v>
      </c>
      <c r="C29" s="632"/>
      <c r="D29" s="632"/>
      <c r="E29" s="632"/>
      <c r="F29" s="632"/>
      <c r="G29" s="632"/>
      <c r="H29" s="632"/>
      <c r="I29" s="632"/>
      <c r="J29" s="632"/>
      <c r="K29" s="632"/>
      <c r="L29" s="632"/>
      <c r="M29" s="632"/>
      <c r="N29" s="632"/>
      <c r="O29" s="632"/>
      <c r="P29" s="632"/>
      <c r="Q29" s="633"/>
      <c r="R29" s="634">
        <v>1837</v>
      </c>
      <c r="S29" s="635"/>
      <c r="T29" s="635"/>
      <c r="U29" s="635"/>
      <c r="V29" s="635"/>
      <c r="W29" s="635"/>
      <c r="X29" s="635"/>
      <c r="Y29" s="636"/>
      <c r="Z29" s="672">
        <v>0</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395247</v>
      </c>
      <c r="CS29" s="647"/>
      <c r="CT29" s="647"/>
      <c r="CU29" s="647"/>
      <c r="CV29" s="647"/>
      <c r="CW29" s="647"/>
      <c r="CX29" s="647"/>
      <c r="CY29" s="648"/>
      <c r="CZ29" s="637">
        <v>9.1</v>
      </c>
      <c r="DA29" s="649"/>
      <c r="DB29" s="649"/>
      <c r="DC29" s="650"/>
      <c r="DD29" s="640">
        <v>388947</v>
      </c>
      <c r="DE29" s="647"/>
      <c r="DF29" s="647"/>
      <c r="DG29" s="647"/>
      <c r="DH29" s="647"/>
      <c r="DI29" s="647"/>
      <c r="DJ29" s="647"/>
      <c r="DK29" s="648"/>
      <c r="DL29" s="640">
        <v>388947</v>
      </c>
      <c r="DM29" s="647"/>
      <c r="DN29" s="647"/>
      <c r="DO29" s="647"/>
      <c r="DP29" s="647"/>
      <c r="DQ29" s="647"/>
      <c r="DR29" s="647"/>
      <c r="DS29" s="647"/>
      <c r="DT29" s="647"/>
      <c r="DU29" s="647"/>
      <c r="DV29" s="648"/>
      <c r="DW29" s="637">
        <v>22.5</v>
      </c>
      <c r="DX29" s="649"/>
      <c r="DY29" s="649"/>
      <c r="DZ29" s="649"/>
      <c r="EA29" s="649"/>
      <c r="EB29" s="649"/>
      <c r="EC29" s="661"/>
    </row>
    <row r="30" spans="2:133" ht="11.25" customHeight="1">
      <c r="B30" s="631" t="s">
        <v>294</v>
      </c>
      <c r="C30" s="632"/>
      <c r="D30" s="632"/>
      <c r="E30" s="632"/>
      <c r="F30" s="632"/>
      <c r="G30" s="632"/>
      <c r="H30" s="632"/>
      <c r="I30" s="632"/>
      <c r="J30" s="632"/>
      <c r="K30" s="632"/>
      <c r="L30" s="632"/>
      <c r="M30" s="632"/>
      <c r="N30" s="632"/>
      <c r="O30" s="632"/>
      <c r="P30" s="632"/>
      <c r="Q30" s="633"/>
      <c r="R30" s="634">
        <v>454700</v>
      </c>
      <c r="S30" s="635"/>
      <c r="T30" s="635"/>
      <c r="U30" s="635"/>
      <c r="V30" s="635"/>
      <c r="W30" s="635"/>
      <c r="X30" s="635"/>
      <c r="Y30" s="636"/>
      <c r="Z30" s="672">
        <v>9.9</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385664</v>
      </c>
      <c r="CS30" s="635"/>
      <c r="CT30" s="635"/>
      <c r="CU30" s="635"/>
      <c r="CV30" s="635"/>
      <c r="CW30" s="635"/>
      <c r="CX30" s="635"/>
      <c r="CY30" s="636"/>
      <c r="CZ30" s="637">
        <v>8.9</v>
      </c>
      <c r="DA30" s="649"/>
      <c r="DB30" s="649"/>
      <c r="DC30" s="650"/>
      <c r="DD30" s="640">
        <v>379961</v>
      </c>
      <c r="DE30" s="635"/>
      <c r="DF30" s="635"/>
      <c r="DG30" s="635"/>
      <c r="DH30" s="635"/>
      <c r="DI30" s="635"/>
      <c r="DJ30" s="635"/>
      <c r="DK30" s="636"/>
      <c r="DL30" s="640">
        <v>379961</v>
      </c>
      <c r="DM30" s="635"/>
      <c r="DN30" s="635"/>
      <c r="DO30" s="635"/>
      <c r="DP30" s="635"/>
      <c r="DQ30" s="635"/>
      <c r="DR30" s="635"/>
      <c r="DS30" s="635"/>
      <c r="DT30" s="635"/>
      <c r="DU30" s="635"/>
      <c r="DV30" s="636"/>
      <c r="DW30" s="637">
        <v>22</v>
      </c>
      <c r="DX30" s="649"/>
      <c r="DY30" s="649"/>
      <c r="DZ30" s="649"/>
      <c r="EA30" s="649"/>
      <c r="EB30" s="649"/>
      <c r="EC30" s="661"/>
    </row>
    <row r="31" spans="2:133" ht="11.25" customHeight="1">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98.9</v>
      </c>
      <c r="BH31" s="697"/>
      <c r="BI31" s="697"/>
      <c r="BJ31" s="697"/>
      <c r="BK31" s="697"/>
      <c r="BL31" s="697"/>
      <c r="BM31" s="698">
        <v>95.9</v>
      </c>
      <c r="BN31" s="697"/>
      <c r="BO31" s="697"/>
      <c r="BP31" s="697"/>
      <c r="BQ31" s="699"/>
      <c r="BR31" s="696">
        <v>99</v>
      </c>
      <c r="BS31" s="697"/>
      <c r="BT31" s="697"/>
      <c r="BU31" s="697"/>
      <c r="BV31" s="697"/>
      <c r="BW31" s="697"/>
      <c r="BX31" s="698">
        <v>97.2</v>
      </c>
      <c r="BY31" s="697"/>
      <c r="BZ31" s="697"/>
      <c r="CA31" s="697"/>
      <c r="CB31" s="699"/>
      <c r="CD31" s="655"/>
      <c r="CE31" s="656"/>
      <c r="CF31" s="631" t="s">
        <v>301</v>
      </c>
      <c r="CG31" s="632"/>
      <c r="CH31" s="632"/>
      <c r="CI31" s="632"/>
      <c r="CJ31" s="632"/>
      <c r="CK31" s="632"/>
      <c r="CL31" s="632"/>
      <c r="CM31" s="632"/>
      <c r="CN31" s="632"/>
      <c r="CO31" s="632"/>
      <c r="CP31" s="632"/>
      <c r="CQ31" s="633"/>
      <c r="CR31" s="634">
        <v>9583</v>
      </c>
      <c r="CS31" s="647"/>
      <c r="CT31" s="647"/>
      <c r="CU31" s="647"/>
      <c r="CV31" s="647"/>
      <c r="CW31" s="647"/>
      <c r="CX31" s="647"/>
      <c r="CY31" s="648"/>
      <c r="CZ31" s="637">
        <v>0.2</v>
      </c>
      <c r="DA31" s="649"/>
      <c r="DB31" s="649"/>
      <c r="DC31" s="650"/>
      <c r="DD31" s="640">
        <v>8986</v>
      </c>
      <c r="DE31" s="647"/>
      <c r="DF31" s="647"/>
      <c r="DG31" s="647"/>
      <c r="DH31" s="647"/>
      <c r="DI31" s="647"/>
      <c r="DJ31" s="647"/>
      <c r="DK31" s="648"/>
      <c r="DL31" s="640">
        <v>8986</v>
      </c>
      <c r="DM31" s="647"/>
      <c r="DN31" s="647"/>
      <c r="DO31" s="647"/>
      <c r="DP31" s="647"/>
      <c r="DQ31" s="647"/>
      <c r="DR31" s="647"/>
      <c r="DS31" s="647"/>
      <c r="DT31" s="647"/>
      <c r="DU31" s="647"/>
      <c r="DV31" s="648"/>
      <c r="DW31" s="637">
        <v>0.5</v>
      </c>
      <c r="DX31" s="649"/>
      <c r="DY31" s="649"/>
      <c r="DZ31" s="649"/>
      <c r="EA31" s="649"/>
      <c r="EB31" s="649"/>
      <c r="EC31" s="661"/>
    </row>
    <row r="32" spans="2:133" ht="11.25" customHeight="1">
      <c r="B32" s="631" t="s">
        <v>302</v>
      </c>
      <c r="C32" s="632"/>
      <c r="D32" s="632"/>
      <c r="E32" s="632"/>
      <c r="F32" s="632"/>
      <c r="G32" s="632"/>
      <c r="H32" s="632"/>
      <c r="I32" s="632"/>
      <c r="J32" s="632"/>
      <c r="K32" s="632"/>
      <c r="L32" s="632"/>
      <c r="M32" s="632"/>
      <c r="N32" s="632"/>
      <c r="O32" s="632"/>
      <c r="P32" s="632"/>
      <c r="Q32" s="633"/>
      <c r="R32" s="634">
        <v>239346</v>
      </c>
      <c r="S32" s="635"/>
      <c r="T32" s="635"/>
      <c r="U32" s="635"/>
      <c r="V32" s="635"/>
      <c r="W32" s="635"/>
      <c r="X32" s="635"/>
      <c r="Y32" s="636"/>
      <c r="Z32" s="672">
        <v>5.2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99.4</v>
      </c>
      <c r="BH32" s="647"/>
      <c r="BI32" s="647"/>
      <c r="BJ32" s="647"/>
      <c r="BK32" s="647"/>
      <c r="BL32" s="647"/>
      <c r="BM32" s="638">
        <v>96.2</v>
      </c>
      <c r="BN32" s="647"/>
      <c r="BO32" s="647"/>
      <c r="BP32" s="647"/>
      <c r="BQ32" s="670"/>
      <c r="BR32" s="700">
        <v>98.9</v>
      </c>
      <c r="BS32" s="647"/>
      <c r="BT32" s="647"/>
      <c r="BU32" s="647"/>
      <c r="BV32" s="647"/>
      <c r="BW32" s="647"/>
      <c r="BX32" s="638">
        <v>98.1</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c r="B33" s="631" t="s">
        <v>306</v>
      </c>
      <c r="C33" s="632"/>
      <c r="D33" s="632"/>
      <c r="E33" s="632"/>
      <c r="F33" s="632"/>
      <c r="G33" s="632"/>
      <c r="H33" s="632"/>
      <c r="I33" s="632"/>
      <c r="J33" s="632"/>
      <c r="K33" s="632"/>
      <c r="L33" s="632"/>
      <c r="M33" s="632"/>
      <c r="N33" s="632"/>
      <c r="O33" s="632"/>
      <c r="P33" s="632"/>
      <c r="Q33" s="633"/>
      <c r="R33" s="634">
        <v>10061</v>
      </c>
      <c r="S33" s="635"/>
      <c r="T33" s="635"/>
      <c r="U33" s="635"/>
      <c r="V33" s="635"/>
      <c r="W33" s="635"/>
      <c r="X33" s="635"/>
      <c r="Y33" s="636"/>
      <c r="Z33" s="672">
        <v>0.2</v>
      </c>
      <c r="AA33" s="672"/>
      <c r="AB33" s="672"/>
      <c r="AC33" s="672"/>
      <c r="AD33" s="673">
        <v>5713</v>
      </c>
      <c r="AE33" s="673"/>
      <c r="AF33" s="673"/>
      <c r="AG33" s="673"/>
      <c r="AH33" s="673"/>
      <c r="AI33" s="673"/>
      <c r="AJ33" s="673"/>
      <c r="AK33" s="673"/>
      <c r="AL33" s="637">
        <v>0.3</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98.4</v>
      </c>
      <c r="BH33" s="619"/>
      <c r="BI33" s="619"/>
      <c r="BJ33" s="619"/>
      <c r="BK33" s="619"/>
      <c r="BL33" s="619"/>
      <c r="BM33" s="665">
        <v>95.3</v>
      </c>
      <c r="BN33" s="619"/>
      <c r="BO33" s="619"/>
      <c r="BP33" s="619"/>
      <c r="BQ33" s="682"/>
      <c r="BR33" s="695">
        <v>99</v>
      </c>
      <c r="BS33" s="619"/>
      <c r="BT33" s="619"/>
      <c r="BU33" s="619"/>
      <c r="BV33" s="619"/>
      <c r="BW33" s="619"/>
      <c r="BX33" s="665">
        <v>96.4</v>
      </c>
      <c r="BY33" s="619"/>
      <c r="BZ33" s="619"/>
      <c r="CA33" s="619"/>
      <c r="CB33" s="682"/>
      <c r="CD33" s="631" t="s">
        <v>308</v>
      </c>
      <c r="CE33" s="632"/>
      <c r="CF33" s="632"/>
      <c r="CG33" s="632"/>
      <c r="CH33" s="632"/>
      <c r="CI33" s="632"/>
      <c r="CJ33" s="632"/>
      <c r="CK33" s="632"/>
      <c r="CL33" s="632"/>
      <c r="CM33" s="632"/>
      <c r="CN33" s="632"/>
      <c r="CO33" s="632"/>
      <c r="CP33" s="632"/>
      <c r="CQ33" s="633"/>
      <c r="CR33" s="634">
        <v>2008475</v>
      </c>
      <c r="CS33" s="647"/>
      <c r="CT33" s="647"/>
      <c r="CU33" s="647"/>
      <c r="CV33" s="647"/>
      <c r="CW33" s="647"/>
      <c r="CX33" s="647"/>
      <c r="CY33" s="648"/>
      <c r="CZ33" s="637">
        <v>46.2</v>
      </c>
      <c r="DA33" s="649"/>
      <c r="DB33" s="649"/>
      <c r="DC33" s="650"/>
      <c r="DD33" s="640">
        <v>1167036</v>
      </c>
      <c r="DE33" s="647"/>
      <c r="DF33" s="647"/>
      <c r="DG33" s="647"/>
      <c r="DH33" s="647"/>
      <c r="DI33" s="647"/>
      <c r="DJ33" s="647"/>
      <c r="DK33" s="648"/>
      <c r="DL33" s="640">
        <v>537906</v>
      </c>
      <c r="DM33" s="647"/>
      <c r="DN33" s="647"/>
      <c r="DO33" s="647"/>
      <c r="DP33" s="647"/>
      <c r="DQ33" s="647"/>
      <c r="DR33" s="647"/>
      <c r="DS33" s="647"/>
      <c r="DT33" s="647"/>
      <c r="DU33" s="647"/>
      <c r="DV33" s="648"/>
      <c r="DW33" s="637">
        <v>31.1</v>
      </c>
      <c r="DX33" s="649"/>
      <c r="DY33" s="649"/>
      <c r="DZ33" s="649"/>
      <c r="EA33" s="649"/>
      <c r="EB33" s="649"/>
      <c r="EC33" s="661"/>
    </row>
    <row r="34" spans="2:133" ht="11.25" customHeight="1">
      <c r="B34" s="631" t="s">
        <v>309</v>
      </c>
      <c r="C34" s="632"/>
      <c r="D34" s="632"/>
      <c r="E34" s="632"/>
      <c r="F34" s="632"/>
      <c r="G34" s="632"/>
      <c r="H34" s="632"/>
      <c r="I34" s="632"/>
      <c r="J34" s="632"/>
      <c r="K34" s="632"/>
      <c r="L34" s="632"/>
      <c r="M34" s="632"/>
      <c r="N34" s="632"/>
      <c r="O34" s="632"/>
      <c r="P34" s="632"/>
      <c r="Q34" s="633"/>
      <c r="R34" s="634">
        <v>324497</v>
      </c>
      <c r="S34" s="635"/>
      <c r="T34" s="635"/>
      <c r="U34" s="635"/>
      <c r="V34" s="635"/>
      <c r="W34" s="635"/>
      <c r="X34" s="635"/>
      <c r="Y34" s="636"/>
      <c r="Z34" s="672">
        <v>7.1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1077305</v>
      </c>
      <c r="CS34" s="635"/>
      <c r="CT34" s="635"/>
      <c r="CU34" s="635"/>
      <c r="CV34" s="635"/>
      <c r="CW34" s="635"/>
      <c r="CX34" s="635"/>
      <c r="CY34" s="636"/>
      <c r="CZ34" s="637">
        <v>24.8</v>
      </c>
      <c r="DA34" s="649"/>
      <c r="DB34" s="649"/>
      <c r="DC34" s="650"/>
      <c r="DD34" s="640">
        <v>726828</v>
      </c>
      <c r="DE34" s="635"/>
      <c r="DF34" s="635"/>
      <c r="DG34" s="635"/>
      <c r="DH34" s="635"/>
      <c r="DI34" s="635"/>
      <c r="DJ34" s="635"/>
      <c r="DK34" s="636"/>
      <c r="DL34" s="640">
        <v>249364</v>
      </c>
      <c r="DM34" s="635"/>
      <c r="DN34" s="635"/>
      <c r="DO34" s="635"/>
      <c r="DP34" s="635"/>
      <c r="DQ34" s="635"/>
      <c r="DR34" s="635"/>
      <c r="DS34" s="635"/>
      <c r="DT34" s="635"/>
      <c r="DU34" s="635"/>
      <c r="DV34" s="636"/>
      <c r="DW34" s="637">
        <v>14.4</v>
      </c>
      <c r="DX34" s="649"/>
      <c r="DY34" s="649"/>
      <c r="DZ34" s="649"/>
      <c r="EA34" s="649"/>
      <c r="EB34" s="649"/>
      <c r="EC34" s="661"/>
    </row>
    <row r="35" spans="2:133" ht="11.25" customHeight="1">
      <c r="B35" s="631" t="s">
        <v>311</v>
      </c>
      <c r="C35" s="632"/>
      <c r="D35" s="632"/>
      <c r="E35" s="632"/>
      <c r="F35" s="632"/>
      <c r="G35" s="632"/>
      <c r="H35" s="632"/>
      <c r="I35" s="632"/>
      <c r="J35" s="632"/>
      <c r="K35" s="632"/>
      <c r="L35" s="632"/>
      <c r="M35" s="632"/>
      <c r="N35" s="632"/>
      <c r="O35" s="632"/>
      <c r="P35" s="632"/>
      <c r="Q35" s="633"/>
      <c r="R35" s="634">
        <v>567478</v>
      </c>
      <c r="S35" s="635"/>
      <c r="T35" s="635"/>
      <c r="U35" s="635"/>
      <c r="V35" s="635"/>
      <c r="W35" s="635"/>
      <c r="X35" s="635"/>
      <c r="Y35" s="636"/>
      <c r="Z35" s="672">
        <v>12.4</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3243</v>
      </c>
      <c r="CS35" s="647"/>
      <c r="CT35" s="647"/>
      <c r="CU35" s="647"/>
      <c r="CV35" s="647"/>
      <c r="CW35" s="647"/>
      <c r="CX35" s="647"/>
      <c r="CY35" s="648"/>
      <c r="CZ35" s="637">
        <v>0.1</v>
      </c>
      <c r="DA35" s="649"/>
      <c r="DB35" s="649"/>
      <c r="DC35" s="650"/>
      <c r="DD35" s="640">
        <v>44</v>
      </c>
      <c r="DE35" s="647"/>
      <c r="DF35" s="647"/>
      <c r="DG35" s="647"/>
      <c r="DH35" s="647"/>
      <c r="DI35" s="647"/>
      <c r="DJ35" s="647"/>
      <c r="DK35" s="648"/>
      <c r="DL35" s="640" t="s">
        <v>122</v>
      </c>
      <c r="DM35" s="647"/>
      <c r="DN35" s="647"/>
      <c r="DO35" s="647"/>
      <c r="DP35" s="647"/>
      <c r="DQ35" s="647"/>
      <c r="DR35" s="647"/>
      <c r="DS35" s="647"/>
      <c r="DT35" s="647"/>
      <c r="DU35" s="647"/>
      <c r="DV35" s="648"/>
      <c r="DW35" s="637" t="s">
        <v>122</v>
      </c>
      <c r="DX35" s="649"/>
      <c r="DY35" s="649"/>
      <c r="DZ35" s="649"/>
      <c r="EA35" s="649"/>
      <c r="EB35" s="649"/>
      <c r="EC35" s="661"/>
    </row>
    <row r="36" spans="2:133" ht="11.25" customHeight="1">
      <c r="B36" s="631" t="s">
        <v>315</v>
      </c>
      <c r="C36" s="632"/>
      <c r="D36" s="632"/>
      <c r="E36" s="632"/>
      <c r="F36" s="632"/>
      <c r="G36" s="632"/>
      <c r="H36" s="632"/>
      <c r="I36" s="632"/>
      <c r="J36" s="632"/>
      <c r="K36" s="632"/>
      <c r="L36" s="632"/>
      <c r="M36" s="632"/>
      <c r="N36" s="632"/>
      <c r="O36" s="632"/>
      <c r="P36" s="632"/>
      <c r="Q36" s="633"/>
      <c r="R36" s="634">
        <v>224083</v>
      </c>
      <c r="S36" s="635"/>
      <c r="T36" s="635"/>
      <c r="U36" s="635"/>
      <c r="V36" s="635"/>
      <c r="W36" s="635"/>
      <c r="X36" s="635"/>
      <c r="Y36" s="636"/>
      <c r="Z36" s="672">
        <v>4.9000000000000004</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185772</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45</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400482</v>
      </c>
      <c r="CS36" s="635"/>
      <c r="CT36" s="635"/>
      <c r="CU36" s="635"/>
      <c r="CV36" s="635"/>
      <c r="CW36" s="635"/>
      <c r="CX36" s="635"/>
      <c r="CY36" s="636"/>
      <c r="CZ36" s="637">
        <v>9.1999999999999993</v>
      </c>
      <c r="DA36" s="649"/>
      <c r="DB36" s="649"/>
      <c r="DC36" s="650"/>
      <c r="DD36" s="640">
        <v>267280</v>
      </c>
      <c r="DE36" s="635"/>
      <c r="DF36" s="635"/>
      <c r="DG36" s="635"/>
      <c r="DH36" s="635"/>
      <c r="DI36" s="635"/>
      <c r="DJ36" s="635"/>
      <c r="DK36" s="636"/>
      <c r="DL36" s="640">
        <v>144710</v>
      </c>
      <c r="DM36" s="635"/>
      <c r="DN36" s="635"/>
      <c r="DO36" s="635"/>
      <c r="DP36" s="635"/>
      <c r="DQ36" s="635"/>
      <c r="DR36" s="635"/>
      <c r="DS36" s="635"/>
      <c r="DT36" s="635"/>
      <c r="DU36" s="635"/>
      <c r="DV36" s="636"/>
      <c r="DW36" s="637">
        <v>8.4</v>
      </c>
      <c r="DX36" s="649"/>
      <c r="DY36" s="649"/>
      <c r="DZ36" s="649"/>
      <c r="EA36" s="649"/>
      <c r="EB36" s="649"/>
      <c r="EC36" s="661"/>
    </row>
    <row r="37" spans="2:133" ht="11.25" customHeight="1">
      <c r="B37" s="631" t="s">
        <v>319</v>
      </c>
      <c r="C37" s="632"/>
      <c r="D37" s="632"/>
      <c r="E37" s="632"/>
      <c r="F37" s="632"/>
      <c r="G37" s="632"/>
      <c r="H37" s="632"/>
      <c r="I37" s="632"/>
      <c r="J37" s="632"/>
      <c r="K37" s="632"/>
      <c r="L37" s="632"/>
      <c r="M37" s="632"/>
      <c r="N37" s="632"/>
      <c r="O37" s="632"/>
      <c r="P37" s="632"/>
      <c r="Q37" s="633"/>
      <c r="R37" s="634">
        <v>72621</v>
      </c>
      <c r="S37" s="635"/>
      <c r="T37" s="635"/>
      <c r="U37" s="635"/>
      <c r="V37" s="635"/>
      <c r="W37" s="635"/>
      <c r="X37" s="635"/>
      <c r="Y37" s="636"/>
      <c r="Z37" s="672">
        <v>1.6</v>
      </c>
      <c r="AA37" s="672"/>
      <c r="AB37" s="672"/>
      <c r="AC37" s="672"/>
      <c r="AD37" s="673" t="s">
        <v>122</v>
      </c>
      <c r="AE37" s="673"/>
      <c r="AF37" s="673"/>
      <c r="AG37" s="673"/>
      <c r="AH37" s="673"/>
      <c r="AI37" s="673"/>
      <c r="AJ37" s="673"/>
      <c r="AK37" s="673"/>
      <c r="AL37" s="637" t="s">
        <v>122</v>
      </c>
      <c r="AM37" s="638"/>
      <c r="AN37" s="638"/>
      <c r="AO37" s="674"/>
      <c r="AQ37" s="667" t="s">
        <v>320</v>
      </c>
      <c r="AR37" s="668"/>
      <c r="AS37" s="668"/>
      <c r="AT37" s="668"/>
      <c r="AU37" s="668"/>
      <c r="AV37" s="668"/>
      <c r="AW37" s="668"/>
      <c r="AX37" s="668"/>
      <c r="AY37" s="669"/>
      <c r="AZ37" s="634">
        <v>22960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-2281</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106457</v>
      </c>
      <c r="CS37" s="647"/>
      <c r="CT37" s="647"/>
      <c r="CU37" s="647"/>
      <c r="CV37" s="647"/>
      <c r="CW37" s="647"/>
      <c r="CX37" s="647"/>
      <c r="CY37" s="648"/>
      <c r="CZ37" s="637">
        <v>2.4</v>
      </c>
      <c r="DA37" s="649"/>
      <c r="DB37" s="649"/>
      <c r="DC37" s="650"/>
      <c r="DD37" s="640">
        <v>106457</v>
      </c>
      <c r="DE37" s="647"/>
      <c r="DF37" s="647"/>
      <c r="DG37" s="647"/>
      <c r="DH37" s="647"/>
      <c r="DI37" s="647"/>
      <c r="DJ37" s="647"/>
      <c r="DK37" s="648"/>
      <c r="DL37" s="640">
        <v>104222</v>
      </c>
      <c r="DM37" s="647"/>
      <c r="DN37" s="647"/>
      <c r="DO37" s="647"/>
      <c r="DP37" s="647"/>
      <c r="DQ37" s="647"/>
      <c r="DR37" s="647"/>
      <c r="DS37" s="647"/>
      <c r="DT37" s="647"/>
      <c r="DU37" s="647"/>
      <c r="DV37" s="648"/>
      <c r="DW37" s="637">
        <v>6</v>
      </c>
      <c r="DX37" s="649"/>
      <c r="DY37" s="649"/>
      <c r="DZ37" s="649"/>
      <c r="EA37" s="649"/>
      <c r="EB37" s="649"/>
      <c r="EC37" s="661"/>
    </row>
    <row r="38" spans="2:133" ht="11.25" customHeight="1">
      <c r="B38" s="631" t="s">
        <v>323</v>
      </c>
      <c r="C38" s="632"/>
      <c r="D38" s="632"/>
      <c r="E38" s="632"/>
      <c r="F38" s="632"/>
      <c r="G38" s="632"/>
      <c r="H38" s="632"/>
      <c r="I38" s="632"/>
      <c r="J38" s="632"/>
      <c r="K38" s="632"/>
      <c r="L38" s="632"/>
      <c r="M38" s="632"/>
      <c r="N38" s="632"/>
      <c r="O38" s="632"/>
      <c r="P38" s="632"/>
      <c r="Q38" s="633"/>
      <c r="R38" s="634">
        <v>436864</v>
      </c>
      <c r="S38" s="635"/>
      <c r="T38" s="635"/>
      <c r="U38" s="635"/>
      <c r="V38" s="635"/>
      <c r="W38" s="635"/>
      <c r="X38" s="635"/>
      <c r="Y38" s="636"/>
      <c r="Z38" s="672">
        <v>9.5</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t="s">
        <v>122</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302</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185772</v>
      </c>
      <c r="CS38" s="635"/>
      <c r="CT38" s="635"/>
      <c r="CU38" s="635"/>
      <c r="CV38" s="635"/>
      <c r="CW38" s="635"/>
      <c r="CX38" s="635"/>
      <c r="CY38" s="636"/>
      <c r="CZ38" s="637">
        <v>4.3</v>
      </c>
      <c r="DA38" s="649"/>
      <c r="DB38" s="649"/>
      <c r="DC38" s="650"/>
      <c r="DD38" s="640">
        <v>159164</v>
      </c>
      <c r="DE38" s="635"/>
      <c r="DF38" s="635"/>
      <c r="DG38" s="635"/>
      <c r="DH38" s="635"/>
      <c r="DI38" s="635"/>
      <c r="DJ38" s="635"/>
      <c r="DK38" s="636"/>
      <c r="DL38" s="640">
        <v>143832</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534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341673</v>
      </c>
      <c r="CS39" s="647"/>
      <c r="CT39" s="647"/>
      <c r="CU39" s="647"/>
      <c r="CV39" s="647"/>
      <c r="CW39" s="647"/>
      <c r="CX39" s="647"/>
      <c r="CY39" s="648"/>
      <c r="CZ39" s="637">
        <v>7.9</v>
      </c>
      <c r="DA39" s="649"/>
      <c r="DB39" s="649"/>
      <c r="DC39" s="650"/>
      <c r="DD39" s="640">
        <v>13720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331</v>
      </c>
      <c r="C40" s="632"/>
      <c r="D40" s="632"/>
      <c r="E40" s="632"/>
      <c r="F40" s="632"/>
      <c r="G40" s="632"/>
      <c r="H40" s="632"/>
      <c r="I40" s="632"/>
      <c r="J40" s="632"/>
      <c r="K40" s="632"/>
      <c r="L40" s="632"/>
      <c r="M40" s="632"/>
      <c r="N40" s="632"/>
      <c r="O40" s="632"/>
      <c r="P40" s="632"/>
      <c r="Q40" s="633"/>
      <c r="R40" s="634">
        <v>5964</v>
      </c>
      <c r="S40" s="635"/>
      <c r="T40" s="635"/>
      <c r="U40" s="635"/>
      <c r="V40" s="635"/>
      <c r="W40" s="635"/>
      <c r="X40" s="635"/>
      <c r="Y40" s="636"/>
      <c r="Z40" s="672">
        <v>0.1</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79</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c r="B41" s="615" t="s">
        <v>336</v>
      </c>
      <c r="C41" s="616"/>
      <c r="D41" s="616"/>
      <c r="E41" s="616"/>
      <c r="F41" s="616"/>
      <c r="G41" s="616"/>
      <c r="H41" s="616"/>
      <c r="I41" s="616"/>
      <c r="J41" s="616"/>
      <c r="K41" s="616"/>
      <c r="L41" s="616"/>
      <c r="M41" s="616"/>
      <c r="N41" s="616"/>
      <c r="O41" s="616"/>
      <c r="P41" s="616"/>
      <c r="Q41" s="617"/>
      <c r="R41" s="618">
        <v>4589654</v>
      </c>
      <c r="S41" s="659"/>
      <c r="T41" s="659"/>
      <c r="U41" s="659"/>
      <c r="V41" s="659"/>
      <c r="W41" s="659"/>
      <c r="X41" s="659"/>
      <c r="Y41" s="662"/>
      <c r="Z41" s="663">
        <v>100</v>
      </c>
      <c r="AA41" s="663"/>
      <c r="AB41" s="663"/>
      <c r="AC41" s="663"/>
      <c r="AD41" s="664">
        <v>1721993</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41896</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340</v>
      </c>
      <c r="AR42" s="680"/>
      <c r="AS42" s="680"/>
      <c r="AT42" s="680"/>
      <c r="AU42" s="680"/>
      <c r="AV42" s="680"/>
      <c r="AW42" s="680"/>
      <c r="AX42" s="680"/>
      <c r="AY42" s="681"/>
      <c r="AZ42" s="618">
        <v>120916</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450</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1036459</v>
      </c>
      <c r="CS42" s="647"/>
      <c r="CT42" s="647"/>
      <c r="CU42" s="647"/>
      <c r="CV42" s="647"/>
      <c r="CW42" s="647"/>
      <c r="CX42" s="647"/>
      <c r="CY42" s="648"/>
      <c r="CZ42" s="637">
        <v>23.8</v>
      </c>
      <c r="DA42" s="649"/>
      <c r="DB42" s="649"/>
      <c r="DC42" s="650"/>
      <c r="DD42" s="640">
        <v>389144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343</v>
      </c>
      <c r="CD43" s="631" t="s">
        <v>344</v>
      </c>
      <c r="CE43" s="632"/>
      <c r="CF43" s="632"/>
      <c r="CG43" s="632"/>
      <c r="CH43" s="632"/>
      <c r="CI43" s="632"/>
      <c r="CJ43" s="632"/>
      <c r="CK43" s="632"/>
      <c r="CL43" s="632"/>
      <c r="CM43" s="632"/>
      <c r="CN43" s="632"/>
      <c r="CO43" s="632"/>
      <c r="CP43" s="632"/>
      <c r="CQ43" s="633"/>
      <c r="CR43" s="634">
        <v>20441</v>
      </c>
      <c r="CS43" s="647"/>
      <c r="CT43" s="647"/>
      <c r="CU43" s="647"/>
      <c r="CV43" s="647"/>
      <c r="CW43" s="647"/>
      <c r="CX43" s="647"/>
      <c r="CY43" s="648"/>
      <c r="CZ43" s="637">
        <v>0.5</v>
      </c>
      <c r="DA43" s="649"/>
      <c r="DB43" s="649"/>
      <c r="DC43" s="650"/>
      <c r="DD43" s="640">
        <v>20441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408910</v>
      </c>
      <c r="CS44" s="635"/>
      <c r="CT44" s="635"/>
      <c r="CU44" s="635"/>
      <c r="CV44" s="635"/>
      <c r="CW44" s="635"/>
      <c r="CX44" s="635"/>
      <c r="CY44" s="636"/>
      <c r="CZ44" s="637">
        <v>9.4</v>
      </c>
      <c r="DA44" s="638"/>
      <c r="DB44" s="638"/>
      <c r="DC44" s="639"/>
      <c r="DD44" s="640">
        <v>79144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66910</v>
      </c>
      <c r="CS45" s="647"/>
      <c r="CT45" s="647"/>
      <c r="CU45" s="647"/>
      <c r="CV45" s="647"/>
      <c r="CW45" s="647"/>
      <c r="CX45" s="647"/>
      <c r="CY45" s="648"/>
      <c r="CZ45" s="637">
        <v>1.5</v>
      </c>
      <c r="DA45" s="649"/>
      <c r="DB45" s="649"/>
      <c r="DC45" s="650"/>
      <c r="DD45" s="640">
        <v>32749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349</v>
      </c>
      <c r="CG46" s="632"/>
      <c r="CH46" s="632"/>
      <c r="CI46" s="632"/>
      <c r="CJ46" s="632"/>
      <c r="CK46" s="632"/>
      <c r="CL46" s="632"/>
      <c r="CM46" s="632"/>
      <c r="CN46" s="632"/>
      <c r="CO46" s="632"/>
      <c r="CP46" s="632"/>
      <c r="CQ46" s="633"/>
      <c r="CR46" s="634">
        <v>342000</v>
      </c>
      <c r="CS46" s="635"/>
      <c r="CT46" s="635"/>
      <c r="CU46" s="635"/>
      <c r="CV46" s="635"/>
      <c r="CW46" s="635"/>
      <c r="CX46" s="635"/>
      <c r="CY46" s="636"/>
      <c r="CZ46" s="637">
        <v>7.9</v>
      </c>
      <c r="DA46" s="638"/>
      <c r="DB46" s="638"/>
      <c r="DC46" s="639"/>
      <c r="DD46" s="640">
        <v>46395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350</v>
      </c>
      <c r="CG47" s="632"/>
      <c r="CH47" s="632"/>
      <c r="CI47" s="632"/>
      <c r="CJ47" s="632"/>
      <c r="CK47" s="632"/>
      <c r="CL47" s="632"/>
      <c r="CM47" s="632"/>
      <c r="CN47" s="632"/>
      <c r="CO47" s="632"/>
      <c r="CP47" s="632"/>
      <c r="CQ47" s="633"/>
      <c r="CR47" s="634">
        <v>627549</v>
      </c>
      <c r="CS47" s="647"/>
      <c r="CT47" s="647"/>
      <c r="CU47" s="647"/>
      <c r="CV47" s="647"/>
      <c r="CW47" s="647"/>
      <c r="CX47" s="647"/>
      <c r="CY47" s="648"/>
      <c r="CZ47" s="637">
        <v>14.4</v>
      </c>
      <c r="DA47" s="649"/>
      <c r="DB47" s="649"/>
      <c r="DC47" s="650"/>
      <c r="DD47" s="640">
        <v>310000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352</v>
      </c>
      <c r="CE49" s="616"/>
      <c r="CF49" s="616"/>
      <c r="CG49" s="616"/>
      <c r="CH49" s="616"/>
      <c r="CI49" s="616"/>
      <c r="CJ49" s="616"/>
      <c r="CK49" s="616"/>
      <c r="CL49" s="616"/>
      <c r="CM49" s="616"/>
      <c r="CN49" s="616"/>
      <c r="CO49" s="616"/>
      <c r="CP49" s="616"/>
      <c r="CQ49" s="617"/>
      <c r="CR49" s="618">
        <v>4346980</v>
      </c>
      <c r="CS49" s="619"/>
      <c r="CT49" s="619"/>
      <c r="CU49" s="619"/>
      <c r="CV49" s="619"/>
      <c r="CW49" s="619"/>
      <c r="CX49" s="619"/>
      <c r="CY49" s="620"/>
      <c r="CZ49" s="621">
        <v>100</v>
      </c>
      <c r="DA49" s="622"/>
      <c r="DB49" s="622"/>
      <c r="DC49" s="623"/>
      <c r="DD49" s="624">
        <v>2586746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MkDt/e29oh33X2EnmMDhb65XEeNRb/kuOWz7XWun8QH5q6cMMJIxhf7ajLTqxTDNRs78llv837sJrbfvjqfPQ==" saltValue="2AQobIms+1EoqaPyR4Tb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c r="A7" s="231">
        <v>1</v>
      </c>
      <c r="B7" s="1060" t="s">
        <v>375</v>
      </c>
      <c r="C7" s="1061"/>
      <c r="D7" s="1061"/>
      <c r="E7" s="1061"/>
      <c r="F7" s="1061"/>
      <c r="G7" s="1061"/>
      <c r="H7" s="1061"/>
      <c r="I7" s="1061"/>
      <c r="J7" s="1061"/>
      <c r="K7" s="1061"/>
      <c r="L7" s="1061"/>
      <c r="M7" s="1061"/>
      <c r="N7" s="1061"/>
      <c r="O7" s="1061"/>
      <c r="P7" s="1062"/>
      <c r="Q7" s="1115">
        <v>4590</v>
      </c>
      <c r="R7" s="1116"/>
      <c r="S7" s="1116"/>
      <c r="T7" s="1116"/>
      <c r="U7" s="1116"/>
      <c r="V7" s="1116">
        <v>4347</v>
      </c>
      <c r="W7" s="1116"/>
      <c r="X7" s="1116"/>
      <c r="Y7" s="1116"/>
      <c r="Z7" s="1116"/>
      <c r="AA7" s="1116">
        <v>243</v>
      </c>
      <c r="AB7" s="1116"/>
      <c r="AC7" s="1116"/>
      <c r="AD7" s="1116"/>
      <c r="AE7" s="1117"/>
      <c r="AF7" s="1118">
        <v>93</v>
      </c>
      <c r="AG7" s="1119"/>
      <c r="AH7" s="1119"/>
      <c r="AI7" s="1119"/>
      <c r="AJ7" s="1120"/>
      <c r="AK7" s="1121">
        <v>567</v>
      </c>
      <c r="AL7" s="1122"/>
      <c r="AM7" s="1122"/>
      <c r="AN7" s="1122"/>
      <c r="AO7" s="1122"/>
      <c r="AP7" s="1122">
        <v>4631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561</v>
      </c>
      <c r="BT7" s="1113"/>
      <c r="BU7" s="1113"/>
      <c r="BV7" s="1113"/>
      <c r="BW7" s="1113"/>
      <c r="BX7" s="1113"/>
      <c r="BY7" s="1113"/>
      <c r="BZ7" s="1113"/>
      <c r="CA7" s="1113"/>
      <c r="CB7" s="1113"/>
      <c r="CC7" s="1113"/>
      <c r="CD7" s="1113"/>
      <c r="CE7" s="1113"/>
      <c r="CF7" s="1113"/>
      <c r="CG7" s="1125"/>
      <c r="CH7" s="1109">
        <v>-5</v>
      </c>
      <c r="CI7" s="1110"/>
      <c r="CJ7" s="1110"/>
      <c r="CK7" s="1110"/>
      <c r="CL7" s="1111"/>
      <c r="CM7" s="1109">
        <v>52</v>
      </c>
      <c r="CN7" s="1110"/>
      <c r="CO7" s="1110"/>
      <c r="CP7" s="1110"/>
      <c r="CQ7" s="1111"/>
      <c r="CR7" s="1109">
        <v>13</v>
      </c>
      <c r="CS7" s="1110"/>
      <c r="CT7" s="1110"/>
      <c r="CU7" s="1110"/>
      <c r="CV7" s="1111"/>
      <c r="CW7" s="1109" t="s">
        <v>484</v>
      </c>
      <c r="CX7" s="1110"/>
      <c r="CY7" s="1110"/>
      <c r="CZ7" s="1110"/>
      <c r="DA7" s="1111"/>
      <c r="DB7" s="1109" t="s">
        <v>484</v>
      </c>
      <c r="DC7" s="1110"/>
      <c r="DD7" s="1110"/>
      <c r="DE7" s="1110"/>
      <c r="DF7" s="1111"/>
      <c r="DG7" s="1109" t="s">
        <v>484</v>
      </c>
      <c r="DH7" s="1110"/>
      <c r="DI7" s="1110"/>
      <c r="DJ7" s="1110"/>
      <c r="DK7" s="1111"/>
      <c r="DL7" s="1109" t="s">
        <v>484</v>
      </c>
      <c r="DM7" s="1110"/>
      <c r="DN7" s="1110"/>
      <c r="DO7" s="1110"/>
      <c r="DP7" s="1111"/>
      <c r="DQ7" s="1109" t="s">
        <v>484</v>
      </c>
      <c r="DR7" s="1110"/>
      <c r="DS7" s="1110"/>
      <c r="DT7" s="1110"/>
      <c r="DU7" s="1111"/>
      <c r="DV7" s="1112"/>
      <c r="DW7" s="1113"/>
      <c r="DX7" s="1113"/>
      <c r="DY7" s="1113"/>
      <c r="DZ7" s="1114"/>
      <c r="EA7" s="229"/>
    </row>
    <row r="8" spans="1:131" s="230" customFormat="1" ht="26.25" customHeight="1">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562</v>
      </c>
      <c r="BT8" s="1006"/>
      <c r="BU8" s="1006"/>
      <c r="BV8" s="1006"/>
      <c r="BW8" s="1006"/>
      <c r="BX8" s="1006"/>
      <c r="BY8" s="1006"/>
      <c r="BZ8" s="1006"/>
      <c r="CA8" s="1006"/>
      <c r="CB8" s="1006"/>
      <c r="CC8" s="1006"/>
      <c r="CD8" s="1006"/>
      <c r="CE8" s="1006"/>
      <c r="CF8" s="1006"/>
      <c r="CG8" s="1027"/>
      <c r="CH8" s="1002">
        <v>-1</v>
      </c>
      <c r="CI8" s="1003"/>
      <c r="CJ8" s="1003"/>
      <c r="CK8" s="1003"/>
      <c r="CL8" s="1004"/>
      <c r="CM8" s="1002">
        <v>135</v>
      </c>
      <c r="CN8" s="1003"/>
      <c r="CO8" s="1003"/>
      <c r="CP8" s="1003"/>
      <c r="CQ8" s="1004"/>
      <c r="CR8" s="1002">
        <v>235</v>
      </c>
      <c r="CS8" s="1003"/>
      <c r="CT8" s="1003"/>
      <c r="CU8" s="1003"/>
      <c r="CV8" s="1004"/>
      <c r="CW8" s="1002" t="s">
        <v>484</v>
      </c>
      <c r="CX8" s="1003"/>
      <c r="CY8" s="1003"/>
      <c r="CZ8" s="1003"/>
      <c r="DA8" s="1004"/>
      <c r="DB8" s="1002" t="s">
        <v>484</v>
      </c>
      <c r="DC8" s="1003"/>
      <c r="DD8" s="1003"/>
      <c r="DE8" s="1003"/>
      <c r="DF8" s="1004"/>
      <c r="DG8" s="1002" t="s">
        <v>484</v>
      </c>
      <c r="DH8" s="1003"/>
      <c r="DI8" s="1003"/>
      <c r="DJ8" s="1003"/>
      <c r="DK8" s="1004"/>
      <c r="DL8" s="1002" t="s">
        <v>484</v>
      </c>
      <c r="DM8" s="1003"/>
      <c r="DN8" s="1003"/>
      <c r="DO8" s="1003"/>
      <c r="DP8" s="1004"/>
      <c r="DQ8" s="1002" t="s">
        <v>484</v>
      </c>
      <c r="DR8" s="1003"/>
      <c r="DS8" s="1003"/>
      <c r="DT8" s="1003"/>
      <c r="DU8" s="1004"/>
      <c r="DV8" s="1005"/>
      <c r="DW8" s="1006"/>
      <c r="DX8" s="1006"/>
      <c r="DY8" s="1006"/>
      <c r="DZ8" s="1007"/>
      <c r="EA8" s="229"/>
    </row>
    <row r="9" spans="1:131" s="230" customFormat="1" ht="26.25" customHeight="1">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c r="A23" s="235" t="s">
        <v>377</v>
      </c>
      <c r="B23" s="950" t="s">
        <v>378</v>
      </c>
      <c r="C23" s="951"/>
      <c r="D23" s="951"/>
      <c r="E23" s="951"/>
      <c r="F23" s="951"/>
      <c r="G23" s="951"/>
      <c r="H23" s="951"/>
      <c r="I23" s="951"/>
      <c r="J23" s="951"/>
      <c r="K23" s="951"/>
      <c r="L23" s="951"/>
      <c r="M23" s="951"/>
      <c r="N23" s="951"/>
      <c r="O23" s="951"/>
      <c r="P23" s="961"/>
      <c r="Q23" s="1080">
        <v>4590</v>
      </c>
      <c r="R23" s="1074"/>
      <c r="S23" s="1074"/>
      <c r="T23" s="1074"/>
      <c r="U23" s="1074"/>
      <c r="V23" s="1074">
        <v>4347</v>
      </c>
      <c r="W23" s="1074"/>
      <c r="X23" s="1074"/>
      <c r="Y23" s="1074"/>
      <c r="Z23" s="1074"/>
      <c r="AA23" s="1074">
        <v>243</v>
      </c>
      <c r="AB23" s="1074"/>
      <c r="AC23" s="1074"/>
      <c r="AD23" s="1074"/>
      <c r="AE23" s="1081"/>
      <c r="AF23" s="1082">
        <v>93</v>
      </c>
      <c r="AG23" s="1074"/>
      <c r="AH23" s="1074"/>
      <c r="AI23" s="1074"/>
      <c r="AJ23" s="1083"/>
      <c r="AK23" s="1084"/>
      <c r="AL23" s="1085"/>
      <c r="AM23" s="1085"/>
      <c r="AN23" s="1085"/>
      <c r="AO23" s="1085"/>
      <c r="AP23" s="1074">
        <v>4631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7">
        <v>1</v>
      </c>
      <c r="B28" s="1060" t="s">
        <v>389</v>
      </c>
      <c r="C28" s="1061"/>
      <c r="D28" s="1061"/>
      <c r="E28" s="1061"/>
      <c r="F28" s="1061"/>
      <c r="G28" s="1061"/>
      <c r="H28" s="1061"/>
      <c r="I28" s="1061"/>
      <c r="J28" s="1061"/>
      <c r="K28" s="1061"/>
      <c r="L28" s="1061"/>
      <c r="M28" s="1061"/>
      <c r="N28" s="1061"/>
      <c r="O28" s="1061"/>
      <c r="P28" s="1062"/>
      <c r="Q28" s="1063">
        <v>354</v>
      </c>
      <c r="R28" s="1064"/>
      <c r="S28" s="1064"/>
      <c r="T28" s="1064"/>
      <c r="U28" s="1064"/>
      <c r="V28" s="1064">
        <v>353</v>
      </c>
      <c r="W28" s="1064"/>
      <c r="X28" s="1064"/>
      <c r="Y28" s="1064"/>
      <c r="Z28" s="1064"/>
      <c r="AA28" s="1064">
        <v>0</v>
      </c>
      <c r="AB28" s="1064"/>
      <c r="AC28" s="1064"/>
      <c r="AD28" s="1064"/>
      <c r="AE28" s="1065"/>
      <c r="AF28" s="1066">
        <v>0</v>
      </c>
      <c r="AG28" s="1064"/>
      <c r="AH28" s="1064"/>
      <c r="AI28" s="1064"/>
      <c r="AJ28" s="1067"/>
      <c r="AK28" s="1055">
        <v>42</v>
      </c>
      <c r="AL28" s="1056"/>
      <c r="AM28" s="1056"/>
      <c r="AN28" s="1056"/>
      <c r="AO28" s="1056"/>
      <c r="AP28" s="1056" t="s">
        <v>484</v>
      </c>
      <c r="AQ28" s="1056"/>
      <c r="AR28" s="1056"/>
      <c r="AS28" s="1056"/>
      <c r="AT28" s="1056"/>
      <c r="AU28" s="1056" t="s">
        <v>484</v>
      </c>
      <c r="AV28" s="1056"/>
      <c r="AW28" s="1056"/>
      <c r="AX28" s="1056"/>
      <c r="AY28" s="1056"/>
      <c r="AZ28" s="1057" t="s">
        <v>484</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7">
        <v>2</v>
      </c>
      <c r="B29" s="1043" t="s">
        <v>390</v>
      </c>
      <c r="C29" s="1044"/>
      <c r="D29" s="1044"/>
      <c r="E29" s="1044"/>
      <c r="F29" s="1044"/>
      <c r="G29" s="1044"/>
      <c r="H29" s="1044"/>
      <c r="I29" s="1044"/>
      <c r="J29" s="1044"/>
      <c r="K29" s="1044"/>
      <c r="L29" s="1044"/>
      <c r="M29" s="1044"/>
      <c r="N29" s="1044"/>
      <c r="O29" s="1044"/>
      <c r="P29" s="1045"/>
      <c r="Q29" s="1051">
        <v>38</v>
      </c>
      <c r="R29" s="1052"/>
      <c r="S29" s="1052"/>
      <c r="T29" s="1052"/>
      <c r="U29" s="1052"/>
      <c r="V29" s="1052">
        <v>38</v>
      </c>
      <c r="W29" s="1052"/>
      <c r="X29" s="1052"/>
      <c r="Y29" s="1052"/>
      <c r="Z29" s="1052"/>
      <c r="AA29" s="1052">
        <v>0</v>
      </c>
      <c r="AB29" s="1052"/>
      <c r="AC29" s="1052"/>
      <c r="AD29" s="1052"/>
      <c r="AE29" s="1053"/>
      <c r="AF29" s="1048">
        <v>0</v>
      </c>
      <c r="AG29" s="1049"/>
      <c r="AH29" s="1049"/>
      <c r="AI29" s="1049"/>
      <c r="AJ29" s="1050"/>
      <c r="AK29" s="993">
        <v>16</v>
      </c>
      <c r="AL29" s="984"/>
      <c r="AM29" s="984"/>
      <c r="AN29" s="984"/>
      <c r="AO29" s="984"/>
      <c r="AP29" s="984" t="s">
        <v>484</v>
      </c>
      <c r="AQ29" s="984"/>
      <c r="AR29" s="984"/>
      <c r="AS29" s="984"/>
      <c r="AT29" s="984"/>
      <c r="AU29" s="984" t="s">
        <v>484</v>
      </c>
      <c r="AV29" s="984"/>
      <c r="AW29" s="984"/>
      <c r="AX29" s="984"/>
      <c r="AY29" s="984"/>
      <c r="AZ29" s="1054" t="s">
        <v>484</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7">
        <v>3</v>
      </c>
      <c r="B30" s="1043" t="s">
        <v>391</v>
      </c>
      <c r="C30" s="1044"/>
      <c r="D30" s="1044"/>
      <c r="E30" s="1044"/>
      <c r="F30" s="1044"/>
      <c r="G30" s="1044"/>
      <c r="H30" s="1044"/>
      <c r="I30" s="1044"/>
      <c r="J30" s="1044"/>
      <c r="K30" s="1044"/>
      <c r="L30" s="1044"/>
      <c r="M30" s="1044"/>
      <c r="N30" s="1044"/>
      <c r="O30" s="1044"/>
      <c r="P30" s="1045"/>
      <c r="Q30" s="1051">
        <v>82</v>
      </c>
      <c r="R30" s="1052"/>
      <c r="S30" s="1052"/>
      <c r="T30" s="1052"/>
      <c r="U30" s="1052"/>
      <c r="V30" s="1052">
        <v>73</v>
      </c>
      <c r="W30" s="1052"/>
      <c r="X30" s="1052"/>
      <c r="Y30" s="1052"/>
      <c r="Z30" s="1052"/>
      <c r="AA30" s="1052">
        <v>9</v>
      </c>
      <c r="AB30" s="1052"/>
      <c r="AC30" s="1052"/>
      <c r="AD30" s="1052"/>
      <c r="AE30" s="1053"/>
      <c r="AF30" s="1048">
        <v>9</v>
      </c>
      <c r="AG30" s="1049"/>
      <c r="AH30" s="1049"/>
      <c r="AI30" s="1049"/>
      <c r="AJ30" s="1050"/>
      <c r="AK30" s="993">
        <v>23</v>
      </c>
      <c r="AL30" s="984"/>
      <c r="AM30" s="984"/>
      <c r="AN30" s="984"/>
      <c r="AO30" s="984"/>
      <c r="AP30" s="984">
        <v>160</v>
      </c>
      <c r="AQ30" s="984"/>
      <c r="AR30" s="984"/>
      <c r="AS30" s="984"/>
      <c r="AT30" s="984"/>
      <c r="AU30" s="984">
        <v>96</v>
      </c>
      <c r="AV30" s="984"/>
      <c r="AW30" s="984"/>
      <c r="AX30" s="984"/>
      <c r="AY30" s="984"/>
      <c r="AZ30" s="1054" t="s">
        <v>484</v>
      </c>
      <c r="BA30" s="1054"/>
      <c r="BB30" s="1054"/>
      <c r="BC30" s="1054"/>
      <c r="BD30" s="1054"/>
      <c r="BE30" s="985" t="s">
        <v>392</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7">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5" t="s">
        <v>377</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v>
      </c>
      <c r="AG63" s="972"/>
      <c r="AH63" s="972"/>
      <c r="AI63" s="972"/>
      <c r="AJ63" s="1035"/>
      <c r="AK63" s="1036"/>
      <c r="AL63" s="976"/>
      <c r="AM63" s="976"/>
      <c r="AN63" s="976"/>
      <c r="AO63" s="976"/>
      <c r="AP63" s="972">
        <v>160</v>
      </c>
      <c r="AQ63" s="972"/>
      <c r="AR63" s="972"/>
      <c r="AS63" s="972"/>
      <c r="AT63" s="972"/>
      <c r="AU63" s="972">
        <v>96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396</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397</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8" t="s">
        <v>549</v>
      </c>
      <c r="C68" s="999"/>
      <c r="D68" s="999"/>
      <c r="E68" s="999"/>
      <c r="F68" s="999"/>
      <c r="G68" s="999"/>
      <c r="H68" s="999"/>
      <c r="I68" s="999"/>
      <c r="J68" s="999"/>
      <c r="K68" s="999"/>
      <c r="L68" s="999"/>
      <c r="M68" s="999"/>
      <c r="N68" s="999"/>
      <c r="O68" s="999"/>
      <c r="P68" s="1000"/>
      <c r="Q68" s="1001">
        <v>91</v>
      </c>
      <c r="R68" s="995"/>
      <c r="S68" s="995"/>
      <c r="T68" s="995"/>
      <c r="U68" s="995"/>
      <c r="V68" s="995">
        <v>89</v>
      </c>
      <c r="W68" s="995"/>
      <c r="X68" s="995"/>
      <c r="Y68" s="995"/>
      <c r="Z68" s="995"/>
      <c r="AA68" s="995">
        <v>2</v>
      </c>
      <c r="AB68" s="995"/>
      <c r="AC68" s="995"/>
      <c r="AD68" s="995"/>
      <c r="AE68" s="995"/>
      <c r="AF68" s="995">
        <v>2</v>
      </c>
      <c r="AG68" s="995"/>
      <c r="AH68" s="995"/>
      <c r="AI68" s="995"/>
      <c r="AJ68" s="995"/>
      <c r="AK68" s="995" t="s">
        <v>484</v>
      </c>
      <c r="AL68" s="995"/>
      <c r="AM68" s="995"/>
      <c r="AN68" s="995"/>
      <c r="AO68" s="995"/>
      <c r="AP68" s="995" t="s">
        <v>484</v>
      </c>
      <c r="AQ68" s="995"/>
      <c r="AR68" s="995"/>
      <c r="AS68" s="995"/>
      <c r="AT68" s="995"/>
      <c r="AU68" s="995" t="s">
        <v>484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t="s">
        <v>552</v>
      </c>
      <c r="C69" s="988"/>
      <c r="D69" s="988"/>
      <c r="E69" s="988"/>
      <c r="F69" s="988"/>
      <c r="G69" s="988"/>
      <c r="H69" s="988"/>
      <c r="I69" s="988"/>
      <c r="J69" s="988"/>
      <c r="K69" s="988"/>
      <c r="L69" s="988"/>
      <c r="M69" s="988"/>
      <c r="N69" s="988"/>
      <c r="O69" s="988"/>
      <c r="P69" s="989"/>
      <c r="Q69" s="990">
        <v>7658</v>
      </c>
      <c r="R69" s="984"/>
      <c r="S69" s="984"/>
      <c r="T69" s="984"/>
      <c r="U69" s="984"/>
      <c r="V69" s="984">
        <v>7653</v>
      </c>
      <c r="W69" s="984"/>
      <c r="X69" s="984"/>
      <c r="Y69" s="984"/>
      <c r="Z69" s="984"/>
      <c r="AA69" s="984">
        <v>5</v>
      </c>
      <c r="AB69" s="984"/>
      <c r="AC69" s="984"/>
      <c r="AD69" s="984"/>
      <c r="AE69" s="984"/>
      <c r="AF69" s="984">
        <v>5</v>
      </c>
      <c r="AG69" s="984"/>
      <c r="AH69" s="984"/>
      <c r="AI69" s="984"/>
      <c r="AJ69" s="984"/>
      <c r="AK69" s="984" t="s">
        <v>484</v>
      </c>
      <c r="AL69" s="984"/>
      <c r="AM69" s="984"/>
      <c r="AN69" s="984"/>
      <c r="AO69" s="984"/>
      <c r="AP69" s="984" t="s">
        <v>484</v>
      </c>
      <c r="AQ69" s="984"/>
      <c r="AR69" s="984"/>
      <c r="AS69" s="984"/>
      <c r="AT69" s="984"/>
      <c r="AU69" s="984" t="s">
        <v>484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t="s">
        <v>553</v>
      </c>
      <c r="C70" s="988"/>
      <c r="D70" s="988"/>
      <c r="E70" s="988"/>
      <c r="F70" s="988"/>
      <c r="G70" s="988"/>
      <c r="H70" s="988"/>
      <c r="I70" s="988"/>
      <c r="J70" s="988"/>
      <c r="K70" s="988"/>
      <c r="L70" s="988"/>
      <c r="M70" s="988"/>
      <c r="N70" s="988"/>
      <c r="O70" s="988"/>
      <c r="P70" s="989"/>
      <c r="Q70" s="990">
        <v>96</v>
      </c>
      <c r="R70" s="984"/>
      <c r="S70" s="984"/>
      <c r="T70" s="984"/>
      <c r="U70" s="984"/>
      <c r="V70" s="984">
        <v>96</v>
      </c>
      <c r="W70" s="984"/>
      <c r="X70" s="984"/>
      <c r="Y70" s="984"/>
      <c r="Z70" s="984"/>
      <c r="AA70" s="984">
        <v>0</v>
      </c>
      <c r="AB70" s="984"/>
      <c r="AC70" s="984"/>
      <c r="AD70" s="984"/>
      <c r="AE70" s="984"/>
      <c r="AF70" s="984">
        <v>0</v>
      </c>
      <c r="AG70" s="984"/>
      <c r="AH70" s="984"/>
      <c r="AI70" s="984"/>
      <c r="AJ70" s="984"/>
      <c r="AK70" s="984" t="s">
        <v>484</v>
      </c>
      <c r="AL70" s="984"/>
      <c r="AM70" s="984"/>
      <c r="AN70" s="984"/>
      <c r="AO70" s="984"/>
      <c r="AP70" s="984" t="s">
        <v>484</v>
      </c>
      <c r="AQ70" s="984"/>
      <c r="AR70" s="984"/>
      <c r="AS70" s="984"/>
      <c r="AT70" s="984"/>
      <c r="AU70" s="984" t="s">
        <v>484</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t="s">
        <v>550</v>
      </c>
      <c r="C71" s="988"/>
      <c r="D71" s="988"/>
      <c r="E71" s="988"/>
      <c r="F71" s="988"/>
      <c r="G71" s="988"/>
      <c r="H71" s="988"/>
      <c r="I71" s="988"/>
      <c r="J71" s="988"/>
      <c r="K71" s="988"/>
      <c r="L71" s="988"/>
      <c r="M71" s="988"/>
      <c r="N71" s="988"/>
      <c r="O71" s="988"/>
      <c r="P71" s="989"/>
      <c r="Q71" s="990">
        <v>281</v>
      </c>
      <c r="R71" s="984"/>
      <c r="S71" s="984"/>
      <c r="T71" s="984"/>
      <c r="U71" s="984"/>
      <c r="V71" s="984">
        <v>276</v>
      </c>
      <c r="W71" s="984"/>
      <c r="X71" s="984"/>
      <c r="Y71" s="984"/>
      <c r="Z71" s="984"/>
      <c r="AA71" s="984">
        <v>5</v>
      </c>
      <c r="AB71" s="984"/>
      <c r="AC71" s="984"/>
      <c r="AD71" s="984"/>
      <c r="AE71" s="984"/>
      <c r="AF71" s="984">
        <v>5</v>
      </c>
      <c r="AG71" s="984"/>
      <c r="AH71" s="984"/>
      <c r="AI71" s="984"/>
      <c r="AJ71" s="984"/>
      <c r="AK71" s="984" t="s">
        <v>484</v>
      </c>
      <c r="AL71" s="984"/>
      <c r="AM71" s="984"/>
      <c r="AN71" s="984"/>
      <c r="AO71" s="984"/>
      <c r="AP71" s="984" t="s">
        <v>484</v>
      </c>
      <c r="AQ71" s="984"/>
      <c r="AR71" s="984"/>
      <c r="AS71" s="984"/>
      <c r="AT71" s="984"/>
      <c r="AU71" s="984" t="s">
        <v>484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t="s">
        <v>554</v>
      </c>
      <c r="C72" s="988"/>
      <c r="D72" s="988"/>
      <c r="E72" s="988"/>
      <c r="F72" s="988"/>
      <c r="G72" s="988"/>
      <c r="H72" s="988"/>
      <c r="I72" s="988"/>
      <c r="J72" s="988"/>
      <c r="K72" s="988"/>
      <c r="L72" s="988"/>
      <c r="M72" s="988"/>
      <c r="N72" s="988"/>
      <c r="O72" s="988"/>
      <c r="P72" s="989"/>
      <c r="Q72" s="990">
        <v>158</v>
      </c>
      <c r="R72" s="984"/>
      <c r="S72" s="984"/>
      <c r="T72" s="984"/>
      <c r="U72" s="984"/>
      <c r="V72" s="984">
        <v>153</v>
      </c>
      <c r="W72" s="984"/>
      <c r="X72" s="984"/>
      <c r="Y72" s="984"/>
      <c r="Z72" s="984"/>
      <c r="AA72" s="984">
        <v>5</v>
      </c>
      <c r="AB72" s="984"/>
      <c r="AC72" s="984"/>
      <c r="AD72" s="984"/>
      <c r="AE72" s="984"/>
      <c r="AF72" s="984">
        <v>5</v>
      </c>
      <c r="AG72" s="984"/>
      <c r="AH72" s="984"/>
      <c r="AI72" s="984"/>
      <c r="AJ72" s="984"/>
      <c r="AK72" s="984" t="s">
        <v>484</v>
      </c>
      <c r="AL72" s="984"/>
      <c r="AM72" s="984"/>
      <c r="AN72" s="984"/>
      <c r="AO72" s="984"/>
      <c r="AP72" s="984" t="s">
        <v>484</v>
      </c>
      <c r="AQ72" s="984"/>
      <c r="AR72" s="984"/>
      <c r="AS72" s="984"/>
      <c r="AT72" s="984"/>
      <c r="AU72" s="984" t="s">
        <v>484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t="s">
        <v>555</v>
      </c>
      <c r="C73" s="988"/>
      <c r="D73" s="988"/>
      <c r="E73" s="988"/>
      <c r="F73" s="988"/>
      <c r="G73" s="988"/>
      <c r="H73" s="988"/>
      <c r="I73" s="988"/>
      <c r="J73" s="988"/>
      <c r="K73" s="988"/>
      <c r="L73" s="988"/>
      <c r="M73" s="988"/>
      <c r="N73" s="988"/>
      <c r="O73" s="988"/>
      <c r="P73" s="989"/>
      <c r="Q73" s="990">
        <v>1257</v>
      </c>
      <c r="R73" s="984"/>
      <c r="S73" s="984"/>
      <c r="T73" s="984"/>
      <c r="U73" s="984"/>
      <c r="V73" s="984">
        <v>1228</v>
      </c>
      <c r="W73" s="984"/>
      <c r="X73" s="984"/>
      <c r="Y73" s="984"/>
      <c r="Z73" s="984"/>
      <c r="AA73" s="984">
        <v>29</v>
      </c>
      <c r="AB73" s="984"/>
      <c r="AC73" s="984"/>
      <c r="AD73" s="984"/>
      <c r="AE73" s="984"/>
      <c r="AF73" s="984">
        <v>29</v>
      </c>
      <c r="AG73" s="984"/>
      <c r="AH73" s="984"/>
      <c r="AI73" s="984"/>
      <c r="AJ73" s="984"/>
      <c r="AK73" s="984" t="s">
        <v>484</v>
      </c>
      <c r="AL73" s="984"/>
      <c r="AM73" s="984"/>
      <c r="AN73" s="984"/>
      <c r="AO73" s="984"/>
      <c r="AP73" s="984">
        <v>450</v>
      </c>
      <c r="AQ73" s="984"/>
      <c r="AR73" s="984"/>
      <c r="AS73" s="984"/>
      <c r="AT73" s="984"/>
      <c r="AU73" s="984" t="s">
        <v>484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t="s">
        <v>551</v>
      </c>
      <c r="C74" s="988"/>
      <c r="D74" s="988"/>
      <c r="E74" s="988"/>
      <c r="F74" s="988"/>
      <c r="G74" s="988"/>
      <c r="H74" s="988"/>
      <c r="I74" s="988"/>
      <c r="J74" s="988"/>
      <c r="K74" s="988"/>
      <c r="L74" s="988"/>
      <c r="M74" s="988"/>
      <c r="N74" s="988"/>
      <c r="O74" s="988"/>
      <c r="P74" s="989"/>
      <c r="Q74" s="990">
        <v>2433</v>
      </c>
      <c r="R74" s="984"/>
      <c r="S74" s="984"/>
      <c r="T74" s="984"/>
      <c r="U74" s="984"/>
      <c r="V74" s="984">
        <v>2277</v>
      </c>
      <c r="W74" s="984"/>
      <c r="X74" s="984"/>
      <c r="Y74" s="984"/>
      <c r="Z74" s="984"/>
      <c r="AA74" s="984">
        <v>156</v>
      </c>
      <c r="AB74" s="984"/>
      <c r="AC74" s="984"/>
      <c r="AD74" s="984"/>
      <c r="AE74" s="984"/>
      <c r="AF74" s="984">
        <v>144</v>
      </c>
      <c r="AG74" s="984"/>
      <c r="AH74" s="984"/>
      <c r="AI74" s="984"/>
      <c r="AJ74" s="984"/>
      <c r="AK74" s="984" t="s">
        <v>484</v>
      </c>
      <c r="AL74" s="984"/>
      <c r="AM74" s="984"/>
      <c r="AN74" s="984"/>
      <c r="AO74" s="984"/>
      <c r="AP74" s="984">
        <v>1006</v>
      </c>
      <c r="AQ74" s="984"/>
      <c r="AR74" s="984"/>
      <c r="AS74" s="984"/>
      <c r="AT74" s="984"/>
      <c r="AU74" s="984" t="s">
        <v>484</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t="s">
        <v>556</v>
      </c>
      <c r="C75" s="988"/>
      <c r="D75" s="988"/>
      <c r="E75" s="988"/>
      <c r="F75" s="988"/>
      <c r="G75" s="988"/>
      <c r="H75" s="988"/>
      <c r="I75" s="988"/>
      <c r="J75" s="988"/>
      <c r="K75" s="988"/>
      <c r="L75" s="988"/>
      <c r="M75" s="988"/>
      <c r="N75" s="988"/>
      <c r="O75" s="988"/>
      <c r="P75" s="989"/>
      <c r="Q75" s="991">
        <v>202</v>
      </c>
      <c r="R75" s="992"/>
      <c r="S75" s="992"/>
      <c r="T75" s="992"/>
      <c r="U75" s="993"/>
      <c r="V75" s="994">
        <v>187</v>
      </c>
      <c r="W75" s="992"/>
      <c r="X75" s="992"/>
      <c r="Y75" s="992"/>
      <c r="Z75" s="993"/>
      <c r="AA75" s="994">
        <v>15</v>
      </c>
      <c r="AB75" s="992"/>
      <c r="AC75" s="992"/>
      <c r="AD75" s="992"/>
      <c r="AE75" s="993"/>
      <c r="AF75" s="994">
        <v>15</v>
      </c>
      <c r="AG75" s="992"/>
      <c r="AH75" s="992"/>
      <c r="AI75" s="992"/>
      <c r="AJ75" s="993"/>
      <c r="AK75" s="994" t="s">
        <v>484</v>
      </c>
      <c r="AL75" s="992"/>
      <c r="AM75" s="992"/>
      <c r="AN75" s="992"/>
      <c r="AO75" s="993"/>
      <c r="AP75" s="994" t="s">
        <v>484</v>
      </c>
      <c r="AQ75" s="992"/>
      <c r="AR75" s="992"/>
      <c r="AS75" s="992"/>
      <c r="AT75" s="993"/>
      <c r="AU75" s="994" t="s">
        <v>484</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t="s">
        <v>557</v>
      </c>
      <c r="C76" s="988"/>
      <c r="D76" s="988"/>
      <c r="E76" s="988"/>
      <c r="F76" s="988"/>
      <c r="G76" s="988"/>
      <c r="H76" s="988"/>
      <c r="I76" s="988"/>
      <c r="J76" s="988"/>
      <c r="K76" s="988"/>
      <c r="L76" s="988"/>
      <c r="M76" s="988"/>
      <c r="N76" s="988"/>
      <c r="O76" s="988"/>
      <c r="P76" s="989"/>
      <c r="Q76" s="991">
        <v>1992</v>
      </c>
      <c r="R76" s="992"/>
      <c r="S76" s="992"/>
      <c r="T76" s="992"/>
      <c r="U76" s="993"/>
      <c r="V76" s="994">
        <v>1952</v>
      </c>
      <c r="W76" s="992"/>
      <c r="X76" s="992"/>
      <c r="Y76" s="992"/>
      <c r="Z76" s="993"/>
      <c r="AA76" s="994">
        <v>40</v>
      </c>
      <c r="AB76" s="992"/>
      <c r="AC76" s="992"/>
      <c r="AD76" s="992"/>
      <c r="AE76" s="993"/>
      <c r="AF76" s="994">
        <v>40</v>
      </c>
      <c r="AG76" s="992"/>
      <c r="AH76" s="992"/>
      <c r="AI76" s="992"/>
      <c r="AJ76" s="993"/>
      <c r="AK76" s="994" t="s">
        <v>484</v>
      </c>
      <c r="AL76" s="992"/>
      <c r="AM76" s="992"/>
      <c r="AN76" s="992"/>
      <c r="AO76" s="993"/>
      <c r="AP76" s="994" t="s">
        <v>484</v>
      </c>
      <c r="AQ76" s="992"/>
      <c r="AR76" s="992"/>
      <c r="AS76" s="992"/>
      <c r="AT76" s="993"/>
      <c r="AU76" s="994" t="s">
        <v>484</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t="s">
        <v>558</v>
      </c>
      <c r="C77" s="988"/>
      <c r="D77" s="988"/>
      <c r="E77" s="988"/>
      <c r="F77" s="988"/>
      <c r="G77" s="988"/>
      <c r="H77" s="988"/>
      <c r="I77" s="988"/>
      <c r="J77" s="988"/>
      <c r="K77" s="988"/>
      <c r="L77" s="988"/>
      <c r="M77" s="988"/>
      <c r="N77" s="988"/>
      <c r="O77" s="988"/>
      <c r="P77" s="989"/>
      <c r="Q77" s="991">
        <v>74365</v>
      </c>
      <c r="R77" s="992"/>
      <c r="S77" s="992"/>
      <c r="T77" s="992"/>
      <c r="U77" s="993"/>
      <c r="V77" s="994">
        <v>71338</v>
      </c>
      <c r="W77" s="992"/>
      <c r="X77" s="992"/>
      <c r="Y77" s="992"/>
      <c r="Z77" s="993"/>
      <c r="AA77" s="994">
        <v>3027</v>
      </c>
      <c r="AB77" s="992"/>
      <c r="AC77" s="992"/>
      <c r="AD77" s="992"/>
      <c r="AE77" s="993"/>
      <c r="AF77" s="994">
        <v>3027</v>
      </c>
      <c r="AG77" s="992"/>
      <c r="AH77" s="992"/>
      <c r="AI77" s="992"/>
      <c r="AJ77" s="993"/>
      <c r="AK77" s="994">
        <v>1043</v>
      </c>
      <c r="AL77" s="992"/>
      <c r="AM77" s="992"/>
      <c r="AN77" s="992"/>
      <c r="AO77" s="993"/>
      <c r="AP77" s="994" t="s">
        <v>484</v>
      </c>
      <c r="AQ77" s="992"/>
      <c r="AR77" s="992"/>
      <c r="AS77" s="992"/>
      <c r="AT77" s="993"/>
      <c r="AU77" s="994" t="s">
        <v>484</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t="s">
        <v>559</v>
      </c>
      <c r="C78" s="988"/>
      <c r="D78" s="988"/>
      <c r="E78" s="988"/>
      <c r="F78" s="988"/>
      <c r="G78" s="988"/>
      <c r="H78" s="988"/>
      <c r="I78" s="988"/>
      <c r="J78" s="988"/>
      <c r="K78" s="988"/>
      <c r="L78" s="988"/>
      <c r="M78" s="988"/>
      <c r="N78" s="988"/>
      <c r="O78" s="988"/>
      <c r="P78" s="989"/>
      <c r="Q78" s="990">
        <v>392</v>
      </c>
      <c r="R78" s="984"/>
      <c r="S78" s="984"/>
      <c r="T78" s="984"/>
      <c r="U78" s="984"/>
      <c r="V78" s="984">
        <v>365</v>
      </c>
      <c r="W78" s="984"/>
      <c r="X78" s="984"/>
      <c r="Y78" s="984"/>
      <c r="Z78" s="984"/>
      <c r="AA78" s="984">
        <v>28</v>
      </c>
      <c r="AB78" s="984"/>
      <c r="AC78" s="984"/>
      <c r="AD78" s="984"/>
      <c r="AE78" s="984"/>
      <c r="AF78" s="984">
        <v>28</v>
      </c>
      <c r="AG78" s="984"/>
      <c r="AH78" s="984"/>
      <c r="AI78" s="984"/>
      <c r="AJ78" s="984"/>
      <c r="AK78" s="984" t="s">
        <v>484</v>
      </c>
      <c r="AL78" s="984"/>
      <c r="AM78" s="984"/>
      <c r="AN78" s="984"/>
      <c r="AO78" s="984"/>
      <c r="AP78" s="984" t="s">
        <v>484</v>
      </c>
      <c r="AQ78" s="984"/>
      <c r="AR78" s="984"/>
      <c r="AS78" s="984"/>
      <c r="AT78" s="984"/>
      <c r="AU78" s="984" t="s">
        <v>484</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t="s">
        <v>560</v>
      </c>
      <c r="C79" s="988"/>
      <c r="D79" s="988"/>
      <c r="E79" s="988"/>
      <c r="F79" s="988"/>
      <c r="G79" s="988"/>
      <c r="H79" s="988"/>
      <c r="I79" s="988"/>
      <c r="J79" s="988"/>
      <c r="K79" s="988"/>
      <c r="L79" s="988"/>
      <c r="M79" s="988"/>
      <c r="N79" s="988"/>
      <c r="O79" s="988"/>
      <c r="P79" s="989"/>
      <c r="Q79" s="990">
        <v>854543</v>
      </c>
      <c r="R79" s="984"/>
      <c r="S79" s="984"/>
      <c r="T79" s="984"/>
      <c r="U79" s="984"/>
      <c r="V79" s="984">
        <v>844261</v>
      </c>
      <c r="W79" s="984"/>
      <c r="X79" s="984"/>
      <c r="Y79" s="984"/>
      <c r="Z79" s="984"/>
      <c r="AA79" s="984">
        <v>10282</v>
      </c>
      <c r="AB79" s="984"/>
      <c r="AC79" s="984"/>
      <c r="AD79" s="984"/>
      <c r="AE79" s="984"/>
      <c r="AF79" s="984">
        <v>10056</v>
      </c>
      <c r="AG79" s="984"/>
      <c r="AH79" s="984"/>
      <c r="AI79" s="984"/>
      <c r="AJ79" s="984"/>
      <c r="AK79" s="984" t="s">
        <v>484</v>
      </c>
      <c r="AL79" s="984"/>
      <c r="AM79" s="984"/>
      <c r="AN79" s="984"/>
      <c r="AO79" s="984"/>
      <c r="AP79" s="984" t="s">
        <v>484</v>
      </c>
      <c r="AQ79" s="984"/>
      <c r="AR79" s="984"/>
      <c r="AS79" s="984"/>
      <c r="AT79" s="984"/>
      <c r="AU79" s="984" t="s">
        <v>484</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377</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13356</v>
      </c>
      <c r="AG88" s="972"/>
      <c r="AH88" s="972"/>
      <c r="AI88" s="972"/>
      <c r="AJ88" s="972"/>
      <c r="AK88" s="976"/>
      <c r="AL88" s="976"/>
      <c r="AM88" s="976"/>
      <c r="AN88" s="976"/>
      <c r="AO88" s="976"/>
      <c r="AP88" s="972">
        <v>1456</v>
      </c>
      <c r="AQ88" s="972"/>
      <c r="AR88" s="972"/>
      <c r="AS88" s="972"/>
      <c r="AT88" s="972"/>
      <c r="AU88" s="972" t="s">
        <v>563</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248</v>
      </c>
      <c r="CS102" s="966"/>
      <c r="CT102" s="966"/>
      <c r="CU102" s="966"/>
      <c r="CV102" s="967"/>
      <c r="CW102" s="965" t="s">
        <v>563</v>
      </c>
      <c r="CX102" s="966"/>
      <c r="CY102" s="966"/>
      <c r="CZ102" s="966"/>
      <c r="DA102" s="967"/>
      <c r="DB102" s="965" t="s">
        <v>563</v>
      </c>
      <c r="DC102" s="966"/>
      <c r="DD102" s="966"/>
      <c r="DE102" s="966"/>
      <c r="DF102" s="967"/>
      <c r="DG102" s="965" t="s">
        <v>563</v>
      </c>
      <c r="DH102" s="966"/>
      <c r="DI102" s="966"/>
      <c r="DJ102" s="966"/>
      <c r="DK102" s="967"/>
      <c r="DL102" s="965" t="s">
        <v>563</v>
      </c>
      <c r="DM102" s="966"/>
      <c r="DN102" s="966"/>
      <c r="DO102" s="966"/>
      <c r="DP102" s="967"/>
      <c r="DQ102" s="965" t="s">
        <v>563</v>
      </c>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295</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295</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295</v>
      </c>
      <c r="DR109" s="909"/>
      <c r="DS109" s="909"/>
      <c r="DT109" s="909"/>
      <c r="DU109" s="910"/>
      <c r="DV109" s="911" t="s">
        <v>409</v>
      </c>
      <c r="DW109" s="909"/>
      <c r="DX109" s="909"/>
      <c r="DY109" s="909"/>
      <c r="DZ109" s="942"/>
    </row>
    <row r="110" spans="1:131" s="224" customFormat="1" ht="26.25" customHeight="1">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280525</v>
      </c>
      <c r="AB110" s="902"/>
      <c r="AC110" s="902"/>
      <c r="AD110" s="902"/>
      <c r="AE110" s="903"/>
      <c r="AF110" s="904">
        <v>313639</v>
      </c>
      <c r="AG110" s="902"/>
      <c r="AH110" s="902"/>
      <c r="AI110" s="902"/>
      <c r="AJ110" s="903"/>
      <c r="AK110" s="904">
        <v>395247</v>
      </c>
      <c r="AL110" s="902"/>
      <c r="AM110" s="902"/>
      <c r="AN110" s="902"/>
      <c r="AO110" s="903"/>
      <c r="AP110" s="905">
        <v>28.2</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4322143</v>
      </c>
      <c r="BR110" s="855"/>
      <c r="BS110" s="855"/>
      <c r="BT110" s="855"/>
      <c r="BU110" s="855"/>
      <c r="BV110" s="855">
        <v>4580250</v>
      </c>
      <c r="BW110" s="855"/>
      <c r="BX110" s="855"/>
      <c r="BY110" s="855"/>
      <c r="BZ110" s="855"/>
      <c r="CA110" s="855">
        <v>4631450</v>
      </c>
      <c r="CB110" s="855"/>
      <c r="CC110" s="855"/>
      <c r="CD110" s="855"/>
      <c r="CE110" s="855"/>
      <c r="CF110" s="879">
        <v>330.5</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132260</v>
      </c>
      <c r="BR112" s="830"/>
      <c r="BS112" s="830"/>
      <c r="BT112" s="830"/>
      <c r="BU112" s="830"/>
      <c r="BV112" s="830">
        <v>118322</v>
      </c>
      <c r="BW112" s="830"/>
      <c r="BX112" s="830"/>
      <c r="BY112" s="830"/>
      <c r="BZ112" s="830"/>
      <c r="CA112" s="830">
        <v>96174</v>
      </c>
      <c r="CB112" s="830"/>
      <c r="CC112" s="830"/>
      <c r="CD112" s="830"/>
      <c r="CE112" s="830"/>
      <c r="CF112" s="888">
        <v>6.9</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18236</v>
      </c>
      <c r="AB113" s="932"/>
      <c r="AC113" s="932"/>
      <c r="AD113" s="932"/>
      <c r="AE113" s="933"/>
      <c r="AF113" s="934">
        <v>14368</v>
      </c>
      <c r="AG113" s="932"/>
      <c r="AH113" s="932"/>
      <c r="AI113" s="932"/>
      <c r="AJ113" s="933"/>
      <c r="AK113" s="934">
        <v>12970</v>
      </c>
      <c r="AL113" s="932"/>
      <c r="AM113" s="932"/>
      <c r="AN113" s="932"/>
      <c r="AO113" s="933"/>
      <c r="AP113" s="935">
        <v>0.9</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94252</v>
      </c>
      <c r="BR113" s="830"/>
      <c r="BS113" s="830"/>
      <c r="BT113" s="830"/>
      <c r="BU113" s="830"/>
      <c r="BV113" s="830">
        <v>76635</v>
      </c>
      <c r="BW113" s="830"/>
      <c r="BX113" s="830"/>
      <c r="BY113" s="830"/>
      <c r="BZ113" s="830"/>
      <c r="CA113" s="830">
        <v>68932</v>
      </c>
      <c r="CB113" s="830"/>
      <c r="CC113" s="830"/>
      <c r="CD113" s="830"/>
      <c r="CE113" s="830"/>
      <c r="CF113" s="888">
        <v>4.9000000000000004</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15029</v>
      </c>
      <c r="AB114" s="793"/>
      <c r="AC114" s="793"/>
      <c r="AD114" s="793"/>
      <c r="AE114" s="794"/>
      <c r="AF114" s="795">
        <v>17547</v>
      </c>
      <c r="AG114" s="793"/>
      <c r="AH114" s="793"/>
      <c r="AI114" s="793"/>
      <c r="AJ114" s="794"/>
      <c r="AK114" s="795">
        <v>16534</v>
      </c>
      <c r="AL114" s="793"/>
      <c r="AM114" s="793"/>
      <c r="AN114" s="793"/>
      <c r="AO114" s="794"/>
      <c r="AP114" s="837">
        <v>1.2</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415937</v>
      </c>
      <c r="BR114" s="830"/>
      <c r="BS114" s="830"/>
      <c r="BT114" s="830"/>
      <c r="BU114" s="830"/>
      <c r="BV114" s="830">
        <v>343486</v>
      </c>
      <c r="BW114" s="830"/>
      <c r="BX114" s="830"/>
      <c r="BY114" s="830"/>
      <c r="BZ114" s="830"/>
      <c r="CA114" s="830">
        <v>326375</v>
      </c>
      <c r="CB114" s="830"/>
      <c r="CC114" s="830"/>
      <c r="CD114" s="830"/>
      <c r="CE114" s="830"/>
      <c r="CF114" s="888">
        <v>23.3</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313790</v>
      </c>
      <c r="AB117" s="916"/>
      <c r="AC117" s="916"/>
      <c r="AD117" s="916"/>
      <c r="AE117" s="917"/>
      <c r="AF117" s="918">
        <v>345554</v>
      </c>
      <c r="AG117" s="916"/>
      <c r="AH117" s="916"/>
      <c r="AI117" s="916"/>
      <c r="AJ117" s="917"/>
      <c r="AK117" s="918">
        <v>424751</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295</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439</v>
      </c>
      <c r="BP119" s="891"/>
      <c r="BQ119" s="892">
        <v>4964592</v>
      </c>
      <c r="BR119" s="858"/>
      <c r="BS119" s="858"/>
      <c r="BT119" s="858"/>
      <c r="BU119" s="858"/>
      <c r="BV119" s="858">
        <v>5118693</v>
      </c>
      <c r="BW119" s="858"/>
      <c r="BX119" s="858"/>
      <c r="BY119" s="858"/>
      <c r="BZ119" s="858"/>
      <c r="CA119" s="858">
        <v>5122931</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2581943</v>
      </c>
      <c r="BR120" s="855"/>
      <c r="BS120" s="855"/>
      <c r="BT120" s="855"/>
      <c r="BU120" s="855"/>
      <c r="BV120" s="855">
        <v>2689401</v>
      </c>
      <c r="BW120" s="855"/>
      <c r="BX120" s="855"/>
      <c r="BY120" s="855"/>
      <c r="BZ120" s="855"/>
      <c r="CA120" s="855">
        <v>2485138</v>
      </c>
      <c r="CB120" s="855"/>
      <c r="CC120" s="855"/>
      <c r="CD120" s="855"/>
      <c r="CE120" s="855"/>
      <c r="CF120" s="879">
        <v>177.4</v>
      </c>
      <c r="CG120" s="880"/>
      <c r="CH120" s="880"/>
      <c r="CI120" s="880"/>
      <c r="CJ120" s="880"/>
      <c r="CK120" s="881" t="s">
        <v>443</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132260</v>
      </c>
      <c r="DH120" s="855"/>
      <c r="DI120" s="855"/>
      <c r="DJ120" s="855"/>
      <c r="DK120" s="855"/>
      <c r="DL120" s="855">
        <v>118322</v>
      </c>
      <c r="DM120" s="855"/>
      <c r="DN120" s="855"/>
      <c r="DO120" s="855"/>
      <c r="DP120" s="855"/>
      <c r="DQ120" s="855">
        <v>96174</v>
      </c>
      <c r="DR120" s="855"/>
      <c r="DS120" s="855"/>
      <c r="DT120" s="855"/>
      <c r="DU120" s="855"/>
      <c r="DV120" s="856">
        <v>6.9</v>
      </c>
      <c r="DW120" s="856"/>
      <c r="DX120" s="856"/>
      <c r="DY120" s="856"/>
      <c r="DZ120" s="857"/>
    </row>
    <row r="121" spans="1:130" s="224" customFormat="1" ht="26.25" customHeight="1">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39954</v>
      </c>
      <c r="BR121" s="830"/>
      <c r="BS121" s="830"/>
      <c r="BT121" s="830"/>
      <c r="BU121" s="830"/>
      <c r="BV121" s="830">
        <v>34548</v>
      </c>
      <c r="BW121" s="830"/>
      <c r="BX121" s="830"/>
      <c r="BY121" s="830"/>
      <c r="BZ121" s="830"/>
      <c r="CA121" s="830">
        <v>29045</v>
      </c>
      <c r="CB121" s="830"/>
      <c r="CC121" s="830"/>
      <c r="CD121" s="830"/>
      <c r="CE121" s="830"/>
      <c r="CF121" s="888">
        <v>2.1</v>
      </c>
      <c r="CG121" s="889"/>
      <c r="CH121" s="889"/>
      <c r="CI121" s="889"/>
      <c r="CJ121" s="889"/>
      <c r="CK121" s="882"/>
      <c r="CL121" s="868"/>
      <c r="CM121" s="868"/>
      <c r="CN121" s="868"/>
      <c r="CO121" s="869"/>
      <c r="CP121" s="848"/>
      <c r="CQ121" s="849"/>
      <c r="CR121" s="849"/>
      <c r="CS121" s="849"/>
      <c r="CT121" s="849"/>
      <c r="CU121" s="849"/>
      <c r="CV121" s="849"/>
      <c r="CW121" s="849"/>
      <c r="CX121" s="849"/>
      <c r="CY121" s="849"/>
      <c r="CZ121" s="849"/>
      <c r="DA121" s="849"/>
      <c r="DB121" s="849"/>
      <c r="DC121" s="849"/>
      <c r="DD121" s="849"/>
      <c r="DE121" s="849"/>
      <c r="DF121" s="850"/>
      <c r="DG121" s="829"/>
      <c r="DH121" s="830"/>
      <c r="DI121" s="830"/>
      <c r="DJ121" s="830"/>
      <c r="DK121" s="830"/>
      <c r="DL121" s="830"/>
      <c r="DM121" s="830"/>
      <c r="DN121" s="830"/>
      <c r="DO121" s="830"/>
      <c r="DP121" s="830"/>
      <c r="DQ121" s="830"/>
      <c r="DR121" s="830"/>
      <c r="DS121" s="830"/>
      <c r="DT121" s="830"/>
      <c r="DU121" s="830"/>
      <c r="DV121" s="807"/>
      <c r="DW121" s="807"/>
      <c r="DX121" s="807"/>
      <c r="DY121" s="807"/>
      <c r="DZ121" s="808"/>
    </row>
    <row r="122" spans="1:130" s="224" customFormat="1" ht="26.25" customHeight="1">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3254956</v>
      </c>
      <c r="BR122" s="858"/>
      <c r="BS122" s="858"/>
      <c r="BT122" s="858"/>
      <c r="BU122" s="858"/>
      <c r="BV122" s="858">
        <v>3337563</v>
      </c>
      <c r="BW122" s="858"/>
      <c r="BX122" s="858"/>
      <c r="BY122" s="858"/>
      <c r="BZ122" s="858"/>
      <c r="CA122" s="858">
        <v>3396495</v>
      </c>
      <c r="CB122" s="858"/>
      <c r="CC122" s="858"/>
      <c r="CD122" s="858"/>
      <c r="CE122" s="858"/>
      <c r="CF122" s="859">
        <v>242.4</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447</v>
      </c>
      <c r="BP123" s="891"/>
      <c r="BQ123" s="845">
        <v>5876853</v>
      </c>
      <c r="BR123" s="846"/>
      <c r="BS123" s="846"/>
      <c r="BT123" s="846"/>
      <c r="BU123" s="846"/>
      <c r="BV123" s="846">
        <v>6061512</v>
      </c>
      <c r="BW123" s="846"/>
      <c r="BX123" s="846"/>
      <c r="BY123" s="846"/>
      <c r="BZ123" s="846"/>
      <c r="CA123" s="846">
        <v>5910678</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7806</v>
      </c>
      <c r="AB128" s="814"/>
      <c r="AC128" s="814"/>
      <c r="AD128" s="814"/>
      <c r="AE128" s="815"/>
      <c r="AF128" s="816">
        <v>6451</v>
      </c>
      <c r="AG128" s="814"/>
      <c r="AH128" s="814"/>
      <c r="AI128" s="814"/>
      <c r="AJ128" s="815"/>
      <c r="AK128" s="816">
        <v>6450</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1635285</v>
      </c>
      <c r="AB129" s="793"/>
      <c r="AC129" s="793"/>
      <c r="AD129" s="793"/>
      <c r="AE129" s="794"/>
      <c r="AF129" s="795">
        <v>1636189</v>
      </c>
      <c r="AG129" s="793"/>
      <c r="AH129" s="793"/>
      <c r="AI129" s="793"/>
      <c r="AJ129" s="794"/>
      <c r="AK129" s="795">
        <v>1707884</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214318</v>
      </c>
      <c r="AB130" s="793"/>
      <c r="AC130" s="793"/>
      <c r="AD130" s="793"/>
      <c r="AE130" s="794"/>
      <c r="AF130" s="795">
        <v>247436</v>
      </c>
      <c r="AG130" s="793"/>
      <c r="AH130" s="793"/>
      <c r="AI130" s="793"/>
      <c r="AJ130" s="794"/>
      <c r="AK130" s="795">
        <v>306653</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1420967</v>
      </c>
      <c r="AB131" s="777"/>
      <c r="AC131" s="777"/>
      <c r="AD131" s="777"/>
      <c r="AE131" s="778"/>
      <c r="AF131" s="779">
        <v>1388753</v>
      </c>
      <c r="AG131" s="777"/>
      <c r="AH131" s="777"/>
      <c r="AI131" s="777"/>
      <c r="AJ131" s="778"/>
      <c r="AK131" s="779">
        <v>1401231</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6.4509591000000004</v>
      </c>
      <c r="AB132" s="758"/>
      <c r="AC132" s="758"/>
      <c r="AD132" s="758"/>
      <c r="AE132" s="759"/>
      <c r="AF132" s="760">
        <v>6.6006698100000003</v>
      </c>
      <c r="AG132" s="758"/>
      <c r="AH132" s="758"/>
      <c r="AI132" s="758"/>
      <c r="AJ132" s="759"/>
      <c r="AK132" s="760">
        <v>7.9678511250000001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6.6</v>
      </c>
      <c r="AB133" s="737"/>
      <c r="AC133" s="737"/>
      <c r="AD133" s="737"/>
      <c r="AE133" s="738"/>
      <c r="AF133" s="736">
        <v>6.5</v>
      </c>
      <c r="AG133" s="737"/>
      <c r="AH133" s="737"/>
      <c r="AI133" s="737"/>
      <c r="AJ133" s="738"/>
      <c r="AK133" s="736">
        <v>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egL1j1SKK0lZfsEYK8Q1KPU6i/k0OmG5A/WumqrsI4/mCK/l65A1xra4KmSA28zu6Hge00edCfXKkO7CnHFpw==" saltValue="9mWVhb0bWKe+iwlqbXUp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473</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l/OnvEQr06DdmxQZqGwipygJiBTRVfbSGfPsh8KRS6VW1uHReEY4JFwXIHtPcokeO/ZNXQbM3Kc8E1Volu5oTw==" saltValue="bda+Skm3seOwaJs0ilkOw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QexmpIynvrs0zHHXRYQUKrUhpPADdiRpKe+ba6J4kxf+BHKYHTiAmfTSKG8tUgNzdQHKWXaZ1pmEEU8fcEgng==" saltValue="S2l6AKmLw2pA2YPuYZ0HTQ=="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475</v>
      </c>
      <c r="AL6" s="260"/>
      <c r="AM6" s="260"/>
      <c r="AN6" s="260"/>
    </row>
    <row r="7" spans="1:46" ht="13.5" customHeight="1">
      <c r="A7" s="259"/>
      <c r="AK7" s="262"/>
      <c r="AL7" s="263"/>
      <c r="AM7" s="263"/>
      <c r="AN7" s="264"/>
      <c r="AO7" s="1131" t="s">
        <v>476</v>
      </c>
      <c r="AP7" s="265"/>
      <c r="AQ7" s="266" t="s">
        <v>477</v>
      </c>
      <c r="AR7" s="267"/>
    </row>
    <row r="8" spans="1:46">
      <c r="A8" s="259"/>
      <c r="AK8" s="268"/>
      <c r="AL8" s="269"/>
      <c r="AM8" s="269"/>
      <c r="AN8" s="270"/>
      <c r="AO8" s="1132"/>
      <c r="AP8" s="271" t="s">
        <v>478</v>
      </c>
      <c r="AQ8" s="272" t="s">
        <v>479</v>
      </c>
      <c r="AR8" s="273" t="s">
        <v>480</v>
      </c>
    </row>
    <row r="9" spans="1:46">
      <c r="A9" s="259"/>
      <c r="AK9" s="1143" t="s">
        <v>481</v>
      </c>
      <c r="AL9" s="1144"/>
      <c r="AM9" s="1144"/>
      <c r="AN9" s="1145"/>
      <c r="AO9" s="274">
        <v>642531</v>
      </c>
      <c r="AP9" s="274">
        <v>349012</v>
      </c>
      <c r="AQ9" s="275">
        <v>217348</v>
      </c>
      <c r="AR9" s="276">
        <v>60.6</v>
      </c>
    </row>
    <row r="10" spans="1:46" ht="13.5" customHeight="1">
      <c r="A10" s="259"/>
      <c r="AK10" s="1143" t="s">
        <v>482</v>
      </c>
      <c r="AL10" s="1144"/>
      <c r="AM10" s="1144"/>
      <c r="AN10" s="1145"/>
      <c r="AO10" s="277">
        <v>56602</v>
      </c>
      <c r="AP10" s="277">
        <v>30745</v>
      </c>
      <c r="AQ10" s="278">
        <v>32038</v>
      </c>
      <c r="AR10" s="279">
        <v>-4</v>
      </c>
    </row>
    <row r="11" spans="1:46" ht="13.5" customHeight="1">
      <c r="A11" s="259"/>
      <c r="AK11" s="1143" t="s">
        <v>483</v>
      </c>
      <c r="AL11" s="1144"/>
      <c r="AM11" s="1144"/>
      <c r="AN11" s="1145"/>
      <c r="AO11" s="277" t="s">
        <v>484</v>
      </c>
      <c r="AP11" s="277" t="s">
        <v>484</v>
      </c>
      <c r="AQ11" s="278">
        <v>835</v>
      </c>
      <c r="AR11" s="279" t="s">
        <v>484</v>
      </c>
    </row>
    <row r="12" spans="1:46" ht="13.5" customHeight="1">
      <c r="A12" s="259"/>
      <c r="AK12" s="1143" t="s">
        <v>485</v>
      </c>
      <c r="AL12" s="1144"/>
      <c r="AM12" s="1144"/>
      <c r="AN12" s="1145"/>
      <c r="AO12" s="277" t="s">
        <v>484</v>
      </c>
      <c r="AP12" s="277" t="s">
        <v>484</v>
      </c>
      <c r="AQ12" s="278" t="s">
        <v>484</v>
      </c>
      <c r="AR12" s="279" t="s">
        <v>484</v>
      </c>
    </row>
    <row r="13" spans="1:46" ht="13.5" customHeight="1">
      <c r="A13" s="259"/>
      <c r="AK13" s="1143" t="s">
        <v>486</v>
      </c>
      <c r="AL13" s="1144"/>
      <c r="AM13" s="1144"/>
      <c r="AN13" s="1145"/>
      <c r="AO13" s="277">
        <v>26509</v>
      </c>
      <c r="AP13" s="277">
        <v>14399</v>
      </c>
      <c r="AQ13" s="278">
        <v>7824</v>
      </c>
      <c r="AR13" s="279">
        <v>84</v>
      </c>
    </row>
    <row r="14" spans="1:46" ht="13.5" customHeight="1">
      <c r="A14" s="259"/>
      <c r="AK14" s="1143" t="s">
        <v>487</v>
      </c>
      <c r="AL14" s="1144"/>
      <c r="AM14" s="1144"/>
      <c r="AN14" s="1145"/>
      <c r="AO14" s="277">
        <v>20441</v>
      </c>
      <c r="AP14" s="277">
        <v>11103</v>
      </c>
      <c r="AQ14" s="278">
        <v>4511</v>
      </c>
      <c r="AR14" s="279">
        <v>146.1</v>
      </c>
    </row>
    <row r="15" spans="1:46" ht="13.5" customHeight="1">
      <c r="A15" s="259"/>
      <c r="AK15" s="1146" t="s">
        <v>488</v>
      </c>
      <c r="AL15" s="1147"/>
      <c r="AM15" s="1147"/>
      <c r="AN15" s="1148"/>
      <c r="AO15" s="277">
        <v>-28619</v>
      </c>
      <c r="AP15" s="277">
        <v>-15545</v>
      </c>
      <c r="AQ15" s="278">
        <v>-13520</v>
      </c>
      <c r="AR15" s="279">
        <v>15</v>
      </c>
    </row>
    <row r="16" spans="1:46">
      <c r="A16" s="259"/>
      <c r="AK16" s="1146" t="s">
        <v>178</v>
      </c>
      <c r="AL16" s="1147"/>
      <c r="AM16" s="1147"/>
      <c r="AN16" s="1148"/>
      <c r="AO16" s="277">
        <v>717464</v>
      </c>
      <c r="AP16" s="277">
        <v>389714</v>
      </c>
      <c r="AQ16" s="278">
        <v>249036</v>
      </c>
      <c r="AR16" s="279">
        <v>56.5</v>
      </c>
    </row>
    <row r="17" spans="1:46">
      <c r="A17" s="259"/>
    </row>
    <row r="18" spans="1:46">
      <c r="A18" s="259"/>
      <c r="AQ18" s="280"/>
      <c r="AR18" s="280"/>
    </row>
    <row r="19" spans="1:46">
      <c r="A19" s="259"/>
      <c r="AK19" s="255" t="s">
        <v>489</v>
      </c>
    </row>
    <row r="20" spans="1:46">
      <c r="A20" s="259"/>
      <c r="AK20" s="281"/>
      <c r="AL20" s="282"/>
      <c r="AM20" s="282"/>
      <c r="AN20" s="283"/>
      <c r="AO20" s="284" t="s">
        <v>490</v>
      </c>
      <c r="AP20" s="285" t="s">
        <v>491</v>
      </c>
      <c r="AQ20" s="286" t="s">
        <v>492</v>
      </c>
      <c r="AR20" s="287"/>
    </row>
    <row r="21" spans="1:46" s="260" customFormat="1">
      <c r="A21" s="288"/>
      <c r="AK21" s="1149" t="s">
        <v>493</v>
      </c>
      <c r="AL21" s="1150"/>
      <c r="AM21" s="1150"/>
      <c r="AN21" s="1151"/>
      <c r="AO21" s="289">
        <v>27.7</v>
      </c>
      <c r="AP21" s="290">
        <v>21</v>
      </c>
      <c r="AQ21" s="291">
        <v>6.7</v>
      </c>
      <c r="AS21" s="292"/>
      <c r="AT21" s="288"/>
    </row>
    <row r="22" spans="1:46" s="260" customFormat="1">
      <c r="A22" s="288"/>
      <c r="AK22" s="1149" t="s">
        <v>494</v>
      </c>
      <c r="AL22" s="1150"/>
      <c r="AM22" s="1150"/>
      <c r="AN22" s="1151"/>
      <c r="AO22" s="293">
        <v>96.8</v>
      </c>
      <c r="AP22" s="294">
        <v>95.5</v>
      </c>
      <c r="AQ22" s="295">
        <v>1.3</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c r="A27" s="300"/>
      <c r="AS27" s="255"/>
      <c r="AT27" s="255"/>
    </row>
    <row r="28" spans="1:46" ht="17.2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497</v>
      </c>
      <c r="AL29" s="260"/>
      <c r="AM29" s="260"/>
      <c r="AN29" s="260"/>
      <c r="AS29" s="302"/>
    </row>
    <row r="30" spans="1:46" ht="13.5" customHeight="1">
      <c r="A30" s="259"/>
      <c r="AK30" s="262"/>
      <c r="AL30" s="263"/>
      <c r="AM30" s="263"/>
      <c r="AN30" s="264"/>
      <c r="AO30" s="1131" t="s">
        <v>476</v>
      </c>
      <c r="AP30" s="265"/>
      <c r="AQ30" s="266" t="s">
        <v>477</v>
      </c>
      <c r="AR30" s="267"/>
    </row>
    <row r="31" spans="1:46">
      <c r="A31" s="259"/>
      <c r="AK31" s="268"/>
      <c r="AL31" s="269"/>
      <c r="AM31" s="269"/>
      <c r="AN31" s="270"/>
      <c r="AO31" s="1132"/>
      <c r="AP31" s="271" t="s">
        <v>478</v>
      </c>
      <c r="AQ31" s="272" t="s">
        <v>479</v>
      </c>
      <c r="AR31" s="273" t="s">
        <v>480</v>
      </c>
    </row>
    <row r="32" spans="1:46" ht="27" customHeight="1">
      <c r="A32" s="259"/>
      <c r="AK32" s="1133" t="s">
        <v>498</v>
      </c>
      <c r="AL32" s="1134"/>
      <c r="AM32" s="1134"/>
      <c r="AN32" s="1135"/>
      <c r="AO32" s="303">
        <v>395247</v>
      </c>
      <c r="AP32" s="303">
        <v>214691</v>
      </c>
      <c r="AQ32" s="304">
        <v>141939</v>
      </c>
      <c r="AR32" s="305">
        <v>51.3</v>
      </c>
    </row>
    <row r="33" spans="1:46" ht="13.5" customHeight="1">
      <c r="A33" s="259"/>
      <c r="AK33" s="1133" t="s">
        <v>499</v>
      </c>
      <c r="AL33" s="1134"/>
      <c r="AM33" s="1134"/>
      <c r="AN33" s="1135"/>
      <c r="AO33" s="303" t="s">
        <v>484</v>
      </c>
      <c r="AP33" s="303" t="s">
        <v>484</v>
      </c>
      <c r="AQ33" s="304" t="s">
        <v>484</v>
      </c>
      <c r="AR33" s="305" t="s">
        <v>484</v>
      </c>
    </row>
    <row r="34" spans="1:46" ht="27" customHeight="1">
      <c r="A34" s="259"/>
      <c r="AK34" s="1133" t="s">
        <v>500</v>
      </c>
      <c r="AL34" s="1134"/>
      <c r="AM34" s="1134"/>
      <c r="AN34" s="1135"/>
      <c r="AO34" s="303" t="s">
        <v>484</v>
      </c>
      <c r="AP34" s="303" t="s">
        <v>484</v>
      </c>
      <c r="AQ34" s="304" t="s">
        <v>484</v>
      </c>
      <c r="AR34" s="305" t="s">
        <v>484</v>
      </c>
    </row>
    <row r="35" spans="1:46" ht="27" customHeight="1">
      <c r="A35" s="259"/>
      <c r="AK35" s="1133" t="s">
        <v>501</v>
      </c>
      <c r="AL35" s="1134"/>
      <c r="AM35" s="1134"/>
      <c r="AN35" s="1135"/>
      <c r="AO35" s="303">
        <v>12970</v>
      </c>
      <c r="AP35" s="303">
        <v>7045</v>
      </c>
      <c r="AQ35" s="304">
        <v>33103</v>
      </c>
      <c r="AR35" s="305">
        <v>-78.7</v>
      </c>
    </row>
    <row r="36" spans="1:46" ht="27" customHeight="1">
      <c r="A36" s="259"/>
      <c r="AK36" s="1133" t="s">
        <v>502</v>
      </c>
      <c r="AL36" s="1134"/>
      <c r="AM36" s="1134"/>
      <c r="AN36" s="1135"/>
      <c r="AO36" s="303">
        <v>16534</v>
      </c>
      <c r="AP36" s="303">
        <v>8981</v>
      </c>
      <c r="AQ36" s="304">
        <v>3141</v>
      </c>
      <c r="AR36" s="305">
        <v>185.9</v>
      </c>
    </row>
    <row r="37" spans="1:46" ht="13.5" customHeight="1">
      <c r="A37" s="259"/>
      <c r="AK37" s="1133" t="s">
        <v>503</v>
      </c>
      <c r="AL37" s="1134"/>
      <c r="AM37" s="1134"/>
      <c r="AN37" s="1135"/>
      <c r="AO37" s="303" t="s">
        <v>484</v>
      </c>
      <c r="AP37" s="303" t="s">
        <v>484</v>
      </c>
      <c r="AQ37" s="304">
        <v>429</v>
      </c>
      <c r="AR37" s="305" t="s">
        <v>484</v>
      </c>
    </row>
    <row r="38" spans="1:46" ht="27" customHeight="1">
      <c r="A38" s="259"/>
      <c r="AK38" s="1136" t="s">
        <v>504</v>
      </c>
      <c r="AL38" s="1137"/>
      <c r="AM38" s="1137"/>
      <c r="AN38" s="1138"/>
      <c r="AO38" s="306" t="s">
        <v>484</v>
      </c>
      <c r="AP38" s="306" t="s">
        <v>484</v>
      </c>
      <c r="AQ38" s="307">
        <v>16</v>
      </c>
      <c r="AR38" s="295" t="s">
        <v>484</v>
      </c>
      <c r="AS38" s="302"/>
    </row>
    <row r="39" spans="1:46">
      <c r="A39" s="259"/>
      <c r="AK39" s="1136" t="s">
        <v>505</v>
      </c>
      <c r="AL39" s="1137"/>
      <c r="AM39" s="1137"/>
      <c r="AN39" s="1138"/>
      <c r="AO39" s="303">
        <v>-6450</v>
      </c>
      <c r="AP39" s="303">
        <v>-3504</v>
      </c>
      <c r="AQ39" s="304">
        <v>-2776</v>
      </c>
      <c r="AR39" s="305">
        <v>26.2</v>
      </c>
      <c r="AS39" s="302"/>
    </row>
    <row r="40" spans="1:46" ht="27" customHeight="1">
      <c r="A40" s="259"/>
      <c r="AK40" s="1133" t="s">
        <v>506</v>
      </c>
      <c r="AL40" s="1134"/>
      <c r="AM40" s="1134"/>
      <c r="AN40" s="1135"/>
      <c r="AO40" s="303">
        <v>-306653</v>
      </c>
      <c r="AP40" s="303">
        <v>-166569</v>
      </c>
      <c r="AQ40" s="304">
        <v>-127875</v>
      </c>
      <c r="AR40" s="305">
        <v>30.3</v>
      </c>
      <c r="AS40" s="302"/>
    </row>
    <row r="41" spans="1:46">
      <c r="A41" s="259"/>
      <c r="AK41" s="1139" t="s">
        <v>288</v>
      </c>
      <c r="AL41" s="1140"/>
      <c r="AM41" s="1140"/>
      <c r="AN41" s="1141"/>
      <c r="AO41" s="303">
        <v>111648</v>
      </c>
      <c r="AP41" s="303">
        <v>60645</v>
      </c>
      <c r="AQ41" s="304">
        <v>47977</v>
      </c>
      <c r="AR41" s="305">
        <v>26.4</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507</v>
      </c>
    </row>
    <row r="48" spans="1:46">
      <c r="A48" s="259"/>
      <c r="AK48" s="313" t="s">
        <v>508</v>
      </c>
      <c r="AL48" s="313"/>
      <c r="AM48" s="313"/>
      <c r="AN48" s="313"/>
      <c r="AO48" s="313"/>
      <c r="AP48" s="313"/>
      <c r="AQ48" s="314"/>
      <c r="AR48" s="313"/>
    </row>
    <row r="49" spans="1:44" ht="13.5" customHeight="1">
      <c r="A49" s="259"/>
      <c r="AK49" s="315"/>
      <c r="AL49" s="316"/>
      <c r="AM49" s="1126" t="s">
        <v>476</v>
      </c>
      <c r="AN49" s="1128" t="s">
        <v>509</v>
      </c>
      <c r="AO49" s="1129"/>
      <c r="AP49" s="1129"/>
      <c r="AQ49" s="1129"/>
      <c r="AR49" s="1130"/>
    </row>
    <row r="50" spans="1:44">
      <c r="A50" s="259"/>
      <c r="AK50" s="317"/>
      <c r="AL50" s="318"/>
      <c r="AM50" s="1127"/>
      <c r="AN50" s="319" t="s">
        <v>510</v>
      </c>
      <c r="AO50" s="320" t="s">
        <v>511</v>
      </c>
      <c r="AP50" s="321" t="s">
        <v>512</v>
      </c>
      <c r="AQ50" s="322" t="s">
        <v>513</v>
      </c>
      <c r="AR50" s="323" t="s">
        <v>514</v>
      </c>
    </row>
    <row r="51" spans="1:44">
      <c r="A51" s="259"/>
      <c r="AK51" s="315" t="s">
        <v>515</v>
      </c>
      <c r="AL51" s="316"/>
      <c r="AM51" s="324">
        <v>660390</v>
      </c>
      <c r="AN51" s="325">
        <v>317190</v>
      </c>
      <c r="AO51" s="326">
        <v>53.7</v>
      </c>
      <c r="AP51" s="327">
        <v>264232</v>
      </c>
      <c r="AQ51" s="328">
        <v>15.8</v>
      </c>
      <c r="AR51" s="329">
        <v>37.9</v>
      </c>
    </row>
    <row r="52" spans="1:44">
      <c r="A52" s="259"/>
      <c r="AK52" s="330"/>
      <c r="AL52" s="331" t="s">
        <v>516</v>
      </c>
      <c r="AM52" s="332">
        <v>202586</v>
      </c>
      <c r="AN52" s="333">
        <v>97304</v>
      </c>
      <c r="AO52" s="334">
        <v>36</v>
      </c>
      <c r="AP52" s="335">
        <v>133959</v>
      </c>
      <c r="AQ52" s="336">
        <v>13.9</v>
      </c>
      <c r="AR52" s="337">
        <v>22.1</v>
      </c>
    </row>
    <row r="53" spans="1:44">
      <c r="A53" s="259"/>
      <c r="AK53" s="315" t="s">
        <v>517</v>
      </c>
      <c r="AL53" s="316"/>
      <c r="AM53" s="324">
        <v>807350</v>
      </c>
      <c r="AN53" s="325">
        <v>401068</v>
      </c>
      <c r="AO53" s="326">
        <v>26.4</v>
      </c>
      <c r="AP53" s="327">
        <v>263613</v>
      </c>
      <c r="AQ53" s="328">
        <v>-0.2</v>
      </c>
      <c r="AR53" s="329">
        <v>26.6</v>
      </c>
    </row>
    <row r="54" spans="1:44">
      <c r="A54" s="259"/>
      <c r="AK54" s="330"/>
      <c r="AL54" s="331" t="s">
        <v>516</v>
      </c>
      <c r="AM54" s="332">
        <v>729736</v>
      </c>
      <c r="AN54" s="333">
        <v>362512</v>
      </c>
      <c r="AO54" s="334">
        <v>272.60000000000002</v>
      </c>
      <c r="AP54" s="335">
        <v>128823</v>
      </c>
      <c r="AQ54" s="336">
        <v>-3.8</v>
      </c>
      <c r="AR54" s="337">
        <v>276.39999999999998</v>
      </c>
    </row>
    <row r="55" spans="1:44">
      <c r="A55" s="259"/>
      <c r="AK55" s="315" t="s">
        <v>518</v>
      </c>
      <c r="AL55" s="316"/>
      <c r="AM55" s="324">
        <v>442257</v>
      </c>
      <c r="AN55" s="325">
        <v>223588</v>
      </c>
      <c r="AO55" s="326">
        <v>-44.3</v>
      </c>
      <c r="AP55" s="327">
        <v>330026</v>
      </c>
      <c r="AQ55" s="328">
        <v>25.2</v>
      </c>
      <c r="AR55" s="329">
        <v>-69.5</v>
      </c>
    </row>
    <row r="56" spans="1:44">
      <c r="A56" s="259"/>
      <c r="AK56" s="330"/>
      <c r="AL56" s="331" t="s">
        <v>516</v>
      </c>
      <c r="AM56" s="332">
        <v>304457</v>
      </c>
      <c r="AN56" s="333">
        <v>153922</v>
      </c>
      <c r="AO56" s="334">
        <v>-57.5</v>
      </c>
      <c r="AP56" s="335">
        <v>141075</v>
      </c>
      <c r="AQ56" s="336">
        <v>9.5</v>
      </c>
      <c r="AR56" s="337">
        <v>-67</v>
      </c>
    </row>
    <row r="57" spans="1:44">
      <c r="A57" s="259"/>
      <c r="AK57" s="315" t="s">
        <v>519</v>
      </c>
      <c r="AL57" s="316"/>
      <c r="AM57" s="324">
        <v>748832</v>
      </c>
      <c r="AN57" s="325">
        <v>391649</v>
      </c>
      <c r="AO57" s="326">
        <v>75.2</v>
      </c>
      <c r="AP57" s="327">
        <v>278179</v>
      </c>
      <c r="AQ57" s="328">
        <v>-15.7</v>
      </c>
      <c r="AR57" s="329">
        <v>90.9</v>
      </c>
    </row>
    <row r="58" spans="1:44">
      <c r="A58" s="259"/>
      <c r="AK58" s="330"/>
      <c r="AL58" s="331" t="s">
        <v>516</v>
      </c>
      <c r="AM58" s="332">
        <v>361840</v>
      </c>
      <c r="AN58" s="333">
        <v>189247</v>
      </c>
      <c r="AO58" s="334">
        <v>22.9</v>
      </c>
      <c r="AP58" s="335">
        <v>122182</v>
      </c>
      <c r="AQ58" s="336">
        <v>-13.4</v>
      </c>
      <c r="AR58" s="337">
        <v>36.299999999999997</v>
      </c>
    </row>
    <row r="59" spans="1:44">
      <c r="A59" s="259"/>
      <c r="AK59" s="315" t="s">
        <v>520</v>
      </c>
      <c r="AL59" s="316"/>
      <c r="AM59" s="324">
        <v>408910</v>
      </c>
      <c r="AN59" s="325">
        <v>222113</v>
      </c>
      <c r="AO59" s="326">
        <v>-43.3</v>
      </c>
      <c r="AP59" s="327">
        <v>283153</v>
      </c>
      <c r="AQ59" s="328">
        <v>1.8</v>
      </c>
      <c r="AR59" s="329">
        <v>-45.1</v>
      </c>
    </row>
    <row r="60" spans="1:44">
      <c r="A60" s="259"/>
      <c r="AK60" s="330"/>
      <c r="AL60" s="331" t="s">
        <v>516</v>
      </c>
      <c r="AM60" s="332">
        <v>342000</v>
      </c>
      <c r="AN60" s="333">
        <v>185769</v>
      </c>
      <c r="AO60" s="334">
        <v>-1.8</v>
      </c>
      <c r="AP60" s="335">
        <v>127593</v>
      </c>
      <c r="AQ60" s="336">
        <v>4.4000000000000004</v>
      </c>
      <c r="AR60" s="337">
        <v>-6.2</v>
      </c>
    </row>
    <row r="61" spans="1:44">
      <c r="A61" s="259"/>
      <c r="AK61" s="315" t="s">
        <v>521</v>
      </c>
      <c r="AL61" s="338"/>
      <c r="AM61" s="324">
        <v>613548</v>
      </c>
      <c r="AN61" s="325">
        <v>311122</v>
      </c>
      <c r="AO61" s="326">
        <v>13.5</v>
      </c>
      <c r="AP61" s="327">
        <v>283841</v>
      </c>
      <c r="AQ61" s="339">
        <v>5.4</v>
      </c>
      <c r="AR61" s="329">
        <v>8.1</v>
      </c>
    </row>
    <row r="62" spans="1:44">
      <c r="A62" s="259"/>
      <c r="AK62" s="330"/>
      <c r="AL62" s="331" t="s">
        <v>516</v>
      </c>
      <c r="AM62" s="332">
        <v>388124</v>
      </c>
      <c r="AN62" s="333">
        <v>197751</v>
      </c>
      <c r="AO62" s="334">
        <v>54.4</v>
      </c>
      <c r="AP62" s="335">
        <v>130726</v>
      </c>
      <c r="AQ62" s="336">
        <v>2.1</v>
      </c>
      <c r="AR62" s="337">
        <v>52.3</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Huc/yjmdXGWEghozwpANBAwImUEb3YuA9MDUsgqqk7LmHcom8gB/jPXtwrbRRDGd73GvlEAhMWyMU01Z2uuRbw==" saltValue="/qRfSCSoh3/MB5ktfFmF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473</v>
      </c>
    </row>
    <row r="121" spans="125:125" ht="13.5" hidden="1" customHeight="1">
      <c r="DU121" s="253"/>
    </row>
  </sheetData>
  <sheetProtection algorithmName="SHA-512" hashValue="x/67axSj7PuvbTbrOPzivfZiimnyTr3fPNJ3Lggo1q6+zhV7KS70voOPzOMnfHiFtACK7ttM5hbP9NG9MS4+Zw==" saltValue="SDWSwAkwypuPY+bMF73h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473</v>
      </c>
    </row>
  </sheetData>
  <sheetProtection algorithmName="SHA-512" hashValue="mWS8jccCqH9zlM/I6aS++wSbxMtWRGOjn14+cFN3DJgrq5sbcV71BcChhrUmkrlgChH2x+7aOctyEqz74q24pA==" saltValue="6XT1xfFLSEuYQbaqeBenU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52" t="s">
        <v>3</v>
      </c>
      <c r="D47" s="1152"/>
      <c r="E47" s="1153"/>
      <c r="F47" s="11">
        <v>81.569999999999993</v>
      </c>
      <c r="G47" s="12">
        <v>70.099999999999994</v>
      </c>
      <c r="H47" s="12">
        <v>63.92</v>
      </c>
      <c r="I47" s="12">
        <v>60.95</v>
      </c>
      <c r="J47" s="13">
        <v>49.69</v>
      </c>
    </row>
    <row r="48" spans="2:10" ht="57.75" customHeight="1">
      <c r="B48" s="14"/>
      <c r="C48" s="1154" t="s">
        <v>4</v>
      </c>
      <c r="D48" s="1154"/>
      <c r="E48" s="1155"/>
      <c r="F48" s="15">
        <v>6.57</v>
      </c>
      <c r="G48" s="16">
        <v>4.58</v>
      </c>
      <c r="H48" s="16">
        <v>7.21</v>
      </c>
      <c r="I48" s="16">
        <v>6.93</v>
      </c>
      <c r="J48" s="17">
        <v>5.42</v>
      </c>
    </row>
    <row r="49" spans="2:10" ht="57.75" customHeight="1" thickBot="1">
      <c r="B49" s="18"/>
      <c r="C49" s="1156" t="s">
        <v>5</v>
      </c>
      <c r="D49" s="1156"/>
      <c r="E49" s="1157"/>
      <c r="F49" s="19" t="s">
        <v>528</v>
      </c>
      <c r="G49" s="20" t="s">
        <v>529</v>
      </c>
      <c r="H49" s="20">
        <v>3.15</v>
      </c>
      <c r="I49" s="20" t="s">
        <v>530</v>
      </c>
      <c r="J49" s="21" t="s">
        <v>531</v>
      </c>
    </row>
    <row r="50" spans="2:10"/>
  </sheetData>
  <sheetProtection algorithmName="SHA-512" hashValue="swr+/9ByH5X5olpjfkp1nAukB2IqqLZkighEm6I3dpfFV5MWAQsjx/AxrlprSGLGozPP0mb+PiUARPtj/l4J6w==" saltValue="hUUms7H8cr/u7g3aC+e7C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2025-03-14T05:32:28Z</cp:lastPrinted>
  <dcterms:created xsi:type="dcterms:W3CDTF">2025-02-19T04:56:23Z</dcterms:created>
  <dcterms:modified xsi:type="dcterms:W3CDTF">2025-09-29T06:58:07Z</dcterms:modified>
  <cp:category/>
</cp:coreProperties>
</file>