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７年度）\M_財政\M4_財政診断\M409_財政状況資料集\01_令和５年度地方財政状況資料集の作成について（2回目・地方公会計関係）\03_市町村回答\調査票\"/>
    </mc:Choice>
  </mc:AlternateContent>
  <bookViews>
    <workbookView xWindow="0" yWindow="0" windowWidth="20490" windowHeight="733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BW34" i="10"/>
  <c r="BW35" i="10" s="1"/>
  <c r="BW36" i="10" s="1"/>
  <c r="BW37" i="10" s="1"/>
  <c r="BW38" i="10" s="1"/>
  <c r="BW39" i="10" s="1"/>
  <c r="BW40" i="10" s="1"/>
  <c r="BW41" i="10" s="1"/>
  <c r="BW42" i="10" s="1"/>
  <c r="BW43" i="10" s="1"/>
  <c r="BE34" i="10"/>
  <c r="C34" i="10"/>
  <c r="C35" i="10" s="1"/>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CO34" i="10" s="1"/>
  <c r="CO35" i="10" s="1"/>
</calcChain>
</file>

<file path=xl/sharedStrings.xml><?xml version="1.0" encoding="utf-8"?>
<sst xmlns="http://schemas.openxmlformats.org/spreadsheetml/2006/main" count="1178" uniqueCount="590">
  <si>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</si>
  <si>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</si>
  <si>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</si>
  <si>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</si>
  <si>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</si>
  <si>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</si>
  <si>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</si>
  <si>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</si>
  <si>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</si>
  <si>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</si>
  <si>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</si>
  <si>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</si>
  <si>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</si>
  <si>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</si>
  <si>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</si>
  <si>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</si>
  <si>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</si>
  <si>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</si>
  <si>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</si>
  <si>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</si>
  <si>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</si>
  <si>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</si>
  <si>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</si>
  <si>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</si>
  <si>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</si>
  <si>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</si>
  <si>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</si>
  <si>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</si>
  <si>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</si>
  <si>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</si>
  <si>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</si>
  <si>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</si>
  <si>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</si>
  <si>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</si>
  <si>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</si>
  <si>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</si>
  <si>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</si>
  <si>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</si>
  <si>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</si>
  <si>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</si>
  <si>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</si>
  <si>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</si>
  <si>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</si>
  <si>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</si>
  <si>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</si>
  <si>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</si>
  <si>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</si>
  <si>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</si>
  <si>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</si>
  <si>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</si>
  <si>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</si>
  <si>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</si>
  <si>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</si>
  <si>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</si>
  <si>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</si>
  <si>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</si>
  <si>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</si>
  <si>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</si>
  <si>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</si>
  <si>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</si>
  <si>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</si>
  <si>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</si>
  <si>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</si>
  <si>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</si>
  <si>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</si>
  <si>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</si>
  <si>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</si>
  <si>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</si>
  <si>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</si>
  <si>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</si>
  <si>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</si>
  <si>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</si>
  <si>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</si>
  <si>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</si>
  <si>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</si>
  <si>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</si>
  <si>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</si>
  <si>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</si>
  <si>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</si>
  <si>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</si>
  <si>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</si>
  <si>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</si>
  <si>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</si>
  <si>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</si>
  <si>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</si>
  <si>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</si>
  <si>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</si>
  <si>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</si>
  <si>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</si>
  <si>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</si>
  <si>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</si>
  <si>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</si>
  <si>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</si>
  <si>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</si>
  <si>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吉富町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</si>
  <si>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</si>
  <si>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</si>
  <si>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</si>
  <si>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</si>
  <si>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</si>
  <si>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</si>
  <si>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</si>
  <si>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</si>
  <si>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</si>
  <si>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</si>
  <si>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</si>
  <si>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</si>
  <si>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</si>
  <si>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</si>
  <si>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</si>
  <si>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</si>
  <si>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</si>
  <si>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</si>
  <si>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</si>
  <si>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</si>
  <si>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</si>
  <si>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</si>
  <si>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</si>
  <si>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</si>
  <si>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</si>
  <si>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</si>
  <si>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</si>
  <si>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</si>
  <si>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</si>
  <si>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</si>
  <si>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</si>
  <si>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</si>
  <si>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</si>
  <si>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</si>
  <si>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</si>
  <si>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</si>
  <si>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</si>
  <si>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</si>
  <si>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</si>
  <si>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</si>
  <si>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</si>
  <si>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</si>
  <si>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</si>
  <si>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</si>
  <si>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</si>
  <si>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</si>
  <si>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</si>
  <si>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</si>
  <si>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</si>
  <si>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</si>
  <si>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</si>
  <si>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</si>
  <si>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</si>
  <si>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</si>
  <si>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</si>
  <si>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</si>
  <si>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</si>
  <si>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</si>
  <si>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</si>
  <si>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</si>
  <si>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</si>
  <si>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</si>
  <si>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</si>
  <si>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</si>
  <si>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</si>
  <si>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</si>
  <si>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</si>
  <si>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</si>
  <si>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</si>
  <si>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</si>
  <si>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</si>
  <si>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</si>
  <si>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</si>
  <si>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</si>
  <si>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</si>
  <si>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</si>
  <si>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</si>
  <si>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</si>
  <si>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</si>
  <si>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</si>
  <si>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</si>
  <si>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</si>
  <si>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</si>
  <si>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</si>
  <si>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</si>
  <si>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</si>
  <si>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</si>
  <si>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</si>
  <si>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</si>
  <si>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</si>
  <si>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</si>
  <si>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</si>
  <si>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</si>
  <si>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</si>
  <si>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</si>
  <si>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</si>
  <si>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</si>
  <si>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</si>
  <si>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</si>
  <si>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</si>
  <si>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</si>
  <si>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</si>
  <si>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</si>
  <si>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</si>
  <si>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</si>
  <si>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</si>
  <si>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</si>
  <si>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</si>
  <si>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</si>
  <si>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福岡県吉富町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</si>
  <si>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</si>
  <si>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</si>
  <si>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</si>
  <si>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</si>
  <si>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</si>
  <si>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</si>
  <si>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</si>
  <si>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</si>
  <si>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</si>
  <si>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</si>
  <si>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</si>
  <si>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</si>
  <si>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</si>
  <si>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</si>
  <si>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</si>
  <si>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</si>
  <si>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</si>
  <si>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</si>
  <si>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</si>
  <si>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</si>
  <si>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</si>
  <si>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</si>
  <si>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</si>
  <si>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</si>
  <si>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</si>
  <si>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</si>
  <si>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</si>
  <si>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</si>
  <si>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</si>
  <si>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</si>
  <si>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</si>
  <si>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</si>
  <si>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</si>
  <si>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</si>
  <si>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</si>
  <si>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</si>
  <si>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</si>
  <si>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</si>
  <si>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</si>
  <si>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</si>
  <si>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</si>
  <si>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</si>
  <si>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</si>
  <si>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</si>
  <si>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</si>
  <si>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</si>
  <si>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</si>
  <si>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</si>
  <si>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</si>
  <si>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</si>
  <si>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</si>
  <si>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</si>
  <si>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</si>
  <si>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</si>
  <si>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</si>
  <si>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</si>
  <si>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</si>
  <si>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</si>
  <si>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</si>
  <si>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</si>
  <si>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</si>
  <si>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</si>
  <si>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</si>
  <si>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</si>
  <si>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</si>
  <si>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</si>
  <si>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</si>
  <si>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</si>
  <si>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</si>
  <si>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</si>
  <si>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</si>
  <si>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</si>
  <si>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</si>
  <si>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</si>
  <si>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</si>
  <si>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</si>
  <si>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</si>
  <si>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</si>
  <si>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</si>
  <si>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</si>
  <si>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</si>
  <si>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</si>
  <si>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</si>
  <si>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</si>
  <si>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</si>
  <si>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</si>
  <si>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</si>
  <si>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</si>
  <si>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</si>
  <si>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</si>
  <si>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</si>
  <si>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</si>
  <si>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</si>
  <si>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</si>
  <si>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</si>
  <si>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</si>
  <si>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</si>
  <si>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</si>
  <si>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</si>
  <si>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</si>
  <si>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</si>
  <si>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</si>
  <si>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</si>
  <si>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</si>
  <si>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</si>
  <si>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</si>
  <si>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</si>
  <si>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</si>
  <si>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</si>
  <si>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</si>
  <si>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</si>
  <si>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</si>
  <si>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</si>
  <si>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</si>
  <si>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</si>
  <si>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</si>
  <si>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</si>
  <si>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</si>
  <si>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</si>
  <si>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</si>
  <si>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</si>
  <si>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</si>
  <si>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</si>
  <si>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</si>
  <si>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</si>
  <si>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</si>
  <si>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</si>
  <si>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</si>
  <si>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</si>
  <si>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</si>
  <si>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</si>
  <si>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</si>
  <si>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</si>
  <si>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</si>
  <si>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</si>
  <si>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</si>
  <si>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</si>
  <si>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</si>
  <si>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</si>
  <si>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</si>
  <si>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</si>
  <si>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</si>
  <si>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</si>
  <si>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</si>
  <si>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</si>
  <si>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</si>
  <si>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</si>
  <si>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</si>
  <si>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</si>
  <si>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</si>
  <si>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福岡県吉富町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</si>
  <si>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</si>
  <si>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</si>
  <si>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</si>
  <si>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</si>
  <si>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</si>
  <si>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</si>
  <si>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</si>
  <si>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</si>
  <si>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</si>
  <si>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</si>
  <si>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</si>
  <si>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</si>
  <si>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</si>
  <si>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</si>
  <si>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</si>
  <si>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</si>
  <si>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</si>
  <si>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</si>
  <si>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</si>
  <si>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</si>
  <si>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</si>
  <si>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</si>
  <si>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</si>
  <si>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</si>
  <si>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</si>
  <si>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</si>
  <si>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</si>
  <si>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</si>
  <si>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</si>
  <si>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</si>
  <si>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</si>
  <si>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</si>
  <si>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</si>
  <si>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</si>
  <si>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</si>
  <si>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</si>
  <si>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</si>
  <si>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</si>
  <si>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</si>
  <si>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</si>
  <si>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</si>
  <si>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</si>
  <si>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</si>
  <si>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</si>
  <si>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</si>
  <si>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</si>
  <si>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</si>
  <si>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</si>
  <si>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</si>
  <si>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</si>
  <si>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</si>
  <si>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</si>
  <si>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</si>
  <si>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</si>
  <si>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</si>
  <si>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</si>
  <si>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</si>
  <si>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</si>
  <si>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</si>
  <si>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</si>
  <si>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</si>
  <si>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</si>
  <si>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</si>
  <si>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</si>
  <si>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</si>
  <si>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</si>
  <si>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</si>
  <si>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</si>
  <si>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</si>
  <si>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</si>
  <si>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</si>
  <si>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</si>
  <si>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</si>
  <si>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</si>
  <si>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</si>
  <si>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</si>
  <si>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</si>
  <si>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</si>
  <si>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</si>
  <si>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</si>
  <si>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</si>
  <si>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</si>
  <si>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</si>
  <si>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</si>
  <si>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</si>
  <si>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</si>
  <si>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</si>
  <si>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</si>
  <si>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</si>
  <si>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</si>
  <si>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</si>
  <si>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</si>
  <si>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</si>
  <si>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</si>
  <si>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</si>
  <si>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</si>
  <si>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</si>
  <si>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</si>
  <si>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</si>
  <si>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</si>
  <si>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</si>
  <si>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</si>
  <si>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</si>
  <si>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</si>
  <si>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</si>
  <si>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</si>
  <si>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</si>
  <si>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</si>
  <si>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</si>
  <si>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</si>
  <si>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</si>
  <si>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</si>
  <si>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</si>
  <si>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</si>
  <si>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</si>
  <si>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</si>
  <si>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</si>
  <si>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</si>
  <si>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</si>
  <si>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</si>
  <si>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</si>
  <si>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</si>
  <si>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</si>
  <si>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</si>
  <si>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</si>
  <si>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</si>
  <si>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</si>
  <si>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</si>
  <si>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</si>
  <si>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</si>
  <si>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</si>
  <si>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</si>
  <si>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</si>
  <si>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</si>
  <si>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</si>
  <si>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</si>
  <si>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</si>
  <si>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</si>
  <si>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</si>
  <si>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</si>
  <si>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</si>
  <si>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</si>
  <si>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</si>
  <si>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</si>
  <si>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</si>
  <si>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</si>
  <si>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</si>
  <si>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</si>
  <si>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</si>
  <si>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</si>
  <si>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</si>
  <si>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</si>
  <si>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</si>
  <si>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</si>
  <si>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</si>
  <si>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</si>
  <si>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</si>
  <si>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</si>
  <si>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</si>
  <si>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</si>
  <si>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</si>
  <si>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</si>
  <si>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</si>
  <si>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</si>
  <si>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</si>
  <si>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</si>
  <si>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</si>
  <si>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</si>
  <si>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</si>
  <si>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</si>
  <si>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</si>
  <si>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</si>
  <si>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</si>
  <si>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</si>
  <si>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4.28</t>
  </si>
  <si>
    <t>▲ 5.36</t>
  </si>
  <si>
    <t>▲ 9.35</t>
  </si>
  <si>
    <t>水道事業会計</t>
  </si>
  <si>
    <t>一般会計</t>
  </si>
  <si>
    <t>下水道事業会計</t>
  </si>
  <si>
    <t>国民健康保険特別会計</t>
  </si>
  <si>
    <t>後期高齢者医療特別会計</t>
  </si>
  <si>
    <t>奨学金特別会計</t>
  </si>
  <si>
    <t>その他会計（赤字）</t>
  </si>
  <si>
    <t>その他会計（黒字）</t>
  </si>
  <si>
    <t>R01</t>
    <phoneticPr fontId="5"/>
  </si>
  <si>
    <t>R02</t>
    <phoneticPr fontId="5"/>
  </si>
  <si>
    <t>R03</t>
    <phoneticPr fontId="5"/>
  </si>
  <si>
    <t>R04</t>
    <phoneticPr fontId="5"/>
  </si>
  <si>
    <t>R05</t>
    <phoneticPr fontId="5"/>
  </si>
  <si>
    <t>-</t>
    <phoneticPr fontId="2"/>
  </si>
  <si>
    <t>吉富町土地開発公社</t>
    <rPh sb="0" eb="3">
      <t>ヨシトミマチ</t>
    </rPh>
    <rPh sb="3" eb="9">
      <t>トチカイハツコウシャ</t>
    </rPh>
    <phoneticPr fontId="10"/>
  </si>
  <si>
    <t>㈱ツクローネ吉富</t>
    <rPh sb="6" eb="8">
      <t>ヨシトミ</t>
    </rPh>
    <phoneticPr fontId="10"/>
  </si>
  <si>
    <t>地域振興基金</t>
  </si>
  <si>
    <t>地域福祉基金</t>
    <rPh sb="5" eb="6">
      <t>カネ</t>
    </rPh>
    <phoneticPr fontId="2"/>
  </si>
  <si>
    <t>-</t>
    <phoneticPr fontId="2"/>
  </si>
  <si>
    <t>-</t>
    <phoneticPr fontId="2"/>
  </si>
  <si>
    <t>上毛町外一市一町矢方池土木組合</t>
    <rPh sb="0" eb="3">
      <t>コウゲマチ</t>
    </rPh>
    <rPh sb="3" eb="4">
      <t>ソト</t>
    </rPh>
    <rPh sb="4" eb="5">
      <t>イチ</t>
    </rPh>
    <rPh sb="5" eb="6">
      <t>シ</t>
    </rPh>
    <rPh sb="6" eb="8">
      <t>カズチョウ</t>
    </rPh>
    <rPh sb="8" eb="10">
      <t>ヤカタ</t>
    </rPh>
    <rPh sb="10" eb="11">
      <t>イケ</t>
    </rPh>
    <rPh sb="11" eb="13">
      <t>ドボク</t>
    </rPh>
    <rPh sb="13" eb="15">
      <t>クミアイ</t>
    </rPh>
    <phoneticPr fontId="2"/>
  </si>
  <si>
    <t>吉富町外１町環境衛生事務組合</t>
    <rPh sb="0" eb="3">
      <t>ヨシトミマチ</t>
    </rPh>
    <rPh sb="3" eb="4">
      <t>ソト</t>
    </rPh>
    <rPh sb="5" eb="6">
      <t>マチ</t>
    </rPh>
    <rPh sb="6" eb="8">
      <t>カンキョウ</t>
    </rPh>
    <rPh sb="8" eb="10">
      <t>エイセイ</t>
    </rPh>
    <rPh sb="10" eb="12">
      <t>ジム</t>
    </rPh>
    <rPh sb="12" eb="14">
      <t>クミアイ</t>
    </rPh>
    <phoneticPr fontId="2"/>
  </si>
  <si>
    <t>吉富町外一市中学校組合</t>
    <rPh sb="0" eb="3">
      <t>ヨシトミマチ</t>
    </rPh>
    <rPh sb="3" eb="4">
      <t>ホカ</t>
    </rPh>
    <rPh sb="4" eb="5">
      <t>イチ</t>
    </rPh>
    <rPh sb="5" eb="6">
      <t>シ</t>
    </rPh>
    <rPh sb="6" eb="9">
      <t>チュウガッコウ</t>
    </rPh>
    <rPh sb="9" eb="11">
      <t>クミアイ</t>
    </rPh>
    <phoneticPr fontId="2"/>
  </si>
  <si>
    <t>福岡県市町村消防団員等公務災害補償組合</t>
    <rPh sb="0" eb="3">
      <t>フクオカケン</t>
    </rPh>
    <rPh sb="3" eb="6">
      <t>シチョウソン</t>
    </rPh>
    <rPh sb="6" eb="9">
      <t>ショウボウダン</t>
    </rPh>
    <rPh sb="9" eb="10">
      <t>イン</t>
    </rPh>
    <rPh sb="10" eb="11">
      <t>ナド</t>
    </rPh>
    <rPh sb="11" eb="13">
      <t>コウム</t>
    </rPh>
    <rPh sb="13" eb="15">
      <t>サイガイ</t>
    </rPh>
    <rPh sb="15" eb="17">
      <t>ホショウ</t>
    </rPh>
    <rPh sb="17" eb="19">
      <t>クミアイ</t>
    </rPh>
    <phoneticPr fontId="2"/>
  </si>
  <si>
    <t>福岡県市町村職員退職手当組合（一般会計）</t>
    <rPh sb="0" eb="3">
      <t>フクオカケン</t>
    </rPh>
    <rPh sb="3" eb="6">
      <t>シチョウソン</t>
    </rPh>
    <rPh sb="6" eb="14">
      <t>ショクインタイショクテアテクミアイ</t>
    </rPh>
    <rPh sb="15" eb="19">
      <t>イッパンカイケイ</t>
    </rPh>
    <phoneticPr fontId="2"/>
  </si>
  <si>
    <t>福岡県市町村職員退職手当組合（基金特別会計）</t>
    <rPh sb="0" eb="3">
      <t>フクオカケン</t>
    </rPh>
    <rPh sb="3" eb="6">
      <t>シチョウソン</t>
    </rPh>
    <rPh sb="6" eb="14">
      <t>ショクインタイショクテアテクミアイ</t>
    </rPh>
    <rPh sb="15" eb="21">
      <t>キキントクベツカイケイ</t>
    </rPh>
    <phoneticPr fontId="2"/>
  </si>
  <si>
    <t>福岡県自治会館管理組合</t>
    <rPh sb="0" eb="3">
      <t>フクオカケン</t>
    </rPh>
    <rPh sb="3" eb="11">
      <t>ジチカイカンカンリクミアイ</t>
    </rPh>
    <phoneticPr fontId="2"/>
  </si>
  <si>
    <t>豊前市外二町財産組合</t>
    <rPh sb="0" eb="3">
      <t>ブゼンシ</t>
    </rPh>
    <rPh sb="3" eb="4">
      <t>ホカ</t>
    </rPh>
    <rPh sb="4" eb="5">
      <t>フタ</t>
    </rPh>
    <rPh sb="5" eb="6">
      <t>マチ</t>
    </rPh>
    <rPh sb="6" eb="8">
      <t>ザイサン</t>
    </rPh>
    <rPh sb="8" eb="10">
      <t>クミアイ</t>
    </rPh>
    <phoneticPr fontId="2"/>
  </si>
  <si>
    <t>京築広域市町村圏事務組合</t>
    <rPh sb="0" eb="4">
      <t>ケイチクコウイキ</t>
    </rPh>
    <rPh sb="4" eb="7">
      <t>シチョウソン</t>
    </rPh>
    <rPh sb="7" eb="8">
      <t>ケン</t>
    </rPh>
    <rPh sb="8" eb="10">
      <t>ジム</t>
    </rPh>
    <rPh sb="10" eb="12">
      <t>クミアイ</t>
    </rPh>
    <phoneticPr fontId="2"/>
  </si>
  <si>
    <t>築上郡自治会館等資産管理組合</t>
    <rPh sb="0" eb="3">
      <t>チクジョウグン</t>
    </rPh>
    <rPh sb="3" eb="7">
      <t>ジチカイカン</t>
    </rPh>
    <rPh sb="7" eb="8">
      <t>ナド</t>
    </rPh>
    <rPh sb="8" eb="10">
      <t>シサン</t>
    </rPh>
    <rPh sb="10" eb="14">
      <t>カンリクミアイ</t>
    </rPh>
    <phoneticPr fontId="2"/>
  </si>
  <si>
    <t>豊前市外二町清掃施設組合</t>
    <rPh sb="0" eb="3">
      <t>ブゼンシ</t>
    </rPh>
    <rPh sb="3" eb="4">
      <t>ホカ</t>
    </rPh>
    <rPh sb="4" eb="5">
      <t>フタ</t>
    </rPh>
    <rPh sb="5" eb="6">
      <t>マチ</t>
    </rPh>
    <rPh sb="6" eb="8">
      <t>セイソウ</t>
    </rPh>
    <rPh sb="8" eb="10">
      <t>シセツ</t>
    </rPh>
    <rPh sb="10" eb="12">
      <t>クミアイ</t>
    </rPh>
    <phoneticPr fontId="2"/>
  </si>
  <si>
    <t>福岡県自治振興組合（一般会計）</t>
    <rPh sb="0" eb="3">
      <t>フクオカケン</t>
    </rPh>
    <rPh sb="3" eb="5">
      <t>ジチ</t>
    </rPh>
    <rPh sb="5" eb="9">
      <t>シンコウクミアイ</t>
    </rPh>
    <rPh sb="10" eb="14">
      <t>イッパンカイケイ</t>
    </rPh>
    <phoneticPr fontId="2"/>
  </si>
  <si>
    <t>福岡県自治振興組合（公文書館事業特別会計）</t>
    <rPh sb="0" eb="3">
      <t>フクオカケン</t>
    </rPh>
    <rPh sb="3" eb="9">
      <t>ジチシンコウクミアイ</t>
    </rPh>
    <rPh sb="10" eb="20">
      <t>コウブンショカンジギョウトクベツカイケイ</t>
    </rPh>
    <phoneticPr fontId="2"/>
  </si>
  <si>
    <t>京築地区水道企業団</t>
    <rPh sb="0" eb="2">
      <t>ケイチク</t>
    </rPh>
    <rPh sb="2" eb="4">
      <t>チク</t>
    </rPh>
    <rPh sb="4" eb="9">
      <t>スイドウキギョウダン</t>
    </rPh>
    <phoneticPr fontId="2"/>
  </si>
  <si>
    <t>福岡県介護保険広域連合（一般会計）</t>
    <rPh sb="0" eb="3">
      <t>フクオカケン</t>
    </rPh>
    <rPh sb="3" eb="11">
      <t>カイゴホケンコウイキレンゴウ</t>
    </rPh>
    <rPh sb="12" eb="16">
      <t>イッパンカイケイ</t>
    </rPh>
    <phoneticPr fontId="2"/>
  </si>
  <si>
    <t>福岡県介護保険広域連合（介護保険事業特別会計）</t>
    <rPh sb="0" eb="3">
      <t>フクオカケン</t>
    </rPh>
    <rPh sb="3" eb="11">
      <t>カイゴホケンコウイキレンゴウ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</si>
  <si>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10">
      <t>コウキコウレイシャイリョウ</t>
    </rPh>
    <rPh sb="10" eb="14">
      <t>コウイキレンゴウ</t>
    </rPh>
    <rPh sb="15" eb="19">
      <t>イッパンカイケイ</t>
    </rPh>
    <phoneticPr fontId="2"/>
  </si>
  <si>
    <t>福岡県後期高齢者医療広域連合（後期高齢者医療特別会計）</t>
    <rPh sb="0" eb="14">
      <t>フクオカケンコウキコウレイシャイリョウコウイキレンゴウ</t>
    </rPh>
    <rPh sb="15" eb="17">
      <t>コウキ</t>
    </rPh>
    <rPh sb="17" eb="20">
      <t>コウレイシャ</t>
    </rPh>
    <rPh sb="20" eb="22">
      <t>イリョウ</t>
    </rPh>
    <rPh sb="22" eb="24">
      <t>トクベツ</t>
    </rPh>
    <rPh sb="24" eb="26">
      <t>カイケイ</t>
    </rPh>
    <phoneticPr fontId="2"/>
  </si>
  <si>
    <t>法適用企業</t>
    <rPh sb="0" eb="5">
      <t>ホウテキヨウキギョウ</t>
    </rPh>
    <phoneticPr fontId="2"/>
  </si>
  <si>
    <t>災害対策基金</t>
    <rPh sb="5" eb="6">
      <t>キン</t>
    </rPh>
    <phoneticPr fontId="2"/>
  </si>
  <si>
    <t>-</t>
    <phoneticPr fontId="2"/>
  </si>
  <si>
    <t>公共施設等整備基金</t>
    <phoneticPr fontId="2"/>
  </si>
  <si>
    <t>公共下水道事業費基金</t>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</si>
  <si>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</si>
  <si>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</si>
  <si>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</si>
  <si>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</si>
  <si>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</si>
  <si>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の平均に比べ将来負担比率、有形固定資産減価償却率ともに高い傾向にあったが、令和3年度は将来負担比率が減少し、減価償却率が横ばいとなったことで、ほぼ類似団体の平均に近い状況まで改善した。今後も将来負担などの財政状況も考慮しながら、計画的に公共施設の改修や更新を進めていきたい。
なお、現在令和4年度・令和5年度分を整備中である。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</si>
  <si>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</si>
  <si>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</si>
  <si>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</si>
  <si>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</si>
  <si>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</si>
  <si>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</si>
  <si>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</si>
  <si>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及び実質公債費比率ともに類似団体平均より高い状況が続いていたが、令和2年度以降は実質公債費率はほぼ類似団体の平均と同水準を維持している。ただし、令和4年度以降は類似団体内平均値が増加傾向にあり、本町はさらに大きな増加傾向を示している。これは、起債を活用しながら積極的に事業を行っていること、特に下水道事業の推進に力を入れていることによる起債の増額が要因と考えられる。将来負担比率は令和4年度以降は算定されない状況に改善した。これは、交付税等の歳入の増加や充当可能基金の増加等により、将来負担額を充当可能財源等が上回ったことが要因である。今後も公共施設の改修・更新が続くが、計画的な財政運営に努めていきたい。</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</si>
</sst>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122054</c:v>
                </c:pt>
                <c:pt idx="3">
                  <c:v>111644</c:v>
                </c:pt>
                <c:pt idx="4">
                  <c:v>127917</c:v>
                </c:pt>
              </c:numCache>
            </c:numRef>
          </c:val>
          <c:smooth val="0"/>
          <c:extLst xmlns:c16r2="http://schemas.microsoft.com/office/drawing/2015/06/chart">
            <c:ext xmlns:c16="http://schemas.microsoft.com/office/drawing/2014/chart" uri="{C3380CC4-5D6E-409C-BE32-E72D297353CC}">
              <c16:uniqueId val="{00000000-5697-4C01-9E8E-D4CDB8F9781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56636</c:v>
                </c:pt>
                <c:pt idx="1">
                  <c:v>60064</c:v>
                </c:pt>
                <c:pt idx="2">
                  <c:v>85624</c:v>
                </c:pt>
                <c:pt idx="3">
                  <c:v>43657</c:v>
                </c:pt>
                <c:pt idx="4">
                  <c:v>54793</c:v>
                </c:pt>
              </c:numCache>
            </c:numRef>
          </c:val>
          <c:smooth val="0"/>
          <c:extLst xmlns:c16r2="http://schemas.microsoft.com/office/drawing/2015/06/chart">
            <c:ext xmlns:c16="http://schemas.microsoft.com/office/drawing/2014/chart" uri="{C3380CC4-5D6E-409C-BE32-E72D297353CC}">
              <c16:uniqueId val="{00000001-5697-4C01-9E8E-D4CDB8F97819}"/>
            </c:ext>
          </c:extLst>
        </c:ser>
        <c:dLbls>
          <c:showLegendKey val="0"/>
          <c:showVal val="0"/>
          <c:showCatName val="0"/>
          <c:showSerName val="0"/>
          <c:showPercent val="0"/>
          <c:showBubbleSize val="0"/>
        </c:dLbls>
        <c:marker val="1"/>
        <c:smooth val="0"/>
        <c:axId val="547787512"/>
        <c:axId val="547778496"/>
      </c:lineChart>
      <c:catAx>
        <c:axId val="5477875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47778496"/>
        <c:crosses val="autoZero"/>
        <c:auto val="1"/>
        <c:lblAlgn val="ctr"/>
        <c:lblOffset val="100"/>
        <c:tickLblSkip val="1"/>
        <c:tickMarkSkip val="1"/>
        <c:noMultiLvlLbl val="0"/>
      </c:catAx>
      <c:valAx>
        <c:axId val="54777849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477875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15.21</c:v>
                </c:pt>
                <c:pt idx="1">
                  <c:v>9.1</c:v>
                </c:pt>
                <c:pt idx="2">
                  <c:v>9.59</c:v>
                </c:pt>
                <c:pt idx="3">
                  <c:v>12.07</c:v>
                </c:pt>
                <c:pt idx="4">
                  <c:v>10.199999999999999</c:v>
                </c:pt>
              </c:numCache>
            </c:numRef>
          </c:val>
          <c:extLst xmlns:c16r2="http://schemas.microsoft.com/office/drawing/2015/06/chart">
            <c:ext xmlns:c16="http://schemas.microsoft.com/office/drawing/2014/chart" uri="{C3380CC4-5D6E-409C-BE32-E72D297353CC}">
              <c16:uniqueId val="{00000000-3D6A-496B-9254-A6A10D1C516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50.74</c:v>
                </c:pt>
                <c:pt idx="1">
                  <c:v>55.62</c:v>
                </c:pt>
                <c:pt idx="2">
                  <c:v>56.01</c:v>
                </c:pt>
                <c:pt idx="3">
                  <c:v>61.11</c:v>
                </c:pt>
                <c:pt idx="4">
                  <c:v>57.95</c:v>
                </c:pt>
              </c:numCache>
            </c:numRef>
          </c:val>
          <c:extLst xmlns:c16r2="http://schemas.microsoft.com/office/drawing/2015/06/chart">
            <c:ext xmlns:c16="http://schemas.microsoft.com/office/drawing/2014/chart" uri="{C3380CC4-5D6E-409C-BE32-E72D297353CC}">
              <c16:uniqueId val="{00000001-3D6A-496B-9254-A6A10D1C516F}"/>
            </c:ext>
          </c:extLst>
        </c:ser>
        <c:dLbls>
          <c:showLegendKey val="0"/>
          <c:showVal val="0"/>
          <c:showCatName val="0"/>
          <c:showSerName val="0"/>
          <c:showPercent val="0"/>
          <c:showBubbleSize val="0"/>
        </c:dLbls>
        <c:gapWidth val="250"/>
        <c:overlap val="100"/>
        <c:axId val="547789080"/>
        <c:axId val="5477910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-4.28</c:v>
                </c:pt>
                <c:pt idx="1">
                  <c:v>-5.36</c:v>
                </c:pt>
                <c:pt idx="2">
                  <c:v>1.1399999999999999</c:v>
                </c:pt>
                <c:pt idx="3">
                  <c:v>2.5299999999999998</c:v>
                </c:pt>
                <c:pt idx="4">
                  <c:v>-9.35</c:v>
                </c:pt>
              </c:numCache>
            </c:numRef>
          </c:val>
          <c:smooth val="0"/>
          <c:extLst xmlns:c16r2="http://schemas.microsoft.com/office/drawing/2015/06/chart">
            <c:ext xmlns:c16="http://schemas.microsoft.com/office/drawing/2014/chart" uri="{C3380CC4-5D6E-409C-BE32-E72D297353CC}">
              <c16:uniqueId val="{00000002-3D6A-496B-9254-A6A10D1C516F}"/>
            </c:ext>
          </c:extLst>
        </c:ser>
        <c:dLbls>
          <c:showLegendKey val="0"/>
          <c:showVal val="0"/>
          <c:showCatName val="0"/>
          <c:showSerName val="0"/>
          <c:showPercent val="0"/>
          <c:showBubbleSize val="0"/>
        </c:dLbls>
        <c:marker val="1"/>
        <c:smooth val="0"/>
        <c:axId val="547789080"/>
        <c:axId val="547791040"/>
      </c:lineChart>
      <c:catAx>
        <c:axId val="547789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47791040"/>
        <c:crosses val="autoZero"/>
        <c:auto val="1"/>
        <c:lblAlgn val="ctr"/>
        <c:lblOffset val="100"/>
        <c:tickLblSkip val="1"/>
        <c:tickMarkSkip val="1"/>
        <c:noMultiLvlLbl val="0"/>
      </c:catAx>
      <c:valAx>
        <c:axId val="5477910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7789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B599-4B6A-8FF4-B9972B64941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599-4B6A-8FF4-B9972B64941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B599-4B6A-8FF4-B9972B64941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B599-4B6A-8FF4-B9972B649417}"/>
            </c:ext>
          </c:extLst>
        </c:ser>
        <c:ser>
          <c:idx val="4"/>
          <c:order val="4"/>
          <c:tx>
            <c:strRef>
              <c:f>データシート!$A$31</c:f>
              <c:strCache>
                <c:ptCount val="1"/>
                <c:pt idx="0">
                  <c:v>奨学金特別会計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c:v>
                </c:pt>
                <c:pt idx="2">
                  <c:v>#N/A</c:v>
                </c:pt>
                <c:pt idx="3">
                  <c:v>0.37</c:v>
                </c:pt>
                <c:pt idx="4">
                  <c:v>#N/A</c:v>
                </c:pt>
                <c:pt idx="5">
                  <c:v>0.38</c:v>
                </c:pt>
                <c:pt idx="6">
                  <c:v>#N/A</c:v>
                </c:pt>
                <c:pt idx="7">
                  <c:v>0.35</c:v>
                </c:pt>
                <c:pt idx="8">
                  <c:v>#N/A</c:v>
                </c:pt>
                <c:pt idx="9">
                  <c:v>0</c:v>
                </c:pt>
              </c:numCache>
            </c:numRef>
          </c:val>
          <c:extLst xmlns:c16r2="http://schemas.microsoft.com/office/drawing/2015/06/chart">
            <c:ext xmlns:c16="http://schemas.microsoft.com/office/drawing/2014/chart" uri="{C3380CC4-5D6E-409C-BE32-E72D297353CC}">
              <c16:uniqueId val="{00000004-B599-4B6A-8FF4-B9972B649417}"/>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0.12</c:v>
                </c:pt>
                <c:pt idx="2">
                  <c:v>#N/A</c:v>
                </c:pt>
                <c:pt idx="3">
                  <c:v>0.12</c:v>
                </c:pt>
                <c:pt idx="4">
                  <c:v>#N/A</c:v>
                </c:pt>
                <c:pt idx="5">
                  <c:v>0.11</c:v>
                </c:pt>
                <c:pt idx="6">
                  <c:v>#N/A</c:v>
                </c:pt>
                <c:pt idx="7">
                  <c:v>0.11</c:v>
                </c:pt>
                <c:pt idx="8">
                  <c:v>#N/A</c:v>
                </c:pt>
                <c:pt idx="9">
                  <c:v>0.12</c:v>
                </c:pt>
              </c:numCache>
            </c:numRef>
          </c:val>
          <c:extLst xmlns:c16r2="http://schemas.microsoft.com/office/drawing/2015/06/chart">
            <c:ext xmlns:c16="http://schemas.microsoft.com/office/drawing/2014/chart" uri="{C3380CC4-5D6E-409C-BE32-E72D297353CC}">
              <c16:uniqueId val="{00000005-B599-4B6A-8FF4-B9972B64941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0.28999999999999998</c:v>
                </c:pt>
                <c:pt idx="2">
                  <c:v>#N/A</c:v>
                </c:pt>
                <c:pt idx="3">
                  <c:v>0.51</c:v>
                </c:pt>
                <c:pt idx="4">
                  <c:v>#N/A</c:v>
                </c:pt>
                <c:pt idx="5">
                  <c:v>1.1200000000000001</c:v>
                </c:pt>
                <c:pt idx="6">
                  <c:v>#N/A</c:v>
                </c:pt>
                <c:pt idx="7">
                  <c:v>0.77</c:v>
                </c:pt>
                <c:pt idx="8">
                  <c:v>#N/A</c:v>
                </c:pt>
                <c:pt idx="9">
                  <c:v>0.9</c:v>
                </c:pt>
              </c:numCache>
            </c:numRef>
          </c:val>
          <c:extLst xmlns:c16r2="http://schemas.microsoft.com/office/drawing/2015/06/chart">
            <c:ext xmlns:c16="http://schemas.microsoft.com/office/drawing/2014/chart" uri="{C3380CC4-5D6E-409C-BE32-E72D297353CC}">
              <c16:uniqueId val="{00000006-B599-4B6A-8FF4-B9972B64941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2.84</c:v>
                </c:pt>
                <c:pt idx="2">
                  <c:v>#N/A</c:v>
                </c:pt>
                <c:pt idx="3">
                  <c:v>4.45</c:v>
                </c:pt>
                <c:pt idx="4">
                  <c:v>#N/A</c:v>
                </c:pt>
                <c:pt idx="5">
                  <c:v>4.43</c:v>
                </c:pt>
                <c:pt idx="6">
                  <c:v>#N/A</c:v>
                </c:pt>
                <c:pt idx="7">
                  <c:v>4.68</c:v>
                </c:pt>
                <c:pt idx="8">
                  <c:v>#N/A</c:v>
                </c:pt>
                <c:pt idx="9">
                  <c:v>5.0599999999999996</c:v>
                </c:pt>
              </c:numCache>
            </c:numRef>
          </c:val>
          <c:extLst xmlns:c16r2="http://schemas.microsoft.com/office/drawing/2015/06/chart">
            <c:ext xmlns:c16="http://schemas.microsoft.com/office/drawing/2014/chart" uri="{C3380CC4-5D6E-409C-BE32-E72D297353CC}">
              <c16:uniqueId val="{00000007-B599-4B6A-8FF4-B9972B64941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14.91</c:v>
                </c:pt>
                <c:pt idx="2">
                  <c:v>#N/A</c:v>
                </c:pt>
                <c:pt idx="3">
                  <c:v>8.7200000000000006</c:v>
                </c:pt>
                <c:pt idx="4">
                  <c:v>#N/A</c:v>
                </c:pt>
                <c:pt idx="5">
                  <c:v>9.1999999999999993</c:v>
                </c:pt>
                <c:pt idx="6">
                  <c:v>#N/A</c:v>
                </c:pt>
                <c:pt idx="7">
                  <c:v>11.71</c:v>
                </c:pt>
                <c:pt idx="8">
                  <c:v>#N/A</c:v>
                </c:pt>
                <c:pt idx="9">
                  <c:v>10.19</c:v>
                </c:pt>
              </c:numCache>
            </c:numRef>
          </c:val>
          <c:extLst xmlns:c16r2="http://schemas.microsoft.com/office/drawing/2015/06/chart">
            <c:ext xmlns:c16="http://schemas.microsoft.com/office/drawing/2014/chart" uri="{C3380CC4-5D6E-409C-BE32-E72D297353CC}">
              <c16:uniqueId val="{00000008-B599-4B6A-8FF4-B9972B64941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7.7</c:v>
                </c:pt>
                <c:pt idx="2">
                  <c:v>#N/A</c:v>
                </c:pt>
                <c:pt idx="3">
                  <c:v>8.01</c:v>
                </c:pt>
                <c:pt idx="4">
                  <c:v>#N/A</c:v>
                </c:pt>
                <c:pt idx="5">
                  <c:v>8.39</c:v>
                </c:pt>
                <c:pt idx="6">
                  <c:v>#N/A</c:v>
                </c:pt>
                <c:pt idx="7">
                  <c:v>9.42</c:v>
                </c:pt>
                <c:pt idx="8">
                  <c:v>#N/A</c:v>
                </c:pt>
                <c:pt idx="9">
                  <c:v>10.84</c:v>
                </c:pt>
              </c:numCache>
            </c:numRef>
          </c:val>
          <c:extLst xmlns:c16r2="http://schemas.microsoft.com/office/drawing/2015/06/chart">
            <c:ext xmlns:c16="http://schemas.microsoft.com/office/drawing/2014/chart" uri="{C3380CC4-5D6E-409C-BE32-E72D297353CC}">
              <c16:uniqueId val="{00000009-B599-4B6A-8FF4-B9972B649417}"/>
            </c:ext>
          </c:extLst>
        </c:ser>
        <c:dLbls>
          <c:showLegendKey val="0"/>
          <c:showVal val="0"/>
          <c:showCatName val="0"/>
          <c:showSerName val="0"/>
          <c:showPercent val="0"/>
          <c:showBubbleSize val="0"/>
        </c:dLbls>
        <c:gapWidth val="150"/>
        <c:overlap val="100"/>
        <c:axId val="547794960"/>
        <c:axId val="547795352"/>
      </c:barChart>
      <c:catAx>
        <c:axId val="547794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47795352"/>
        <c:crosses val="autoZero"/>
        <c:auto val="1"/>
        <c:lblAlgn val="ctr"/>
        <c:lblOffset val="100"/>
        <c:tickLblSkip val="1"/>
        <c:tickMarkSkip val="1"/>
        <c:noMultiLvlLbl val="0"/>
      </c:catAx>
      <c:valAx>
        <c:axId val="5477953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77949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273</c:v>
                </c:pt>
                <c:pt idx="5">
                  <c:v>298</c:v>
                </c:pt>
                <c:pt idx="8">
                  <c:v>302</c:v>
                </c:pt>
                <c:pt idx="11">
                  <c:v>286</c:v>
                </c:pt>
                <c:pt idx="14">
                  <c:v>284</c:v>
                </c:pt>
              </c:numCache>
            </c:numRef>
          </c:val>
          <c:extLst xmlns:c16r2="http://schemas.microsoft.com/office/drawing/2015/06/chart">
            <c:ext xmlns:c16="http://schemas.microsoft.com/office/drawing/2014/chart" uri="{C3380CC4-5D6E-409C-BE32-E72D297353CC}">
              <c16:uniqueId val="{00000000-1504-4980-884C-9FAFD3D7B2C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504-4980-884C-9FAFD3D7B2C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32</c:v>
                </c:pt>
                <c:pt idx="3">
                  <c:v>35</c:v>
                </c:pt>
                <c:pt idx="6">
                  <c:v>35</c:v>
                </c:pt>
                <c:pt idx="9">
                  <c:v>29</c:v>
                </c:pt>
                <c:pt idx="12">
                  <c:v>25</c:v>
                </c:pt>
              </c:numCache>
            </c:numRef>
          </c:val>
          <c:extLst xmlns:c16r2="http://schemas.microsoft.com/office/drawing/2015/06/chart">
            <c:ext xmlns:c16="http://schemas.microsoft.com/office/drawing/2014/chart" uri="{C3380CC4-5D6E-409C-BE32-E72D297353CC}">
              <c16:uniqueId val="{00000002-1504-4980-884C-9FAFD3D7B2C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1</c:v>
                </c:pt>
                <c:pt idx="12">
                  <c:v>2</c:v>
                </c:pt>
              </c:numCache>
            </c:numRef>
          </c:val>
          <c:extLst xmlns:c16r2="http://schemas.microsoft.com/office/drawing/2015/06/chart">
            <c:ext xmlns:c16="http://schemas.microsoft.com/office/drawing/2014/chart" uri="{C3380CC4-5D6E-409C-BE32-E72D297353CC}">
              <c16:uniqueId val="{00000003-1504-4980-884C-9FAFD3D7B2C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130</c:v>
                </c:pt>
                <c:pt idx="3">
                  <c:v>131</c:v>
                </c:pt>
                <c:pt idx="6">
                  <c:v>136</c:v>
                </c:pt>
                <c:pt idx="9">
                  <c:v>139</c:v>
                </c:pt>
                <c:pt idx="12">
                  <c:v>141</c:v>
                </c:pt>
              </c:numCache>
            </c:numRef>
          </c:val>
          <c:extLst xmlns:c16r2="http://schemas.microsoft.com/office/drawing/2015/06/chart">
            <c:ext xmlns:c16="http://schemas.microsoft.com/office/drawing/2014/chart" uri="{C3380CC4-5D6E-409C-BE32-E72D297353CC}">
              <c16:uniqueId val="{00000004-1504-4980-884C-9FAFD3D7B2C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504-4980-884C-9FAFD3D7B2C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504-4980-884C-9FAFD3D7B2C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262</c:v>
                </c:pt>
                <c:pt idx="3">
                  <c:v>288</c:v>
                </c:pt>
                <c:pt idx="6">
                  <c:v>296</c:v>
                </c:pt>
                <c:pt idx="9">
                  <c:v>319</c:v>
                </c:pt>
                <c:pt idx="12">
                  <c:v>319</c:v>
                </c:pt>
              </c:numCache>
            </c:numRef>
          </c:val>
          <c:extLst xmlns:c16r2="http://schemas.microsoft.com/office/drawing/2015/06/chart">
            <c:ext xmlns:c16="http://schemas.microsoft.com/office/drawing/2014/chart" uri="{C3380CC4-5D6E-409C-BE32-E72D297353CC}">
              <c16:uniqueId val="{00000007-1504-4980-884C-9FAFD3D7B2C8}"/>
            </c:ext>
          </c:extLst>
        </c:ser>
        <c:dLbls>
          <c:showLegendKey val="0"/>
          <c:showVal val="0"/>
          <c:showCatName val="0"/>
          <c:showSerName val="0"/>
          <c:showPercent val="0"/>
          <c:showBubbleSize val="0"/>
        </c:dLbls>
        <c:gapWidth val="100"/>
        <c:overlap val="100"/>
        <c:axId val="547796136"/>
        <c:axId val="5478059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151</c:v>
                </c:pt>
                <c:pt idx="2">
                  <c:v>#N/A</c:v>
                </c:pt>
                <c:pt idx="3">
                  <c:v>#N/A</c:v>
                </c:pt>
                <c:pt idx="4">
                  <c:v>156</c:v>
                </c:pt>
                <c:pt idx="5">
                  <c:v>#N/A</c:v>
                </c:pt>
                <c:pt idx="6">
                  <c:v>#N/A</c:v>
                </c:pt>
                <c:pt idx="7">
                  <c:v>165</c:v>
                </c:pt>
                <c:pt idx="8">
                  <c:v>#N/A</c:v>
                </c:pt>
                <c:pt idx="9">
                  <c:v>#N/A</c:v>
                </c:pt>
                <c:pt idx="10">
                  <c:v>202</c:v>
                </c:pt>
                <c:pt idx="11">
                  <c:v>#N/A</c:v>
                </c:pt>
                <c:pt idx="12">
                  <c:v>#N/A</c:v>
                </c:pt>
                <c:pt idx="13">
                  <c:v>203</c:v>
                </c:pt>
                <c:pt idx="14">
                  <c:v>#N/A</c:v>
                </c:pt>
              </c:numCache>
            </c:numRef>
          </c:val>
          <c:smooth val="0"/>
          <c:extLst xmlns:c16r2="http://schemas.microsoft.com/office/drawing/2015/06/chart">
            <c:ext xmlns:c16="http://schemas.microsoft.com/office/drawing/2014/chart" uri="{C3380CC4-5D6E-409C-BE32-E72D297353CC}">
              <c16:uniqueId val="{00000008-1504-4980-884C-9FAFD3D7B2C8}"/>
            </c:ext>
          </c:extLst>
        </c:ser>
        <c:dLbls>
          <c:showLegendKey val="0"/>
          <c:showVal val="0"/>
          <c:showCatName val="0"/>
          <c:showSerName val="0"/>
          <c:showPercent val="0"/>
          <c:showBubbleSize val="0"/>
        </c:dLbls>
        <c:marker val="1"/>
        <c:smooth val="0"/>
        <c:axId val="547796136"/>
        <c:axId val="547805936"/>
      </c:lineChart>
      <c:catAx>
        <c:axId val="547796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47805936"/>
        <c:crosses val="autoZero"/>
        <c:auto val="1"/>
        <c:lblAlgn val="ctr"/>
        <c:lblOffset val="100"/>
        <c:tickLblSkip val="1"/>
        <c:tickMarkSkip val="1"/>
        <c:noMultiLvlLbl val="0"/>
      </c:catAx>
      <c:valAx>
        <c:axId val="5478059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7796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3329</c:v>
                </c:pt>
                <c:pt idx="5">
                  <c:v>3375</c:v>
                </c:pt>
                <c:pt idx="8">
                  <c:v>3284</c:v>
                </c:pt>
                <c:pt idx="11">
                  <c:v>3185</c:v>
                </c:pt>
                <c:pt idx="14">
                  <c:v>3041</c:v>
                </c:pt>
              </c:numCache>
            </c:numRef>
          </c:val>
          <c:extLst xmlns:c16r2="http://schemas.microsoft.com/office/drawing/2015/06/chart">
            <c:ext xmlns:c16="http://schemas.microsoft.com/office/drawing/2014/chart" uri="{C3380CC4-5D6E-409C-BE32-E72D297353CC}">
              <c16:uniqueId val="{00000000-C31C-4657-ABF1-1613FD06D58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621</c:v>
                </c:pt>
                <c:pt idx="5">
                  <c:v>677</c:v>
                </c:pt>
                <c:pt idx="8">
                  <c:v>722</c:v>
                </c:pt>
                <c:pt idx="11">
                  <c:v>801</c:v>
                </c:pt>
                <c:pt idx="14">
                  <c:v>814</c:v>
                </c:pt>
              </c:numCache>
            </c:numRef>
          </c:val>
          <c:extLst xmlns:c16r2="http://schemas.microsoft.com/office/drawing/2015/06/chart">
            <c:ext xmlns:c16="http://schemas.microsoft.com/office/drawing/2014/chart" uri="{C3380CC4-5D6E-409C-BE32-E72D297353CC}">
              <c16:uniqueId val="{00000001-C31C-4657-ABF1-1613FD06D58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2390</c:v>
                </c:pt>
                <c:pt idx="5">
                  <c:v>2567</c:v>
                </c:pt>
                <c:pt idx="8">
                  <c:v>2743</c:v>
                </c:pt>
                <c:pt idx="11">
                  <c:v>2841</c:v>
                </c:pt>
                <c:pt idx="14">
                  <c:v>3014</c:v>
                </c:pt>
              </c:numCache>
            </c:numRef>
          </c:val>
          <c:extLst xmlns:c16r2="http://schemas.microsoft.com/office/drawing/2015/06/chart">
            <c:ext xmlns:c16="http://schemas.microsoft.com/office/drawing/2014/chart" uri="{C3380CC4-5D6E-409C-BE32-E72D297353CC}">
              <c16:uniqueId val="{00000002-C31C-4657-ABF1-1613FD06D58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1C-4657-ABF1-1613FD06D58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1C-4657-ABF1-1613FD06D58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1C-4657-ABF1-1613FD06D58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320</c:v>
                </c:pt>
                <c:pt idx="3">
                  <c:v>380</c:v>
                </c:pt>
                <c:pt idx="6">
                  <c:v>385</c:v>
                </c:pt>
                <c:pt idx="9">
                  <c:v>354</c:v>
                </c:pt>
                <c:pt idx="12">
                  <c:v>371</c:v>
                </c:pt>
              </c:numCache>
            </c:numRef>
          </c:val>
          <c:extLst xmlns:c16r2="http://schemas.microsoft.com/office/drawing/2015/06/chart">
            <c:ext xmlns:c16="http://schemas.microsoft.com/office/drawing/2014/chart" uri="{C3380CC4-5D6E-409C-BE32-E72D297353CC}">
              <c16:uniqueId val="{00000006-C31C-4657-ABF1-1613FD06D58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215</c:v>
                </c:pt>
                <c:pt idx="3">
                  <c:v>184</c:v>
                </c:pt>
                <c:pt idx="6">
                  <c:v>152</c:v>
                </c:pt>
                <c:pt idx="9">
                  <c:v>128</c:v>
                </c:pt>
                <c:pt idx="12">
                  <c:v>147</c:v>
                </c:pt>
              </c:numCache>
            </c:numRef>
          </c:val>
          <c:extLst xmlns:c16r2="http://schemas.microsoft.com/office/drawing/2015/06/chart">
            <c:ext xmlns:c16="http://schemas.microsoft.com/office/drawing/2014/chart" uri="{C3380CC4-5D6E-409C-BE32-E72D297353CC}">
              <c16:uniqueId val="{00000007-C31C-4657-ABF1-1613FD06D58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2697</c:v>
                </c:pt>
                <c:pt idx="3">
                  <c:v>2751</c:v>
                </c:pt>
                <c:pt idx="6">
                  <c:v>2767</c:v>
                </c:pt>
                <c:pt idx="9">
                  <c:v>2695</c:v>
                </c:pt>
                <c:pt idx="12">
                  <c:v>2868</c:v>
                </c:pt>
              </c:numCache>
            </c:numRef>
          </c:val>
          <c:extLst xmlns:c16r2="http://schemas.microsoft.com/office/drawing/2015/06/chart">
            <c:ext xmlns:c16="http://schemas.microsoft.com/office/drawing/2014/chart" uri="{C3380CC4-5D6E-409C-BE32-E72D297353CC}">
              <c16:uniqueId val="{00000008-C31C-4657-ABF1-1613FD06D58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1C-4657-ABF1-1613FD06D58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3390</c:v>
                </c:pt>
                <c:pt idx="3">
                  <c:v>3412</c:v>
                </c:pt>
                <c:pt idx="6">
                  <c:v>3499</c:v>
                </c:pt>
                <c:pt idx="9">
                  <c:v>3389</c:v>
                </c:pt>
                <c:pt idx="12">
                  <c:v>3192</c:v>
                </c:pt>
              </c:numCache>
            </c:numRef>
          </c:val>
          <c:extLst xmlns:c16r2="http://schemas.microsoft.com/office/drawing/2015/06/chart">
            <c:ext xmlns:c16="http://schemas.microsoft.com/office/drawing/2014/chart" uri="{C3380CC4-5D6E-409C-BE32-E72D297353CC}">
              <c16:uniqueId val="{0000000A-C31C-4657-ABF1-1613FD06D58F}"/>
            </c:ext>
          </c:extLst>
        </c:ser>
        <c:dLbls>
          <c:showLegendKey val="0"/>
          <c:showVal val="0"/>
          <c:showCatName val="0"/>
          <c:showSerName val="0"/>
          <c:showPercent val="0"/>
          <c:showBubbleSize val="0"/>
        </c:dLbls>
        <c:gapWidth val="100"/>
        <c:overlap val="100"/>
        <c:axId val="547802408"/>
        <c:axId val="5478184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282</c:v>
                </c:pt>
                <c:pt idx="2">
                  <c:v>#N/A</c:v>
                </c:pt>
                <c:pt idx="3">
                  <c:v>#N/A</c:v>
                </c:pt>
                <c:pt idx="4">
                  <c:v>107</c:v>
                </c:pt>
                <c:pt idx="5">
                  <c:v>#N/A</c:v>
                </c:pt>
                <c:pt idx="6">
                  <c:v>#N/A</c:v>
                </c:pt>
                <c:pt idx="7">
                  <c:v>56</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1C-4657-ABF1-1613FD06D58F}"/>
            </c:ext>
          </c:extLst>
        </c:ser>
        <c:dLbls>
          <c:showLegendKey val="0"/>
          <c:showVal val="0"/>
          <c:showCatName val="0"/>
          <c:showSerName val="0"/>
          <c:showPercent val="0"/>
          <c:showBubbleSize val="0"/>
        </c:dLbls>
        <c:marker val="1"/>
        <c:smooth val="0"/>
        <c:axId val="547802408"/>
        <c:axId val="547818480"/>
      </c:lineChart>
      <c:catAx>
        <c:axId val="547802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47818480"/>
        <c:crosses val="autoZero"/>
        <c:auto val="1"/>
        <c:lblAlgn val="ctr"/>
        <c:lblOffset val="100"/>
        <c:tickLblSkip val="1"/>
        <c:tickMarkSkip val="1"/>
        <c:noMultiLvlLbl val="0"/>
      </c:catAx>
      <c:valAx>
        <c:axId val="5478184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7802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1324</c:v>
                </c:pt>
                <c:pt idx="1">
                  <c:v>1437</c:v>
                </c:pt>
                <c:pt idx="2">
                  <c:v>1391</c:v>
                </c:pt>
              </c:numCache>
            </c:numRef>
          </c:val>
          <c:extLst xmlns:c16r2="http://schemas.microsoft.com/office/drawing/2015/06/chart">
            <c:ext xmlns:c16="http://schemas.microsoft.com/office/drawing/2014/chart" uri="{C3380CC4-5D6E-409C-BE32-E72D297353CC}">
              <c16:uniqueId val="{00000000-423F-4690-A809-636085ED64B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381</c:v>
                </c:pt>
                <c:pt idx="1">
                  <c:v>381</c:v>
                </c:pt>
                <c:pt idx="2">
                  <c:v>392</c:v>
                </c:pt>
              </c:numCache>
            </c:numRef>
          </c:val>
          <c:extLst xmlns:c16r2="http://schemas.microsoft.com/office/drawing/2015/06/chart">
            <c:ext xmlns:c16="http://schemas.microsoft.com/office/drawing/2014/chart" uri="{C3380CC4-5D6E-409C-BE32-E72D297353CC}">
              <c16:uniqueId val="{00000001-423F-4690-A809-636085ED64B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844</c:v>
                </c:pt>
                <c:pt idx="1">
                  <c:v>824</c:v>
                </c:pt>
                <c:pt idx="2">
                  <c:v>1025</c:v>
                </c:pt>
              </c:numCache>
            </c:numRef>
          </c:val>
          <c:extLst xmlns:c16r2="http://schemas.microsoft.com/office/drawing/2015/06/chart">
            <c:ext xmlns:c16="http://schemas.microsoft.com/office/drawing/2014/chart" uri="{C3380CC4-5D6E-409C-BE32-E72D297353CC}">
              <c16:uniqueId val="{00000002-423F-4690-A809-636085ED64B1}"/>
            </c:ext>
          </c:extLst>
        </c:ser>
        <c:dLbls>
          <c:showLegendKey val="0"/>
          <c:showVal val="0"/>
          <c:showCatName val="0"/>
          <c:showSerName val="0"/>
          <c:showPercent val="0"/>
          <c:showBubbleSize val="0"/>
        </c:dLbls>
        <c:gapWidth val="120"/>
        <c:overlap val="100"/>
        <c:axId val="547822792"/>
        <c:axId val="547820048"/>
      </c:barChart>
      <c:catAx>
        <c:axId val="547822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47820048"/>
        <c:crosses val="autoZero"/>
        <c:auto val="1"/>
        <c:lblAlgn val="ctr"/>
        <c:lblOffset val="100"/>
        <c:tickLblSkip val="1"/>
        <c:tickMarkSkip val="1"/>
        <c:noMultiLvlLbl val="0"/>
      </c:catAx>
      <c:valAx>
        <c:axId val="5478200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47822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080-4E31-B7B0-1D159F546C74}"/>
                </c:ext>
                <c:ext xmlns:c15="http://schemas.microsoft.com/office/drawing/2012/chart" uri="{CE6537A1-D6FC-4f65-9D91-7224C49458BB}">
                  <c15:layout/>
                  <c15:dlblFieldTable>
                    <c15:dlblFTEntry>
                      <c15:txfldGUID>{8B3772A2-C7EE-4A65-B08F-888DE2344273}</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080-4E31-B7B0-1D159F546C74}"/>
                </c:ext>
                <c:ext xmlns:c15="http://schemas.microsoft.com/office/drawing/2012/chart" uri="{CE6537A1-D6FC-4f65-9D91-7224C49458BB}">
                  <c15:dlblFieldTable>
                    <c15:dlblFTEntry>
                      <c15:txfldGUID>{141FE16D-57B1-44FF-8DA5-D8B2D2BAA607}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080-4E31-B7B0-1D159F546C74}"/>
                </c:ext>
                <c:ext xmlns:c15="http://schemas.microsoft.com/office/drawing/2012/chart" uri="{CE6537A1-D6FC-4f65-9D91-7224C49458BB}">
                  <c15:dlblFieldTable>
                    <c15:dlblFTEntry>
                      <c15:txfldGUID>{63F487DD-7E12-4F62-8E3C-55A776874B7D}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080-4E31-B7B0-1D159F546C74}"/>
                </c:ext>
                <c:ext xmlns:c15="http://schemas.microsoft.com/office/drawing/2012/chart" uri="{CE6537A1-D6FC-4f65-9D91-7224C49458BB}">
                  <c15:dlblFieldTable>
                    <c15:dlblFTEntry>
                      <c15:txfldGUID>{F7381BC3-7CCB-46C3-84A5-AA36E583AFE9}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080-4E31-B7B0-1D159F546C74}"/>
                </c:ext>
                <c:ext xmlns:c15="http://schemas.microsoft.com/office/drawing/2012/chart" uri="{CE6537A1-D6FC-4f65-9D91-7224C49458BB}">
                  <c15:dlblFieldTable>
                    <c15:dlblFTEntry>
                      <c15:txfldGUID>{14AD21D7-C0C4-4812-92F0-9B9900136D2C}</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080-4E31-B7B0-1D159F546C74}"/>
                </c:ext>
                <c:ext xmlns:c15="http://schemas.microsoft.com/office/drawing/2012/chart" uri="{CE6537A1-D6FC-4f65-9D91-7224C49458BB}">
                  <c15:layout/>
                  <c15:dlblFieldTable>
                    <c15:dlblFTEntry>
                      <c15:txfldGUID>{22D86A60-0453-4ECB-9C6B-88240E43941A}</c15:txfldGUID>
                      <c15:f>公会計指標分析・財政指標組合せ分析表!$BX$50</c15:f>
                      <c15:dlblFieldTableCache>
                        <c:ptCount val="1"/>
                        <c:pt idx="0">
                          <c:v>R02</c:v>
                        </c:pt>
                      </c15:dlblFieldTableCache>
                    </c15:dlblFTEntry>
                  </c15:dlblFieldTable>
                  <c15:showDataLabelsRange val="0"/>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080-4E31-B7B0-1D159F546C74}"/>
                </c:ext>
                <c:ext xmlns:c15="http://schemas.microsoft.com/office/drawing/2012/chart" uri="{CE6537A1-D6FC-4f65-9D91-7224C49458BB}">
                  <c15:layout/>
                  <c15:dlblFieldTable>
                    <c15:dlblFTEntry>
                      <c15:txfldGUID>{8D7DA22F-FB96-4B6F-AADC-F93C4DE39EE3}</c15:txfldGUID>
                      <c15:f>公会計指標分析・財政指標組合せ分析表!$CF$50</c15:f>
                      <c15:dlblFieldTableCache>
                        <c:ptCount val="1"/>
                        <c:pt idx="0">
                          <c:v>R03</c:v>
                        </c:pt>
                      </c15:dlblFieldTableCache>
                    </c15:dlblFTEntry>
                  </c15:dlblFieldTable>
                  <c15:showDataLabelsRange val="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080-4E31-B7B0-1D159F546C74}"/>
                </c:ext>
                <c:ext xmlns:c15="http://schemas.microsoft.com/office/drawing/2012/chart" uri="{CE6537A1-D6FC-4f65-9D91-7224C49458BB}">
                  <c15:dlblFieldTable>
                    <c15:dlblFTEntry>
                      <c15:txfldGUID>{925D2FCE-4897-4DBD-AD40-2E22549FEF01}</c15:txfldGUID>
                      <c15:f>公会計指標分析・財政指標組合せ分析表!$CN$50</c15:f>
                      <c15:dlblFieldTableCache>
                        <c:ptCount val="1"/>
                        <c:pt idx="0">
                          <c:v>R04</c:v>
                        </c:pt>
                      </c15:dlblFieldTableCache>
                    </c15:dlblFTEntry>
                  </c15:dlblFieldTable>
                  <c15:showDataLabelsRange val="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080-4E31-B7B0-1D159F546C74}"/>
                </c:ext>
                <c:ext xmlns:c15="http://schemas.microsoft.com/office/drawing/2012/chart" uri="{CE6537A1-D6FC-4f65-9D91-7224C49458BB}">
                  <c15:dlblFieldTable>
                    <c15:dlblFTEntry>
                      <c15:txfldGUID>{FBD0D751-F444-45D2-B041-A3230B066717}</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c:v>
                </c:pt>
                <c:pt idx="8">
                  <c:v>66.5</c:v>
                </c:pt>
                <c:pt idx="16">
                  <c:v>66.5</c:v>
                </c:pt>
              </c:numCache>
            </c:numRef>
          </c:xVal>
          <c:yVal>
            <c:numRef>
              <c:f>公会計指標分析・財政指標組合せ分析表!$BP$51:$DC$51</c:f>
              <c:numCache>
                <c:formatCode>#,##0.0;"▲ "#,##0.0</c:formatCode>
                <c:ptCount val="40"/>
                <c:pt idx="0">
                  <c:v>15.2</c:v>
                </c:pt>
                <c:pt idx="8">
                  <c:v>5.5</c:v>
                </c:pt>
                <c:pt idx="16">
                  <c:v>2.6</c:v>
                </c:pt>
              </c:numCache>
            </c:numRef>
          </c:yVal>
          <c:smooth val="0"/>
          <c:extLst xmlns:c16r2="http://schemas.microsoft.com/office/drawing/2015/06/chart">
            <c:ext xmlns:c16="http://schemas.microsoft.com/office/drawing/2014/chart" uri="{C3380CC4-5D6E-409C-BE32-E72D297353CC}">
              <c16:uniqueId val="{00000009-3080-4E31-B7B0-1D159F546C7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080-4E31-B7B0-1D159F546C74}"/>
                </c:ext>
                <c:ext xmlns:c15="http://schemas.microsoft.com/office/drawing/2012/chart" uri="{CE6537A1-D6FC-4f65-9D91-7224C49458BB}">
                  <c15:layout/>
                  <c15:dlblFieldTable>
                    <c15:dlblFTEntry>
                      <c15:txfldGUID>{E597C455-2C5B-4F54-835A-27A77FB96BCF}</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080-4E31-B7B0-1D159F546C74}"/>
                </c:ext>
                <c:ext xmlns:c15="http://schemas.microsoft.com/office/drawing/2012/chart" uri="{CE6537A1-D6FC-4f65-9D91-7224C49458BB}">
                  <c15:dlblFieldTable>
                    <c15:dlblFTEntry>
                      <c15:txfldGUID>{59A13D1C-54EB-4583-8A0D-B1EFAC514DC3}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080-4E31-B7B0-1D159F546C74}"/>
                </c:ext>
                <c:ext xmlns:c15="http://schemas.microsoft.com/office/drawing/2012/chart" uri="{CE6537A1-D6FC-4f65-9D91-7224C49458BB}">
                  <c15:dlblFieldTable>
                    <c15:dlblFTEntry>
                      <c15:txfldGUID>{5AD52AAF-BC9A-4D44-B378-661C82433772}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080-4E31-B7B0-1D159F546C74}"/>
                </c:ext>
                <c:ext xmlns:c15="http://schemas.microsoft.com/office/drawing/2012/chart" uri="{CE6537A1-D6FC-4f65-9D91-7224C49458BB}">
                  <c15:dlblFieldTable>
                    <c15:dlblFTEntry>
                      <c15:txfldGUID>{D029D6AE-ED26-40B4-829B-7CE9B91B4C37}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080-4E31-B7B0-1D159F546C74}"/>
                </c:ext>
                <c:ext xmlns:c15="http://schemas.microsoft.com/office/drawing/2012/chart" uri="{CE6537A1-D6FC-4f65-9D91-7224C49458BB}">
                  <c15:dlblFieldTable>
                    <c15:dlblFTEntry>
                      <c15:txfldGUID>{9A24A099-DD1D-4991-B07C-1F1FD449E877}</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080-4E31-B7B0-1D159F546C74}"/>
                </c:ext>
                <c:ext xmlns:c15="http://schemas.microsoft.com/office/drawing/2012/chart" uri="{CE6537A1-D6FC-4f65-9D91-7224C49458BB}">
                  <c15:layout/>
                  <c15:dlblFieldTable>
                    <c15:dlblFTEntry>
                      <c15:txfldGUID>{8455537C-AA93-47D8-8D7C-4144E81F9C64}</c15:txfldGUID>
                      <c15:f>公会計指標分析・財政指標組合せ分析表!$BX$50</c15:f>
                      <c15:dlblFieldTableCache>
                        <c:ptCount val="1"/>
                        <c:pt idx="0">
                          <c:v>R02</c:v>
                        </c:pt>
                      </c15:dlblFieldTableCache>
                    </c15:dlblFTEntry>
                  </c15:dlblFieldTable>
                  <c15:showDataLabelsRange val="0"/>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080-4E31-B7B0-1D159F546C74}"/>
                </c:ext>
                <c:ext xmlns:c15="http://schemas.microsoft.com/office/drawing/2012/chart" uri="{CE6537A1-D6FC-4f65-9D91-7224C49458BB}">
                  <c15:layout/>
                  <c15:dlblFieldTable>
                    <c15:dlblFTEntry>
                      <c15:txfldGUID>{32A66F76-AB50-4322-9206-4FC92114B1CF}</c15:txfldGUID>
                      <c15:f>公会計指標分析・財政指標組合せ分析表!$CF$50</c15:f>
                      <c15:dlblFieldTableCache>
                        <c:ptCount val="1"/>
                        <c:pt idx="0">
                          <c:v>R03</c:v>
                        </c:pt>
                      </c15:dlblFieldTableCache>
                    </c15:dlblFTEntry>
                  </c15:dlblFieldTable>
                  <c15:showDataLabelsRange val="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080-4E31-B7B0-1D159F546C74}"/>
                </c:ext>
                <c:ext xmlns:c15="http://schemas.microsoft.com/office/drawing/2012/chart" uri="{CE6537A1-D6FC-4f65-9D91-7224C49458BB}">
                  <c15:dlblFieldTable>
                    <c15:dlblFTEntry>
                      <c15:txfldGUID>{4367DD8B-EC6A-453D-BB9B-AFDC6BC3BD7E}</c15:txfldGUID>
                      <c15:f>公会計指標分析・財政指標組合せ分析表!$CN$50</c15:f>
                      <c15:dlblFieldTableCache>
                        <c:ptCount val="1"/>
                        <c:pt idx="0">
                          <c:v>R04</c:v>
                        </c:pt>
                      </c15:dlblFieldTableCache>
                    </c15:dlblFTEntry>
                  </c15:dlblFieldTable>
                  <c15:showDataLabelsRange val="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080-4E31-B7B0-1D159F546C74}"/>
                </c:ext>
                <c:ext xmlns:c15="http://schemas.microsoft.com/office/drawing/2012/chart" uri="{CE6537A1-D6FC-4f65-9D91-7224C49458BB}">
                  <c15:dlblFieldTable>
                    <c15:dlblFTEntry>
                      <c15:txfldGUID>{80ACB3A8-C340-4BDE-9FC6-0C68A7E4C83B}</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c:v>
                </c:pt>
                <c:pt idx="16">
                  <c:v>66.2</c:v>
                </c:pt>
              </c:numCache>
            </c:numRef>
          </c:xVal>
          <c:yVal>
            <c:numRef>
              <c:f>公会計指標分析・財政指標組合せ分析表!$BP$55:$DC$55</c:f>
              <c:numCache>
                <c:formatCode>#,##0.0;"▲ "#,##0.0</c:formatCode>
                <c:ptCount val="40"/>
                <c:pt idx="0">
                  <c:v>0</c:v>
                </c:pt>
                <c:pt idx="8">
                  <c:v>0</c:v>
                </c:pt>
                <c:pt idx="16">
                  <c:v>0</c:v>
                </c:pt>
              </c:numCache>
            </c:numRef>
          </c:yVal>
          <c:smooth val="0"/>
          <c:extLst xmlns:c16r2="http://schemas.microsoft.com/office/drawing/2015/06/chart">
            <c:ext xmlns:c16="http://schemas.microsoft.com/office/drawing/2014/chart" uri="{C3380CC4-5D6E-409C-BE32-E72D297353CC}">
              <c16:uniqueId val="{00000013-3080-4E31-B7B0-1D159F546C74}"/>
            </c:ext>
          </c:extLst>
        </c:ser>
        <c:dLbls>
          <c:showLegendKey val="0"/>
          <c:showVal val="1"/>
          <c:showCatName val="0"/>
          <c:showSerName val="0"/>
          <c:showPercent val="0"/>
          <c:showBubbleSize val="0"/>
        </c:dLbls>
        <c:axId val="547824360"/>
        <c:axId val="547818088"/>
      </c:scatterChart>
      <c:valAx>
        <c:axId val="547824360"/>
        <c:scaling>
          <c:orientation val="maxMin"/>
          <c:max val="67"/>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7818088"/>
        <c:crosses val="autoZero"/>
        <c:crossBetween val="midCat"/>
      </c:valAx>
      <c:valAx>
        <c:axId val="547818088"/>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4782436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ACE-4EB5-B61A-240D15AFF092}"/>
                </c:ext>
                <c:ext xmlns:c15="http://schemas.microsoft.com/office/drawing/2012/chart" uri="{CE6537A1-D6FC-4f65-9D91-7224C49458BB}">
                  <c15:dlblFieldTable>
                    <c15:dlblFTEntry>
                      <c15:txfldGUID>{A8F3C04F-6D6C-4B4B-AF0F-BAF7119E9E7C}</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ACE-4EB5-B61A-240D15AFF092}"/>
                </c:ext>
                <c:ext xmlns:c15="http://schemas.microsoft.com/office/drawing/2012/chart" uri="{CE6537A1-D6FC-4f65-9D91-7224C49458BB}">
                  <c15:dlblFieldTable>
                    <c15:dlblFTEntry>
                      <c15:txfldGUID>{2E47BABF-935B-4E02-A266-FF4B79CC127C}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ACE-4EB5-B61A-240D15AFF092}"/>
                </c:ext>
                <c:ext xmlns:c15="http://schemas.microsoft.com/office/drawing/2012/chart" uri="{CE6537A1-D6FC-4f65-9D91-7224C49458BB}">
                  <c15:dlblFieldTable>
                    <c15:dlblFTEntry>
                      <c15:txfldGUID>{B02BF91D-50D5-4907-9C51-72A4BEA0251A}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ACE-4EB5-B61A-240D15AFF092}"/>
                </c:ext>
                <c:ext xmlns:c15="http://schemas.microsoft.com/office/drawing/2012/chart" uri="{CE6537A1-D6FC-4f65-9D91-7224C49458BB}">
                  <c15:dlblFieldTable>
                    <c15:dlblFTEntry>
                      <c15:txfldGUID>{91A2CBDF-4209-45A3-8BF6-FD450EB0325A}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ACE-4EB5-B61A-240D15AFF092}"/>
                </c:ext>
                <c:ext xmlns:c15="http://schemas.microsoft.com/office/drawing/2012/chart" uri="{CE6537A1-D6FC-4f65-9D91-7224C49458BB}">
                  <c15:dlblFieldTable>
                    <c15:dlblFTEntry>
                      <c15:txfldGUID>{AE95A007-FAD3-44DB-A1D2-0B6547748D5A}</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ACE-4EB5-B61A-240D15AFF092}"/>
                </c:ext>
                <c:ext xmlns:c15="http://schemas.microsoft.com/office/drawing/2012/chart" uri="{CE6537A1-D6FC-4f65-9D91-7224C49458BB}">
                  <c15:dlblFieldTable>
                    <c15:dlblFTEntry>
                      <c15:txfldGUID>{C7998765-1866-4107-8942-5D0445807DD8}</c15:txfldGUID>
                      <c15:f>公会計指標分析・財政指標組合せ分析表!$BX$72</c15:f>
                      <c15:dlblFieldTableCache>
                        <c:ptCount val="1"/>
                        <c:pt idx="0">
                          <c:v>R02</c:v>
                        </c:pt>
                      </c15:dlblFieldTableCache>
                    </c15:dlblFTEntry>
                  </c15:dlblFieldTable>
                  <c15:showDataLabelsRange val="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ACE-4EB5-B61A-240D15AFF092}"/>
                </c:ext>
                <c:ext xmlns:c15="http://schemas.microsoft.com/office/drawing/2012/chart" uri="{CE6537A1-D6FC-4f65-9D91-7224C49458BB}">
                  <c15:dlblFieldTable>
                    <c15:dlblFTEntry>
                      <c15:txfldGUID>{6E22DD3E-8C98-4B6E-8200-7D91475323EC}</c15:txfldGUID>
                      <c15:f>公会計指標分析・財政指標組合せ分析表!$CF$72</c15:f>
                      <c15:dlblFieldTableCache>
                        <c:ptCount val="1"/>
                        <c:pt idx="0">
                          <c:v>R03</c:v>
                        </c:pt>
                      </c15:dlblFieldTableCache>
                    </c15:dlblFTEntry>
                  </c15:dlblFieldTable>
                  <c15:showDataLabelsRange val="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ACE-4EB5-B61A-240D15AFF092}"/>
                </c:ext>
                <c:ext xmlns:c15="http://schemas.microsoft.com/office/drawing/2012/chart" uri="{CE6537A1-D6FC-4f65-9D91-7224C49458BB}">
                  <c15:dlblFieldTable>
                    <c15:dlblFTEntry>
                      <c15:txfldGUID>{099C35B0-E8AC-4462-A09E-DF631940AF3D}</c15:txfldGUID>
                      <c15:f>公会計指標分析・財政指標組合せ分析表!$CN$72</c15:f>
                      <c15:dlblFieldTableCache>
                        <c:ptCount val="1"/>
                        <c:pt idx="0">
                          <c:v>R04</c:v>
                        </c:pt>
                      </c15:dlblFieldTableCache>
                    </c15:dlblFTEntry>
                  </c15:dlblFieldTable>
                  <c15:showDataLabelsRange val="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ACE-4EB5-B61A-240D15AFF092}"/>
                </c:ext>
                <c:ext xmlns:c15="http://schemas.microsoft.com/office/drawing/2012/chart" uri="{CE6537A1-D6FC-4f65-9D91-7224C49458BB}">
                  <c15:dlblFieldTable>
                    <c15:dlblFTEntry>
                      <c15:txfldGUID>{8DF92181-DDD6-48CA-AA50-0539EBA8BCED}</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8.5</c:v>
                </c:pt>
                <c:pt idx="8">
                  <c:v>8</c:v>
                </c:pt>
                <c:pt idx="16">
                  <c:v>8</c:v>
                </c:pt>
                <c:pt idx="24">
                  <c:v>8.4</c:v>
                </c:pt>
                <c:pt idx="32">
                  <c:v>8.9</c:v>
                </c:pt>
              </c:numCache>
            </c:numRef>
          </c:xVal>
          <c:yVal>
            <c:numRef>
              <c:f>公会計指標分析・財政指標組合せ分析表!$BP$73:$DC$73</c:f>
              <c:numCache>
                <c:formatCode>#,##0.0;"▲ "#,##0.0</c:formatCode>
                <c:ptCount val="40"/>
                <c:pt idx="0">
                  <c:v>15.2</c:v>
                </c:pt>
                <c:pt idx="8">
                  <c:v>5.5</c:v>
                </c:pt>
                <c:pt idx="16">
                  <c:v>2.6</c:v>
                </c:pt>
              </c:numCache>
            </c:numRef>
          </c:yVal>
          <c:smooth val="0"/>
          <c:extLst xmlns:c16r2="http://schemas.microsoft.com/office/drawing/2015/06/chart">
            <c:ext xmlns:c16="http://schemas.microsoft.com/office/drawing/2014/chart" uri="{C3380CC4-5D6E-409C-BE32-E72D297353CC}">
              <c16:uniqueId val="{00000009-DACE-4EB5-B61A-240D15AFF09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ACE-4EB5-B61A-240D15AFF092}"/>
                </c:ext>
                <c:ext xmlns:c15="http://schemas.microsoft.com/office/drawing/2012/chart" uri="{CE6537A1-D6FC-4f65-9D91-7224C49458BB}">
                  <c15:dlblFieldTable>
                    <c15:dlblFTEntry>
                      <c15:txfldGUID>{06EB5AB7-CA72-42E1-BABC-1E915C9FA358}</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ACE-4EB5-B61A-240D15AFF092}"/>
                </c:ext>
                <c:ext xmlns:c15="http://schemas.microsoft.com/office/drawing/2012/chart" uri="{CE6537A1-D6FC-4f65-9D91-7224C49458BB}">
                  <c15:dlblFieldTable>
                    <c15:dlblFTEntry>
                      <c15:txfldGUID>{E7585FE9-185D-4CE0-B80C-D539CC544949}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ACE-4EB5-B61A-240D15AFF092}"/>
                </c:ext>
                <c:ext xmlns:c15="http://schemas.microsoft.com/office/drawing/2012/chart" uri="{CE6537A1-D6FC-4f65-9D91-7224C49458BB}">
                  <c15:dlblFieldTable>
                    <c15:dlblFTEntry>
                      <c15:txfldGUID>{13356489-6BBE-48A7-8AAE-E1FC050797C9}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ACE-4EB5-B61A-240D15AFF092}"/>
                </c:ext>
                <c:ext xmlns:c15="http://schemas.microsoft.com/office/drawing/2012/chart" uri="{CE6537A1-D6FC-4f65-9D91-7224C49458BB}">
                  <c15:dlblFieldTable>
                    <c15:dlblFTEntry>
                      <c15:txfldGUID>{92A588C8-AB70-4086-A2CF-C95D4B12B3DA}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ACE-4EB5-B61A-240D15AFF092}"/>
                </c:ext>
                <c:ext xmlns:c15="http://schemas.microsoft.com/office/drawing/2012/chart" uri="{CE6537A1-D6FC-4f65-9D91-7224C49458BB}">
                  <c15:dlblFieldTable>
                    <c15:dlblFTEntry>
                      <c15:txfldGUID>{0C5B22BC-2681-4B6E-A240-166DF3E2C943}</c15:txfldGUID>
                      <c15:f>#REF!</c15:f>
                      <c15:dlblFieldTableCache>
                        <c:ptCount val="1"/>
                        <c:pt idx="0">
                          <c:v>#REF!</c:v>
                        </c:pt>
                      </c15:dlblFieldTableCache>
                    </c15:dlblFTEntry>
                  </c15:dlblFieldTable>
                  <c15:showDataLabelsRange val="0"/>
                </c:ext>
              </c:extLst>
            </c:dLbl>
            <c:dLbl>
              <c:idx val="8"/>
              <c:layout>
                <c:manualLayout>
                  <c:x val="-4.4905057365901176E-2"/>
                  <c:y val="-4.3495921315535896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ACE-4EB5-B61A-240D15AFF092}"/>
                </c:ext>
                <c:ext xmlns:c15="http://schemas.microsoft.com/office/drawing/2012/chart" uri="{CE6537A1-D6FC-4f65-9D91-7224C49458BB}">
                  <c15:dlblFieldTable>
                    <c15:dlblFTEntry>
                      <c15:txfldGUID>{9385E307-38B3-420A-AA7B-20B587E16432}</c15:txfldGUID>
                      <c15:f>公会計指標分析・財政指標組合せ分析表!$BX$72</c15:f>
                      <c15:dlblFieldTableCache>
                        <c:ptCount val="1"/>
                        <c:pt idx="0">
                          <c:v>R02</c:v>
                        </c:pt>
                      </c15:dlblFieldTableCache>
                    </c15:dlblFTEntry>
                  </c15:dlblFieldTable>
                  <c15:showDataLabelsRange val="0"/>
                </c:ext>
              </c:extLst>
            </c:dLbl>
            <c:dLbl>
              <c:idx val="16"/>
              <c:layout>
                <c:manualLayout>
                  <c:x val="-1.8235628084249927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ACE-4EB5-B61A-240D15AFF092}"/>
                </c:ext>
                <c:ext xmlns:c15="http://schemas.microsoft.com/office/drawing/2012/chart" uri="{CE6537A1-D6FC-4f65-9D91-7224C49458BB}">
                  <c15:dlblFieldTable>
                    <c15:dlblFTEntry>
                      <c15:txfldGUID>{544C2DE0-E3D8-4AA8-AB64-ACF6230766B4}</c15:txfldGUID>
                      <c15:f>公会計指標分析・財政指標組合せ分析表!$CF$72</c15:f>
                      <c15:dlblFieldTableCache>
                        <c:ptCount val="1"/>
                        <c:pt idx="0">
                          <c:v>R03</c:v>
                        </c:pt>
                      </c15:dlblFieldTableCache>
                    </c15:dlblFTEntry>
                  </c15:dlblFieldTable>
                  <c15:showDataLabelsRange val="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ACE-4EB5-B61A-240D15AFF092}"/>
                </c:ext>
                <c:ext xmlns:c15="http://schemas.microsoft.com/office/drawing/2012/chart" uri="{CE6537A1-D6FC-4f65-9D91-7224C49458BB}">
                  <c15:dlblFieldTable>
                    <c15:dlblFTEntry>
                      <c15:txfldGUID>{8BF5DA81-B976-47ED-9A5A-7CA7EF8161BC}</c15:txfldGUID>
                      <c15:f>公会計指標分析・財政指標組合せ分析表!$CN$72</c15:f>
                      <c15:dlblFieldTableCache>
                        <c:ptCount val="1"/>
                        <c:pt idx="0">
                          <c:v>R04</c:v>
                        </c:pt>
                      </c15:dlblFieldTableCache>
                    </c15:dlblFTEntry>
                  </c15:dlblFieldTable>
                  <c15:showDataLabelsRange val="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ACE-4EB5-B61A-240D15AFF092}"/>
                </c:ext>
                <c:ext xmlns:c15="http://schemas.microsoft.com/office/drawing/2012/chart" uri="{CE6537A1-D6FC-4f65-9D91-7224C49458BB}">
                  <c15:dlblFieldTable>
                    <c15:dlblFTEntry>
                      <c15:txfldGUID>{5641D56E-D5F5-4003-88E2-252418EC2D33}</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c:v>
                </c:pt>
                <c:pt idx="24">
                  <c:v>8.3000000000000007</c:v>
                </c:pt>
                <c:pt idx="32">
                  <c:v>8.4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DACE-4EB5-B61A-240D15AFF092}"/>
            </c:ext>
          </c:extLst>
        </c:ser>
        <c:dLbls>
          <c:showLegendKey val="0"/>
          <c:showVal val="1"/>
          <c:showCatName val="0"/>
          <c:showSerName val="0"/>
          <c:showPercent val="0"/>
          <c:showBubbleSize val="0"/>
        </c:dLbls>
        <c:axId val="547820440"/>
        <c:axId val="547824752"/>
      </c:scatterChart>
      <c:valAx>
        <c:axId val="547820440"/>
        <c:scaling>
          <c:orientation val="maxMin"/>
          <c:max val="8.6"/>
          <c:min val="7.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7824752"/>
        <c:crosses val="autoZero"/>
        <c:crossBetween val="midCat"/>
      </c:valAx>
      <c:valAx>
        <c:axId val="547824752"/>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47820440"/>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福岡県吉富町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実質公債費率は令</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％となり前年度比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実質公債費比率の分子は前年度と同水準であったが、実質公債費比率は３ヶ年平均を取るため、実質公債費比率の分子の値が低い年度が外れ、代わりに値が高い年度が算入したため率が上昇した。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元利償還金については、公営企業や一部事務組合でも増加傾向にあり、町の負担も大きくなっている。公営企業では特に下水道事業が影響しているが、事業が進行中であるため、減額は厳しいもの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町としても、今後町内の公共施設等の老朽化が進むことで施設の更新が続く見込みであり、緊急度やニーズを的確に把握した事業の選択等により、計画的な財政運営に努める。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満期一括償還地方債がないため、償還の財源として積み立ててはいない。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福岡県吉富町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公営企業等繰入見込額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増額を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傾向であ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下水道事業が大きく影響をしているが、事業が進行中であるため、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今後も増加傾向が続く見込みである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将来負担額が増えたものの、それ以上に充当可能財源等が増えたため、前年に引き続き将来負担比率の分子はマイナス値を維持することができた。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今後も老朽化した公共施設の更新等も継続される予定であり、多額の費用負担が発生する見込みで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る。計画的な地方債の借入や事業の見直しを行い、健全な財政運営に努める。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福岡県吉富町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下水道事業会計への繰出しの一部を補うため公共下水道事業費基金を１３百万円取崩しを行った。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また、ふるさと納税</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を積み立てた基金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子ども医療費助成事業等の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町の事業への財源とするため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１０</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百万円を取崩した一方で、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新たに受け入れたふるさと納税を２４百万円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み</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立てた。財政調整基金は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１８８百万円の取崩しをしたが、公共施設等整備基金を新設し２００百万円積立てるためのものであり、その分特定目的基金は増加した。その結果、全体としては１６６百万円の増となった。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基金については、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近年増加傾向が続いているが、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今後も施設の更新等が見込まれることから基金を財源とすることが予測される。ふるさと納税を中心とした歳入確保の取組みを進め、基金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を活用しつつも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頼</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りすぎ</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ない仕組みの構築に努める。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・公共施設等整備基金：町の公共施設等の整備（新設、増設、改修、除却及び設備の更新等）に要する経費の財源に充てる。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・公共下水道事業費基金：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町の公共下水道事業費に充当する財源を積立てる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・地域振興基金：活力あるまちづくりの推進及び地域の振興を図る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事業の財源に充てる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・公共</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施設等整備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基金を新設したため２００</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積立てた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・公共下水道事業費基金：下水道事業会計への補助金の財源の一部として１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百万円取崩したため減少した。</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・公共施設等整備基金は、町の公共施設等の今後の整備に備え、計画的に運用する。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・公共下水道事業費基金は、計画的に運用しながら下水道事業に活用する。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・地域振興基金は、地域の活性化やまちづくりに繋がる事業に、有効に活用する。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・運用益を事業の一部に活用する地域福祉基金は現状を維持する。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・災害対策基金、漁業振興基金はそれぞれ活用する案件が生じた場合に備え、現状を維持する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５年度は１８８百万円の取崩しをしたが、財源補てんのための取崩しは一昨年度・昨年度に続き不要であった。今年度の取崩しは新たに公共施設等整備基金を新設・積立てするためのものであり、財政運営上は問題ない。</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厳しい財政状況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が続いていく見込みであること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を踏まえ、財源不足の調整のために１０億円程度は維持できるよう管理していきたい。</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普通交付税の追加項目である臨時財政対策債償還基金費を１０百万円積立て、若干の取崩しをした。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追加交付された臨時財政対策債の交付税措置分については、毎年度、償還額に応じて取崩しを行っていく。また、近年は大規模な起債を続けており、近い将来、起債の償還がピークになることが見込まれるため、それに備えて現状を維持したい。</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72</xdr:row>
      <xdr:rowOff>0</xdr:rowOff>
    </xdr:from>
    <xdr:to>
      <xdr:col>99</xdr:col>
      <xdr:colOff>0</xdr:colOff>
      <xdr:row>74</xdr:row>
      <xdr:rowOff>0</xdr:rowOff>
    </xdr:to>
    <xdr:sp macro="" textlink="">
      <xdr:nvSpPr>
        <xdr:cNvPr id="4" name="正方形/長方形 3"/>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6,607
6,505
5.72
4,348,275
4,093,660
244,820
2,400,708
3,192,219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0" name="正方形/長方形 39"/>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有形固定資産減価償却率については、緩やかに上昇傾向にあり、やや類似団体平均より高い状況が続いていたが、令和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年度は前年度比で横ばいとなり、類似団体の平均とほぼ同じ水準となった。平成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総合管理計画及び各個別施設計画に基づき、計画的に施設の維持管理を行っており、一定の効果が表れているものと考える。今後も計画的な公共施設の改修や更新を進めていきたい。</a:t>
          </a:r>
          <a:endParaRPr lang="ja-JP" altLang="ja-JP">
            <a:effectLst/>
          </a:endParaRPr>
        </a:p>
        <a:p>
          <a:r>
            <a:rPr kumimoji="1" lang="ja-JP" altLang="ja-JP" sz="1100">
              <a:solidFill>
                <a:schemeClr val="dk1"/>
              </a:solidFill>
              <a:effectLst/>
              <a:latin typeface="+mn-lt"/>
              <a:ea typeface="+mn-ea"/>
              <a:cs typeface="+mn-cs"/>
            </a:rPr>
            <a:t>なお、現在令和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分を整備中である。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4" name="直線コネクタ 53"/>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5" name="テキスト ボックス 54"/>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6" name="直線コネクタ 55"/>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7" name="テキスト ボックス 56"/>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8" name="直線コネクタ 57"/>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9" name="テキスト ボックス 58"/>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0" name="直線コネクタ 59"/>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1" name="テキスト ボックス 60"/>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65" name="直線コネクタ 64"/>
        <xdr:cNvCxnSpPr/>
      </xdr:nvCxnSpPr>
      <xdr:spPr>
        <a:xfrm flipV="1">
          <a:off x="4760595" y="5317871"/>
          <a:ext cx="127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66" name="有形固定資産減価償却率最小値テキスト"/>
        <xdr:cNvSpPr txBox="1"/>
      </xdr:nvSpPr>
      <xdr:spPr>
        <a:xfrm>
          <a:off x="4813300" y="6409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67" name="直線コネクタ 66"/>
        <xdr:cNvCxnSpPr/>
      </xdr:nvCxnSpPr>
      <xdr:spPr>
        <a:xfrm>
          <a:off x="4673600" y="640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68" name="有形固定資産減価償却率最大値テキスト"/>
        <xdr:cNvSpPr txBox="1"/>
      </xdr:nvSpPr>
      <xdr:spPr>
        <a:xfrm>
          <a:off x="4813300" y="5093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69" name="直線コネクタ 68"/>
        <xdr:cNvCxnSpPr/>
      </xdr:nvCxnSpPr>
      <xdr:spPr>
        <a:xfrm>
          <a:off x="4673600" y="531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70" name="有形固定資産減価償却率平均値テキスト"/>
        <xdr:cNvSpPr txBox="1"/>
      </xdr:nvSpPr>
      <xdr:spPr>
        <a:xfrm>
          <a:off x="4813300" y="5895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1" name="フローチャート: 判断 70"/>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72" name="フローチャート: 判断 71"/>
        <xdr:cNvSpPr/>
      </xdr:nvSpPr>
      <xdr:spPr>
        <a:xfrm>
          <a:off x="40005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73" name="フローチャート: 判断 72"/>
        <xdr:cNvSpPr/>
      </xdr:nvSpPr>
      <xdr:spPr>
        <a:xfrm>
          <a:off x="3238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74" name="フローチャート: 判断 73"/>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82677</xdr:rowOff>
    </xdr:from>
    <xdr:to>
      <xdr:col>7</xdr:col>
      <xdr:colOff>187325</xdr:colOff>
      <xdr:row>30</xdr:row>
      <xdr:rowOff>12827</xdr:rowOff>
    </xdr:to>
    <xdr:sp macro="" textlink="">
      <xdr:nvSpPr>
        <xdr:cNvPr id="75" name="フローチャート: 判断 74"/>
        <xdr:cNvSpPr/>
      </xdr:nvSpPr>
      <xdr:spPr>
        <a:xfrm>
          <a:off x="1714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85725</xdr:colOff>
      <xdr:row>29</xdr:row>
      <xdr:rowOff>162560</xdr:rowOff>
    </xdr:from>
    <xdr:to>
      <xdr:col>15</xdr:col>
      <xdr:colOff>187325</xdr:colOff>
      <xdr:row>30</xdr:row>
      <xdr:rowOff>92710</xdr:rowOff>
    </xdr:to>
    <xdr:sp macro="" textlink="">
      <xdr:nvSpPr>
        <xdr:cNvPr id="81" name="楕円 80"/>
        <xdr:cNvSpPr/>
      </xdr:nvSpPr>
      <xdr:spPr>
        <a:xfrm>
          <a:off x="32385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162560</xdr:rowOff>
    </xdr:from>
    <xdr:to>
      <xdr:col>11</xdr:col>
      <xdr:colOff>187325</xdr:colOff>
      <xdr:row>30</xdr:row>
      <xdr:rowOff>92710</xdr:rowOff>
    </xdr:to>
    <xdr:sp macro="" textlink="">
      <xdr:nvSpPr>
        <xdr:cNvPr id="82" name="楕円 81"/>
        <xdr:cNvSpPr/>
      </xdr:nvSpPr>
      <xdr:spPr>
        <a:xfrm>
          <a:off x="24765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41910</xdr:rowOff>
    </xdr:from>
    <xdr:to>
      <xdr:col>15</xdr:col>
      <xdr:colOff>136525</xdr:colOff>
      <xdr:row>30</xdr:row>
      <xdr:rowOff>41910</xdr:rowOff>
    </xdr:to>
    <xdr:cxnSp macro="">
      <xdr:nvCxnSpPr>
        <xdr:cNvPr id="83" name="直線コネクタ 82"/>
        <xdr:cNvCxnSpPr/>
      </xdr:nvCxnSpPr>
      <xdr:spPr>
        <a:xfrm>
          <a:off x="2527300" y="595693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130175</xdr:rowOff>
    </xdr:from>
    <xdr:to>
      <xdr:col>7</xdr:col>
      <xdr:colOff>187325</xdr:colOff>
      <xdr:row>30</xdr:row>
      <xdr:rowOff>60325</xdr:rowOff>
    </xdr:to>
    <xdr:sp macro="" textlink="">
      <xdr:nvSpPr>
        <xdr:cNvPr id="84" name="楕円 83"/>
        <xdr:cNvSpPr/>
      </xdr:nvSpPr>
      <xdr:spPr>
        <a:xfrm>
          <a:off x="1714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9525</xdr:rowOff>
    </xdr:from>
    <xdr:to>
      <xdr:col>11</xdr:col>
      <xdr:colOff>136525</xdr:colOff>
      <xdr:row>30</xdr:row>
      <xdr:rowOff>41910</xdr:rowOff>
    </xdr:to>
    <xdr:cxnSp macro="">
      <xdr:nvCxnSpPr>
        <xdr:cNvPr id="85" name="直線コネクタ 84"/>
        <xdr:cNvCxnSpPr/>
      </xdr:nvCxnSpPr>
      <xdr:spPr>
        <a:xfrm>
          <a:off x="1765300" y="5924550"/>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122191</xdr:rowOff>
    </xdr:from>
    <xdr:ext cx="405111" cy="259045"/>
    <xdr:sp macro="" textlink="">
      <xdr:nvSpPr>
        <xdr:cNvPr id="86" name="n_1aveValue有形固定資産減価償却率"/>
        <xdr:cNvSpPr txBox="1"/>
      </xdr:nvSpPr>
      <xdr:spPr>
        <a:xfrm>
          <a:off x="3836044" y="569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102760</xdr:rowOff>
    </xdr:from>
    <xdr:ext cx="405111" cy="259045"/>
    <xdr:sp macro="" textlink="">
      <xdr:nvSpPr>
        <xdr:cNvPr id="87" name="n_2aveValue有形固定資産減価償却率"/>
        <xdr:cNvSpPr txBox="1"/>
      </xdr:nvSpPr>
      <xdr:spPr>
        <a:xfrm>
          <a:off x="3086744" y="567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88" name="n_3aveValue有形固定資産減価償却率"/>
        <xdr:cNvSpPr txBox="1"/>
      </xdr:nvSpPr>
      <xdr:spPr>
        <a:xfrm>
          <a:off x="2324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29354</xdr:rowOff>
    </xdr:from>
    <xdr:ext cx="405111" cy="259045"/>
    <xdr:sp macro="" textlink="">
      <xdr:nvSpPr>
        <xdr:cNvPr id="89" name="n_4aveValue有形固定資産減価償却率"/>
        <xdr:cNvSpPr txBox="1"/>
      </xdr:nvSpPr>
      <xdr:spPr>
        <a:xfrm>
          <a:off x="1562744" y="5601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83837</xdr:rowOff>
    </xdr:from>
    <xdr:ext cx="405111" cy="259045"/>
    <xdr:sp macro="" textlink="">
      <xdr:nvSpPr>
        <xdr:cNvPr id="90" name="n_2mainValue有形固定資産減価償却率"/>
        <xdr:cNvSpPr txBox="1"/>
      </xdr:nvSpPr>
      <xdr:spPr>
        <a:xfrm>
          <a:off x="3086744" y="5998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83837</xdr:rowOff>
    </xdr:from>
    <xdr:ext cx="405111" cy="259045"/>
    <xdr:sp macro="" textlink="">
      <xdr:nvSpPr>
        <xdr:cNvPr id="91" name="n_3mainValue有形固定資産減価償却率"/>
        <xdr:cNvSpPr txBox="1"/>
      </xdr:nvSpPr>
      <xdr:spPr>
        <a:xfrm>
          <a:off x="2324744" y="5998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51452</xdr:rowOff>
    </xdr:from>
    <xdr:ext cx="405111" cy="259045"/>
    <xdr:sp macro="" textlink="">
      <xdr:nvSpPr>
        <xdr:cNvPr id="92" name="n_4mainValue有形固定資産減価償却率"/>
        <xdr:cNvSpPr txBox="1"/>
      </xdr:nvSpPr>
      <xdr:spPr>
        <a:xfrm>
          <a:off x="1562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地方債の現在高の減、公営企業債等繰入見込額の減等により将来負担額の減少とともに、充当可能基金等の増加もあり、債務償還比率を前年度よりもさらに下げることができた。しかし、類似団体の平均に比べると、ここ数年</a:t>
          </a:r>
          <a:r>
            <a:rPr kumimoji="1" lang="ja-JP" altLang="en-US" sz="1100">
              <a:solidFill>
                <a:schemeClr val="dk1"/>
              </a:solidFill>
              <a:effectLst/>
              <a:latin typeface="+mn-lt"/>
              <a:ea typeface="+mn-ea"/>
              <a:cs typeface="+mn-cs"/>
            </a:rPr>
            <a:t>やや</a:t>
          </a:r>
          <a:r>
            <a:rPr kumimoji="1" lang="ja-JP" altLang="ja-JP" sz="1100">
              <a:solidFill>
                <a:schemeClr val="dk1"/>
              </a:solidFill>
              <a:effectLst/>
              <a:latin typeface="+mn-lt"/>
              <a:ea typeface="+mn-ea"/>
              <a:cs typeface="+mn-cs"/>
            </a:rPr>
            <a:t>高い状況が続いており、引き続き公共施設等総合管理計画に基づき、計画的な公共施設等の維持管理を進めるとともに、ふるさと納税等を中心とした自主財源の確保による充当可能財源の増加に努める。</a:t>
          </a:r>
          <a:endParaRPr lang="ja-JP" altLang="ja-JP" sz="1100">
            <a:effectLst/>
          </a:endParaRPr>
        </a:p>
      </xdr:txBody>
    </xdr:sp>
    <xdr:clientData/>
  </xdr:twoCellAnchor>
  <xdr:oneCellAnchor>
    <xdr:from>
      <xdr:col>57</xdr:col>
      <xdr:colOff>111125</xdr:colOff>
      <xdr:row>23</xdr:row>
      <xdr:rowOff>47625</xdr:rowOff>
    </xdr:from>
    <xdr:ext cx="349839" cy="225703"/>
    <xdr:sp macro="" textlink="">
      <xdr:nvSpPr>
        <xdr:cNvPr id="106" name="テキスト ボックス 10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8" name="テキスト ボックス 10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0" name="テキスト ボックス 109"/>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2" name="テキスト ボックス 111"/>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4" name="テキスト ボックス 113"/>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6" name="テキスト ボックス 115"/>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18" name="テキスト ボックス 117"/>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21" name="直線コネクタ 120"/>
        <xdr:cNvCxnSpPr/>
      </xdr:nvCxnSpPr>
      <xdr:spPr>
        <a:xfrm flipV="1">
          <a:off x="14793595" y="5312833"/>
          <a:ext cx="1269" cy="122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22" name="債務償還比率最小値テキスト"/>
        <xdr:cNvSpPr txBox="1"/>
      </xdr:nvSpPr>
      <xdr:spPr>
        <a:xfrm>
          <a:off x="14846300" y="654441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23" name="直線コネクタ 122"/>
        <xdr:cNvCxnSpPr/>
      </xdr:nvCxnSpPr>
      <xdr:spPr>
        <a:xfrm>
          <a:off x="14706600" y="654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4"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5" name="直線コネクタ 124"/>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111218</xdr:rowOff>
    </xdr:from>
    <xdr:ext cx="469744" cy="259045"/>
    <xdr:sp macro="" textlink="">
      <xdr:nvSpPr>
        <xdr:cNvPr id="126" name="債務償還比率平均値テキスト"/>
        <xdr:cNvSpPr txBox="1"/>
      </xdr:nvSpPr>
      <xdr:spPr>
        <a:xfrm>
          <a:off x="14846300" y="5340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27" name="フローチャート: 判断 126"/>
        <xdr:cNvSpPr/>
      </xdr:nvSpPr>
      <xdr:spPr>
        <a:xfrm>
          <a:off x="14744700" y="548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28" name="フローチャート: 判断 127"/>
        <xdr:cNvSpPr/>
      </xdr:nvSpPr>
      <xdr:spPr>
        <a:xfrm>
          <a:off x="14033500" y="550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29" name="フローチャート: 判断 128"/>
        <xdr:cNvSpPr/>
      </xdr:nvSpPr>
      <xdr:spPr>
        <a:xfrm>
          <a:off x="13271500" y="5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4331</xdr:rowOff>
    </xdr:from>
    <xdr:to>
      <xdr:col>64</xdr:col>
      <xdr:colOff>123825</xdr:colOff>
      <xdr:row>28</xdr:row>
      <xdr:rowOff>105931</xdr:rowOff>
    </xdr:to>
    <xdr:sp macro="" textlink="">
      <xdr:nvSpPr>
        <xdr:cNvPr id="130" name="フローチャート: 判断 129"/>
        <xdr:cNvSpPr/>
      </xdr:nvSpPr>
      <xdr:spPr>
        <a:xfrm>
          <a:off x="12509500" y="557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30455</xdr:rowOff>
    </xdr:from>
    <xdr:to>
      <xdr:col>60</xdr:col>
      <xdr:colOff>123825</xdr:colOff>
      <xdr:row>28</xdr:row>
      <xdr:rowOff>132055</xdr:rowOff>
    </xdr:to>
    <xdr:sp macro="" textlink="">
      <xdr:nvSpPr>
        <xdr:cNvPr id="131" name="フローチャート: 判断 130"/>
        <xdr:cNvSpPr/>
      </xdr:nvSpPr>
      <xdr:spPr>
        <a:xfrm>
          <a:off x="11747500" y="560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115689</xdr:rowOff>
    </xdr:from>
    <xdr:to>
      <xdr:col>76</xdr:col>
      <xdr:colOff>73025</xdr:colOff>
      <xdr:row>28</xdr:row>
      <xdr:rowOff>45839</xdr:rowOff>
    </xdr:to>
    <xdr:sp macro="" textlink="">
      <xdr:nvSpPr>
        <xdr:cNvPr id="137" name="楕円 136"/>
        <xdr:cNvSpPr/>
      </xdr:nvSpPr>
      <xdr:spPr>
        <a:xfrm>
          <a:off x="14744700" y="551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94116</xdr:rowOff>
    </xdr:from>
    <xdr:ext cx="469744" cy="259045"/>
    <xdr:sp macro="" textlink="">
      <xdr:nvSpPr>
        <xdr:cNvPr id="138" name="債務償還比率該当値テキスト"/>
        <xdr:cNvSpPr txBox="1"/>
      </xdr:nvSpPr>
      <xdr:spPr>
        <a:xfrm>
          <a:off x="14846300" y="549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127131</xdr:rowOff>
    </xdr:from>
    <xdr:to>
      <xdr:col>72</xdr:col>
      <xdr:colOff>123825</xdr:colOff>
      <xdr:row>28</xdr:row>
      <xdr:rowOff>57281</xdr:rowOff>
    </xdr:to>
    <xdr:sp macro="" textlink="">
      <xdr:nvSpPr>
        <xdr:cNvPr id="139" name="楕円 138"/>
        <xdr:cNvSpPr/>
      </xdr:nvSpPr>
      <xdr:spPr>
        <a:xfrm>
          <a:off x="14033500" y="552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166489</xdr:rowOff>
    </xdr:from>
    <xdr:to>
      <xdr:col>76</xdr:col>
      <xdr:colOff>22225</xdr:colOff>
      <xdr:row>28</xdr:row>
      <xdr:rowOff>6481</xdr:rowOff>
    </xdr:to>
    <xdr:cxnSp macro="">
      <xdr:nvCxnSpPr>
        <xdr:cNvPr id="140" name="直線コネクタ 139"/>
        <xdr:cNvCxnSpPr/>
      </xdr:nvCxnSpPr>
      <xdr:spPr>
        <a:xfrm flipV="1">
          <a:off x="14084300" y="5567164"/>
          <a:ext cx="711200" cy="1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134040</xdr:rowOff>
    </xdr:from>
    <xdr:to>
      <xdr:col>68</xdr:col>
      <xdr:colOff>123825</xdr:colOff>
      <xdr:row>28</xdr:row>
      <xdr:rowOff>64190</xdr:rowOff>
    </xdr:to>
    <xdr:sp macro="" textlink="">
      <xdr:nvSpPr>
        <xdr:cNvPr id="141" name="楕円 140"/>
        <xdr:cNvSpPr/>
      </xdr:nvSpPr>
      <xdr:spPr>
        <a:xfrm>
          <a:off x="13271500" y="553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6481</xdr:rowOff>
    </xdr:from>
    <xdr:to>
      <xdr:col>72</xdr:col>
      <xdr:colOff>73025</xdr:colOff>
      <xdr:row>28</xdr:row>
      <xdr:rowOff>13390</xdr:rowOff>
    </xdr:to>
    <xdr:cxnSp macro="">
      <xdr:nvCxnSpPr>
        <xdr:cNvPr id="142" name="直線コネクタ 141"/>
        <xdr:cNvCxnSpPr/>
      </xdr:nvCxnSpPr>
      <xdr:spPr>
        <a:xfrm flipV="1">
          <a:off x="13322300" y="5578606"/>
          <a:ext cx="762000" cy="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32829</xdr:rowOff>
    </xdr:from>
    <xdr:to>
      <xdr:col>64</xdr:col>
      <xdr:colOff>123825</xdr:colOff>
      <xdr:row>28</xdr:row>
      <xdr:rowOff>134429</xdr:rowOff>
    </xdr:to>
    <xdr:sp macro="" textlink="">
      <xdr:nvSpPr>
        <xdr:cNvPr id="143" name="楕円 142"/>
        <xdr:cNvSpPr/>
      </xdr:nvSpPr>
      <xdr:spPr>
        <a:xfrm>
          <a:off x="12509500" y="560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13390</xdr:rowOff>
    </xdr:from>
    <xdr:to>
      <xdr:col>68</xdr:col>
      <xdr:colOff>73025</xdr:colOff>
      <xdr:row>28</xdr:row>
      <xdr:rowOff>83629</xdr:rowOff>
    </xdr:to>
    <xdr:cxnSp macro="">
      <xdr:nvCxnSpPr>
        <xdr:cNvPr id="144" name="直線コネクタ 143"/>
        <xdr:cNvCxnSpPr/>
      </xdr:nvCxnSpPr>
      <xdr:spPr>
        <a:xfrm flipV="1">
          <a:off x="12560300" y="5585515"/>
          <a:ext cx="762000" cy="7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76081</xdr:rowOff>
    </xdr:from>
    <xdr:to>
      <xdr:col>60</xdr:col>
      <xdr:colOff>123825</xdr:colOff>
      <xdr:row>29</xdr:row>
      <xdr:rowOff>6231</xdr:rowOff>
    </xdr:to>
    <xdr:sp macro="" textlink="">
      <xdr:nvSpPr>
        <xdr:cNvPr id="145" name="楕円 144"/>
        <xdr:cNvSpPr/>
      </xdr:nvSpPr>
      <xdr:spPr>
        <a:xfrm>
          <a:off x="11747500" y="564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83629</xdr:rowOff>
    </xdr:from>
    <xdr:to>
      <xdr:col>64</xdr:col>
      <xdr:colOff>73025</xdr:colOff>
      <xdr:row>28</xdr:row>
      <xdr:rowOff>126881</xdr:rowOff>
    </xdr:to>
    <xdr:cxnSp macro="">
      <xdr:nvCxnSpPr>
        <xdr:cNvPr id="146" name="直線コネクタ 145"/>
        <xdr:cNvCxnSpPr/>
      </xdr:nvCxnSpPr>
      <xdr:spPr>
        <a:xfrm flipV="1">
          <a:off x="11798300" y="5655754"/>
          <a:ext cx="762000" cy="4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47900</xdr:rowOff>
    </xdr:from>
    <xdr:ext cx="469744" cy="259045"/>
    <xdr:sp macro="" textlink="">
      <xdr:nvSpPr>
        <xdr:cNvPr id="147" name="n_1aveValue債務償還比率"/>
        <xdr:cNvSpPr txBox="1"/>
      </xdr:nvSpPr>
      <xdr:spPr>
        <a:xfrm>
          <a:off x="13836727" y="527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40991</xdr:rowOff>
    </xdr:from>
    <xdr:ext cx="469744" cy="259045"/>
    <xdr:sp macro="" textlink="">
      <xdr:nvSpPr>
        <xdr:cNvPr id="148" name="n_2aveValue債務償還比率"/>
        <xdr:cNvSpPr txBox="1"/>
      </xdr:nvSpPr>
      <xdr:spPr>
        <a:xfrm>
          <a:off x="13087427" y="52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122458</xdr:rowOff>
    </xdr:from>
    <xdr:ext cx="469744" cy="259045"/>
    <xdr:sp macro="" textlink="">
      <xdr:nvSpPr>
        <xdr:cNvPr id="149" name="n_3aveValue債務償還比率"/>
        <xdr:cNvSpPr txBox="1"/>
      </xdr:nvSpPr>
      <xdr:spPr>
        <a:xfrm>
          <a:off x="12325427" y="535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148582</xdr:rowOff>
    </xdr:from>
    <xdr:ext cx="469744" cy="259045"/>
    <xdr:sp macro="" textlink="">
      <xdr:nvSpPr>
        <xdr:cNvPr id="150" name="n_4aveValue債務償還比率"/>
        <xdr:cNvSpPr txBox="1"/>
      </xdr:nvSpPr>
      <xdr:spPr>
        <a:xfrm>
          <a:off x="11563427" y="537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48408</xdr:rowOff>
    </xdr:from>
    <xdr:ext cx="469744" cy="259045"/>
    <xdr:sp macro="" textlink="">
      <xdr:nvSpPr>
        <xdr:cNvPr id="151" name="n_1mainValue債務償還比率"/>
        <xdr:cNvSpPr txBox="1"/>
      </xdr:nvSpPr>
      <xdr:spPr>
        <a:xfrm>
          <a:off x="13836727" y="5620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55317</xdr:rowOff>
    </xdr:from>
    <xdr:ext cx="469744" cy="259045"/>
    <xdr:sp macro="" textlink="">
      <xdr:nvSpPr>
        <xdr:cNvPr id="152" name="n_2mainValue債務償還比率"/>
        <xdr:cNvSpPr txBox="1"/>
      </xdr:nvSpPr>
      <xdr:spPr>
        <a:xfrm>
          <a:off x="13087427" y="5627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125556</xdr:rowOff>
    </xdr:from>
    <xdr:ext cx="469744" cy="259045"/>
    <xdr:sp macro="" textlink="">
      <xdr:nvSpPr>
        <xdr:cNvPr id="153" name="n_3mainValue債務償還比率"/>
        <xdr:cNvSpPr txBox="1"/>
      </xdr:nvSpPr>
      <xdr:spPr>
        <a:xfrm>
          <a:off x="12325427" y="569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168808</xdr:rowOff>
    </xdr:from>
    <xdr:ext cx="469744" cy="259045"/>
    <xdr:sp macro="" textlink="">
      <xdr:nvSpPr>
        <xdr:cNvPr id="154" name="n_4mainValue債務償還比率"/>
        <xdr:cNvSpPr txBox="1"/>
      </xdr:nvSpPr>
      <xdr:spPr>
        <a:xfrm>
          <a:off x="11563427" y="574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6,607
6,505
5.72
4,348,275
4,093,660
244,820
2,400,708
3,192,219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xdr:cNvCxnSpPr/>
      </xdr:nvCxnSpPr>
      <xdr:spPr>
        <a:xfrm flipV="1">
          <a:off x="4634865" y="569404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xdr:cNvSpPr txBox="1"/>
      </xdr:nvSpPr>
      <xdr:spPr>
        <a:xfrm>
          <a:off x="4673600"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xdr:cNvCxnSpPr/>
      </xdr:nvCxnSpPr>
      <xdr:spPr>
        <a:xfrm>
          <a:off x="4546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xdr:cNvSpPr txBox="1"/>
      </xdr:nvSpPr>
      <xdr:spPr>
        <a:xfrm>
          <a:off x="4673600" y="546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xdr:cNvCxnSpPr/>
      </xdr:nvCxnSpPr>
      <xdr:spPr>
        <a:xfrm>
          <a:off x="4546600" y="56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53357</xdr:rowOff>
    </xdr:from>
    <xdr:ext cx="405111" cy="259045"/>
    <xdr:sp macro="" textlink="">
      <xdr:nvSpPr>
        <xdr:cNvPr id="62" name="【道路】&#10;有形固定資産減価償却率平均値テキスト"/>
        <xdr:cNvSpPr txBox="1"/>
      </xdr:nvSpPr>
      <xdr:spPr>
        <a:xfrm>
          <a:off x="4673600" y="656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xdr:cNvSpPr/>
      </xdr:nvSpPr>
      <xdr:spPr>
        <a:xfrm>
          <a:off x="4584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xdr:cNvSpPr/>
      </xdr:nvSpPr>
      <xdr:spPr>
        <a:xfrm>
          <a:off x="2857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xdr:cNvSpPr/>
      </xdr:nvSpPr>
      <xdr:spPr>
        <a:xfrm>
          <a:off x="1079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40</xdr:row>
      <xdr:rowOff>86360</xdr:rowOff>
    </xdr:from>
    <xdr:to>
      <xdr:col>15</xdr:col>
      <xdr:colOff>101600</xdr:colOff>
      <xdr:row>41</xdr:row>
      <xdr:rowOff>16510</xdr:rowOff>
    </xdr:to>
    <xdr:sp macro="" textlink="">
      <xdr:nvSpPr>
        <xdr:cNvPr id="73" name="楕円 72"/>
        <xdr:cNvSpPr/>
      </xdr:nvSpPr>
      <xdr:spPr>
        <a:xfrm>
          <a:off x="2857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40</xdr:row>
      <xdr:rowOff>103505</xdr:rowOff>
    </xdr:from>
    <xdr:to>
      <xdr:col>10</xdr:col>
      <xdr:colOff>165100</xdr:colOff>
      <xdr:row>41</xdr:row>
      <xdr:rowOff>33655</xdr:rowOff>
    </xdr:to>
    <xdr:sp macro="" textlink="">
      <xdr:nvSpPr>
        <xdr:cNvPr id="74" name="楕円 73"/>
        <xdr:cNvSpPr/>
      </xdr:nvSpPr>
      <xdr:spPr>
        <a:xfrm>
          <a:off x="1968500" y="696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137160</xdr:rowOff>
    </xdr:from>
    <xdr:to>
      <xdr:col>15</xdr:col>
      <xdr:colOff>50800</xdr:colOff>
      <xdr:row>40</xdr:row>
      <xdr:rowOff>154305</xdr:rowOff>
    </xdr:to>
    <xdr:cxnSp macro="">
      <xdr:nvCxnSpPr>
        <xdr:cNvPr id="75" name="直線コネクタ 74"/>
        <xdr:cNvCxnSpPr/>
      </xdr:nvCxnSpPr>
      <xdr:spPr>
        <a:xfrm flipV="1">
          <a:off x="2019300" y="699516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105410</xdr:rowOff>
    </xdr:from>
    <xdr:to>
      <xdr:col>6</xdr:col>
      <xdr:colOff>38100</xdr:colOff>
      <xdr:row>41</xdr:row>
      <xdr:rowOff>35560</xdr:rowOff>
    </xdr:to>
    <xdr:sp macro="" textlink="">
      <xdr:nvSpPr>
        <xdr:cNvPr id="76" name="楕円 75"/>
        <xdr:cNvSpPr/>
      </xdr:nvSpPr>
      <xdr:spPr>
        <a:xfrm>
          <a:off x="1079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154305</xdr:rowOff>
    </xdr:from>
    <xdr:to>
      <xdr:col>10</xdr:col>
      <xdr:colOff>114300</xdr:colOff>
      <xdr:row>40</xdr:row>
      <xdr:rowOff>156210</xdr:rowOff>
    </xdr:to>
    <xdr:cxnSp macro="">
      <xdr:nvCxnSpPr>
        <xdr:cNvPr id="77" name="直線コネクタ 76"/>
        <xdr:cNvCxnSpPr/>
      </xdr:nvCxnSpPr>
      <xdr:spPr>
        <a:xfrm flipV="1">
          <a:off x="1130300" y="701230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21607</xdr:rowOff>
    </xdr:from>
    <xdr:ext cx="405111" cy="259045"/>
    <xdr:sp macro="" textlink="">
      <xdr:nvSpPr>
        <xdr:cNvPr id="78" name="n_1aveValue【道路】&#10;有形固定資産減価償却率"/>
        <xdr:cNvSpPr txBox="1"/>
      </xdr:nvSpPr>
      <xdr:spPr>
        <a:xfrm>
          <a:off x="3582044" y="636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2557</xdr:rowOff>
    </xdr:from>
    <xdr:ext cx="405111" cy="259045"/>
    <xdr:sp macro="" textlink="">
      <xdr:nvSpPr>
        <xdr:cNvPr id="79" name="n_2aveValue【道路】&#10;有形固定資産減価償却率"/>
        <xdr:cNvSpPr txBox="1"/>
      </xdr:nvSpPr>
      <xdr:spPr>
        <a:xfrm>
          <a:off x="2705744"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80" name="n_3aveValue【道路】&#10;有形固定資産減価償却率"/>
        <xdr:cNvSpPr txBox="1"/>
      </xdr:nvSpPr>
      <xdr:spPr>
        <a:xfrm>
          <a:off x="1816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135907</xdr:rowOff>
    </xdr:from>
    <xdr:ext cx="405111" cy="259045"/>
    <xdr:sp macro="" textlink="">
      <xdr:nvSpPr>
        <xdr:cNvPr id="81" name="n_4aveValue【道路】&#10;有形固定資産減価償却率"/>
        <xdr:cNvSpPr txBox="1"/>
      </xdr:nvSpPr>
      <xdr:spPr>
        <a:xfrm>
          <a:off x="9277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7637</xdr:rowOff>
    </xdr:from>
    <xdr:ext cx="405111" cy="259045"/>
    <xdr:sp macro="" textlink="">
      <xdr:nvSpPr>
        <xdr:cNvPr id="82" name="n_2mainValue【道路】&#10;有形固定資産減価償却率"/>
        <xdr:cNvSpPr txBox="1"/>
      </xdr:nvSpPr>
      <xdr:spPr>
        <a:xfrm>
          <a:off x="2705744"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24782</xdr:rowOff>
    </xdr:from>
    <xdr:ext cx="405111" cy="259045"/>
    <xdr:sp macro="" textlink="">
      <xdr:nvSpPr>
        <xdr:cNvPr id="83" name="n_3mainValue【道路】&#10;有形固定資産減価償却率"/>
        <xdr:cNvSpPr txBox="1"/>
      </xdr:nvSpPr>
      <xdr:spPr>
        <a:xfrm>
          <a:off x="1816744"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26687</xdr:rowOff>
    </xdr:from>
    <xdr:ext cx="405111" cy="259045"/>
    <xdr:sp macro="" textlink="">
      <xdr:nvSpPr>
        <xdr:cNvPr id="84" name="n_4mainValue【道路】&#10;有形固定資産減価償却率"/>
        <xdr:cNvSpPr txBox="1"/>
      </xdr:nvSpPr>
      <xdr:spPr>
        <a:xfrm>
          <a:off x="927744"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5" name="直線コネクタ 9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6" name="テキスト ボックス 95"/>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7" name="直線コネクタ 9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8" name="テキスト ボックス 97"/>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9" name="直線コネクタ 9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0" name="テキスト ボックス 99"/>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1" name="直線コネクタ 10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2" name="テキスト ボックス 101"/>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3" name="直線コネクタ 10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4" name="テキスト ボックス 103"/>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5" name="直線コネクタ 10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6" name="テキスト ボックス 105"/>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8" name="テキスト ボックス 10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0" name="直線コネクタ 109"/>
        <xdr:cNvCxnSpPr/>
      </xdr:nvCxnSpPr>
      <xdr:spPr>
        <a:xfrm flipV="1">
          <a:off x="10476865" y="5751424"/>
          <a:ext cx="0" cy="142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1" name="【道路】&#10;一人当たり延長最小値テキスト"/>
        <xdr:cNvSpPr txBox="1"/>
      </xdr:nvSpPr>
      <xdr:spPr>
        <a:xfrm>
          <a:off x="10515600" y="717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2" name="直線コネクタ 111"/>
        <xdr:cNvCxnSpPr/>
      </xdr:nvCxnSpPr>
      <xdr:spPr>
        <a:xfrm>
          <a:off x="10388600" y="717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3" name="【道路】&#10;一人当たり延長最大値テキスト"/>
        <xdr:cNvSpPr txBox="1"/>
      </xdr:nvSpPr>
      <xdr:spPr>
        <a:xfrm>
          <a:off x="10515600" y="552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14" name="直線コネクタ 113"/>
        <xdr:cNvCxnSpPr/>
      </xdr:nvCxnSpPr>
      <xdr:spPr>
        <a:xfrm>
          <a:off x="10388600" y="5751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120838</xdr:rowOff>
    </xdr:from>
    <xdr:ext cx="534377" cy="259045"/>
    <xdr:sp macro="" textlink="">
      <xdr:nvSpPr>
        <xdr:cNvPr id="115" name="【道路】&#10;一人当たり延長平均値テキスト"/>
        <xdr:cNvSpPr txBox="1"/>
      </xdr:nvSpPr>
      <xdr:spPr>
        <a:xfrm>
          <a:off x="10515600" y="6635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16" name="フローチャート: 判断 115"/>
        <xdr:cNvSpPr/>
      </xdr:nvSpPr>
      <xdr:spPr>
        <a:xfrm>
          <a:off x="10426700" y="665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17" name="フローチャート: 判断 116"/>
        <xdr:cNvSpPr/>
      </xdr:nvSpPr>
      <xdr:spPr>
        <a:xfrm>
          <a:off x="9588500" y="666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18" name="フローチャート: 判断 117"/>
        <xdr:cNvSpPr/>
      </xdr:nvSpPr>
      <xdr:spPr>
        <a:xfrm>
          <a:off x="8699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1985</xdr:rowOff>
    </xdr:from>
    <xdr:to>
      <xdr:col>41</xdr:col>
      <xdr:colOff>101600</xdr:colOff>
      <xdr:row>39</xdr:row>
      <xdr:rowOff>103585</xdr:rowOff>
    </xdr:to>
    <xdr:sp macro="" textlink="">
      <xdr:nvSpPr>
        <xdr:cNvPr id="119" name="フローチャート: 判断 118"/>
        <xdr:cNvSpPr/>
      </xdr:nvSpPr>
      <xdr:spPr>
        <a:xfrm>
          <a:off x="7810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41157</xdr:rowOff>
    </xdr:from>
    <xdr:to>
      <xdr:col>36</xdr:col>
      <xdr:colOff>165100</xdr:colOff>
      <xdr:row>39</xdr:row>
      <xdr:rowOff>142757</xdr:rowOff>
    </xdr:to>
    <xdr:sp macro="" textlink="">
      <xdr:nvSpPr>
        <xdr:cNvPr id="120" name="フローチャート: 判断 119"/>
        <xdr:cNvSpPr/>
      </xdr:nvSpPr>
      <xdr:spPr>
        <a:xfrm>
          <a:off x="6921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41</xdr:row>
      <xdr:rowOff>40896</xdr:rowOff>
    </xdr:from>
    <xdr:to>
      <xdr:col>46</xdr:col>
      <xdr:colOff>38100</xdr:colOff>
      <xdr:row>41</xdr:row>
      <xdr:rowOff>142496</xdr:rowOff>
    </xdr:to>
    <xdr:sp macro="" textlink="">
      <xdr:nvSpPr>
        <xdr:cNvPr id="126" name="楕円 125"/>
        <xdr:cNvSpPr/>
      </xdr:nvSpPr>
      <xdr:spPr>
        <a:xfrm>
          <a:off x="8699500" y="707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40929</xdr:rowOff>
    </xdr:from>
    <xdr:to>
      <xdr:col>41</xdr:col>
      <xdr:colOff>101600</xdr:colOff>
      <xdr:row>41</xdr:row>
      <xdr:rowOff>142529</xdr:rowOff>
    </xdr:to>
    <xdr:sp macro="" textlink="">
      <xdr:nvSpPr>
        <xdr:cNvPr id="127" name="楕円 126"/>
        <xdr:cNvSpPr/>
      </xdr:nvSpPr>
      <xdr:spPr>
        <a:xfrm>
          <a:off x="7810500" y="707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91696</xdr:rowOff>
    </xdr:from>
    <xdr:to>
      <xdr:col>45</xdr:col>
      <xdr:colOff>177800</xdr:colOff>
      <xdr:row>41</xdr:row>
      <xdr:rowOff>91729</xdr:rowOff>
    </xdr:to>
    <xdr:cxnSp macro="">
      <xdr:nvCxnSpPr>
        <xdr:cNvPr id="128" name="直線コネクタ 127"/>
        <xdr:cNvCxnSpPr/>
      </xdr:nvCxnSpPr>
      <xdr:spPr>
        <a:xfrm flipV="1">
          <a:off x="7861300" y="7121146"/>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41925</xdr:rowOff>
    </xdr:from>
    <xdr:to>
      <xdr:col>36</xdr:col>
      <xdr:colOff>165100</xdr:colOff>
      <xdr:row>41</xdr:row>
      <xdr:rowOff>143525</xdr:rowOff>
    </xdr:to>
    <xdr:sp macro="" textlink="">
      <xdr:nvSpPr>
        <xdr:cNvPr id="129" name="楕円 128"/>
        <xdr:cNvSpPr/>
      </xdr:nvSpPr>
      <xdr:spPr>
        <a:xfrm>
          <a:off x="6921500" y="707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91729</xdr:rowOff>
    </xdr:from>
    <xdr:to>
      <xdr:col>41</xdr:col>
      <xdr:colOff>50800</xdr:colOff>
      <xdr:row>41</xdr:row>
      <xdr:rowOff>92725</xdr:rowOff>
    </xdr:to>
    <xdr:cxnSp macro="">
      <xdr:nvCxnSpPr>
        <xdr:cNvPr id="130" name="直線コネクタ 129"/>
        <xdr:cNvCxnSpPr/>
      </xdr:nvCxnSpPr>
      <xdr:spPr>
        <a:xfrm flipV="1">
          <a:off x="6972300" y="7121179"/>
          <a:ext cx="889000" cy="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94117</xdr:rowOff>
    </xdr:from>
    <xdr:ext cx="534377" cy="259045"/>
    <xdr:sp macro="" textlink="">
      <xdr:nvSpPr>
        <xdr:cNvPr id="131" name="n_1aveValue【道路】&#10;一人当たり延長"/>
        <xdr:cNvSpPr txBox="1"/>
      </xdr:nvSpPr>
      <xdr:spPr>
        <a:xfrm>
          <a:off x="9359411" y="643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107751</xdr:rowOff>
    </xdr:from>
    <xdr:ext cx="534377" cy="259045"/>
    <xdr:sp macro="" textlink="">
      <xdr:nvSpPr>
        <xdr:cNvPr id="132" name="n_2aveValue【道路】&#10;一人当たり延長"/>
        <xdr:cNvSpPr txBox="1"/>
      </xdr:nvSpPr>
      <xdr:spPr>
        <a:xfrm>
          <a:off x="8483111" y="645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120112</xdr:rowOff>
    </xdr:from>
    <xdr:ext cx="534377" cy="259045"/>
    <xdr:sp macro="" textlink="">
      <xdr:nvSpPr>
        <xdr:cNvPr id="133" name="n_3aveValue【道路】&#10;一人当たり延長"/>
        <xdr:cNvSpPr txBox="1"/>
      </xdr:nvSpPr>
      <xdr:spPr>
        <a:xfrm>
          <a:off x="7594111" y="646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159284</xdr:rowOff>
    </xdr:from>
    <xdr:ext cx="534377" cy="259045"/>
    <xdr:sp macro="" textlink="">
      <xdr:nvSpPr>
        <xdr:cNvPr id="134" name="n_4aveValue【道路】&#10;一人当たり延長"/>
        <xdr:cNvSpPr txBox="1"/>
      </xdr:nvSpPr>
      <xdr:spPr>
        <a:xfrm>
          <a:off x="6705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133623</xdr:rowOff>
    </xdr:from>
    <xdr:ext cx="534377" cy="259045"/>
    <xdr:sp macro="" textlink="">
      <xdr:nvSpPr>
        <xdr:cNvPr id="135" name="n_2mainValue【道路】&#10;一人当たり延長"/>
        <xdr:cNvSpPr txBox="1"/>
      </xdr:nvSpPr>
      <xdr:spPr>
        <a:xfrm>
          <a:off x="8483111" y="716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133656</xdr:rowOff>
    </xdr:from>
    <xdr:ext cx="534377" cy="259045"/>
    <xdr:sp macro="" textlink="">
      <xdr:nvSpPr>
        <xdr:cNvPr id="136" name="n_3mainValue【道路】&#10;一人当たり延長"/>
        <xdr:cNvSpPr txBox="1"/>
      </xdr:nvSpPr>
      <xdr:spPr>
        <a:xfrm>
          <a:off x="7594111" y="716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134652</xdr:rowOff>
    </xdr:from>
    <xdr:ext cx="534377" cy="259045"/>
    <xdr:sp macro="" textlink="">
      <xdr:nvSpPr>
        <xdr:cNvPr id="137" name="n_4mainValue【道路】&#10;一人当たり延長"/>
        <xdr:cNvSpPr txBox="1"/>
      </xdr:nvSpPr>
      <xdr:spPr>
        <a:xfrm>
          <a:off x="6705111" y="716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8" name="テキスト ボックス 14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9" name="直線コネクタ 14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0" name="テキスト ボックス 14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1" name="直線コネクタ 15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2" name="テキスト ボックス 15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3" name="直線コネクタ 15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4" name="テキスト ボックス 15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5" name="直線コネクタ 15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6" name="テキスト ボックス 15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7" name="直線コネクタ 15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8" name="テキスト ボックス 15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9" name="直線コネクタ 15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0" name="テキスト ボックス 15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63" name="直線コネクタ 162"/>
        <xdr:cNvCxnSpPr/>
      </xdr:nvCxnSpPr>
      <xdr:spPr>
        <a:xfrm flipV="1">
          <a:off x="4634865" y="951302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64" name="【橋りょう・トンネル】&#10;有形固定資産減価償却率最小値テキスト"/>
        <xdr:cNvSpPr txBox="1"/>
      </xdr:nvSpPr>
      <xdr:spPr>
        <a:xfrm>
          <a:off x="4673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65" name="直線コネクタ 164"/>
        <xdr:cNvCxnSpPr/>
      </xdr:nvCxnSpPr>
      <xdr:spPr>
        <a:xfrm>
          <a:off x="4546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66" name="【橋りょう・トンネル】&#10;有形固定資産減価償却率最大値テキスト"/>
        <xdr:cNvSpPr txBox="1"/>
      </xdr:nvSpPr>
      <xdr:spPr>
        <a:xfrm>
          <a:off x="4673600" y="928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67" name="直線コネクタ 166"/>
        <xdr:cNvCxnSpPr/>
      </xdr:nvCxnSpPr>
      <xdr:spPr>
        <a:xfrm>
          <a:off x="4546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161126</xdr:rowOff>
    </xdr:from>
    <xdr:ext cx="405111" cy="259045"/>
    <xdr:sp macro="" textlink="">
      <xdr:nvSpPr>
        <xdr:cNvPr id="168" name="【橋りょう・トンネル】&#10;有形固定資産減価償却率平均値テキスト"/>
        <xdr:cNvSpPr txBox="1"/>
      </xdr:nvSpPr>
      <xdr:spPr>
        <a:xfrm>
          <a:off x="4673600" y="10448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69" name="フローチャート: 判断 168"/>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70" name="フローチャート: 判断 169"/>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71" name="フローチャート: 判断 170"/>
        <xdr:cNvSpPr/>
      </xdr:nvSpPr>
      <xdr:spPr>
        <a:xfrm>
          <a:off x="2857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72" name="フローチャート: 判断 171"/>
        <xdr:cNvSpPr/>
      </xdr:nvSpPr>
      <xdr:spPr>
        <a:xfrm>
          <a:off x="1968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73" name="フローチャート: 判断 172"/>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61</xdr:row>
      <xdr:rowOff>84727</xdr:rowOff>
    </xdr:from>
    <xdr:to>
      <xdr:col>15</xdr:col>
      <xdr:colOff>101600</xdr:colOff>
      <xdr:row>62</xdr:row>
      <xdr:rowOff>14877</xdr:rowOff>
    </xdr:to>
    <xdr:sp macro="" textlink="">
      <xdr:nvSpPr>
        <xdr:cNvPr id="179" name="楕円 178"/>
        <xdr:cNvSpPr/>
      </xdr:nvSpPr>
      <xdr:spPr>
        <a:xfrm>
          <a:off x="28575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138612</xdr:rowOff>
    </xdr:from>
    <xdr:to>
      <xdr:col>10</xdr:col>
      <xdr:colOff>165100</xdr:colOff>
      <xdr:row>63</xdr:row>
      <xdr:rowOff>68762</xdr:rowOff>
    </xdr:to>
    <xdr:sp macro="" textlink="">
      <xdr:nvSpPr>
        <xdr:cNvPr id="180" name="楕円 179"/>
        <xdr:cNvSpPr/>
      </xdr:nvSpPr>
      <xdr:spPr>
        <a:xfrm>
          <a:off x="1968500" y="107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135527</xdr:rowOff>
    </xdr:from>
    <xdr:to>
      <xdr:col>15</xdr:col>
      <xdr:colOff>50800</xdr:colOff>
      <xdr:row>63</xdr:row>
      <xdr:rowOff>17962</xdr:rowOff>
    </xdr:to>
    <xdr:cxnSp macro="">
      <xdr:nvCxnSpPr>
        <xdr:cNvPr id="181" name="直線コネクタ 180"/>
        <xdr:cNvCxnSpPr/>
      </xdr:nvCxnSpPr>
      <xdr:spPr>
        <a:xfrm flipV="1">
          <a:off x="2019300" y="10593977"/>
          <a:ext cx="889000" cy="22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42273</xdr:rowOff>
    </xdr:from>
    <xdr:to>
      <xdr:col>6</xdr:col>
      <xdr:colOff>38100</xdr:colOff>
      <xdr:row>63</xdr:row>
      <xdr:rowOff>143873</xdr:rowOff>
    </xdr:to>
    <xdr:sp macro="" textlink="">
      <xdr:nvSpPr>
        <xdr:cNvPr id="182" name="楕円 181"/>
        <xdr:cNvSpPr/>
      </xdr:nvSpPr>
      <xdr:spPr>
        <a:xfrm>
          <a:off x="1079500" y="1084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17962</xdr:rowOff>
    </xdr:from>
    <xdr:to>
      <xdr:col>10</xdr:col>
      <xdr:colOff>114300</xdr:colOff>
      <xdr:row>63</xdr:row>
      <xdr:rowOff>93073</xdr:rowOff>
    </xdr:to>
    <xdr:cxnSp macro="">
      <xdr:nvCxnSpPr>
        <xdr:cNvPr id="183" name="直線コネクタ 182"/>
        <xdr:cNvCxnSpPr/>
      </xdr:nvCxnSpPr>
      <xdr:spPr>
        <a:xfrm flipV="1">
          <a:off x="1130300" y="10819312"/>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84" name="n_1aveValue【橋りょう・トンネル】&#10;有形固定資産減価償却率"/>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104883</xdr:rowOff>
    </xdr:from>
    <xdr:ext cx="405111" cy="259045"/>
    <xdr:sp macro="" textlink="">
      <xdr:nvSpPr>
        <xdr:cNvPr id="185" name="n_2aveValue【橋りょう・トンネル】&#10;有形固定資産減価償却率"/>
        <xdr:cNvSpPr txBox="1"/>
      </xdr:nvSpPr>
      <xdr:spPr>
        <a:xfrm>
          <a:off x="2705744" y="1022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75492</xdr:rowOff>
    </xdr:from>
    <xdr:ext cx="405111" cy="259045"/>
    <xdr:sp macro="" textlink="">
      <xdr:nvSpPr>
        <xdr:cNvPr id="186" name="n_3aveValue【橋りょう・トンネル】&#10;有形固定資産減価償却率"/>
        <xdr:cNvSpPr txBox="1"/>
      </xdr:nvSpPr>
      <xdr:spPr>
        <a:xfrm>
          <a:off x="1816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187" name="n_4aveValue【橋りょう・トンネル】&#10;有形固定資産減価償却率"/>
        <xdr:cNvSpPr txBox="1"/>
      </xdr:nvSpPr>
      <xdr:spPr>
        <a:xfrm>
          <a:off x="927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6004</xdr:rowOff>
    </xdr:from>
    <xdr:ext cx="405111" cy="259045"/>
    <xdr:sp macro="" textlink="">
      <xdr:nvSpPr>
        <xdr:cNvPr id="188" name="n_2mainValue【橋りょう・トンネル】&#10;有形固定資産減価償却率"/>
        <xdr:cNvSpPr txBox="1"/>
      </xdr:nvSpPr>
      <xdr:spPr>
        <a:xfrm>
          <a:off x="2705744"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59889</xdr:rowOff>
    </xdr:from>
    <xdr:ext cx="405111" cy="259045"/>
    <xdr:sp macro="" textlink="">
      <xdr:nvSpPr>
        <xdr:cNvPr id="189" name="n_3mainValue【橋りょう・トンネル】&#10;有形固定資産減価償却率"/>
        <xdr:cNvSpPr txBox="1"/>
      </xdr:nvSpPr>
      <xdr:spPr>
        <a:xfrm>
          <a:off x="1816744" y="1086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135000</xdr:rowOff>
    </xdr:from>
    <xdr:ext cx="405111" cy="259045"/>
    <xdr:sp macro="" textlink="">
      <xdr:nvSpPr>
        <xdr:cNvPr id="190" name="n_4mainValue【橋りょう・トンネル】&#10;有形固定資産減価償却率"/>
        <xdr:cNvSpPr txBox="1"/>
      </xdr:nvSpPr>
      <xdr:spPr>
        <a:xfrm>
          <a:off x="927744" y="1093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1" name="直線コネクタ 20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2" name="テキスト ボックス 201"/>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3" name="直線コネクタ 20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4" name="テキスト ボックス 203"/>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6" name="テキスト ボックス 205"/>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7" name="直線コネクタ 20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8" name="テキスト ボックス 207"/>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9" name="直線コネクタ 20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0" name="テキスト ボックス 209"/>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2" name="テキスト ボックス 21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14" name="直線コネクタ 213"/>
        <xdr:cNvCxnSpPr/>
      </xdr:nvCxnSpPr>
      <xdr:spPr>
        <a:xfrm flipV="1">
          <a:off x="10476865" y="9772663"/>
          <a:ext cx="0" cy="127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15" name="【橋りょう・トンネル】&#10;一人当たり有形固定資産（償却資産）額最小値テキスト"/>
        <xdr:cNvSpPr txBox="1"/>
      </xdr:nvSpPr>
      <xdr:spPr>
        <a:xfrm>
          <a:off x="10515600" y="1104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16" name="直線コネクタ 215"/>
        <xdr:cNvCxnSpPr/>
      </xdr:nvCxnSpPr>
      <xdr:spPr>
        <a:xfrm>
          <a:off x="10388600" y="110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17" name="【橋りょう・トンネル】&#10;一人当たり有形固定資産（償却資産）額最大値テキスト"/>
        <xdr:cNvSpPr txBox="1"/>
      </xdr:nvSpPr>
      <xdr:spPr>
        <a:xfrm>
          <a:off x="10515600" y="9547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18" name="直線コネクタ 217"/>
        <xdr:cNvCxnSpPr/>
      </xdr:nvCxnSpPr>
      <xdr:spPr>
        <a:xfrm>
          <a:off x="10388600" y="977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108242</xdr:rowOff>
    </xdr:from>
    <xdr:ext cx="599010" cy="259045"/>
    <xdr:sp macro="" textlink="">
      <xdr:nvSpPr>
        <xdr:cNvPr id="219" name="【橋りょう・トンネル】&#10;一人当たり有形固定資産（償却資産）額平均値テキスト"/>
        <xdr:cNvSpPr txBox="1"/>
      </xdr:nvSpPr>
      <xdr:spPr>
        <a:xfrm>
          <a:off x="10515600" y="10738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20" name="フローチャート: 判断 219"/>
        <xdr:cNvSpPr/>
      </xdr:nvSpPr>
      <xdr:spPr>
        <a:xfrm>
          <a:off x="10426700" y="107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21" name="フローチャート: 判断 220"/>
        <xdr:cNvSpPr/>
      </xdr:nvSpPr>
      <xdr:spPr>
        <a:xfrm>
          <a:off x="9588500" y="107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22" name="フローチャート: 判断 221"/>
        <xdr:cNvSpPr/>
      </xdr:nvSpPr>
      <xdr:spPr>
        <a:xfrm>
          <a:off x="8699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23" name="フローチャート: 判断 222"/>
        <xdr:cNvSpPr/>
      </xdr:nvSpPr>
      <xdr:spPr>
        <a:xfrm>
          <a:off x="7810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24" name="フローチャート: 判断 223"/>
        <xdr:cNvSpPr/>
      </xdr:nvSpPr>
      <xdr:spPr>
        <a:xfrm>
          <a:off x="6921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152154</xdr:rowOff>
    </xdr:from>
    <xdr:to>
      <xdr:col>46</xdr:col>
      <xdr:colOff>38100</xdr:colOff>
      <xdr:row>64</xdr:row>
      <xdr:rowOff>82304</xdr:rowOff>
    </xdr:to>
    <xdr:sp macro="" textlink="">
      <xdr:nvSpPr>
        <xdr:cNvPr id="230" name="楕円 229"/>
        <xdr:cNvSpPr/>
      </xdr:nvSpPr>
      <xdr:spPr>
        <a:xfrm>
          <a:off x="8699500" y="10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160334</xdr:rowOff>
    </xdr:from>
    <xdr:to>
      <xdr:col>41</xdr:col>
      <xdr:colOff>101600</xdr:colOff>
      <xdr:row>64</xdr:row>
      <xdr:rowOff>90484</xdr:rowOff>
    </xdr:to>
    <xdr:sp macro="" textlink="">
      <xdr:nvSpPr>
        <xdr:cNvPr id="231" name="楕円 230"/>
        <xdr:cNvSpPr/>
      </xdr:nvSpPr>
      <xdr:spPr>
        <a:xfrm>
          <a:off x="7810500" y="109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31504</xdr:rowOff>
    </xdr:from>
    <xdr:to>
      <xdr:col>45</xdr:col>
      <xdr:colOff>177800</xdr:colOff>
      <xdr:row>64</xdr:row>
      <xdr:rowOff>39684</xdr:rowOff>
    </xdr:to>
    <xdr:cxnSp macro="">
      <xdr:nvCxnSpPr>
        <xdr:cNvPr id="232" name="直線コネクタ 231"/>
        <xdr:cNvCxnSpPr/>
      </xdr:nvCxnSpPr>
      <xdr:spPr>
        <a:xfrm flipV="1">
          <a:off x="7861300" y="11004304"/>
          <a:ext cx="889000" cy="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163185</xdr:rowOff>
    </xdr:from>
    <xdr:to>
      <xdr:col>36</xdr:col>
      <xdr:colOff>165100</xdr:colOff>
      <xdr:row>64</xdr:row>
      <xdr:rowOff>93335</xdr:rowOff>
    </xdr:to>
    <xdr:sp macro="" textlink="">
      <xdr:nvSpPr>
        <xdr:cNvPr id="233" name="楕円 232"/>
        <xdr:cNvSpPr/>
      </xdr:nvSpPr>
      <xdr:spPr>
        <a:xfrm>
          <a:off x="6921500" y="1096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39684</xdr:rowOff>
    </xdr:from>
    <xdr:to>
      <xdr:col>41</xdr:col>
      <xdr:colOff>50800</xdr:colOff>
      <xdr:row>64</xdr:row>
      <xdr:rowOff>42535</xdr:rowOff>
    </xdr:to>
    <xdr:cxnSp macro="">
      <xdr:nvCxnSpPr>
        <xdr:cNvPr id="234" name="直線コネクタ 233"/>
        <xdr:cNvCxnSpPr/>
      </xdr:nvCxnSpPr>
      <xdr:spPr>
        <a:xfrm flipV="1">
          <a:off x="6972300" y="11012484"/>
          <a:ext cx="889000" cy="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79022</xdr:rowOff>
    </xdr:from>
    <xdr:ext cx="599010" cy="259045"/>
    <xdr:sp macro="" textlink="">
      <xdr:nvSpPr>
        <xdr:cNvPr id="235" name="n_1aveValue【橋りょう・トンネル】&#10;一人当たり有形固定資産（償却資産）額"/>
        <xdr:cNvSpPr txBox="1"/>
      </xdr:nvSpPr>
      <xdr:spPr>
        <a:xfrm>
          <a:off x="9327095" y="10537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86493</xdr:rowOff>
    </xdr:from>
    <xdr:ext cx="599010" cy="259045"/>
    <xdr:sp macro="" textlink="">
      <xdr:nvSpPr>
        <xdr:cNvPr id="236" name="n_2aveValue【橋りょう・トンネル】&#10;一人当たり有形固定資産（償却資産）額"/>
        <xdr:cNvSpPr txBox="1"/>
      </xdr:nvSpPr>
      <xdr:spPr>
        <a:xfrm>
          <a:off x="8450795" y="1054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93238</xdr:rowOff>
    </xdr:from>
    <xdr:ext cx="599010" cy="259045"/>
    <xdr:sp macro="" textlink="">
      <xdr:nvSpPr>
        <xdr:cNvPr id="237" name="n_3aveValue【橋りょう・トンネル】&#10;一人当たり有形固定資産（償却資産）額"/>
        <xdr:cNvSpPr txBox="1"/>
      </xdr:nvSpPr>
      <xdr:spPr>
        <a:xfrm>
          <a:off x="7561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110508</xdr:rowOff>
    </xdr:from>
    <xdr:ext cx="599010" cy="259045"/>
    <xdr:sp macro="" textlink="">
      <xdr:nvSpPr>
        <xdr:cNvPr id="238" name="n_4aveValue【橋りょう・トンネル】&#10;一人当たり有形固定資産（償却資産）額"/>
        <xdr:cNvSpPr txBox="1"/>
      </xdr:nvSpPr>
      <xdr:spPr>
        <a:xfrm>
          <a:off x="6672795" y="105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73431</xdr:rowOff>
    </xdr:from>
    <xdr:ext cx="599010" cy="259045"/>
    <xdr:sp macro="" textlink="">
      <xdr:nvSpPr>
        <xdr:cNvPr id="239" name="n_2mainValue【橋りょう・トンネル】&#10;一人当たり有形固定資産（償却資産）額"/>
        <xdr:cNvSpPr txBox="1"/>
      </xdr:nvSpPr>
      <xdr:spPr>
        <a:xfrm>
          <a:off x="8450795" y="1104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81611</xdr:rowOff>
    </xdr:from>
    <xdr:ext cx="534377" cy="259045"/>
    <xdr:sp macro="" textlink="">
      <xdr:nvSpPr>
        <xdr:cNvPr id="240" name="n_3mainValue【橋りょう・トンネル】&#10;一人当たり有形固定資産（償却資産）額"/>
        <xdr:cNvSpPr txBox="1"/>
      </xdr:nvSpPr>
      <xdr:spPr>
        <a:xfrm>
          <a:off x="7594111" y="1105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84462</xdr:rowOff>
    </xdr:from>
    <xdr:ext cx="534377" cy="259045"/>
    <xdr:sp macro="" textlink="">
      <xdr:nvSpPr>
        <xdr:cNvPr id="241" name="n_4mainValue【橋りょう・トンネル】&#10;一人当たり有形固定資産（償却資産）額"/>
        <xdr:cNvSpPr txBox="1"/>
      </xdr:nvSpPr>
      <xdr:spPr>
        <a:xfrm>
          <a:off x="6705111" y="1105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2" name="テキスト ボックス 25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4" name="テキスト ボックス 25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2" name="テキスト ボックス 26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4" name="テキスト ボックス 26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66" name="直線コネクタ 265"/>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7"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8" name="直線コネクタ 26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69" name="【公営住宅】&#10;有形固定資産減価償却率最大値テキスト"/>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70" name="直線コネクタ 269"/>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85741</xdr:rowOff>
    </xdr:from>
    <xdr:ext cx="405111" cy="259045"/>
    <xdr:sp macro="" textlink="">
      <xdr:nvSpPr>
        <xdr:cNvPr id="271" name="【公営住宅】&#10;有形固定資産減価償却率平均値テキスト"/>
        <xdr:cNvSpPr txBox="1"/>
      </xdr:nvSpPr>
      <xdr:spPr>
        <a:xfrm>
          <a:off x="4673600" y="14144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72" name="フローチャート: 判断 271"/>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73" name="フローチャート: 判断 272"/>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74" name="フローチャート: 判断 273"/>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75" name="フローチャート: 判断 274"/>
        <xdr:cNvSpPr/>
      </xdr:nvSpPr>
      <xdr:spPr>
        <a:xfrm>
          <a:off x="1968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76" name="フローチャート: 判断 275"/>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80</xdr:row>
      <xdr:rowOff>25400</xdr:rowOff>
    </xdr:from>
    <xdr:to>
      <xdr:col>15</xdr:col>
      <xdr:colOff>101600</xdr:colOff>
      <xdr:row>80</xdr:row>
      <xdr:rowOff>127000</xdr:rowOff>
    </xdr:to>
    <xdr:sp macro="" textlink="">
      <xdr:nvSpPr>
        <xdr:cNvPr id="282" name="楕円 281"/>
        <xdr:cNvSpPr/>
      </xdr:nvSpPr>
      <xdr:spPr>
        <a:xfrm>
          <a:off x="2857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10161</xdr:rowOff>
    </xdr:from>
    <xdr:to>
      <xdr:col>10</xdr:col>
      <xdr:colOff>165100</xdr:colOff>
      <xdr:row>80</xdr:row>
      <xdr:rowOff>111761</xdr:rowOff>
    </xdr:to>
    <xdr:sp macro="" textlink="">
      <xdr:nvSpPr>
        <xdr:cNvPr id="283" name="楕円 282"/>
        <xdr:cNvSpPr/>
      </xdr:nvSpPr>
      <xdr:spPr>
        <a:xfrm>
          <a:off x="1968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60961</xdr:rowOff>
    </xdr:from>
    <xdr:to>
      <xdr:col>15</xdr:col>
      <xdr:colOff>50800</xdr:colOff>
      <xdr:row>80</xdr:row>
      <xdr:rowOff>76200</xdr:rowOff>
    </xdr:to>
    <xdr:cxnSp macro="">
      <xdr:nvCxnSpPr>
        <xdr:cNvPr id="284" name="直線コネクタ 283"/>
        <xdr:cNvCxnSpPr/>
      </xdr:nvCxnSpPr>
      <xdr:spPr>
        <a:xfrm>
          <a:off x="2019300" y="137769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135889</xdr:rowOff>
    </xdr:from>
    <xdr:to>
      <xdr:col>6</xdr:col>
      <xdr:colOff>38100</xdr:colOff>
      <xdr:row>80</xdr:row>
      <xdr:rowOff>66039</xdr:rowOff>
    </xdr:to>
    <xdr:sp macro="" textlink="">
      <xdr:nvSpPr>
        <xdr:cNvPr id="285" name="楕円 284"/>
        <xdr:cNvSpPr/>
      </xdr:nvSpPr>
      <xdr:spPr>
        <a:xfrm>
          <a:off x="10795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15239</xdr:rowOff>
    </xdr:from>
    <xdr:to>
      <xdr:col>10</xdr:col>
      <xdr:colOff>114300</xdr:colOff>
      <xdr:row>80</xdr:row>
      <xdr:rowOff>60961</xdr:rowOff>
    </xdr:to>
    <xdr:cxnSp macro="">
      <xdr:nvCxnSpPr>
        <xdr:cNvPr id="286" name="直線コネクタ 285"/>
        <xdr:cNvCxnSpPr/>
      </xdr:nvCxnSpPr>
      <xdr:spPr>
        <a:xfrm>
          <a:off x="1130300" y="137312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48277</xdr:rowOff>
    </xdr:from>
    <xdr:ext cx="405111" cy="259045"/>
    <xdr:sp macro="" textlink="">
      <xdr:nvSpPr>
        <xdr:cNvPr id="287" name="n_1aveValue【公営住宅】&#10;有形固定資産減価償却率"/>
        <xdr:cNvSpPr txBox="1"/>
      </xdr:nvSpPr>
      <xdr:spPr>
        <a:xfrm>
          <a:off x="3582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169563</xdr:rowOff>
    </xdr:from>
    <xdr:ext cx="405111" cy="259045"/>
    <xdr:sp macro="" textlink="">
      <xdr:nvSpPr>
        <xdr:cNvPr id="288" name="n_2aveValue【公営住宅】&#10;有形固定資産減価償却率"/>
        <xdr:cNvSpPr txBox="1"/>
      </xdr:nvSpPr>
      <xdr:spPr>
        <a:xfrm>
          <a:off x="2705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11447</xdr:rowOff>
    </xdr:from>
    <xdr:ext cx="405111" cy="259045"/>
    <xdr:sp macro="" textlink="">
      <xdr:nvSpPr>
        <xdr:cNvPr id="289" name="n_3aveValue【公営住宅】&#10;有形固定資産減価償却率"/>
        <xdr:cNvSpPr txBox="1"/>
      </xdr:nvSpPr>
      <xdr:spPr>
        <a:xfrm>
          <a:off x="1816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290" name="n_4aveValue【公営住宅】&#10;有形固定資産減価償却率"/>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143527</xdr:rowOff>
    </xdr:from>
    <xdr:ext cx="405111" cy="259045"/>
    <xdr:sp macro="" textlink="">
      <xdr:nvSpPr>
        <xdr:cNvPr id="291" name="n_2mainValue【公営住宅】&#10;有形固定資産減価償却率"/>
        <xdr:cNvSpPr txBox="1"/>
      </xdr:nvSpPr>
      <xdr:spPr>
        <a:xfrm>
          <a:off x="270574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128288</xdr:rowOff>
    </xdr:from>
    <xdr:ext cx="405111" cy="259045"/>
    <xdr:sp macro="" textlink="">
      <xdr:nvSpPr>
        <xdr:cNvPr id="292" name="n_3mainValue【公営住宅】&#10;有形固定資産減価償却率"/>
        <xdr:cNvSpPr txBox="1"/>
      </xdr:nvSpPr>
      <xdr:spPr>
        <a:xfrm>
          <a:off x="18167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82566</xdr:rowOff>
    </xdr:from>
    <xdr:ext cx="405111" cy="259045"/>
    <xdr:sp macro="" textlink="">
      <xdr:nvSpPr>
        <xdr:cNvPr id="293" name="n_4mainValue【公営住宅】&#10;有形固定資産減価償却率"/>
        <xdr:cNvSpPr txBox="1"/>
      </xdr:nvSpPr>
      <xdr:spPr>
        <a:xfrm>
          <a:off x="92774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4" name="直線コネクタ 30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5" name="テキスト ボックス 30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6" name="直線コネクタ 30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7" name="テキスト ボックス 30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8" name="直線コネクタ 30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9" name="テキスト ボックス 30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0" name="直線コネクタ 30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1" name="テキスト ボックス 31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2" name="直線コネクタ 31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13" name="テキスト ボックス 312"/>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4" name="直線コネクタ 31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5" name="テキスト ボックス 314"/>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7" name="テキスト ボックス 316"/>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319" name="直線コネクタ 318"/>
        <xdr:cNvCxnSpPr/>
      </xdr:nvCxnSpPr>
      <xdr:spPr>
        <a:xfrm flipV="1">
          <a:off x="10476865" y="13403906"/>
          <a:ext cx="0" cy="1498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320" name="【公営住宅】&#10;一人当たり面積最小値テキスト"/>
        <xdr:cNvSpPr txBox="1"/>
      </xdr:nvSpPr>
      <xdr:spPr>
        <a:xfrm>
          <a:off x="10515600" y="1490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321" name="直線コネクタ 320"/>
        <xdr:cNvCxnSpPr/>
      </xdr:nvCxnSpPr>
      <xdr:spPr>
        <a:xfrm>
          <a:off x="10388600" y="1490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322" name="【公営住宅】&#10;一人当たり面積最大値テキスト"/>
        <xdr:cNvSpPr txBox="1"/>
      </xdr:nvSpPr>
      <xdr:spPr>
        <a:xfrm>
          <a:off x="10515600" y="1317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323" name="直線コネクタ 322"/>
        <xdr:cNvCxnSpPr/>
      </xdr:nvCxnSpPr>
      <xdr:spPr>
        <a:xfrm>
          <a:off x="10388600" y="1340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99948</xdr:rowOff>
    </xdr:from>
    <xdr:ext cx="469744" cy="259045"/>
    <xdr:sp macro="" textlink="">
      <xdr:nvSpPr>
        <xdr:cNvPr id="324" name="【公営住宅】&#10;一人当たり面積平均値テキスト"/>
        <xdr:cNvSpPr txBox="1"/>
      </xdr:nvSpPr>
      <xdr:spPr>
        <a:xfrm>
          <a:off x="10515600" y="14673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325" name="フローチャート: 判断 324"/>
        <xdr:cNvSpPr/>
      </xdr:nvSpPr>
      <xdr:spPr>
        <a:xfrm>
          <a:off x="10426700" y="1469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326" name="フローチャート: 判断 325"/>
        <xdr:cNvSpPr/>
      </xdr:nvSpPr>
      <xdr:spPr>
        <a:xfrm>
          <a:off x="9588500" y="1470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327" name="フローチャート: 判断 326"/>
        <xdr:cNvSpPr/>
      </xdr:nvSpPr>
      <xdr:spPr>
        <a:xfrm>
          <a:off x="8699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131101</xdr:rowOff>
    </xdr:from>
    <xdr:to>
      <xdr:col>41</xdr:col>
      <xdr:colOff>101600</xdr:colOff>
      <xdr:row>86</xdr:row>
      <xdr:rowOff>61251</xdr:rowOff>
    </xdr:to>
    <xdr:sp macro="" textlink="">
      <xdr:nvSpPr>
        <xdr:cNvPr id="328" name="フローチャート: 判断 327"/>
        <xdr:cNvSpPr/>
      </xdr:nvSpPr>
      <xdr:spPr>
        <a:xfrm>
          <a:off x="7810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143075</xdr:rowOff>
    </xdr:from>
    <xdr:to>
      <xdr:col>36</xdr:col>
      <xdr:colOff>165100</xdr:colOff>
      <xdr:row>86</xdr:row>
      <xdr:rowOff>73225</xdr:rowOff>
    </xdr:to>
    <xdr:sp macro="" textlink="">
      <xdr:nvSpPr>
        <xdr:cNvPr id="329" name="フローチャート: 判断 328"/>
        <xdr:cNvSpPr/>
      </xdr:nvSpPr>
      <xdr:spPr>
        <a:xfrm>
          <a:off x="6921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107914</xdr:rowOff>
    </xdr:from>
    <xdr:to>
      <xdr:col>46</xdr:col>
      <xdr:colOff>38100</xdr:colOff>
      <xdr:row>86</xdr:row>
      <xdr:rowOff>38064</xdr:rowOff>
    </xdr:to>
    <xdr:sp macro="" textlink="">
      <xdr:nvSpPr>
        <xdr:cNvPr id="335" name="楕円 334"/>
        <xdr:cNvSpPr/>
      </xdr:nvSpPr>
      <xdr:spPr>
        <a:xfrm>
          <a:off x="8699500" y="1468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107914</xdr:rowOff>
    </xdr:from>
    <xdr:to>
      <xdr:col>41</xdr:col>
      <xdr:colOff>101600</xdr:colOff>
      <xdr:row>86</xdr:row>
      <xdr:rowOff>38064</xdr:rowOff>
    </xdr:to>
    <xdr:sp macro="" textlink="">
      <xdr:nvSpPr>
        <xdr:cNvPr id="336" name="楕円 335"/>
        <xdr:cNvSpPr/>
      </xdr:nvSpPr>
      <xdr:spPr>
        <a:xfrm>
          <a:off x="7810500" y="1468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158714</xdr:rowOff>
    </xdr:from>
    <xdr:to>
      <xdr:col>45</xdr:col>
      <xdr:colOff>177800</xdr:colOff>
      <xdr:row>85</xdr:row>
      <xdr:rowOff>158714</xdr:rowOff>
    </xdr:to>
    <xdr:cxnSp macro="">
      <xdr:nvCxnSpPr>
        <xdr:cNvPr id="337" name="直線コネクタ 336"/>
        <xdr:cNvCxnSpPr/>
      </xdr:nvCxnSpPr>
      <xdr:spPr>
        <a:xfrm>
          <a:off x="7861300" y="147319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86686</xdr:rowOff>
    </xdr:from>
    <xdr:to>
      <xdr:col>36</xdr:col>
      <xdr:colOff>165100</xdr:colOff>
      <xdr:row>86</xdr:row>
      <xdr:rowOff>16836</xdr:rowOff>
    </xdr:to>
    <xdr:sp macro="" textlink="">
      <xdr:nvSpPr>
        <xdr:cNvPr id="338" name="楕円 337"/>
        <xdr:cNvSpPr/>
      </xdr:nvSpPr>
      <xdr:spPr>
        <a:xfrm>
          <a:off x="6921500" y="1465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137486</xdr:rowOff>
    </xdr:from>
    <xdr:to>
      <xdr:col>41</xdr:col>
      <xdr:colOff>50800</xdr:colOff>
      <xdr:row>85</xdr:row>
      <xdr:rowOff>158714</xdr:rowOff>
    </xdr:to>
    <xdr:cxnSp macro="">
      <xdr:nvCxnSpPr>
        <xdr:cNvPr id="339" name="直線コネクタ 338"/>
        <xdr:cNvCxnSpPr/>
      </xdr:nvCxnSpPr>
      <xdr:spPr>
        <a:xfrm>
          <a:off x="6972300" y="14710736"/>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76145</xdr:rowOff>
    </xdr:from>
    <xdr:ext cx="469744" cy="259045"/>
    <xdr:sp macro="" textlink="">
      <xdr:nvSpPr>
        <xdr:cNvPr id="340" name="n_1aveValue【公営住宅】&#10;一人当たり面積"/>
        <xdr:cNvSpPr txBox="1"/>
      </xdr:nvSpPr>
      <xdr:spPr>
        <a:xfrm>
          <a:off x="9391727" y="1447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60650</xdr:rowOff>
    </xdr:from>
    <xdr:ext cx="469744" cy="259045"/>
    <xdr:sp macro="" textlink="">
      <xdr:nvSpPr>
        <xdr:cNvPr id="341" name="n_2aveValue【公営住宅】&#10;一人当たり面積"/>
        <xdr:cNvSpPr txBox="1"/>
      </xdr:nvSpPr>
      <xdr:spPr>
        <a:xfrm>
          <a:off x="8515427" y="148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52378</xdr:rowOff>
    </xdr:from>
    <xdr:ext cx="469744" cy="259045"/>
    <xdr:sp macro="" textlink="">
      <xdr:nvSpPr>
        <xdr:cNvPr id="342" name="n_3aveValue【公営住宅】&#10;一人当たり面積"/>
        <xdr:cNvSpPr txBox="1"/>
      </xdr:nvSpPr>
      <xdr:spPr>
        <a:xfrm>
          <a:off x="7626427" y="1479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64352</xdr:rowOff>
    </xdr:from>
    <xdr:ext cx="469744" cy="259045"/>
    <xdr:sp macro="" textlink="">
      <xdr:nvSpPr>
        <xdr:cNvPr id="343" name="n_4aveValue【公営住宅】&#10;一人当たり面積"/>
        <xdr:cNvSpPr txBox="1"/>
      </xdr:nvSpPr>
      <xdr:spPr>
        <a:xfrm>
          <a:off x="6737427" y="1480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54591</xdr:rowOff>
    </xdr:from>
    <xdr:ext cx="469744" cy="259045"/>
    <xdr:sp macro="" textlink="">
      <xdr:nvSpPr>
        <xdr:cNvPr id="344" name="n_2mainValue【公営住宅】&#10;一人当たり面積"/>
        <xdr:cNvSpPr txBox="1"/>
      </xdr:nvSpPr>
      <xdr:spPr>
        <a:xfrm>
          <a:off x="8515427" y="1445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54591</xdr:rowOff>
    </xdr:from>
    <xdr:ext cx="469744" cy="259045"/>
    <xdr:sp macro="" textlink="">
      <xdr:nvSpPr>
        <xdr:cNvPr id="345" name="n_3mainValue【公営住宅】&#10;一人当たり面積"/>
        <xdr:cNvSpPr txBox="1"/>
      </xdr:nvSpPr>
      <xdr:spPr>
        <a:xfrm>
          <a:off x="7626427" y="1445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33363</xdr:rowOff>
    </xdr:from>
    <xdr:ext cx="469744" cy="259045"/>
    <xdr:sp macro="" textlink="">
      <xdr:nvSpPr>
        <xdr:cNvPr id="346" name="n_4mainValue【公営住宅】&#10;一人当たり面積"/>
        <xdr:cNvSpPr txBox="1"/>
      </xdr:nvSpPr>
      <xdr:spPr>
        <a:xfrm>
          <a:off x="6737427" y="1443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7" name="正方形/長方形 34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8" name="正方形/長方形 34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9" name="正方形/長方形 34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0" name="正方形/長方形 34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1" name="正方形/長方形 35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2" name="正方形/長方形 35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3" name="正方形/長方形 35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4" name="正方形/長方形 35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5" name="テキスト ボックス 35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6" name="直線コネクタ 35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7" name="テキスト ボックス 35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8" name="直線コネクタ 35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59" name="テキスト ボックス 358"/>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0" name="直線コネクタ 35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1" name="テキスト ボックス 36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2" name="直線コネクタ 36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3" name="テキスト ボックス 36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4" name="直線コネクタ 36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5" name="テキスト ボックス 36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6" name="直線コネクタ 36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67" name="テキスト ボックス 366"/>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8" name="直線コネクタ 36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69" name="テキスト ボックス 368"/>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140970</xdr:rowOff>
    </xdr:from>
    <xdr:to>
      <xdr:col>24</xdr:col>
      <xdr:colOff>62865</xdr:colOff>
      <xdr:row>108</xdr:row>
      <xdr:rowOff>144780</xdr:rowOff>
    </xdr:to>
    <xdr:cxnSp macro="">
      <xdr:nvCxnSpPr>
        <xdr:cNvPr id="371" name="直線コネクタ 370"/>
        <xdr:cNvCxnSpPr/>
      </xdr:nvCxnSpPr>
      <xdr:spPr>
        <a:xfrm flipV="1">
          <a:off x="4634865" y="1711452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372" name="【港湾・漁港】&#10;有形固定資産減価償却率最小値テキスト"/>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373" name="直線コネクタ 372"/>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87647</xdr:rowOff>
    </xdr:from>
    <xdr:ext cx="405111" cy="259045"/>
    <xdr:sp macro="" textlink="">
      <xdr:nvSpPr>
        <xdr:cNvPr id="374" name="【港湾・漁港】&#10;有形固定資産減価償却率最大値テキスト"/>
        <xdr:cNvSpPr txBox="1"/>
      </xdr:nvSpPr>
      <xdr:spPr>
        <a:xfrm>
          <a:off x="4673600" y="1688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140970</xdr:rowOff>
    </xdr:from>
    <xdr:to>
      <xdr:col>24</xdr:col>
      <xdr:colOff>152400</xdr:colOff>
      <xdr:row>99</xdr:row>
      <xdr:rowOff>140970</xdr:rowOff>
    </xdr:to>
    <xdr:cxnSp macro="">
      <xdr:nvCxnSpPr>
        <xdr:cNvPr id="375" name="直線コネクタ 374"/>
        <xdr:cNvCxnSpPr/>
      </xdr:nvCxnSpPr>
      <xdr:spPr>
        <a:xfrm>
          <a:off x="4546600" y="1711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49547</xdr:rowOff>
    </xdr:from>
    <xdr:ext cx="405111" cy="259045"/>
    <xdr:sp macro="" textlink="">
      <xdr:nvSpPr>
        <xdr:cNvPr id="376" name="【港湾・漁港】&#10;有形固定資産減価償却率平均値テキスト"/>
        <xdr:cNvSpPr txBox="1"/>
      </xdr:nvSpPr>
      <xdr:spPr>
        <a:xfrm>
          <a:off x="4673600" y="1788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71120</xdr:rowOff>
    </xdr:from>
    <xdr:to>
      <xdr:col>24</xdr:col>
      <xdr:colOff>114300</xdr:colOff>
      <xdr:row>105</xdr:row>
      <xdr:rowOff>1270</xdr:rowOff>
    </xdr:to>
    <xdr:sp macro="" textlink="">
      <xdr:nvSpPr>
        <xdr:cNvPr id="377" name="フローチャート: 判断 376"/>
        <xdr:cNvSpPr/>
      </xdr:nvSpPr>
      <xdr:spPr>
        <a:xfrm>
          <a:off x="4584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378" name="フローチャート: 判断 377"/>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52070</xdr:rowOff>
    </xdr:from>
    <xdr:to>
      <xdr:col>15</xdr:col>
      <xdr:colOff>101600</xdr:colOff>
      <xdr:row>104</xdr:row>
      <xdr:rowOff>153670</xdr:rowOff>
    </xdr:to>
    <xdr:sp macro="" textlink="">
      <xdr:nvSpPr>
        <xdr:cNvPr id="379" name="フローチャート: 判断 378"/>
        <xdr:cNvSpPr/>
      </xdr:nvSpPr>
      <xdr:spPr>
        <a:xfrm>
          <a:off x="2857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53975</xdr:rowOff>
    </xdr:from>
    <xdr:to>
      <xdr:col>10</xdr:col>
      <xdr:colOff>165100</xdr:colOff>
      <xdr:row>103</xdr:row>
      <xdr:rowOff>155575</xdr:rowOff>
    </xdr:to>
    <xdr:sp macro="" textlink="">
      <xdr:nvSpPr>
        <xdr:cNvPr id="380" name="フローチャート: 判断 379"/>
        <xdr:cNvSpPr/>
      </xdr:nvSpPr>
      <xdr:spPr>
        <a:xfrm>
          <a:off x="19685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93980</xdr:rowOff>
    </xdr:from>
    <xdr:to>
      <xdr:col>6</xdr:col>
      <xdr:colOff>38100</xdr:colOff>
      <xdr:row>104</xdr:row>
      <xdr:rowOff>24130</xdr:rowOff>
    </xdr:to>
    <xdr:sp macro="" textlink="">
      <xdr:nvSpPr>
        <xdr:cNvPr id="381" name="フローチャート: 判断 380"/>
        <xdr:cNvSpPr/>
      </xdr:nvSpPr>
      <xdr:spPr>
        <a:xfrm>
          <a:off x="10795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2" name="テキスト ボックス 38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3" name="テキスト ボックス 38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4" name="テキスト ボックス 38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5" name="テキスト ボックス 38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6" name="テキスト ボックス 38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63500</xdr:rowOff>
    </xdr:from>
    <xdr:to>
      <xdr:col>15</xdr:col>
      <xdr:colOff>101600</xdr:colOff>
      <xdr:row>104</xdr:row>
      <xdr:rowOff>165100</xdr:rowOff>
    </xdr:to>
    <xdr:sp macro="" textlink="">
      <xdr:nvSpPr>
        <xdr:cNvPr id="387" name="楕円 386"/>
        <xdr:cNvSpPr/>
      </xdr:nvSpPr>
      <xdr:spPr>
        <a:xfrm>
          <a:off x="2857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31114</xdr:rowOff>
    </xdr:from>
    <xdr:to>
      <xdr:col>10</xdr:col>
      <xdr:colOff>165100</xdr:colOff>
      <xdr:row>104</xdr:row>
      <xdr:rowOff>132714</xdr:rowOff>
    </xdr:to>
    <xdr:sp macro="" textlink="">
      <xdr:nvSpPr>
        <xdr:cNvPr id="388" name="楕円 387"/>
        <xdr:cNvSpPr/>
      </xdr:nvSpPr>
      <xdr:spPr>
        <a:xfrm>
          <a:off x="1968500" y="1786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81914</xdr:rowOff>
    </xdr:from>
    <xdr:to>
      <xdr:col>15</xdr:col>
      <xdr:colOff>50800</xdr:colOff>
      <xdr:row>104</xdr:row>
      <xdr:rowOff>114300</xdr:rowOff>
    </xdr:to>
    <xdr:cxnSp macro="">
      <xdr:nvCxnSpPr>
        <xdr:cNvPr id="389" name="直線コネクタ 388"/>
        <xdr:cNvCxnSpPr/>
      </xdr:nvCxnSpPr>
      <xdr:spPr>
        <a:xfrm>
          <a:off x="2019300" y="1791271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166370</xdr:rowOff>
    </xdr:from>
    <xdr:to>
      <xdr:col>6</xdr:col>
      <xdr:colOff>38100</xdr:colOff>
      <xdr:row>104</xdr:row>
      <xdr:rowOff>96520</xdr:rowOff>
    </xdr:to>
    <xdr:sp macro="" textlink="">
      <xdr:nvSpPr>
        <xdr:cNvPr id="390" name="楕円 389"/>
        <xdr:cNvSpPr/>
      </xdr:nvSpPr>
      <xdr:spPr>
        <a:xfrm>
          <a:off x="1079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45720</xdr:rowOff>
    </xdr:from>
    <xdr:to>
      <xdr:col>10</xdr:col>
      <xdr:colOff>114300</xdr:colOff>
      <xdr:row>104</xdr:row>
      <xdr:rowOff>81914</xdr:rowOff>
    </xdr:to>
    <xdr:cxnSp macro="">
      <xdr:nvCxnSpPr>
        <xdr:cNvPr id="391" name="直線コネクタ 390"/>
        <xdr:cNvCxnSpPr/>
      </xdr:nvCxnSpPr>
      <xdr:spPr>
        <a:xfrm>
          <a:off x="1130300" y="1787652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392" name="n_1aveValue【港湾・漁港】&#10;有形固定資産減価償却率"/>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170197</xdr:rowOff>
    </xdr:from>
    <xdr:ext cx="405111" cy="259045"/>
    <xdr:sp macro="" textlink="">
      <xdr:nvSpPr>
        <xdr:cNvPr id="393" name="n_2aveValue【港湾・漁港】&#10;有形固定資産減価償却率"/>
        <xdr:cNvSpPr txBox="1"/>
      </xdr:nvSpPr>
      <xdr:spPr>
        <a:xfrm>
          <a:off x="27057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652</xdr:rowOff>
    </xdr:from>
    <xdr:ext cx="405111" cy="259045"/>
    <xdr:sp macro="" textlink="">
      <xdr:nvSpPr>
        <xdr:cNvPr id="394" name="n_3aveValue【港湾・漁港】&#10;有形固定資産減価償却率"/>
        <xdr:cNvSpPr txBox="1"/>
      </xdr:nvSpPr>
      <xdr:spPr>
        <a:xfrm>
          <a:off x="1816744" y="1748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40657</xdr:rowOff>
    </xdr:from>
    <xdr:ext cx="405111" cy="259045"/>
    <xdr:sp macro="" textlink="">
      <xdr:nvSpPr>
        <xdr:cNvPr id="395" name="n_4aveValue【港湾・漁港】&#10;有形固定資産減価償却率"/>
        <xdr:cNvSpPr txBox="1"/>
      </xdr:nvSpPr>
      <xdr:spPr>
        <a:xfrm>
          <a:off x="92774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156227</xdr:rowOff>
    </xdr:from>
    <xdr:ext cx="405111" cy="259045"/>
    <xdr:sp macro="" textlink="">
      <xdr:nvSpPr>
        <xdr:cNvPr id="396" name="n_2mainValue【港湾・漁港】&#10;有形固定資産減価償却率"/>
        <xdr:cNvSpPr txBox="1"/>
      </xdr:nvSpPr>
      <xdr:spPr>
        <a:xfrm>
          <a:off x="27057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123841</xdr:rowOff>
    </xdr:from>
    <xdr:ext cx="405111" cy="259045"/>
    <xdr:sp macro="" textlink="">
      <xdr:nvSpPr>
        <xdr:cNvPr id="397" name="n_3mainValue【港湾・漁港】&#10;有形固定資産減価償却率"/>
        <xdr:cNvSpPr txBox="1"/>
      </xdr:nvSpPr>
      <xdr:spPr>
        <a:xfrm>
          <a:off x="1816744" y="1795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87647</xdr:rowOff>
    </xdr:from>
    <xdr:ext cx="405111" cy="259045"/>
    <xdr:sp macro="" textlink="">
      <xdr:nvSpPr>
        <xdr:cNvPr id="398" name="n_4mainValue【港湾・漁港】&#10;有形固定資産減価償却率"/>
        <xdr:cNvSpPr txBox="1"/>
      </xdr:nvSpPr>
      <xdr:spPr>
        <a:xfrm>
          <a:off x="927744" y="1791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9" name="正方形/長方形 39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0" name="正方形/長方形 39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1" name="正方形/長方形 40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2" name="正方形/長方形 40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3" name="正方形/長方形 40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4" name="正方形/長方形 40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5" name="正方形/長方形 40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6" name="正方形/長方形 40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7" name="テキスト ボックス 40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8" name="直線コネクタ 40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9" name="直線コネクタ 40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10" name="テキスト ボックス 409"/>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1" name="直線コネクタ 41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12" name="テキスト ボックス 411"/>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3" name="直線コネクタ 41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14" name="テキスト ボックス 413"/>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5" name="直線コネクタ 41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16" name="テキスト ボックス 415"/>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7" name="直線コネクタ 41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18" name="テキスト ボックス 417"/>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9" name="直線コネクタ 41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20" name="テキスト ボックス 419"/>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31736</xdr:rowOff>
    </xdr:from>
    <xdr:to>
      <xdr:col>54</xdr:col>
      <xdr:colOff>189865</xdr:colOff>
      <xdr:row>108</xdr:row>
      <xdr:rowOff>105206</xdr:rowOff>
    </xdr:to>
    <xdr:cxnSp macro="">
      <xdr:nvCxnSpPr>
        <xdr:cNvPr id="422" name="直線コネクタ 421"/>
        <xdr:cNvCxnSpPr/>
      </xdr:nvCxnSpPr>
      <xdr:spPr>
        <a:xfrm flipV="1">
          <a:off x="10476865" y="17348186"/>
          <a:ext cx="0" cy="1273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109033</xdr:rowOff>
    </xdr:from>
    <xdr:ext cx="599010" cy="259045"/>
    <xdr:sp macro="" textlink="">
      <xdr:nvSpPr>
        <xdr:cNvPr id="423" name="【港湾・漁港】&#10;一人当たり有形固定資産（償却資産）額最小値テキスト"/>
        <xdr:cNvSpPr txBox="1"/>
      </xdr:nvSpPr>
      <xdr:spPr>
        <a:xfrm>
          <a:off x="10515600" y="18625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105206</xdr:rowOff>
    </xdr:from>
    <xdr:to>
      <xdr:col>55</xdr:col>
      <xdr:colOff>88900</xdr:colOff>
      <xdr:row>108</xdr:row>
      <xdr:rowOff>105206</xdr:rowOff>
    </xdr:to>
    <xdr:cxnSp macro="">
      <xdr:nvCxnSpPr>
        <xdr:cNvPr id="424" name="直線コネクタ 423"/>
        <xdr:cNvCxnSpPr/>
      </xdr:nvCxnSpPr>
      <xdr:spPr>
        <a:xfrm>
          <a:off x="10388600" y="18621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149863</xdr:rowOff>
    </xdr:from>
    <xdr:ext cx="690189" cy="259045"/>
    <xdr:sp macro="" textlink="">
      <xdr:nvSpPr>
        <xdr:cNvPr id="425" name="【港湾・漁港】&#10;一人当たり有形固定資産（償却資産）額最大値テキスト"/>
        <xdr:cNvSpPr txBox="1"/>
      </xdr:nvSpPr>
      <xdr:spPr>
        <a:xfrm>
          <a:off x="10515600" y="171234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3,466,705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31736</xdr:rowOff>
    </xdr:from>
    <xdr:to>
      <xdr:col>55</xdr:col>
      <xdr:colOff>88900</xdr:colOff>
      <xdr:row>101</xdr:row>
      <xdr:rowOff>31736</xdr:rowOff>
    </xdr:to>
    <xdr:cxnSp macro="">
      <xdr:nvCxnSpPr>
        <xdr:cNvPr id="426" name="直線コネクタ 425"/>
        <xdr:cNvCxnSpPr/>
      </xdr:nvCxnSpPr>
      <xdr:spPr>
        <a:xfrm>
          <a:off x="10388600" y="1734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99900</xdr:rowOff>
    </xdr:from>
    <xdr:ext cx="690189" cy="259045"/>
    <xdr:sp macro="" textlink="">
      <xdr:nvSpPr>
        <xdr:cNvPr id="427" name="【港湾・漁港】&#10;一人当たり有形固定資産（償却資産）額平均値テキスト"/>
        <xdr:cNvSpPr txBox="1"/>
      </xdr:nvSpPr>
      <xdr:spPr>
        <a:xfrm>
          <a:off x="10515600" y="18102150"/>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121473</xdr:rowOff>
    </xdr:from>
    <xdr:to>
      <xdr:col>55</xdr:col>
      <xdr:colOff>50800</xdr:colOff>
      <xdr:row>106</xdr:row>
      <xdr:rowOff>51623</xdr:rowOff>
    </xdr:to>
    <xdr:sp macro="" textlink="">
      <xdr:nvSpPr>
        <xdr:cNvPr id="428" name="フローチャート: 判断 427"/>
        <xdr:cNvSpPr/>
      </xdr:nvSpPr>
      <xdr:spPr>
        <a:xfrm>
          <a:off x="10426700" y="1812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136827</xdr:rowOff>
    </xdr:from>
    <xdr:to>
      <xdr:col>50</xdr:col>
      <xdr:colOff>165100</xdr:colOff>
      <xdr:row>106</xdr:row>
      <xdr:rowOff>66977</xdr:rowOff>
    </xdr:to>
    <xdr:sp macro="" textlink="">
      <xdr:nvSpPr>
        <xdr:cNvPr id="429" name="フローチャート: 判断 428"/>
        <xdr:cNvSpPr/>
      </xdr:nvSpPr>
      <xdr:spPr>
        <a:xfrm>
          <a:off x="9588500" y="1813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103037</xdr:rowOff>
    </xdr:from>
    <xdr:to>
      <xdr:col>46</xdr:col>
      <xdr:colOff>38100</xdr:colOff>
      <xdr:row>106</xdr:row>
      <xdr:rowOff>33187</xdr:rowOff>
    </xdr:to>
    <xdr:sp macro="" textlink="">
      <xdr:nvSpPr>
        <xdr:cNvPr id="430" name="フローチャート: 判断 429"/>
        <xdr:cNvSpPr/>
      </xdr:nvSpPr>
      <xdr:spPr>
        <a:xfrm>
          <a:off x="8699500" y="181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138494</xdr:rowOff>
    </xdr:from>
    <xdr:to>
      <xdr:col>41</xdr:col>
      <xdr:colOff>101600</xdr:colOff>
      <xdr:row>107</xdr:row>
      <xdr:rowOff>68644</xdr:rowOff>
    </xdr:to>
    <xdr:sp macro="" textlink="">
      <xdr:nvSpPr>
        <xdr:cNvPr id="431" name="フローチャート: 判断 430"/>
        <xdr:cNvSpPr/>
      </xdr:nvSpPr>
      <xdr:spPr>
        <a:xfrm>
          <a:off x="7810500" y="1831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105142</xdr:rowOff>
    </xdr:from>
    <xdr:to>
      <xdr:col>36</xdr:col>
      <xdr:colOff>165100</xdr:colOff>
      <xdr:row>107</xdr:row>
      <xdr:rowOff>35292</xdr:rowOff>
    </xdr:to>
    <xdr:sp macro="" textlink="">
      <xdr:nvSpPr>
        <xdr:cNvPr id="432" name="フローチャート: 判断 431"/>
        <xdr:cNvSpPr/>
      </xdr:nvSpPr>
      <xdr:spPr>
        <a:xfrm>
          <a:off x="6921500" y="1827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3" name="テキスト ボックス 43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4" name="テキスト ボックス 43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5" name="テキスト ボックス 43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6" name="テキスト ボックス 43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7" name="テキスト ボックス 43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73231</xdr:rowOff>
    </xdr:from>
    <xdr:to>
      <xdr:col>46</xdr:col>
      <xdr:colOff>38100</xdr:colOff>
      <xdr:row>108</xdr:row>
      <xdr:rowOff>3381</xdr:rowOff>
    </xdr:to>
    <xdr:sp macro="" textlink="">
      <xdr:nvSpPr>
        <xdr:cNvPr id="438" name="楕円 437"/>
        <xdr:cNvSpPr/>
      </xdr:nvSpPr>
      <xdr:spPr>
        <a:xfrm>
          <a:off x="8699500" y="1841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74183</xdr:rowOff>
    </xdr:from>
    <xdr:to>
      <xdr:col>41</xdr:col>
      <xdr:colOff>101600</xdr:colOff>
      <xdr:row>108</xdr:row>
      <xdr:rowOff>4333</xdr:rowOff>
    </xdr:to>
    <xdr:sp macro="" textlink="">
      <xdr:nvSpPr>
        <xdr:cNvPr id="439" name="楕円 438"/>
        <xdr:cNvSpPr/>
      </xdr:nvSpPr>
      <xdr:spPr>
        <a:xfrm>
          <a:off x="7810500" y="1841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124031</xdr:rowOff>
    </xdr:from>
    <xdr:to>
      <xdr:col>45</xdr:col>
      <xdr:colOff>177800</xdr:colOff>
      <xdr:row>107</xdr:row>
      <xdr:rowOff>124983</xdr:rowOff>
    </xdr:to>
    <xdr:cxnSp macro="">
      <xdr:nvCxnSpPr>
        <xdr:cNvPr id="440" name="直線コネクタ 439"/>
        <xdr:cNvCxnSpPr/>
      </xdr:nvCxnSpPr>
      <xdr:spPr>
        <a:xfrm flipV="1">
          <a:off x="7861300" y="18469181"/>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75656</xdr:rowOff>
    </xdr:from>
    <xdr:to>
      <xdr:col>36</xdr:col>
      <xdr:colOff>165100</xdr:colOff>
      <xdr:row>108</xdr:row>
      <xdr:rowOff>5806</xdr:rowOff>
    </xdr:to>
    <xdr:sp macro="" textlink="">
      <xdr:nvSpPr>
        <xdr:cNvPr id="441" name="楕円 440"/>
        <xdr:cNvSpPr/>
      </xdr:nvSpPr>
      <xdr:spPr>
        <a:xfrm>
          <a:off x="6921500" y="1842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124983</xdr:rowOff>
    </xdr:from>
    <xdr:to>
      <xdr:col>41</xdr:col>
      <xdr:colOff>50800</xdr:colOff>
      <xdr:row>107</xdr:row>
      <xdr:rowOff>126456</xdr:rowOff>
    </xdr:to>
    <xdr:cxnSp macro="">
      <xdr:nvCxnSpPr>
        <xdr:cNvPr id="442" name="直線コネクタ 441"/>
        <xdr:cNvCxnSpPr/>
      </xdr:nvCxnSpPr>
      <xdr:spPr>
        <a:xfrm flipV="1">
          <a:off x="6972300" y="18470133"/>
          <a:ext cx="889000" cy="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104</xdr:row>
      <xdr:rowOff>83504</xdr:rowOff>
    </xdr:from>
    <xdr:ext cx="690189" cy="259045"/>
    <xdr:sp macro="" textlink="">
      <xdr:nvSpPr>
        <xdr:cNvPr id="443" name="n_1aveValue【港湾・漁港】&#10;一人当たり有形固定資産（償却資産）額"/>
        <xdr:cNvSpPr txBox="1"/>
      </xdr:nvSpPr>
      <xdr:spPr>
        <a:xfrm>
          <a:off x="9281505" y="179143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104</xdr:row>
      <xdr:rowOff>49714</xdr:rowOff>
    </xdr:from>
    <xdr:ext cx="690189" cy="259045"/>
    <xdr:sp macro="" textlink="">
      <xdr:nvSpPr>
        <xdr:cNvPr id="444" name="n_2aveValue【港湾・漁港】&#10;一人当たり有形固定資産（償却資産）額"/>
        <xdr:cNvSpPr txBox="1"/>
      </xdr:nvSpPr>
      <xdr:spPr>
        <a:xfrm>
          <a:off x="8405205" y="178805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85171</xdr:rowOff>
    </xdr:from>
    <xdr:ext cx="599010" cy="259045"/>
    <xdr:sp macro="" textlink="">
      <xdr:nvSpPr>
        <xdr:cNvPr id="445" name="n_3aveValue【港湾・漁港】&#10;一人当たり有形固定資産（償却資産）額"/>
        <xdr:cNvSpPr txBox="1"/>
      </xdr:nvSpPr>
      <xdr:spPr>
        <a:xfrm>
          <a:off x="7561795" y="18087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51819</xdr:rowOff>
    </xdr:from>
    <xdr:ext cx="599010" cy="259045"/>
    <xdr:sp macro="" textlink="">
      <xdr:nvSpPr>
        <xdr:cNvPr id="446" name="n_4aveValue【港湾・漁港】&#10;一人当たり有形固定資産（償却資産）額"/>
        <xdr:cNvSpPr txBox="1"/>
      </xdr:nvSpPr>
      <xdr:spPr>
        <a:xfrm>
          <a:off x="6672795" y="1805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165958</xdr:rowOff>
    </xdr:from>
    <xdr:ext cx="599010" cy="259045"/>
    <xdr:sp macro="" textlink="">
      <xdr:nvSpPr>
        <xdr:cNvPr id="447" name="n_2mainValue【港湾・漁港】&#10;一人当たり有形固定資産（償却資産）額"/>
        <xdr:cNvSpPr txBox="1"/>
      </xdr:nvSpPr>
      <xdr:spPr>
        <a:xfrm>
          <a:off x="8450795" y="18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166910</xdr:rowOff>
    </xdr:from>
    <xdr:ext cx="599010" cy="259045"/>
    <xdr:sp macro="" textlink="">
      <xdr:nvSpPr>
        <xdr:cNvPr id="448" name="n_3mainValue【港湾・漁港】&#10;一人当たり有形固定資産（償却資産）額"/>
        <xdr:cNvSpPr txBox="1"/>
      </xdr:nvSpPr>
      <xdr:spPr>
        <a:xfrm>
          <a:off x="7561795" y="18512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168383</xdr:rowOff>
    </xdr:from>
    <xdr:ext cx="599010" cy="259045"/>
    <xdr:sp macro="" textlink="">
      <xdr:nvSpPr>
        <xdr:cNvPr id="449" name="n_4mainValue【港湾・漁港】&#10;一人当たり有形固定資産（償却資産）額"/>
        <xdr:cNvSpPr txBox="1"/>
      </xdr:nvSpPr>
      <xdr:spPr>
        <a:xfrm>
          <a:off x="6672795" y="185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0" name="正方形/長方形 44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1" name="正方形/長方形 45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2" name="正方形/長方形 45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3" name="正方形/長方形 45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4" name="正方形/長方形 45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5" name="正方形/長方形 45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6" name="正方形/長方形 45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7" name="正方形/長方形 45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8" name="テキスト ボックス 45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9" name="直線コネクタ 45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60" name="テキスト ボックス 45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1" name="直線コネクタ 46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62" name="テキスト ボックス 46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3" name="直線コネクタ 46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4" name="テキスト ボックス 46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5" name="直線コネクタ 46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6" name="テキスト ボックス 46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7" name="直線コネクタ 46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8" name="テキスト ボックス 46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9" name="直線コネクタ 46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70" name="テキスト ボックス 469"/>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1" name="直線コネクタ 47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7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73" name="直線コネクタ 472"/>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74" name="【認定こども園・幼稚園・保育所】&#10;有形固定資産減価償却率最小値テキスト"/>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75" name="直線コネクタ 474"/>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76" name="【認定こども園・幼稚園・保育所】&#10;有形固定資産減価償却率最大値テキスト"/>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77" name="直線コネクタ 476"/>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121937</xdr:rowOff>
    </xdr:from>
    <xdr:ext cx="405111" cy="259045"/>
    <xdr:sp macro="" textlink="">
      <xdr:nvSpPr>
        <xdr:cNvPr id="478" name="【認定こども園・幼稚園・保育所】&#10;有形固定資産減価償却率平均値テキスト"/>
        <xdr:cNvSpPr txBox="1"/>
      </xdr:nvSpPr>
      <xdr:spPr>
        <a:xfrm>
          <a:off x="16357600" y="6294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479" name="フローチャート: 判断 478"/>
        <xdr:cNvSpPr/>
      </xdr:nvSpPr>
      <xdr:spPr>
        <a:xfrm>
          <a:off x="162687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480" name="フローチャート: 判断 479"/>
        <xdr:cNvSpPr/>
      </xdr:nvSpPr>
      <xdr:spPr>
        <a:xfrm>
          <a:off x="15430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481" name="フローチャート: 判断 480"/>
        <xdr:cNvSpPr/>
      </xdr:nvSpPr>
      <xdr:spPr>
        <a:xfrm>
          <a:off x="14541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8890</xdr:rowOff>
    </xdr:from>
    <xdr:to>
      <xdr:col>72</xdr:col>
      <xdr:colOff>38100</xdr:colOff>
      <xdr:row>37</xdr:row>
      <xdr:rowOff>110490</xdr:rowOff>
    </xdr:to>
    <xdr:sp macro="" textlink="">
      <xdr:nvSpPr>
        <xdr:cNvPr id="482" name="フローチャート: 判断 481"/>
        <xdr:cNvSpPr/>
      </xdr:nvSpPr>
      <xdr:spPr>
        <a:xfrm>
          <a:off x="1365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147320</xdr:rowOff>
    </xdr:from>
    <xdr:to>
      <xdr:col>67</xdr:col>
      <xdr:colOff>101600</xdr:colOff>
      <xdr:row>37</xdr:row>
      <xdr:rowOff>77470</xdr:rowOff>
    </xdr:to>
    <xdr:sp macro="" textlink="">
      <xdr:nvSpPr>
        <xdr:cNvPr id="483" name="フローチャート: 判断 482"/>
        <xdr:cNvSpPr/>
      </xdr:nvSpPr>
      <xdr:spPr>
        <a:xfrm>
          <a:off x="12763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4" name="テキスト ボックス 48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5" name="テキスト ボックス 48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6" name="テキスト ボックス 48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7" name="テキスト ボックス 48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8" name="テキスト ボックス 48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73660</xdr:rowOff>
    </xdr:from>
    <xdr:to>
      <xdr:col>76</xdr:col>
      <xdr:colOff>165100</xdr:colOff>
      <xdr:row>39</xdr:row>
      <xdr:rowOff>3810</xdr:rowOff>
    </xdr:to>
    <xdr:sp macro="" textlink="">
      <xdr:nvSpPr>
        <xdr:cNvPr id="489" name="楕円 488"/>
        <xdr:cNvSpPr/>
      </xdr:nvSpPr>
      <xdr:spPr>
        <a:xfrm>
          <a:off x="14541500" y="658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44450</xdr:rowOff>
    </xdr:from>
    <xdr:to>
      <xdr:col>72</xdr:col>
      <xdr:colOff>38100</xdr:colOff>
      <xdr:row>38</xdr:row>
      <xdr:rowOff>146050</xdr:rowOff>
    </xdr:to>
    <xdr:sp macro="" textlink="">
      <xdr:nvSpPr>
        <xdr:cNvPr id="490" name="楕円 489"/>
        <xdr:cNvSpPr/>
      </xdr:nvSpPr>
      <xdr:spPr>
        <a:xfrm>
          <a:off x="13652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95250</xdr:rowOff>
    </xdr:from>
    <xdr:to>
      <xdr:col>76</xdr:col>
      <xdr:colOff>114300</xdr:colOff>
      <xdr:row>38</xdr:row>
      <xdr:rowOff>124460</xdr:rowOff>
    </xdr:to>
    <xdr:cxnSp macro="">
      <xdr:nvCxnSpPr>
        <xdr:cNvPr id="491" name="直線コネクタ 490"/>
        <xdr:cNvCxnSpPr/>
      </xdr:nvCxnSpPr>
      <xdr:spPr>
        <a:xfrm>
          <a:off x="13703300" y="661035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74930</xdr:rowOff>
    </xdr:from>
    <xdr:to>
      <xdr:col>67</xdr:col>
      <xdr:colOff>101600</xdr:colOff>
      <xdr:row>39</xdr:row>
      <xdr:rowOff>5080</xdr:rowOff>
    </xdr:to>
    <xdr:sp macro="" textlink="">
      <xdr:nvSpPr>
        <xdr:cNvPr id="492" name="楕円 491"/>
        <xdr:cNvSpPr/>
      </xdr:nvSpPr>
      <xdr:spPr>
        <a:xfrm>
          <a:off x="12763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95250</xdr:rowOff>
    </xdr:from>
    <xdr:to>
      <xdr:col>71</xdr:col>
      <xdr:colOff>177800</xdr:colOff>
      <xdr:row>38</xdr:row>
      <xdr:rowOff>125730</xdr:rowOff>
    </xdr:to>
    <xdr:cxnSp macro="">
      <xdr:nvCxnSpPr>
        <xdr:cNvPr id="493" name="直線コネクタ 492"/>
        <xdr:cNvCxnSpPr/>
      </xdr:nvCxnSpPr>
      <xdr:spPr>
        <a:xfrm flipV="1">
          <a:off x="12814300" y="66103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140987</xdr:rowOff>
    </xdr:from>
    <xdr:ext cx="405111" cy="259045"/>
    <xdr:sp macro="" textlink="">
      <xdr:nvSpPr>
        <xdr:cNvPr id="494" name="n_1aveValue【認定こども園・幼稚園・保育所】&#10;有形固定資産減価償却率"/>
        <xdr:cNvSpPr txBox="1"/>
      </xdr:nvSpPr>
      <xdr:spPr>
        <a:xfrm>
          <a:off x="152660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140987</xdr:rowOff>
    </xdr:from>
    <xdr:ext cx="405111" cy="259045"/>
    <xdr:sp macro="" textlink="">
      <xdr:nvSpPr>
        <xdr:cNvPr id="495" name="n_2aveValue【認定こども園・幼稚園・保育所】&#10;有形固定資産減価償却率"/>
        <xdr:cNvSpPr txBox="1"/>
      </xdr:nvSpPr>
      <xdr:spPr>
        <a:xfrm>
          <a:off x="143897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127017</xdr:rowOff>
    </xdr:from>
    <xdr:ext cx="405111" cy="259045"/>
    <xdr:sp macro="" textlink="">
      <xdr:nvSpPr>
        <xdr:cNvPr id="496" name="n_3aveValue【認定こども園・幼稚園・保育所】&#10;有形固定資産減価償却率"/>
        <xdr:cNvSpPr txBox="1"/>
      </xdr:nvSpPr>
      <xdr:spPr>
        <a:xfrm>
          <a:off x="13500744" y="6127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93997</xdr:rowOff>
    </xdr:from>
    <xdr:ext cx="405111" cy="259045"/>
    <xdr:sp macro="" textlink="">
      <xdr:nvSpPr>
        <xdr:cNvPr id="497" name="n_4aveValue【認定こども園・幼稚園・保育所】&#10;有形固定資産減価償却率"/>
        <xdr:cNvSpPr txBox="1"/>
      </xdr:nvSpPr>
      <xdr:spPr>
        <a:xfrm>
          <a:off x="12611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166387</xdr:rowOff>
    </xdr:from>
    <xdr:ext cx="405111" cy="259045"/>
    <xdr:sp macro="" textlink="">
      <xdr:nvSpPr>
        <xdr:cNvPr id="498" name="n_2mainValue【認定こども園・幼稚園・保育所】&#10;有形固定資産減価償却率"/>
        <xdr:cNvSpPr txBox="1"/>
      </xdr:nvSpPr>
      <xdr:spPr>
        <a:xfrm>
          <a:off x="14389744" y="6681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137177</xdr:rowOff>
    </xdr:from>
    <xdr:ext cx="405111" cy="259045"/>
    <xdr:sp macro="" textlink="">
      <xdr:nvSpPr>
        <xdr:cNvPr id="499" name="n_3mainValue【認定こども園・幼稚園・保育所】&#10;有形固定資産減価償却率"/>
        <xdr:cNvSpPr txBox="1"/>
      </xdr:nvSpPr>
      <xdr:spPr>
        <a:xfrm>
          <a:off x="135007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167657</xdr:rowOff>
    </xdr:from>
    <xdr:ext cx="405111" cy="259045"/>
    <xdr:sp macro="" textlink="">
      <xdr:nvSpPr>
        <xdr:cNvPr id="500" name="n_4mainValue【認定こども園・幼稚園・保育所】&#10;有形固定資産減価償却率"/>
        <xdr:cNvSpPr txBox="1"/>
      </xdr:nvSpPr>
      <xdr:spPr>
        <a:xfrm>
          <a:off x="126117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1" name="正方形/長方形 50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2" name="正方形/長方形 50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3" name="正方形/長方形 50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4" name="正方形/長方形 50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5" name="正方形/長方形 50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6" name="正方形/長方形 50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7" name="正方形/長方形 50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8" name="正方形/長方形 50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9" name="テキスト ボックス 50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0" name="直線コネクタ 50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11" name="直線コネクタ 51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12" name="テキスト ボックス 511"/>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3" name="直線コネクタ 51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14" name="テキスト ボックス 513"/>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15" name="直線コネクタ 51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16" name="テキスト ボックス 515"/>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17" name="直線コネクタ 51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18" name="テキスト ボックス 517"/>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19" name="直線コネクタ 51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20" name="テキスト ボックス 519"/>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21" name="直線コネクタ 52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22" name="テキスト ボックス 521"/>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3" name="直線コネクタ 52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4" name="テキスト ボックス 52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526" name="直線コネクタ 525"/>
        <xdr:cNvCxnSpPr/>
      </xdr:nvCxnSpPr>
      <xdr:spPr>
        <a:xfrm flipV="1">
          <a:off x="22160864" y="5818958"/>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527" name="【認定こども園・幼稚園・保育所】&#10;一人当たり面積最小値テキスト"/>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528" name="直線コネクタ 527"/>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529" name="【認定こども園・幼稚園・保育所】&#10;一人当たり面積最大値テキスト"/>
        <xdr:cNvSpPr txBox="1"/>
      </xdr:nvSpPr>
      <xdr:spPr>
        <a:xfrm>
          <a:off x="22199600" y="559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530" name="直線コネクタ 529"/>
        <xdr:cNvCxnSpPr/>
      </xdr:nvCxnSpPr>
      <xdr:spPr>
        <a:xfrm>
          <a:off x="22072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103431</xdr:rowOff>
    </xdr:from>
    <xdr:ext cx="469744" cy="259045"/>
    <xdr:sp macro="" textlink="">
      <xdr:nvSpPr>
        <xdr:cNvPr id="531" name="【認定こども園・幼稚園・保育所】&#10;一人当たり面積平均値テキスト"/>
        <xdr:cNvSpPr txBox="1"/>
      </xdr:nvSpPr>
      <xdr:spPr>
        <a:xfrm>
          <a:off x="22199600" y="6618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532" name="フローチャート: 判断 531"/>
        <xdr:cNvSpPr/>
      </xdr:nvSpPr>
      <xdr:spPr>
        <a:xfrm>
          <a:off x="221107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533" name="フローチャート: 判断 532"/>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534" name="フローチャート: 判断 533"/>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159294</xdr:rowOff>
    </xdr:from>
    <xdr:to>
      <xdr:col>102</xdr:col>
      <xdr:colOff>165100</xdr:colOff>
      <xdr:row>39</xdr:row>
      <xdr:rowOff>89444</xdr:rowOff>
    </xdr:to>
    <xdr:sp macro="" textlink="">
      <xdr:nvSpPr>
        <xdr:cNvPr id="535" name="フローチャート: 判断 534"/>
        <xdr:cNvSpPr/>
      </xdr:nvSpPr>
      <xdr:spPr>
        <a:xfrm>
          <a:off x="19494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5806</xdr:rowOff>
    </xdr:from>
    <xdr:to>
      <xdr:col>98</xdr:col>
      <xdr:colOff>38100</xdr:colOff>
      <xdr:row>39</xdr:row>
      <xdr:rowOff>107406</xdr:rowOff>
    </xdr:to>
    <xdr:sp macro="" textlink="">
      <xdr:nvSpPr>
        <xdr:cNvPr id="536" name="フローチャート: 判断 535"/>
        <xdr:cNvSpPr/>
      </xdr:nvSpPr>
      <xdr:spPr>
        <a:xfrm>
          <a:off x="18605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7" name="テキスト ボックス 53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8" name="テキスト ボックス 53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9" name="テキスト ボックス 53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0" name="テキスト ボックス 53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1" name="テキスト ボックス 54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30299</xdr:rowOff>
    </xdr:from>
    <xdr:to>
      <xdr:col>107</xdr:col>
      <xdr:colOff>101600</xdr:colOff>
      <xdr:row>41</xdr:row>
      <xdr:rowOff>131899</xdr:rowOff>
    </xdr:to>
    <xdr:sp macro="" textlink="">
      <xdr:nvSpPr>
        <xdr:cNvPr id="542" name="楕円 541"/>
        <xdr:cNvSpPr/>
      </xdr:nvSpPr>
      <xdr:spPr>
        <a:xfrm>
          <a:off x="20383500" y="705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30299</xdr:rowOff>
    </xdr:from>
    <xdr:to>
      <xdr:col>102</xdr:col>
      <xdr:colOff>165100</xdr:colOff>
      <xdr:row>41</xdr:row>
      <xdr:rowOff>131899</xdr:rowOff>
    </xdr:to>
    <xdr:sp macro="" textlink="">
      <xdr:nvSpPr>
        <xdr:cNvPr id="543" name="楕円 542"/>
        <xdr:cNvSpPr/>
      </xdr:nvSpPr>
      <xdr:spPr>
        <a:xfrm>
          <a:off x="19494500" y="705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81099</xdr:rowOff>
    </xdr:from>
    <xdr:to>
      <xdr:col>107</xdr:col>
      <xdr:colOff>50800</xdr:colOff>
      <xdr:row>41</xdr:row>
      <xdr:rowOff>81099</xdr:rowOff>
    </xdr:to>
    <xdr:cxnSp macro="">
      <xdr:nvCxnSpPr>
        <xdr:cNvPr id="544" name="直線コネクタ 543"/>
        <xdr:cNvCxnSpPr/>
      </xdr:nvCxnSpPr>
      <xdr:spPr>
        <a:xfrm>
          <a:off x="19545300" y="71105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30299</xdr:rowOff>
    </xdr:from>
    <xdr:to>
      <xdr:col>98</xdr:col>
      <xdr:colOff>38100</xdr:colOff>
      <xdr:row>41</xdr:row>
      <xdr:rowOff>131899</xdr:rowOff>
    </xdr:to>
    <xdr:sp macro="" textlink="">
      <xdr:nvSpPr>
        <xdr:cNvPr id="545" name="楕円 544"/>
        <xdr:cNvSpPr/>
      </xdr:nvSpPr>
      <xdr:spPr>
        <a:xfrm>
          <a:off x="18605500" y="705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81099</xdr:rowOff>
    </xdr:from>
    <xdr:to>
      <xdr:col>102</xdr:col>
      <xdr:colOff>114300</xdr:colOff>
      <xdr:row>41</xdr:row>
      <xdr:rowOff>81099</xdr:rowOff>
    </xdr:to>
    <xdr:cxnSp macro="">
      <xdr:nvCxnSpPr>
        <xdr:cNvPr id="546" name="直線コネクタ 545"/>
        <xdr:cNvCxnSpPr/>
      </xdr:nvCxnSpPr>
      <xdr:spPr>
        <a:xfrm>
          <a:off x="18656300" y="71105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63517</xdr:rowOff>
    </xdr:from>
    <xdr:ext cx="469744" cy="259045"/>
    <xdr:sp macro="" textlink="">
      <xdr:nvSpPr>
        <xdr:cNvPr id="547" name="n_1aveValue【認定こども園・幼稚園・保育所】&#10;一人当たり面積"/>
        <xdr:cNvSpPr txBox="1"/>
      </xdr:nvSpPr>
      <xdr:spPr>
        <a:xfrm>
          <a:off x="210757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105971</xdr:rowOff>
    </xdr:from>
    <xdr:ext cx="469744" cy="259045"/>
    <xdr:sp macro="" textlink="">
      <xdr:nvSpPr>
        <xdr:cNvPr id="548" name="n_2aveValue【認定こども園・幼稚園・保育所】&#10;一人当たり面積"/>
        <xdr:cNvSpPr txBox="1"/>
      </xdr:nvSpPr>
      <xdr:spPr>
        <a:xfrm>
          <a:off x="20199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105971</xdr:rowOff>
    </xdr:from>
    <xdr:ext cx="469744" cy="259045"/>
    <xdr:sp macro="" textlink="">
      <xdr:nvSpPr>
        <xdr:cNvPr id="549" name="n_3aveValue【認定こども園・幼稚園・保育所】&#10;一人当たり面積"/>
        <xdr:cNvSpPr txBox="1"/>
      </xdr:nvSpPr>
      <xdr:spPr>
        <a:xfrm>
          <a:off x="19310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123933</xdr:rowOff>
    </xdr:from>
    <xdr:ext cx="469744" cy="259045"/>
    <xdr:sp macro="" textlink="">
      <xdr:nvSpPr>
        <xdr:cNvPr id="550" name="n_4aveValue【認定こども園・幼稚園・保育所】&#10;一人当たり面積"/>
        <xdr:cNvSpPr txBox="1"/>
      </xdr:nvSpPr>
      <xdr:spPr>
        <a:xfrm>
          <a:off x="18421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123026</xdr:rowOff>
    </xdr:from>
    <xdr:ext cx="469744" cy="259045"/>
    <xdr:sp macro="" textlink="">
      <xdr:nvSpPr>
        <xdr:cNvPr id="551" name="n_2mainValue【認定こども園・幼稚園・保育所】&#10;一人当たり面積"/>
        <xdr:cNvSpPr txBox="1"/>
      </xdr:nvSpPr>
      <xdr:spPr>
        <a:xfrm>
          <a:off x="20199427" y="715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123026</xdr:rowOff>
    </xdr:from>
    <xdr:ext cx="469744" cy="259045"/>
    <xdr:sp macro="" textlink="">
      <xdr:nvSpPr>
        <xdr:cNvPr id="552" name="n_3mainValue【認定こども園・幼稚園・保育所】&#10;一人当たり面積"/>
        <xdr:cNvSpPr txBox="1"/>
      </xdr:nvSpPr>
      <xdr:spPr>
        <a:xfrm>
          <a:off x="19310427" y="715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123026</xdr:rowOff>
    </xdr:from>
    <xdr:ext cx="469744" cy="259045"/>
    <xdr:sp macro="" textlink="">
      <xdr:nvSpPr>
        <xdr:cNvPr id="553" name="n_4mainValue【認定こども園・幼稚園・保育所】&#10;一人当たり面積"/>
        <xdr:cNvSpPr txBox="1"/>
      </xdr:nvSpPr>
      <xdr:spPr>
        <a:xfrm>
          <a:off x="18421427" y="715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4" name="正方形/長方形 55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5" name="正方形/長方形 55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6" name="正方形/長方形 55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7" name="正方形/長方形 55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8" name="正方形/長方形 55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9" name="正方形/長方形 55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0" name="正方形/長方形 55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1" name="正方形/長方形 56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2" name="テキスト ボックス 56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3" name="直線コネクタ 56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64" name="テキスト ボックス 56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65" name="直線コネクタ 56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66" name="テキスト ボックス 565"/>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67" name="直線コネクタ 56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68" name="テキスト ボックス 56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69" name="直線コネクタ 56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0" name="テキスト ボックス 56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1" name="直線コネクタ 57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2" name="テキスト ボックス 57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3" name="直線コネクタ 57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74" name="テキスト ボックス 57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5" name="直線コネクタ 57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76" name="テキスト ボックス 57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578" name="直線コネクタ 577"/>
        <xdr:cNvCxnSpPr/>
      </xdr:nvCxnSpPr>
      <xdr:spPr>
        <a:xfrm flipV="1">
          <a:off x="16318864" y="957834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79" name="【学校施設】&#10;有形固定資産減価償却率最小値テキスト"/>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80" name="直線コネクタ 579"/>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81" name="【学校施設】&#10;有形固定資産減価償却率最大値テキスト"/>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82" name="直線コネクタ 581"/>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22877</xdr:rowOff>
    </xdr:from>
    <xdr:ext cx="405111" cy="259045"/>
    <xdr:sp macro="" textlink="">
      <xdr:nvSpPr>
        <xdr:cNvPr id="583" name="【学校施設】&#10;有形固定資産減価償却率平均値テキスト"/>
        <xdr:cNvSpPr txBox="1"/>
      </xdr:nvSpPr>
      <xdr:spPr>
        <a:xfrm>
          <a:off x="16357600" y="1030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584" name="フローチャート: 判断 583"/>
        <xdr:cNvSpPr/>
      </xdr:nvSpPr>
      <xdr:spPr>
        <a:xfrm>
          <a:off x="162687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85" name="フローチャート: 判断 584"/>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86" name="フローチャート: 判断 585"/>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87" name="フローチャート: 判断 586"/>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88" name="フローチャート: 判断 587"/>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9" name="テキスト ボックス 58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0" name="テキスト ボックス 58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1" name="テキスト ボックス 59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2" name="テキスト ボックス 59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3" name="テキスト ボックス 59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19685</xdr:rowOff>
    </xdr:from>
    <xdr:to>
      <xdr:col>76</xdr:col>
      <xdr:colOff>165100</xdr:colOff>
      <xdr:row>61</xdr:row>
      <xdr:rowOff>121285</xdr:rowOff>
    </xdr:to>
    <xdr:sp macro="" textlink="">
      <xdr:nvSpPr>
        <xdr:cNvPr id="594" name="楕円 593"/>
        <xdr:cNvSpPr/>
      </xdr:nvSpPr>
      <xdr:spPr>
        <a:xfrm>
          <a:off x="145415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137795</xdr:rowOff>
    </xdr:from>
    <xdr:to>
      <xdr:col>72</xdr:col>
      <xdr:colOff>38100</xdr:colOff>
      <xdr:row>61</xdr:row>
      <xdr:rowOff>67945</xdr:rowOff>
    </xdr:to>
    <xdr:sp macro="" textlink="">
      <xdr:nvSpPr>
        <xdr:cNvPr id="595" name="楕円 594"/>
        <xdr:cNvSpPr/>
      </xdr:nvSpPr>
      <xdr:spPr>
        <a:xfrm>
          <a:off x="136525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17145</xdr:rowOff>
    </xdr:from>
    <xdr:to>
      <xdr:col>76</xdr:col>
      <xdr:colOff>114300</xdr:colOff>
      <xdr:row>61</xdr:row>
      <xdr:rowOff>70485</xdr:rowOff>
    </xdr:to>
    <xdr:cxnSp macro="">
      <xdr:nvCxnSpPr>
        <xdr:cNvPr id="596" name="直線コネクタ 595"/>
        <xdr:cNvCxnSpPr/>
      </xdr:nvCxnSpPr>
      <xdr:spPr>
        <a:xfrm>
          <a:off x="13703300" y="1047559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103505</xdr:rowOff>
    </xdr:from>
    <xdr:to>
      <xdr:col>67</xdr:col>
      <xdr:colOff>101600</xdr:colOff>
      <xdr:row>61</xdr:row>
      <xdr:rowOff>33655</xdr:rowOff>
    </xdr:to>
    <xdr:sp macro="" textlink="">
      <xdr:nvSpPr>
        <xdr:cNvPr id="597" name="楕円 596"/>
        <xdr:cNvSpPr/>
      </xdr:nvSpPr>
      <xdr:spPr>
        <a:xfrm>
          <a:off x="127635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154305</xdr:rowOff>
    </xdr:from>
    <xdr:to>
      <xdr:col>71</xdr:col>
      <xdr:colOff>177800</xdr:colOff>
      <xdr:row>61</xdr:row>
      <xdr:rowOff>17145</xdr:rowOff>
    </xdr:to>
    <xdr:cxnSp macro="">
      <xdr:nvCxnSpPr>
        <xdr:cNvPr id="598" name="直線コネクタ 597"/>
        <xdr:cNvCxnSpPr/>
      </xdr:nvCxnSpPr>
      <xdr:spPr>
        <a:xfrm>
          <a:off x="12814300" y="104413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599" name="n_1aveValue【学校施設】&#10;有形固定資産減価償却率"/>
        <xdr:cNvSpPr txBox="1"/>
      </xdr:nvSpPr>
      <xdr:spPr>
        <a:xfrm>
          <a:off x="15266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600" name="n_2aveValue【学校施設】&#10;有形固定資産減価償却率"/>
        <xdr:cNvSpPr txBox="1"/>
      </xdr:nvSpPr>
      <xdr:spPr>
        <a:xfrm>
          <a:off x="14389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118762</xdr:rowOff>
    </xdr:from>
    <xdr:ext cx="405111" cy="259045"/>
    <xdr:sp macro="" textlink="">
      <xdr:nvSpPr>
        <xdr:cNvPr id="601" name="n_3aveValue【学校施設】&#10;有形固定資産減価償却率"/>
        <xdr:cNvSpPr txBox="1"/>
      </xdr:nvSpPr>
      <xdr:spPr>
        <a:xfrm>
          <a:off x="13500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602" name="n_4aveValue【学校施設】&#10;有形固定資産減価償却率"/>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112412</xdr:rowOff>
    </xdr:from>
    <xdr:ext cx="405111" cy="259045"/>
    <xdr:sp macro="" textlink="">
      <xdr:nvSpPr>
        <xdr:cNvPr id="603" name="n_2mainValue【学校施設】&#10;有形固定資産減価償却率"/>
        <xdr:cNvSpPr txBox="1"/>
      </xdr:nvSpPr>
      <xdr:spPr>
        <a:xfrm>
          <a:off x="14389744" y="1057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59072</xdr:rowOff>
    </xdr:from>
    <xdr:ext cx="405111" cy="259045"/>
    <xdr:sp macro="" textlink="">
      <xdr:nvSpPr>
        <xdr:cNvPr id="604" name="n_3mainValue【学校施設】&#10;有形固定資産減価償却率"/>
        <xdr:cNvSpPr txBox="1"/>
      </xdr:nvSpPr>
      <xdr:spPr>
        <a:xfrm>
          <a:off x="1350074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24782</xdr:rowOff>
    </xdr:from>
    <xdr:ext cx="405111" cy="259045"/>
    <xdr:sp macro="" textlink="">
      <xdr:nvSpPr>
        <xdr:cNvPr id="605" name="n_4mainValue【学校施設】&#10;有形固定資産減価償却率"/>
        <xdr:cNvSpPr txBox="1"/>
      </xdr:nvSpPr>
      <xdr:spPr>
        <a:xfrm>
          <a:off x="1261174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6" name="正方形/長方形 60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7" name="正方形/長方形 60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8" name="正方形/長方形 60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9" name="正方形/長方形 60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0" name="正方形/長方形 60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1" name="正方形/長方形 61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2" name="正方形/長方形 61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3" name="正方形/長方形 61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4" name="テキスト ボックス 61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5" name="直線コネクタ 61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16" name="直線コネクタ 61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7" name="テキスト ボックス 61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18" name="直線コネクタ 61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19" name="テキスト ボックス 61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0" name="直線コネクタ 61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1" name="テキスト ボックス 62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2" name="直線コネクタ 62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3" name="テキスト ボックス 62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4" name="直線コネクタ 62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5" name="テキスト ボックス 62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6" name="直線コネクタ 62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27" name="テキスト ボックス 62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629" name="直線コネクタ 628"/>
        <xdr:cNvCxnSpPr/>
      </xdr:nvCxnSpPr>
      <xdr:spPr>
        <a:xfrm flipV="1">
          <a:off x="22160864" y="9617393"/>
          <a:ext cx="0" cy="1289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630" name="【学校施設】&#10;一人当たり面積最小値テキスト"/>
        <xdr:cNvSpPr txBox="1"/>
      </xdr:nvSpPr>
      <xdr:spPr>
        <a:xfrm>
          <a:off x="22199600" y="1091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631" name="直線コネクタ 630"/>
        <xdr:cNvCxnSpPr/>
      </xdr:nvCxnSpPr>
      <xdr:spPr>
        <a:xfrm>
          <a:off x="22072600" y="109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632" name="【学校施設】&#10;一人当たり面積最大値テキスト"/>
        <xdr:cNvSpPr txBox="1"/>
      </xdr:nvSpPr>
      <xdr:spPr>
        <a:xfrm>
          <a:off x="22199600" y="939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633" name="直線コネクタ 632"/>
        <xdr:cNvCxnSpPr/>
      </xdr:nvCxnSpPr>
      <xdr:spPr>
        <a:xfrm>
          <a:off x="22072600" y="96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167276</xdr:rowOff>
    </xdr:from>
    <xdr:ext cx="469744" cy="259045"/>
    <xdr:sp macro="" textlink="">
      <xdr:nvSpPr>
        <xdr:cNvPr id="634" name="【学校施設】&#10;一人当たり面積平均値テキスト"/>
        <xdr:cNvSpPr txBox="1"/>
      </xdr:nvSpPr>
      <xdr:spPr>
        <a:xfrm>
          <a:off x="22199600" y="10454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635" name="フローチャート: 判断 634"/>
        <xdr:cNvSpPr/>
      </xdr:nvSpPr>
      <xdr:spPr>
        <a:xfrm>
          <a:off x="22110700" y="1047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636" name="フローチャート: 判断 635"/>
        <xdr:cNvSpPr/>
      </xdr:nvSpPr>
      <xdr:spPr>
        <a:xfrm>
          <a:off x="21272500" y="1047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637" name="フローチャート: 判断 636"/>
        <xdr:cNvSpPr/>
      </xdr:nvSpPr>
      <xdr:spPr>
        <a:xfrm>
          <a:off x="20383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51308</xdr:rowOff>
    </xdr:from>
    <xdr:to>
      <xdr:col>102</xdr:col>
      <xdr:colOff>165100</xdr:colOff>
      <xdr:row>61</xdr:row>
      <xdr:rowOff>152908</xdr:rowOff>
    </xdr:to>
    <xdr:sp macro="" textlink="">
      <xdr:nvSpPr>
        <xdr:cNvPr id="638" name="フローチャート: 判断 637"/>
        <xdr:cNvSpPr/>
      </xdr:nvSpPr>
      <xdr:spPr>
        <a:xfrm>
          <a:off x="19494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62357</xdr:rowOff>
    </xdr:from>
    <xdr:to>
      <xdr:col>98</xdr:col>
      <xdr:colOff>38100</xdr:colOff>
      <xdr:row>61</xdr:row>
      <xdr:rowOff>163957</xdr:rowOff>
    </xdr:to>
    <xdr:sp macro="" textlink="">
      <xdr:nvSpPr>
        <xdr:cNvPr id="639" name="フローチャート: 判断 638"/>
        <xdr:cNvSpPr/>
      </xdr:nvSpPr>
      <xdr:spPr>
        <a:xfrm>
          <a:off x="18605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0" name="テキスト ボックス 63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1" name="テキスト ボックス 64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2" name="テキスト ボックス 64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3" name="テキスト ボックス 64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4" name="テキスト ボックス 64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8827</xdr:rowOff>
    </xdr:from>
    <xdr:to>
      <xdr:col>107</xdr:col>
      <xdr:colOff>101600</xdr:colOff>
      <xdr:row>63</xdr:row>
      <xdr:rowOff>110427</xdr:rowOff>
    </xdr:to>
    <xdr:sp macro="" textlink="">
      <xdr:nvSpPr>
        <xdr:cNvPr id="645" name="楕円 644"/>
        <xdr:cNvSpPr/>
      </xdr:nvSpPr>
      <xdr:spPr>
        <a:xfrm>
          <a:off x="20383500" y="1081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8827</xdr:rowOff>
    </xdr:from>
    <xdr:to>
      <xdr:col>102</xdr:col>
      <xdr:colOff>165100</xdr:colOff>
      <xdr:row>63</xdr:row>
      <xdr:rowOff>110427</xdr:rowOff>
    </xdr:to>
    <xdr:sp macro="" textlink="">
      <xdr:nvSpPr>
        <xdr:cNvPr id="646" name="楕円 645"/>
        <xdr:cNvSpPr/>
      </xdr:nvSpPr>
      <xdr:spPr>
        <a:xfrm>
          <a:off x="19494500" y="1081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59627</xdr:rowOff>
    </xdr:from>
    <xdr:to>
      <xdr:col>107</xdr:col>
      <xdr:colOff>50800</xdr:colOff>
      <xdr:row>63</xdr:row>
      <xdr:rowOff>59627</xdr:rowOff>
    </xdr:to>
    <xdr:cxnSp macro="">
      <xdr:nvCxnSpPr>
        <xdr:cNvPr id="647" name="直線コネクタ 646"/>
        <xdr:cNvCxnSpPr/>
      </xdr:nvCxnSpPr>
      <xdr:spPr>
        <a:xfrm>
          <a:off x="19545300" y="108609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9969</xdr:rowOff>
    </xdr:from>
    <xdr:to>
      <xdr:col>98</xdr:col>
      <xdr:colOff>38100</xdr:colOff>
      <xdr:row>63</xdr:row>
      <xdr:rowOff>111569</xdr:rowOff>
    </xdr:to>
    <xdr:sp macro="" textlink="">
      <xdr:nvSpPr>
        <xdr:cNvPr id="648" name="楕円 647"/>
        <xdr:cNvSpPr/>
      </xdr:nvSpPr>
      <xdr:spPr>
        <a:xfrm>
          <a:off x="18605500" y="1081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59627</xdr:rowOff>
    </xdr:from>
    <xdr:to>
      <xdr:col>102</xdr:col>
      <xdr:colOff>114300</xdr:colOff>
      <xdr:row>63</xdr:row>
      <xdr:rowOff>60769</xdr:rowOff>
    </xdr:to>
    <xdr:cxnSp macro="">
      <xdr:nvCxnSpPr>
        <xdr:cNvPr id="649" name="直線コネクタ 648"/>
        <xdr:cNvCxnSpPr/>
      </xdr:nvCxnSpPr>
      <xdr:spPr>
        <a:xfrm flipV="1">
          <a:off x="18656300" y="10860977"/>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136097</xdr:rowOff>
    </xdr:from>
    <xdr:ext cx="469744" cy="259045"/>
    <xdr:sp macro="" textlink="">
      <xdr:nvSpPr>
        <xdr:cNvPr id="650" name="n_1aveValue【学校施設】&#10;一人当たり面積"/>
        <xdr:cNvSpPr txBox="1"/>
      </xdr:nvSpPr>
      <xdr:spPr>
        <a:xfrm>
          <a:off x="21075727" y="102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146194</xdr:rowOff>
    </xdr:from>
    <xdr:ext cx="469744" cy="259045"/>
    <xdr:sp macro="" textlink="">
      <xdr:nvSpPr>
        <xdr:cNvPr id="651" name="n_2aveValue【学校施設】&#10;一人当たり面積"/>
        <xdr:cNvSpPr txBox="1"/>
      </xdr:nvSpPr>
      <xdr:spPr>
        <a:xfrm>
          <a:off x="20199427" y="102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169435</xdr:rowOff>
    </xdr:from>
    <xdr:ext cx="469744" cy="259045"/>
    <xdr:sp macro="" textlink="">
      <xdr:nvSpPr>
        <xdr:cNvPr id="652" name="n_3aveValue【学校施設】&#10;一人当たり面積"/>
        <xdr:cNvSpPr txBox="1"/>
      </xdr:nvSpPr>
      <xdr:spPr>
        <a:xfrm>
          <a:off x="19310427" y="1028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9034</xdr:rowOff>
    </xdr:from>
    <xdr:ext cx="469744" cy="259045"/>
    <xdr:sp macro="" textlink="">
      <xdr:nvSpPr>
        <xdr:cNvPr id="653" name="n_4aveValue【学校施設】&#10;一人当たり面積"/>
        <xdr:cNvSpPr txBox="1"/>
      </xdr:nvSpPr>
      <xdr:spPr>
        <a:xfrm>
          <a:off x="18421427" y="1029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101554</xdr:rowOff>
    </xdr:from>
    <xdr:ext cx="469744" cy="259045"/>
    <xdr:sp macro="" textlink="">
      <xdr:nvSpPr>
        <xdr:cNvPr id="654" name="n_2mainValue【学校施設】&#10;一人当たり面積"/>
        <xdr:cNvSpPr txBox="1"/>
      </xdr:nvSpPr>
      <xdr:spPr>
        <a:xfrm>
          <a:off x="20199427" y="1090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101554</xdr:rowOff>
    </xdr:from>
    <xdr:ext cx="469744" cy="259045"/>
    <xdr:sp macro="" textlink="">
      <xdr:nvSpPr>
        <xdr:cNvPr id="655" name="n_3mainValue【学校施設】&#10;一人当たり面積"/>
        <xdr:cNvSpPr txBox="1"/>
      </xdr:nvSpPr>
      <xdr:spPr>
        <a:xfrm>
          <a:off x="19310427" y="1090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102696</xdr:rowOff>
    </xdr:from>
    <xdr:ext cx="469744" cy="259045"/>
    <xdr:sp macro="" textlink="">
      <xdr:nvSpPr>
        <xdr:cNvPr id="656" name="n_4mainValue【学校施設】&#10;一人当たり面積"/>
        <xdr:cNvSpPr txBox="1"/>
      </xdr:nvSpPr>
      <xdr:spPr>
        <a:xfrm>
          <a:off x="18421427" y="1090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7" name="正方形/長方形 65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8" name="正方形/長方形 65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9" name="正方形/長方形 65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0" name="正方形/長方形 65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1" name="正方形/長方形 66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2" name="正方形/長方形 66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3" name="正方形/長方形 66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4" name="正方形/長方形 66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65" name="正方形/長方形 66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6" name="正方形/長方形 66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7" name="正方形/長方形 66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8" name="正方形/長方形 66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9" name="正方形/長方形 66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0" name="正方形/長方形 66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1" name="正方形/長方形 67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2" name="正方形/長方形 67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73" name="正方形/長方形 67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4" name="正方形/長方形 67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5" name="正方形/長方形 67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6" name="正方形/長方形 67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7" name="正方形/長方形 67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8" name="正方形/長方形 67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9" name="正方形/長方形 67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0" name="正方形/長方形 67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1" name="テキスト ボックス 68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2" name="直線コネクタ 68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83" name="テキスト ボックス 68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84" name="直線コネクタ 68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85" name="テキスト ボックス 684"/>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86" name="直線コネクタ 68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87" name="テキスト ボックス 68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88" name="直線コネクタ 68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89" name="テキスト ボックス 68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90" name="直線コネクタ 68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91" name="テキスト ボックス 69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92" name="直線コネクタ 69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93" name="テキスト ボックス 692"/>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4" name="直線コネクタ 69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95" name="テキスト ボックス 694"/>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152400</xdr:rowOff>
    </xdr:to>
    <xdr:cxnSp macro="">
      <xdr:nvCxnSpPr>
        <xdr:cNvPr id="697" name="直線コネクタ 696"/>
        <xdr:cNvCxnSpPr/>
      </xdr:nvCxnSpPr>
      <xdr:spPr>
        <a:xfrm flipV="1">
          <a:off x="16318864"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98"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99" name="直線コネクタ 698"/>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700" name="【公民館】&#10;有形固定資産減価償却率最大値テキスト"/>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701" name="直線コネクタ 700"/>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64788</xdr:rowOff>
    </xdr:from>
    <xdr:ext cx="405111" cy="259045"/>
    <xdr:sp macro="" textlink="">
      <xdr:nvSpPr>
        <xdr:cNvPr id="702" name="【公民館】&#10;有形固定資産減価償却率平均値テキスト"/>
        <xdr:cNvSpPr txBox="1"/>
      </xdr:nvSpPr>
      <xdr:spPr>
        <a:xfrm>
          <a:off x="16357600" y="18067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703" name="フローチャート: 判断 702"/>
        <xdr:cNvSpPr/>
      </xdr:nvSpPr>
      <xdr:spPr>
        <a:xfrm>
          <a:off x="162687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65405</xdr:rowOff>
    </xdr:from>
    <xdr:to>
      <xdr:col>81</xdr:col>
      <xdr:colOff>101600</xdr:colOff>
      <xdr:row>105</xdr:row>
      <xdr:rowOff>167005</xdr:rowOff>
    </xdr:to>
    <xdr:sp macro="" textlink="">
      <xdr:nvSpPr>
        <xdr:cNvPr id="704" name="フローチャート: 判断 703"/>
        <xdr:cNvSpPr/>
      </xdr:nvSpPr>
      <xdr:spPr>
        <a:xfrm>
          <a:off x="15430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50164</xdr:rowOff>
    </xdr:from>
    <xdr:to>
      <xdr:col>76</xdr:col>
      <xdr:colOff>165100</xdr:colOff>
      <xdr:row>105</xdr:row>
      <xdr:rowOff>151764</xdr:rowOff>
    </xdr:to>
    <xdr:sp macro="" textlink="">
      <xdr:nvSpPr>
        <xdr:cNvPr id="705" name="フローチャート: 判断 704"/>
        <xdr:cNvSpPr/>
      </xdr:nvSpPr>
      <xdr:spPr>
        <a:xfrm>
          <a:off x="14541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706" name="フローチャート: 判断 705"/>
        <xdr:cNvSpPr/>
      </xdr:nvSpPr>
      <xdr:spPr>
        <a:xfrm>
          <a:off x="1365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707" name="フローチャート: 判断 706"/>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8" name="テキスト ボックス 70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9" name="テキスト ボックス 70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0" name="テキスト ボックス 70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1" name="テキスト ボックス 71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2" name="テキスト ボックス 71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88264</xdr:rowOff>
    </xdr:from>
    <xdr:to>
      <xdr:col>76</xdr:col>
      <xdr:colOff>165100</xdr:colOff>
      <xdr:row>105</xdr:row>
      <xdr:rowOff>18414</xdr:rowOff>
    </xdr:to>
    <xdr:sp macro="" textlink="">
      <xdr:nvSpPr>
        <xdr:cNvPr id="713" name="楕円 712"/>
        <xdr:cNvSpPr/>
      </xdr:nvSpPr>
      <xdr:spPr>
        <a:xfrm>
          <a:off x="145415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44450</xdr:rowOff>
    </xdr:from>
    <xdr:to>
      <xdr:col>72</xdr:col>
      <xdr:colOff>38100</xdr:colOff>
      <xdr:row>104</xdr:row>
      <xdr:rowOff>146050</xdr:rowOff>
    </xdr:to>
    <xdr:sp macro="" textlink="">
      <xdr:nvSpPr>
        <xdr:cNvPr id="714" name="楕円 713"/>
        <xdr:cNvSpPr/>
      </xdr:nvSpPr>
      <xdr:spPr>
        <a:xfrm>
          <a:off x="13652500" y="178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95250</xdr:rowOff>
    </xdr:from>
    <xdr:to>
      <xdr:col>76</xdr:col>
      <xdr:colOff>114300</xdr:colOff>
      <xdr:row>104</xdr:row>
      <xdr:rowOff>139064</xdr:rowOff>
    </xdr:to>
    <xdr:cxnSp macro="">
      <xdr:nvCxnSpPr>
        <xdr:cNvPr id="715" name="直線コネクタ 714"/>
        <xdr:cNvCxnSpPr/>
      </xdr:nvCxnSpPr>
      <xdr:spPr>
        <a:xfrm>
          <a:off x="13703300" y="1792605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170180</xdr:rowOff>
    </xdr:from>
    <xdr:to>
      <xdr:col>67</xdr:col>
      <xdr:colOff>101600</xdr:colOff>
      <xdr:row>104</xdr:row>
      <xdr:rowOff>100330</xdr:rowOff>
    </xdr:to>
    <xdr:sp macro="" textlink="">
      <xdr:nvSpPr>
        <xdr:cNvPr id="716" name="楕円 715"/>
        <xdr:cNvSpPr/>
      </xdr:nvSpPr>
      <xdr:spPr>
        <a:xfrm>
          <a:off x="1276350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49530</xdr:rowOff>
    </xdr:from>
    <xdr:to>
      <xdr:col>71</xdr:col>
      <xdr:colOff>177800</xdr:colOff>
      <xdr:row>104</xdr:row>
      <xdr:rowOff>95250</xdr:rowOff>
    </xdr:to>
    <xdr:cxnSp macro="">
      <xdr:nvCxnSpPr>
        <xdr:cNvPr id="717" name="直線コネクタ 716"/>
        <xdr:cNvCxnSpPr/>
      </xdr:nvCxnSpPr>
      <xdr:spPr>
        <a:xfrm>
          <a:off x="12814300" y="178803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12082</xdr:rowOff>
    </xdr:from>
    <xdr:ext cx="405111" cy="259045"/>
    <xdr:sp macro="" textlink="">
      <xdr:nvSpPr>
        <xdr:cNvPr id="718" name="n_1aveValue【公民館】&#10;有形固定資産減価償却率"/>
        <xdr:cNvSpPr txBox="1"/>
      </xdr:nvSpPr>
      <xdr:spPr>
        <a:xfrm>
          <a:off x="15266044" y="1784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142891</xdr:rowOff>
    </xdr:from>
    <xdr:ext cx="405111" cy="259045"/>
    <xdr:sp macro="" textlink="">
      <xdr:nvSpPr>
        <xdr:cNvPr id="719" name="n_2aveValue【公民館】&#10;有形固定資産減価償却率"/>
        <xdr:cNvSpPr txBox="1"/>
      </xdr:nvSpPr>
      <xdr:spPr>
        <a:xfrm>
          <a:off x="14389744" y="1814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76216</xdr:rowOff>
    </xdr:from>
    <xdr:ext cx="405111" cy="259045"/>
    <xdr:sp macro="" textlink="">
      <xdr:nvSpPr>
        <xdr:cNvPr id="720" name="n_3aveValue【公民館】&#10;有形固定資産減価償却率"/>
        <xdr:cNvSpPr txBox="1"/>
      </xdr:nvSpPr>
      <xdr:spPr>
        <a:xfrm>
          <a:off x="13500744"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38116</xdr:rowOff>
    </xdr:from>
    <xdr:ext cx="405111" cy="259045"/>
    <xdr:sp macro="" textlink="">
      <xdr:nvSpPr>
        <xdr:cNvPr id="721" name="n_4aveValue【公民館】&#10;有形固定資産減価償却率"/>
        <xdr:cNvSpPr txBox="1"/>
      </xdr:nvSpPr>
      <xdr:spPr>
        <a:xfrm>
          <a:off x="12611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34941</xdr:rowOff>
    </xdr:from>
    <xdr:ext cx="405111" cy="259045"/>
    <xdr:sp macro="" textlink="">
      <xdr:nvSpPr>
        <xdr:cNvPr id="722" name="n_2mainValue【公民館】&#10;有形固定資産減価償却率"/>
        <xdr:cNvSpPr txBox="1"/>
      </xdr:nvSpPr>
      <xdr:spPr>
        <a:xfrm>
          <a:off x="14389744" y="1769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162577</xdr:rowOff>
    </xdr:from>
    <xdr:ext cx="405111" cy="259045"/>
    <xdr:sp macro="" textlink="">
      <xdr:nvSpPr>
        <xdr:cNvPr id="723" name="n_3mainValue【公民館】&#10;有形固定資産減価償却率"/>
        <xdr:cNvSpPr txBox="1"/>
      </xdr:nvSpPr>
      <xdr:spPr>
        <a:xfrm>
          <a:off x="135007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116857</xdr:rowOff>
    </xdr:from>
    <xdr:ext cx="405111" cy="259045"/>
    <xdr:sp macro="" textlink="">
      <xdr:nvSpPr>
        <xdr:cNvPr id="724" name="n_4mainValue【公民館】&#10;有形固定資産減価償却率"/>
        <xdr:cNvSpPr txBox="1"/>
      </xdr:nvSpPr>
      <xdr:spPr>
        <a:xfrm>
          <a:off x="12611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5" name="正方形/長方形 72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6" name="正方形/長方形 72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7" name="正方形/長方形 72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8" name="正方形/長方形 72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9" name="正方形/長方形 72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0" name="正方形/長方形 72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1" name="正方形/長方形 73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2" name="正方形/長方形 73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3" name="テキスト ボックス 73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4" name="直線コネクタ 73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35" name="直線コネクタ 73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36" name="テキスト ボックス 73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37" name="直線コネクタ 73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38" name="テキスト ボックス 73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39" name="直線コネクタ 73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40" name="テキスト ボックス 73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41" name="直線コネクタ 74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42" name="テキスト ボックス 74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43" name="直線コネクタ 74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44" name="テキスト ボックス 74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45" name="直線コネクタ 74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46" name="テキスト ボックス 74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7" name="直線コネクタ 74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8" name="テキスト ボックス 74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68689</xdr:rowOff>
    </xdr:from>
    <xdr:to>
      <xdr:col>116</xdr:col>
      <xdr:colOff>62864</xdr:colOff>
      <xdr:row>109</xdr:row>
      <xdr:rowOff>31133</xdr:rowOff>
    </xdr:to>
    <xdr:cxnSp macro="">
      <xdr:nvCxnSpPr>
        <xdr:cNvPr id="750" name="直線コネクタ 749"/>
        <xdr:cNvCxnSpPr/>
      </xdr:nvCxnSpPr>
      <xdr:spPr>
        <a:xfrm flipV="1">
          <a:off x="22160864" y="1721368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751" name="【公民館】&#10;一人当たり面積最小値テキスト"/>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752" name="直線コネクタ 751"/>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15366</xdr:rowOff>
    </xdr:from>
    <xdr:ext cx="469744" cy="259045"/>
    <xdr:sp macro="" textlink="">
      <xdr:nvSpPr>
        <xdr:cNvPr id="753" name="【公民館】&#10;一人当たり面積最大値テキスト"/>
        <xdr:cNvSpPr txBox="1"/>
      </xdr:nvSpPr>
      <xdr:spPr>
        <a:xfrm>
          <a:off x="22199600" y="1698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68689</xdr:rowOff>
    </xdr:from>
    <xdr:to>
      <xdr:col>116</xdr:col>
      <xdr:colOff>152400</xdr:colOff>
      <xdr:row>100</xdr:row>
      <xdr:rowOff>68689</xdr:rowOff>
    </xdr:to>
    <xdr:cxnSp macro="">
      <xdr:nvCxnSpPr>
        <xdr:cNvPr id="754" name="直線コネクタ 753"/>
        <xdr:cNvCxnSpPr/>
      </xdr:nvCxnSpPr>
      <xdr:spPr>
        <a:xfrm>
          <a:off x="22072600" y="1721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110616</xdr:rowOff>
    </xdr:from>
    <xdr:ext cx="469744" cy="259045"/>
    <xdr:sp macro="" textlink="">
      <xdr:nvSpPr>
        <xdr:cNvPr id="755" name="【公民館】&#10;一人当たり面積平均値テキスト"/>
        <xdr:cNvSpPr txBox="1"/>
      </xdr:nvSpPr>
      <xdr:spPr>
        <a:xfrm>
          <a:off x="22199600" y="18455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132189</xdr:rowOff>
    </xdr:from>
    <xdr:to>
      <xdr:col>116</xdr:col>
      <xdr:colOff>114300</xdr:colOff>
      <xdr:row>108</xdr:row>
      <xdr:rowOff>62339</xdr:rowOff>
    </xdr:to>
    <xdr:sp macro="" textlink="">
      <xdr:nvSpPr>
        <xdr:cNvPr id="756" name="フローチャート: 判断 755"/>
        <xdr:cNvSpPr/>
      </xdr:nvSpPr>
      <xdr:spPr>
        <a:xfrm>
          <a:off x="22110700" y="1847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142312</xdr:rowOff>
    </xdr:from>
    <xdr:to>
      <xdr:col>112</xdr:col>
      <xdr:colOff>38100</xdr:colOff>
      <xdr:row>108</xdr:row>
      <xdr:rowOff>72462</xdr:rowOff>
    </xdr:to>
    <xdr:sp macro="" textlink="">
      <xdr:nvSpPr>
        <xdr:cNvPr id="757" name="フローチャート: 判断 756"/>
        <xdr:cNvSpPr/>
      </xdr:nvSpPr>
      <xdr:spPr>
        <a:xfrm>
          <a:off x="21272500" y="184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160927</xdr:rowOff>
    </xdr:from>
    <xdr:to>
      <xdr:col>107</xdr:col>
      <xdr:colOff>101600</xdr:colOff>
      <xdr:row>108</xdr:row>
      <xdr:rowOff>91077</xdr:rowOff>
    </xdr:to>
    <xdr:sp macro="" textlink="">
      <xdr:nvSpPr>
        <xdr:cNvPr id="758" name="フローチャート: 判断 757"/>
        <xdr:cNvSpPr/>
      </xdr:nvSpPr>
      <xdr:spPr>
        <a:xfrm>
          <a:off x="20383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2866</xdr:rowOff>
    </xdr:from>
    <xdr:to>
      <xdr:col>102</xdr:col>
      <xdr:colOff>165100</xdr:colOff>
      <xdr:row>108</xdr:row>
      <xdr:rowOff>104466</xdr:rowOff>
    </xdr:to>
    <xdr:sp macro="" textlink="">
      <xdr:nvSpPr>
        <xdr:cNvPr id="759" name="フローチャート: 判断 758"/>
        <xdr:cNvSpPr/>
      </xdr:nvSpPr>
      <xdr:spPr>
        <a:xfrm>
          <a:off x="19494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254</xdr:rowOff>
    </xdr:from>
    <xdr:to>
      <xdr:col>98</xdr:col>
      <xdr:colOff>38100</xdr:colOff>
      <xdr:row>108</xdr:row>
      <xdr:rowOff>101854</xdr:rowOff>
    </xdr:to>
    <xdr:sp macro="" textlink="">
      <xdr:nvSpPr>
        <xdr:cNvPr id="760" name="フローチャート: 判断 759"/>
        <xdr:cNvSpPr/>
      </xdr:nvSpPr>
      <xdr:spPr>
        <a:xfrm>
          <a:off x="18605500" y="185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1" name="テキスト ボックス 76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2" name="テキスト ボックス 76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3" name="テキスト ボックス 76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4" name="テキスト ボックス 76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5" name="テキスト ボックス 76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50220</xdr:rowOff>
    </xdr:from>
    <xdr:to>
      <xdr:col>107</xdr:col>
      <xdr:colOff>101600</xdr:colOff>
      <xdr:row>108</xdr:row>
      <xdr:rowOff>151820</xdr:rowOff>
    </xdr:to>
    <xdr:sp macro="" textlink="">
      <xdr:nvSpPr>
        <xdr:cNvPr id="766" name="楕円 765"/>
        <xdr:cNvSpPr/>
      </xdr:nvSpPr>
      <xdr:spPr>
        <a:xfrm>
          <a:off x="20383500" y="1856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50220</xdr:rowOff>
    </xdr:from>
    <xdr:to>
      <xdr:col>102</xdr:col>
      <xdr:colOff>165100</xdr:colOff>
      <xdr:row>108</xdr:row>
      <xdr:rowOff>151820</xdr:rowOff>
    </xdr:to>
    <xdr:sp macro="" textlink="">
      <xdr:nvSpPr>
        <xdr:cNvPr id="767" name="楕円 766"/>
        <xdr:cNvSpPr/>
      </xdr:nvSpPr>
      <xdr:spPr>
        <a:xfrm>
          <a:off x="19494500" y="1856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101020</xdr:rowOff>
    </xdr:from>
    <xdr:to>
      <xdr:col>107</xdr:col>
      <xdr:colOff>50800</xdr:colOff>
      <xdr:row>108</xdr:row>
      <xdr:rowOff>101020</xdr:rowOff>
    </xdr:to>
    <xdr:cxnSp macro="">
      <xdr:nvCxnSpPr>
        <xdr:cNvPr id="768" name="直線コネクタ 767"/>
        <xdr:cNvCxnSpPr/>
      </xdr:nvCxnSpPr>
      <xdr:spPr>
        <a:xfrm>
          <a:off x="19545300" y="18617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50873</xdr:rowOff>
    </xdr:from>
    <xdr:to>
      <xdr:col>98</xdr:col>
      <xdr:colOff>38100</xdr:colOff>
      <xdr:row>108</xdr:row>
      <xdr:rowOff>152473</xdr:rowOff>
    </xdr:to>
    <xdr:sp macro="" textlink="">
      <xdr:nvSpPr>
        <xdr:cNvPr id="769" name="楕円 768"/>
        <xdr:cNvSpPr/>
      </xdr:nvSpPr>
      <xdr:spPr>
        <a:xfrm>
          <a:off x="18605500" y="1856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101020</xdr:rowOff>
    </xdr:from>
    <xdr:to>
      <xdr:col>102</xdr:col>
      <xdr:colOff>114300</xdr:colOff>
      <xdr:row>108</xdr:row>
      <xdr:rowOff>101673</xdr:rowOff>
    </xdr:to>
    <xdr:cxnSp macro="">
      <xdr:nvCxnSpPr>
        <xdr:cNvPr id="770" name="直線コネクタ 769"/>
        <xdr:cNvCxnSpPr/>
      </xdr:nvCxnSpPr>
      <xdr:spPr>
        <a:xfrm flipV="1">
          <a:off x="18656300" y="18617620"/>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88989</xdr:rowOff>
    </xdr:from>
    <xdr:ext cx="469744" cy="259045"/>
    <xdr:sp macro="" textlink="">
      <xdr:nvSpPr>
        <xdr:cNvPr id="771" name="n_1aveValue【公民館】&#10;一人当たり面積"/>
        <xdr:cNvSpPr txBox="1"/>
      </xdr:nvSpPr>
      <xdr:spPr>
        <a:xfrm>
          <a:off x="21075727" y="1826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107604</xdr:rowOff>
    </xdr:from>
    <xdr:ext cx="469744" cy="259045"/>
    <xdr:sp macro="" textlink="">
      <xdr:nvSpPr>
        <xdr:cNvPr id="772" name="n_2aveValue【公民館】&#10;一人当たり面積"/>
        <xdr:cNvSpPr txBox="1"/>
      </xdr:nvSpPr>
      <xdr:spPr>
        <a:xfrm>
          <a:off x="201994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120993</xdr:rowOff>
    </xdr:from>
    <xdr:ext cx="469744" cy="259045"/>
    <xdr:sp macro="" textlink="">
      <xdr:nvSpPr>
        <xdr:cNvPr id="773" name="n_3aveValue【公民館】&#10;一人当たり面積"/>
        <xdr:cNvSpPr txBox="1"/>
      </xdr:nvSpPr>
      <xdr:spPr>
        <a:xfrm>
          <a:off x="19310427" y="1829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118381</xdr:rowOff>
    </xdr:from>
    <xdr:ext cx="469744" cy="259045"/>
    <xdr:sp macro="" textlink="">
      <xdr:nvSpPr>
        <xdr:cNvPr id="774" name="n_4aveValue【公民館】&#10;一人当たり面積"/>
        <xdr:cNvSpPr txBox="1"/>
      </xdr:nvSpPr>
      <xdr:spPr>
        <a:xfrm>
          <a:off x="18421427" y="182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142947</xdr:rowOff>
    </xdr:from>
    <xdr:ext cx="469744" cy="259045"/>
    <xdr:sp macro="" textlink="">
      <xdr:nvSpPr>
        <xdr:cNvPr id="775" name="n_2mainValue【公民館】&#10;一人当たり面積"/>
        <xdr:cNvSpPr txBox="1"/>
      </xdr:nvSpPr>
      <xdr:spPr>
        <a:xfrm>
          <a:off x="20199427" y="1865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142947</xdr:rowOff>
    </xdr:from>
    <xdr:ext cx="469744" cy="259045"/>
    <xdr:sp macro="" textlink="">
      <xdr:nvSpPr>
        <xdr:cNvPr id="776" name="n_3mainValue【公民館】&#10;一人当たり面積"/>
        <xdr:cNvSpPr txBox="1"/>
      </xdr:nvSpPr>
      <xdr:spPr>
        <a:xfrm>
          <a:off x="19310427" y="1865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143600</xdr:rowOff>
    </xdr:from>
    <xdr:ext cx="469744" cy="259045"/>
    <xdr:sp macro="" textlink="">
      <xdr:nvSpPr>
        <xdr:cNvPr id="777" name="n_4mainValue【公民館】&#10;一人当たり面積"/>
        <xdr:cNvSpPr txBox="1"/>
      </xdr:nvSpPr>
      <xdr:spPr>
        <a:xfrm>
          <a:off x="18421427" y="1866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8" name="正方形/長方形 77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9" name="正方形/長方形 77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0" name="テキスト ボックス 77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本町は町域が非常に狭く、行政効率が良いことから、一人当たりの有形固定資産額や面積・延長は軒並み類似団体より低い傾向にある。</a:t>
          </a:r>
          <a:endParaRPr lang="ja-JP" altLang="ja-JP" sz="1400">
            <a:effectLst/>
          </a:endParaRPr>
        </a:p>
        <a:p>
          <a:r>
            <a:rPr kumimoji="1" lang="ja-JP" altLang="ja-JP" sz="1100">
              <a:solidFill>
                <a:schemeClr val="dk1"/>
              </a:solidFill>
              <a:effectLst/>
              <a:latin typeface="+mn-lt"/>
              <a:ea typeface="+mn-ea"/>
              <a:cs typeface="+mn-cs"/>
            </a:rPr>
            <a:t>有形固定資産減価償却率については、この表では道路、橋梁・トンネル、学校施設、</a:t>
          </a:r>
          <a:r>
            <a:rPr kumimoji="1" lang="ja-JP" altLang="en-US" sz="1100">
              <a:solidFill>
                <a:schemeClr val="dk1"/>
              </a:solidFill>
              <a:effectLst/>
              <a:latin typeface="+mn-lt"/>
              <a:ea typeface="+mn-ea"/>
              <a:cs typeface="+mn-cs"/>
            </a:rPr>
            <a:t>認定こども園・</a:t>
          </a:r>
          <a:r>
            <a:rPr kumimoji="1" lang="ja-JP" altLang="ja-JP" sz="1100">
              <a:solidFill>
                <a:schemeClr val="dk1"/>
              </a:solidFill>
              <a:effectLst/>
              <a:latin typeface="+mn-lt"/>
              <a:ea typeface="+mn-ea"/>
              <a:cs typeface="+mn-cs"/>
            </a:rPr>
            <a:t>幼稚園・保育所、港湾・漁港が類似団体に比べ高い水準となっている。道路については、本町が整備を進めている下水道工事の際、現状復旧のため舗装をし直すことも多く、数値ほど老朽化が著しい状況ではないが、学校や保育園について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校、</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園で建築年数がかなり経過しているため、更新されるまで高い水準が続くものと思われる。橋りょう・トンネルについては、町の主要な橋りょうの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つである佐井川橋の大規模改修を行ったことで減価償却率が大きく改善した。</a:t>
          </a:r>
          <a:endParaRPr lang="ja-JP" altLang="ja-JP" sz="1400">
            <a:effectLst/>
          </a:endParaRPr>
        </a:p>
        <a:p>
          <a:r>
            <a:rPr kumimoji="1" lang="ja-JP" altLang="ja-JP" sz="1100">
              <a:solidFill>
                <a:schemeClr val="dk1"/>
              </a:solidFill>
              <a:effectLst/>
              <a:latin typeface="+mn-lt"/>
              <a:ea typeface="+mn-ea"/>
              <a:cs typeface="+mn-cs"/>
            </a:rPr>
            <a:t>このほか、公営住宅は更新や改修が進み類似団体に比べても大幅に低い水準を維持できている。</a:t>
          </a:r>
          <a:endParaRPr lang="ja-JP" altLang="ja-JP" sz="1400">
            <a:effectLst/>
          </a:endParaRPr>
        </a:p>
        <a:p>
          <a:r>
            <a:rPr lang="ja-JP" altLang="ja-JP" sz="1100">
              <a:solidFill>
                <a:schemeClr val="dk1"/>
              </a:solidFill>
              <a:effectLst/>
              <a:latin typeface="+mn-lt"/>
              <a:ea typeface="+mn-ea"/>
              <a:cs typeface="+mn-cs"/>
            </a:rPr>
            <a:t>なお、現在令和</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年度</a:t>
          </a:r>
          <a:r>
            <a:rPr lang="ja-JP" altLang="en-US"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5</a:t>
          </a:r>
          <a:r>
            <a:rPr lang="ja-JP" altLang="en-US" sz="1100">
              <a:solidFill>
                <a:schemeClr val="dk1"/>
              </a:solidFill>
              <a:effectLst/>
              <a:latin typeface="+mn-lt"/>
              <a:ea typeface="+mn-ea"/>
              <a:cs typeface="+mn-cs"/>
            </a:rPr>
            <a:t>年度</a:t>
          </a:r>
          <a:r>
            <a:rPr lang="ja-JP" altLang="ja-JP" sz="1100">
              <a:solidFill>
                <a:schemeClr val="dk1"/>
              </a:solidFill>
              <a:effectLst/>
              <a:latin typeface="+mn-lt"/>
              <a:ea typeface="+mn-ea"/>
              <a:cs typeface="+mn-cs"/>
            </a:rPr>
            <a:t>分を整備中である。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6,607
6,505
5.72
4,348,275
4,093,660
244,820
2,400,708
3,192,219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74" name="直線コネクタ 73"/>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77" name="【体育館・プール】&#10;有形固定資産減価償却率最大値テキスト"/>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78" name="直線コネクタ 77"/>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108874</xdr:rowOff>
    </xdr:from>
    <xdr:ext cx="405111" cy="259045"/>
    <xdr:sp macro="" textlink="">
      <xdr:nvSpPr>
        <xdr:cNvPr id="79" name="【体育館・プール】&#10;有形固定資産減価償却率平均値テキスト"/>
        <xdr:cNvSpPr txBox="1"/>
      </xdr:nvSpPr>
      <xdr:spPr>
        <a:xfrm>
          <a:off x="4673600" y="10567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80" name="フローチャート: 判断 79"/>
        <xdr:cNvSpPr/>
      </xdr:nvSpPr>
      <xdr:spPr>
        <a:xfrm>
          <a:off x="4584700" y="105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81" name="フローチャート: 判断 80"/>
        <xdr:cNvSpPr/>
      </xdr:nvSpPr>
      <xdr:spPr>
        <a:xfrm>
          <a:off x="3746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82" name="フローチャート: 判断 81"/>
        <xdr:cNvSpPr/>
      </xdr:nvSpPr>
      <xdr:spPr>
        <a:xfrm>
          <a:off x="2857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151674</xdr:rowOff>
    </xdr:from>
    <xdr:to>
      <xdr:col>10</xdr:col>
      <xdr:colOff>165100</xdr:colOff>
      <xdr:row>62</xdr:row>
      <xdr:rowOff>81824</xdr:rowOff>
    </xdr:to>
    <xdr:sp macro="" textlink="">
      <xdr:nvSpPr>
        <xdr:cNvPr id="83" name="フローチャート: 判断 82"/>
        <xdr:cNvSpPr/>
      </xdr:nvSpPr>
      <xdr:spPr>
        <a:xfrm>
          <a:off x="1968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110853</xdr:rowOff>
    </xdr:from>
    <xdr:to>
      <xdr:col>6</xdr:col>
      <xdr:colOff>38100</xdr:colOff>
      <xdr:row>62</xdr:row>
      <xdr:rowOff>41003</xdr:rowOff>
    </xdr:to>
    <xdr:sp macro="" textlink="">
      <xdr:nvSpPr>
        <xdr:cNvPr id="84" name="フローチャート: 判断 83"/>
        <xdr:cNvSpPr/>
      </xdr:nvSpPr>
      <xdr:spPr>
        <a:xfrm>
          <a:off x="1079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62</xdr:row>
      <xdr:rowOff>101056</xdr:rowOff>
    </xdr:from>
    <xdr:to>
      <xdr:col>15</xdr:col>
      <xdr:colOff>101600</xdr:colOff>
      <xdr:row>63</xdr:row>
      <xdr:rowOff>31206</xdr:rowOff>
    </xdr:to>
    <xdr:sp macro="" textlink="">
      <xdr:nvSpPr>
        <xdr:cNvPr id="90" name="楕円 89"/>
        <xdr:cNvSpPr/>
      </xdr:nvSpPr>
      <xdr:spPr>
        <a:xfrm>
          <a:off x="2857500" y="1073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83094</xdr:rowOff>
    </xdr:from>
    <xdr:to>
      <xdr:col>10</xdr:col>
      <xdr:colOff>165100</xdr:colOff>
      <xdr:row>63</xdr:row>
      <xdr:rowOff>13244</xdr:rowOff>
    </xdr:to>
    <xdr:sp macro="" textlink="">
      <xdr:nvSpPr>
        <xdr:cNvPr id="91" name="楕円 90"/>
        <xdr:cNvSpPr/>
      </xdr:nvSpPr>
      <xdr:spPr>
        <a:xfrm>
          <a:off x="1968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133894</xdr:rowOff>
    </xdr:from>
    <xdr:to>
      <xdr:col>15</xdr:col>
      <xdr:colOff>50800</xdr:colOff>
      <xdr:row>62</xdr:row>
      <xdr:rowOff>151856</xdr:rowOff>
    </xdr:to>
    <xdr:cxnSp macro="">
      <xdr:nvCxnSpPr>
        <xdr:cNvPr id="92" name="直線コネクタ 91"/>
        <xdr:cNvCxnSpPr/>
      </xdr:nvCxnSpPr>
      <xdr:spPr>
        <a:xfrm>
          <a:off x="2019300" y="1076379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66766</xdr:rowOff>
    </xdr:from>
    <xdr:to>
      <xdr:col>6</xdr:col>
      <xdr:colOff>38100</xdr:colOff>
      <xdr:row>62</xdr:row>
      <xdr:rowOff>168366</xdr:rowOff>
    </xdr:to>
    <xdr:sp macro="" textlink="">
      <xdr:nvSpPr>
        <xdr:cNvPr id="93" name="楕円 92"/>
        <xdr:cNvSpPr/>
      </xdr:nvSpPr>
      <xdr:spPr>
        <a:xfrm>
          <a:off x="1079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117566</xdr:rowOff>
    </xdr:from>
    <xdr:to>
      <xdr:col>10</xdr:col>
      <xdr:colOff>114300</xdr:colOff>
      <xdr:row>62</xdr:row>
      <xdr:rowOff>133894</xdr:rowOff>
    </xdr:to>
    <xdr:cxnSp macro="">
      <xdr:nvCxnSpPr>
        <xdr:cNvPr id="94" name="直線コネクタ 93"/>
        <xdr:cNvCxnSpPr/>
      </xdr:nvCxnSpPr>
      <xdr:spPr>
        <a:xfrm>
          <a:off x="1130300" y="1074746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83655</xdr:rowOff>
    </xdr:from>
    <xdr:ext cx="405111" cy="259045"/>
    <xdr:sp macro="" textlink="">
      <xdr:nvSpPr>
        <xdr:cNvPr id="95" name="n_1aveValue【体育館・プール】&#10;有形固定資産減価償却率"/>
        <xdr:cNvSpPr txBox="1"/>
      </xdr:nvSpPr>
      <xdr:spPr>
        <a:xfrm>
          <a:off x="3582044" y="10370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55897</xdr:rowOff>
    </xdr:from>
    <xdr:ext cx="405111" cy="259045"/>
    <xdr:sp macro="" textlink="">
      <xdr:nvSpPr>
        <xdr:cNvPr id="96" name="n_2aveValue【体育館・プール】&#10;有形固定資産減価償却率"/>
        <xdr:cNvSpPr txBox="1"/>
      </xdr:nvSpPr>
      <xdr:spPr>
        <a:xfrm>
          <a:off x="2705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98351</xdr:rowOff>
    </xdr:from>
    <xdr:ext cx="405111" cy="259045"/>
    <xdr:sp macro="" textlink="">
      <xdr:nvSpPr>
        <xdr:cNvPr id="97" name="n_3aveValue【体育館・プール】&#10;有形固定資産減価償却率"/>
        <xdr:cNvSpPr txBox="1"/>
      </xdr:nvSpPr>
      <xdr:spPr>
        <a:xfrm>
          <a:off x="1816744" y="10385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57530</xdr:rowOff>
    </xdr:from>
    <xdr:ext cx="405111" cy="259045"/>
    <xdr:sp macro="" textlink="">
      <xdr:nvSpPr>
        <xdr:cNvPr id="98" name="n_4aveValue【体育館・プール】&#10;有形固定資産減価償却率"/>
        <xdr:cNvSpPr txBox="1"/>
      </xdr:nvSpPr>
      <xdr:spPr>
        <a:xfrm>
          <a:off x="927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22333</xdr:rowOff>
    </xdr:from>
    <xdr:ext cx="405111" cy="259045"/>
    <xdr:sp macro="" textlink="">
      <xdr:nvSpPr>
        <xdr:cNvPr id="99" name="n_2mainValue【体育館・プール】&#10;有形固定資産減価償却率"/>
        <xdr:cNvSpPr txBox="1"/>
      </xdr:nvSpPr>
      <xdr:spPr>
        <a:xfrm>
          <a:off x="2705744" y="1082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4371</xdr:rowOff>
    </xdr:from>
    <xdr:ext cx="405111" cy="259045"/>
    <xdr:sp macro="" textlink="">
      <xdr:nvSpPr>
        <xdr:cNvPr id="100" name="n_3mainValue【体育館・プール】&#10;有形固定資産減価償却率"/>
        <xdr:cNvSpPr txBox="1"/>
      </xdr:nvSpPr>
      <xdr:spPr>
        <a:xfrm>
          <a:off x="1816744" y="1080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159493</xdr:rowOff>
    </xdr:from>
    <xdr:ext cx="405111" cy="259045"/>
    <xdr:sp macro="" textlink="">
      <xdr:nvSpPr>
        <xdr:cNvPr id="101" name="n_4mainValue【体育館・プール】&#10;有形固定資産減価償却率"/>
        <xdr:cNvSpPr txBox="1"/>
      </xdr:nvSpPr>
      <xdr:spPr>
        <a:xfrm>
          <a:off x="927744" y="1078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2" name="正方形/長方形 1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3" name="正方形/長方形 1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4" name="正方形/長方形 1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5" name="正方形/長方形 1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6" name="正方形/長方形 1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7" name="正方形/長方形 1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8" name="正方形/長方形 1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9" name="正方形/長方形 1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0" name="テキスト ボックス 1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1" name="直線コネクタ 1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2" name="直線コネクタ 11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3" name="テキスト ボックス 11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4" name="直線コネクタ 11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5" name="テキスト ボックス 11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6" name="直線コネクタ 1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7" name="テキスト ボックス 11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8" name="直線コネクタ 11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9" name="テキスト ボックス 11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0" name="直線コネクタ 11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1" name="テキスト ボックス 12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2" name="直線コネクタ 1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3" name="テキスト ボックス 1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125" name="直線コネクタ 124"/>
        <xdr:cNvCxnSpPr/>
      </xdr:nvCxnSpPr>
      <xdr:spPr>
        <a:xfrm flipV="1">
          <a:off x="10476865" y="9759696"/>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126" name="【体育館・プール】&#10;一人当たり面積最小値テキスト"/>
        <xdr:cNvSpPr txBox="1"/>
      </xdr:nvSpPr>
      <xdr:spPr>
        <a:xfrm>
          <a:off x="10515600" y="1095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127" name="直線コネクタ 126"/>
        <xdr:cNvCxnSpPr/>
      </xdr:nvCxnSpPr>
      <xdr:spPr>
        <a:xfrm>
          <a:off x="10388600" y="1095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128" name="【体育館・プール】&#10;一人当たり面積最大値テキスト"/>
        <xdr:cNvSpPr txBox="1"/>
      </xdr:nvSpPr>
      <xdr:spPr>
        <a:xfrm>
          <a:off x="10515600" y="953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129" name="直線コネクタ 128"/>
        <xdr:cNvCxnSpPr/>
      </xdr:nvCxnSpPr>
      <xdr:spPr>
        <a:xfrm>
          <a:off x="10388600" y="975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16019</xdr:rowOff>
    </xdr:from>
    <xdr:ext cx="469744" cy="259045"/>
    <xdr:sp macro="" textlink="">
      <xdr:nvSpPr>
        <xdr:cNvPr id="130" name="【体育館・プール】&#10;一人当たり面積平均値テキスト"/>
        <xdr:cNvSpPr txBox="1"/>
      </xdr:nvSpPr>
      <xdr:spPr>
        <a:xfrm>
          <a:off x="10515600" y="10474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131" name="フローチャート: 判断 130"/>
        <xdr:cNvSpPr/>
      </xdr:nvSpPr>
      <xdr:spPr>
        <a:xfrm>
          <a:off x="10426700" y="1049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132" name="フローチャート: 判断 131"/>
        <xdr:cNvSpPr/>
      </xdr:nvSpPr>
      <xdr:spPr>
        <a:xfrm>
          <a:off x="9588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133" name="フローチャート: 判断 132"/>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46736</xdr:rowOff>
    </xdr:from>
    <xdr:to>
      <xdr:col>41</xdr:col>
      <xdr:colOff>101600</xdr:colOff>
      <xdr:row>61</xdr:row>
      <xdr:rowOff>148336</xdr:rowOff>
    </xdr:to>
    <xdr:sp macro="" textlink="">
      <xdr:nvSpPr>
        <xdr:cNvPr id="134" name="フローチャート: 判断 133"/>
        <xdr:cNvSpPr/>
      </xdr:nvSpPr>
      <xdr:spPr>
        <a:xfrm>
          <a:off x="7810500" y="105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84074</xdr:rowOff>
    </xdr:from>
    <xdr:to>
      <xdr:col>36</xdr:col>
      <xdr:colOff>165100</xdr:colOff>
      <xdr:row>62</xdr:row>
      <xdr:rowOff>14224</xdr:rowOff>
    </xdr:to>
    <xdr:sp macro="" textlink="">
      <xdr:nvSpPr>
        <xdr:cNvPr id="135" name="フローチャート: 判断 134"/>
        <xdr:cNvSpPr/>
      </xdr:nvSpPr>
      <xdr:spPr>
        <a:xfrm>
          <a:off x="6921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6" name="テキスト ボックス 1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7" name="テキスト ボックス 1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8" name="テキスト ボックス 1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9" name="テキスト ボックス 1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0" name="テキスト ボックス 1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148844</xdr:rowOff>
    </xdr:from>
    <xdr:to>
      <xdr:col>46</xdr:col>
      <xdr:colOff>38100</xdr:colOff>
      <xdr:row>63</xdr:row>
      <xdr:rowOff>78994</xdr:rowOff>
    </xdr:to>
    <xdr:sp macro="" textlink="">
      <xdr:nvSpPr>
        <xdr:cNvPr id="141" name="楕円 140"/>
        <xdr:cNvSpPr/>
      </xdr:nvSpPr>
      <xdr:spPr>
        <a:xfrm>
          <a:off x="8699500" y="1077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148844</xdr:rowOff>
    </xdr:from>
    <xdr:to>
      <xdr:col>41</xdr:col>
      <xdr:colOff>101600</xdr:colOff>
      <xdr:row>63</xdr:row>
      <xdr:rowOff>78994</xdr:rowOff>
    </xdr:to>
    <xdr:sp macro="" textlink="">
      <xdr:nvSpPr>
        <xdr:cNvPr id="142" name="楕円 141"/>
        <xdr:cNvSpPr/>
      </xdr:nvSpPr>
      <xdr:spPr>
        <a:xfrm>
          <a:off x="7810500" y="1077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28194</xdr:rowOff>
    </xdr:from>
    <xdr:to>
      <xdr:col>45</xdr:col>
      <xdr:colOff>177800</xdr:colOff>
      <xdr:row>63</xdr:row>
      <xdr:rowOff>28194</xdr:rowOff>
    </xdr:to>
    <xdr:cxnSp macro="">
      <xdr:nvCxnSpPr>
        <xdr:cNvPr id="143" name="直線コネクタ 142"/>
        <xdr:cNvCxnSpPr/>
      </xdr:nvCxnSpPr>
      <xdr:spPr>
        <a:xfrm>
          <a:off x="7861300" y="108295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142748</xdr:rowOff>
    </xdr:from>
    <xdr:to>
      <xdr:col>36</xdr:col>
      <xdr:colOff>165100</xdr:colOff>
      <xdr:row>63</xdr:row>
      <xdr:rowOff>72898</xdr:rowOff>
    </xdr:to>
    <xdr:sp macro="" textlink="">
      <xdr:nvSpPr>
        <xdr:cNvPr id="144" name="楕円 143"/>
        <xdr:cNvSpPr/>
      </xdr:nvSpPr>
      <xdr:spPr>
        <a:xfrm>
          <a:off x="6921500" y="1077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22098</xdr:rowOff>
    </xdr:from>
    <xdr:to>
      <xdr:col>41</xdr:col>
      <xdr:colOff>50800</xdr:colOff>
      <xdr:row>63</xdr:row>
      <xdr:rowOff>28194</xdr:rowOff>
    </xdr:to>
    <xdr:cxnSp macro="">
      <xdr:nvCxnSpPr>
        <xdr:cNvPr id="145" name="直線コネクタ 144"/>
        <xdr:cNvCxnSpPr/>
      </xdr:nvCxnSpPr>
      <xdr:spPr>
        <a:xfrm>
          <a:off x="6972300" y="10823448"/>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160291</xdr:rowOff>
    </xdr:from>
    <xdr:ext cx="469744" cy="259045"/>
    <xdr:sp macro="" textlink="">
      <xdr:nvSpPr>
        <xdr:cNvPr id="146" name="n_1aveValue【体育館・プール】&#10;一人当たり面積"/>
        <xdr:cNvSpPr txBox="1"/>
      </xdr:nvSpPr>
      <xdr:spPr>
        <a:xfrm>
          <a:off x="93917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147" name="n_2aveValue【体育館・プール】&#10;一人当たり面積"/>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164863</xdr:rowOff>
    </xdr:from>
    <xdr:ext cx="469744" cy="259045"/>
    <xdr:sp macro="" textlink="">
      <xdr:nvSpPr>
        <xdr:cNvPr id="148" name="n_3aveValue【体育館・プール】&#10;一人当たり面積"/>
        <xdr:cNvSpPr txBox="1"/>
      </xdr:nvSpPr>
      <xdr:spPr>
        <a:xfrm>
          <a:off x="7626427" y="102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30751</xdr:rowOff>
    </xdr:from>
    <xdr:ext cx="469744" cy="259045"/>
    <xdr:sp macro="" textlink="">
      <xdr:nvSpPr>
        <xdr:cNvPr id="149" name="n_4aveValue【体育館・プール】&#10;一人当たり面積"/>
        <xdr:cNvSpPr txBox="1"/>
      </xdr:nvSpPr>
      <xdr:spPr>
        <a:xfrm>
          <a:off x="673742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70121</xdr:rowOff>
    </xdr:from>
    <xdr:ext cx="469744" cy="259045"/>
    <xdr:sp macro="" textlink="">
      <xdr:nvSpPr>
        <xdr:cNvPr id="150" name="n_2mainValue【体育館・プール】&#10;一人当たり面積"/>
        <xdr:cNvSpPr txBox="1"/>
      </xdr:nvSpPr>
      <xdr:spPr>
        <a:xfrm>
          <a:off x="8515427" y="1087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70121</xdr:rowOff>
    </xdr:from>
    <xdr:ext cx="469744" cy="259045"/>
    <xdr:sp macro="" textlink="">
      <xdr:nvSpPr>
        <xdr:cNvPr id="151" name="n_3mainValue【体育館・プール】&#10;一人当たり面積"/>
        <xdr:cNvSpPr txBox="1"/>
      </xdr:nvSpPr>
      <xdr:spPr>
        <a:xfrm>
          <a:off x="7626427" y="1087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64025</xdr:rowOff>
    </xdr:from>
    <xdr:ext cx="469744" cy="259045"/>
    <xdr:sp macro="" textlink="">
      <xdr:nvSpPr>
        <xdr:cNvPr id="152" name="n_4mainValue【体育館・プール】&#10;一人当たり面積"/>
        <xdr:cNvSpPr txBox="1"/>
      </xdr:nvSpPr>
      <xdr:spPr>
        <a:xfrm>
          <a:off x="6737427" y="1086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3" name="正方形/長方形 15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4" name="正方形/長方形 15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5" name="正方形/長方形 15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6" name="正方形/長方形 15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7" name="正方形/長方形 15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8" name="正方形/長方形 15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9" name="正方形/長方形 15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0" name="正方形/長方形 15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1" name="テキスト ボックス 16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2" name="直線コネクタ 16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3" name="テキスト ボックス 16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4" name="直線コネクタ 16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65" name="テキスト ボックス 16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6" name="直線コネクタ 16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7" name="テキスト ボックス 16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8" name="直線コネクタ 16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9" name="テキスト ボックス 16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0" name="直線コネクタ 16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1" name="テキスト ボックス 17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2" name="直線コネクタ 17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73" name="テキスト ボックス 17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4" name="直線コネクタ 17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75" name="テキスト ボックス 17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114300</xdr:rowOff>
    </xdr:to>
    <xdr:cxnSp macro="">
      <xdr:nvCxnSpPr>
        <xdr:cNvPr id="177" name="直線コネクタ 176"/>
        <xdr:cNvCxnSpPr/>
      </xdr:nvCxnSpPr>
      <xdr:spPr>
        <a:xfrm flipV="1">
          <a:off x="4634865" y="135331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78"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79" name="直線コネクタ 178"/>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180" name="【福祉施設】&#10;有形固定資産減価償却率最大値テキスト"/>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181" name="直線コネクタ 180"/>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1922</xdr:rowOff>
    </xdr:from>
    <xdr:ext cx="405111" cy="259045"/>
    <xdr:sp macro="" textlink="">
      <xdr:nvSpPr>
        <xdr:cNvPr id="182" name="【福祉施設】&#10;有形固定資産減価償却率平均値テキスト"/>
        <xdr:cNvSpPr txBox="1"/>
      </xdr:nvSpPr>
      <xdr:spPr>
        <a:xfrm>
          <a:off x="4673600" y="1406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183" name="フローチャート: 判断 182"/>
        <xdr:cNvSpPr/>
      </xdr:nvSpPr>
      <xdr:spPr>
        <a:xfrm>
          <a:off x="4584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184" name="フローチャート: 判断 183"/>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95886</xdr:rowOff>
    </xdr:from>
    <xdr:to>
      <xdr:col>15</xdr:col>
      <xdr:colOff>101600</xdr:colOff>
      <xdr:row>82</xdr:row>
      <xdr:rowOff>26036</xdr:rowOff>
    </xdr:to>
    <xdr:sp macro="" textlink="">
      <xdr:nvSpPr>
        <xdr:cNvPr id="185" name="フローチャート: 判断 184"/>
        <xdr:cNvSpPr/>
      </xdr:nvSpPr>
      <xdr:spPr>
        <a:xfrm>
          <a:off x="2857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186" name="フローチャート: 判断 185"/>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133986</xdr:rowOff>
    </xdr:from>
    <xdr:to>
      <xdr:col>6</xdr:col>
      <xdr:colOff>38100</xdr:colOff>
      <xdr:row>82</xdr:row>
      <xdr:rowOff>64136</xdr:rowOff>
    </xdr:to>
    <xdr:sp macro="" textlink="">
      <xdr:nvSpPr>
        <xdr:cNvPr id="187" name="フローチャート: 判断 186"/>
        <xdr:cNvSpPr/>
      </xdr:nvSpPr>
      <xdr:spPr>
        <a:xfrm>
          <a:off x="1079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8" name="テキスト ボックス 18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9" name="テキスト ボックス 18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0" name="テキスト ボックス 18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1" name="テキスト ボックス 19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2" name="テキスト ボックス 19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65405</xdr:rowOff>
    </xdr:from>
    <xdr:to>
      <xdr:col>15</xdr:col>
      <xdr:colOff>101600</xdr:colOff>
      <xdr:row>81</xdr:row>
      <xdr:rowOff>167005</xdr:rowOff>
    </xdr:to>
    <xdr:sp macro="" textlink="">
      <xdr:nvSpPr>
        <xdr:cNvPr id="193" name="楕円 192"/>
        <xdr:cNvSpPr/>
      </xdr:nvSpPr>
      <xdr:spPr>
        <a:xfrm>
          <a:off x="2857500" y="1395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21589</xdr:rowOff>
    </xdr:from>
    <xdr:to>
      <xdr:col>10</xdr:col>
      <xdr:colOff>165100</xdr:colOff>
      <xdr:row>81</xdr:row>
      <xdr:rowOff>123189</xdr:rowOff>
    </xdr:to>
    <xdr:sp macro="" textlink="">
      <xdr:nvSpPr>
        <xdr:cNvPr id="194" name="楕円 193"/>
        <xdr:cNvSpPr/>
      </xdr:nvSpPr>
      <xdr:spPr>
        <a:xfrm>
          <a:off x="1968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72389</xdr:rowOff>
    </xdr:from>
    <xdr:to>
      <xdr:col>15</xdr:col>
      <xdr:colOff>50800</xdr:colOff>
      <xdr:row>81</xdr:row>
      <xdr:rowOff>116205</xdr:rowOff>
    </xdr:to>
    <xdr:cxnSp macro="">
      <xdr:nvCxnSpPr>
        <xdr:cNvPr id="195" name="直線コネクタ 194"/>
        <xdr:cNvCxnSpPr/>
      </xdr:nvCxnSpPr>
      <xdr:spPr>
        <a:xfrm>
          <a:off x="2019300" y="1395983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151130</xdr:rowOff>
    </xdr:from>
    <xdr:to>
      <xdr:col>6</xdr:col>
      <xdr:colOff>38100</xdr:colOff>
      <xdr:row>81</xdr:row>
      <xdr:rowOff>81280</xdr:rowOff>
    </xdr:to>
    <xdr:sp macro="" textlink="">
      <xdr:nvSpPr>
        <xdr:cNvPr id="196" name="楕円 195"/>
        <xdr:cNvSpPr/>
      </xdr:nvSpPr>
      <xdr:spPr>
        <a:xfrm>
          <a:off x="10795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30480</xdr:rowOff>
    </xdr:from>
    <xdr:to>
      <xdr:col>10</xdr:col>
      <xdr:colOff>114300</xdr:colOff>
      <xdr:row>81</xdr:row>
      <xdr:rowOff>72389</xdr:rowOff>
    </xdr:to>
    <xdr:cxnSp macro="">
      <xdr:nvCxnSpPr>
        <xdr:cNvPr id="197" name="直線コネクタ 196"/>
        <xdr:cNvCxnSpPr/>
      </xdr:nvCxnSpPr>
      <xdr:spPr>
        <a:xfrm>
          <a:off x="1130300" y="139179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107332</xdr:rowOff>
    </xdr:from>
    <xdr:ext cx="405111" cy="259045"/>
    <xdr:sp macro="" textlink="">
      <xdr:nvSpPr>
        <xdr:cNvPr id="198" name="n_1aveValue【福祉施設】&#10;有形固定資産減価償却率"/>
        <xdr:cNvSpPr txBox="1"/>
      </xdr:nvSpPr>
      <xdr:spPr>
        <a:xfrm>
          <a:off x="35820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17163</xdr:rowOff>
    </xdr:from>
    <xdr:ext cx="405111" cy="259045"/>
    <xdr:sp macro="" textlink="">
      <xdr:nvSpPr>
        <xdr:cNvPr id="199" name="n_2aveValue【福祉施設】&#10;有形固定資産減価償却率"/>
        <xdr:cNvSpPr txBox="1"/>
      </xdr:nvSpPr>
      <xdr:spPr>
        <a:xfrm>
          <a:off x="2705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59072</xdr:rowOff>
    </xdr:from>
    <xdr:ext cx="405111" cy="259045"/>
    <xdr:sp macro="" textlink="">
      <xdr:nvSpPr>
        <xdr:cNvPr id="200" name="n_3aveValue【福祉施設】&#10;有形固定資産減価償却率"/>
        <xdr:cNvSpPr txBox="1"/>
      </xdr:nvSpPr>
      <xdr:spPr>
        <a:xfrm>
          <a:off x="1816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55263</xdr:rowOff>
    </xdr:from>
    <xdr:ext cx="405111" cy="259045"/>
    <xdr:sp macro="" textlink="">
      <xdr:nvSpPr>
        <xdr:cNvPr id="201" name="n_4aveValue【福祉施設】&#10;有形固定資産減価償却率"/>
        <xdr:cNvSpPr txBox="1"/>
      </xdr:nvSpPr>
      <xdr:spPr>
        <a:xfrm>
          <a:off x="927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12082</xdr:rowOff>
    </xdr:from>
    <xdr:ext cx="405111" cy="259045"/>
    <xdr:sp macro="" textlink="">
      <xdr:nvSpPr>
        <xdr:cNvPr id="202" name="n_2mainValue【福祉施設】&#10;有形固定資産減価償却率"/>
        <xdr:cNvSpPr txBox="1"/>
      </xdr:nvSpPr>
      <xdr:spPr>
        <a:xfrm>
          <a:off x="27057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139716</xdr:rowOff>
    </xdr:from>
    <xdr:ext cx="405111" cy="259045"/>
    <xdr:sp macro="" textlink="">
      <xdr:nvSpPr>
        <xdr:cNvPr id="203" name="n_3mainValue【福祉施設】&#10;有形固定資産減価償却率"/>
        <xdr:cNvSpPr txBox="1"/>
      </xdr:nvSpPr>
      <xdr:spPr>
        <a:xfrm>
          <a:off x="1816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97807</xdr:rowOff>
    </xdr:from>
    <xdr:ext cx="405111" cy="259045"/>
    <xdr:sp macro="" textlink="">
      <xdr:nvSpPr>
        <xdr:cNvPr id="204" name="n_4mainValue【福祉施設】&#10;有形固定資産減価償却率"/>
        <xdr:cNvSpPr txBox="1"/>
      </xdr:nvSpPr>
      <xdr:spPr>
        <a:xfrm>
          <a:off x="927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5" name="正方形/長方形 20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6" name="正方形/長方形 20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7" name="正方形/長方形 20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8" name="正方形/長方形 20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9" name="正方形/長方形 20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0" name="正方形/長方形 20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1" name="正方形/長方形 21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2" name="正方形/長方形 21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3" name="テキスト ボックス 21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4" name="直線コネクタ 21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15" name="直線コネクタ 214"/>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16" name="テキスト ボックス 215"/>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17" name="直線コネクタ 21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18" name="テキスト ボックス 21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19" name="直線コネクタ 218"/>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20" name="テキスト ボックス 219"/>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1" name="直線コネクタ 22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2" name="テキスト ボックス 22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75819</xdr:rowOff>
    </xdr:to>
    <xdr:cxnSp macro="">
      <xdr:nvCxnSpPr>
        <xdr:cNvPr id="224" name="直線コネクタ 223"/>
        <xdr:cNvCxnSpPr/>
      </xdr:nvCxnSpPr>
      <xdr:spPr>
        <a:xfrm flipV="1">
          <a:off x="10476865" y="13390626"/>
          <a:ext cx="0" cy="1258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225" name="【福祉施設】&#10;一人当たり面積最小値テキスト"/>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226" name="直線コネクタ 225"/>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227" name="【福祉施設】&#10;一人当たり面積最大値テキスト"/>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228" name="直線コネクタ 227"/>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120032</xdr:rowOff>
    </xdr:from>
    <xdr:ext cx="469744" cy="259045"/>
    <xdr:sp macro="" textlink="">
      <xdr:nvSpPr>
        <xdr:cNvPr id="229" name="【福祉施設】&#10;一人当たり面積平均値テキスト"/>
        <xdr:cNvSpPr txBox="1"/>
      </xdr:nvSpPr>
      <xdr:spPr>
        <a:xfrm>
          <a:off x="10515600" y="14350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141605</xdr:rowOff>
    </xdr:from>
    <xdr:to>
      <xdr:col>55</xdr:col>
      <xdr:colOff>50800</xdr:colOff>
      <xdr:row>84</xdr:row>
      <xdr:rowOff>71755</xdr:rowOff>
    </xdr:to>
    <xdr:sp macro="" textlink="">
      <xdr:nvSpPr>
        <xdr:cNvPr id="230" name="フローチャート: 判断 229"/>
        <xdr:cNvSpPr/>
      </xdr:nvSpPr>
      <xdr:spPr>
        <a:xfrm>
          <a:off x="104267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231" name="フローチャート: 判断 230"/>
        <xdr:cNvSpPr/>
      </xdr:nvSpPr>
      <xdr:spPr>
        <a:xfrm>
          <a:off x="9588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232" name="フローチャート: 判断 231"/>
        <xdr:cNvSpPr/>
      </xdr:nvSpPr>
      <xdr:spPr>
        <a:xfrm>
          <a:off x="8699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141605</xdr:rowOff>
    </xdr:from>
    <xdr:to>
      <xdr:col>41</xdr:col>
      <xdr:colOff>101600</xdr:colOff>
      <xdr:row>84</xdr:row>
      <xdr:rowOff>71755</xdr:rowOff>
    </xdr:to>
    <xdr:sp macro="" textlink="">
      <xdr:nvSpPr>
        <xdr:cNvPr id="233" name="フローチャート: 判断 232"/>
        <xdr:cNvSpPr/>
      </xdr:nvSpPr>
      <xdr:spPr>
        <a:xfrm>
          <a:off x="7810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153606</xdr:rowOff>
    </xdr:from>
    <xdr:to>
      <xdr:col>36</xdr:col>
      <xdr:colOff>165100</xdr:colOff>
      <xdr:row>84</xdr:row>
      <xdr:rowOff>83756</xdr:rowOff>
    </xdr:to>
    <xdr:sp macro="" textlink="">
      <xdr:nvSpPr>
        <xdr:cNvPr id="234" name="フローチャート: 判断 233"/>
        <xdr:cNvSpPr/>
      </xdr:nvSpPr>
      <xdr:spPr>
        <a:xfrm>
          <a:off x="6921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5" name="テキスト ボックス 23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6" name="テキスト ボックス 23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7" name="テキスト ボックス 23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8" name="テキスト ボックス 23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9" name="テキスト ボックス 23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73025</xdr:rowOff>
    </xdr:from>
    <xdr:to>
      <xdr:col>46</xdr:col>
      <xdr:colOff>38100</xdr:colOff>
      <xdr:row>85</xdr:row>
      <xdr:rowOff>3175</xdr:rowOff>
    </xdr:to>
    <xdr:sp macro="" textlink="">
      <xdr:nvSpPr>
        <xdr:cNvPr id="240" name="楕円 239"/>
        <xdr:cNvSpPr/>
      </xdr:nvSpPr>
      <xdr:spPr>
        <a:xfrm>
          <a:off x="86995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73025</xdr:rowOff>
    </xdr:from>
    <xdr:to>
      <xdr:col>41</xdr:col>
      <xdr:colOff>101600</xdr:colOff>
      <xdr:row>85</xdr:row>
      <xdr:rowOff>3175</xdr:rowOff>
    </xdr:to>
    <xdr:sp macro="" textlink="">
      <xdr:nvSpPr>
        <xdr:cNvPr id="241" name="楕円 240"/>
        <xdr:cNvSpPr/>
      </xdr:nvSpPr>
      <xdr:spPr>
        <a:xfrm>
          <a:off x="78105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123825</xdr:rowOff>
    </xdr:from>
    <xdr:to>
      <xdr:col>45</xdr:col>
      <xdr:colOff>177800</xdr:colOff>
      <xdr:row>84</xdr:row>
      <xdr:rowOff>123825</xdr:rowOff>
    </xdr:to>
    <xdr:cxnSp macro="">
      <xdr:nvCxnSpPr>
        <xdr:cNvPr id="242" name="直線コネクタ 241"/>
        <xdr:cNvCxnSpPr/>
      </xdr:nvCxnSpPr>
      <xdr:spPr>
        <a:xfrm>
          <a:off x="7861300" y="14525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74168</xdr:rowOff>
    </xdr:from>
    <xdr:to>
      <xdr:col>36</xdr:col>
      <xdr:colOff>165100</xdr:colOff>
      <xdr:row>85</xdr:row>
      <xdr:rowOff>4318</xdr:rowOff>
    </xdr:to>
    <xdr:sp macro="" textlink="">
      <xdr:nvSpPr>
        <xdr:cNvPr id="243" name="楕円 242"/>
        <xdr:cNvSpPr/>
      </xdr:nvSpPr>
      <xdr:spPr>
        <a:xfrm>
          <a:off x="69215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123825</xdr:rowOff>
    </xdr:from>
    <xdr:to>
      <xdr:col>41</xdr:col>
      <xdr:colOff>50800</xdr:colOff>
      <xdr:row>84</xdr:row>
      <xdr:rowOff>124968</xdr:rowOff>
    </xdr:to>
    <xdr:cxnSp macro="">
      <xdr:nvCxnSpPr>
        <xdr:cNvPr id="244" name="直線コネクタ 243"/>
        <xdr:cNvCxnSpPr/>
      </xdr:nvCxnSpPr>
      <xdr:spPr>
        <a:xfrm flipV="1">
          <a:off x="6972300" y="1452562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93997</xdr:rowOff>
    </xdr:from>
    <xdr:ext cx="469744" cy="259045"/>
    <xdr:sp macro="" textlink="">
      <xdr:nvSpPr>
        <xdr:cNvPr id="245" name="n_1aveValue【福祉施設】&#10;一人当たり面積"/>
        <xdr:cNvSpPr txBox="1"/>
      </xdr:nvSpPr>
      <xdr:spPr>
        <a:xfrm>
          <a:off x="93917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119142</xdr:rowOff>
    </xdr:from>
    <xdr:ext cx="469744" cy="259045"/>
    <xdr:sp macro="" textlink="">
      <xdr:nvSpPr>
        <xdr:cNvPr id="246" name="n_2aveValue【福祉施設】&#10;一人当たり面積"/>
        <xdr:cNvSpPr txBox="1"/>
      </xdr:nvSpPr>
      <xdr:spPr>
        <a:xfrm>
          <a:off x="8515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88282</xdr:rowOff>
    </xdr:from>
    <xdr:ext cx="469744" cy="259045"/>
    <xdr:sp macro="" textlink="">
      <xdr:nvSpPr>
        <xdr:cNvPr id="247" name="n_3aveValue【福祉施設】&#10;一人当たり面積"/>
        <xdr:cNvSpPr txBox="1"/>
      </xdr:nvSpPr>
      <xdr:spPr>
        <a:xfrm>
          <a:off x="76264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100283</xdr:rowOff>
    </xdr:from>
    <xdr:ext cx="469744" cy="259045"/>
    <xdr:sp macro="" textlink="">
      <xdr:nvSpPr>
        <xdr:cNvPr id="248" name="n_4aveValue【福祉施設】&#10;一人当たり面積"/>
        <xdr:cNvSpPr txBox="1"/>
      </xdr:nvSpPr>
      <xdr:spPr>
        <a:xfrm>
          <a:off x="6737427" y="14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165752</xdr:rowOff>
    </xdr:from>
    <xdr:ext cx="469744" cy="259045"/>
    <xdr:sp macro="" textlink="">
      <xdr:nvSpPr>
        <xdr:cNvPr id="249" name="n_2mainValue【福祉施設】&#10;一人当たり面積"/>
        <xdr:cNvSpPr txBox="1"/>
      </xdr:nvSpPr>
      <xdr:spPr>
        <a:xfrm>
          <a:off x="8515427" y="1456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165752</xdr:rowOff>
    </xdr:from>
    <xdr:ext cx="469744" cy="259045"/>
    <xdr:sp macro="" textlink="">
      <xdr:nvSpPr>
        <xdr:cNvPr id="250" name="n_3mainValue【福祉施設】&#10;一人当たり面積"/>
        <xdr:cNvSpPr txBox="1"/>
      </xdr:nvSpPr>
      <xdr:spPr>
        <a:xfrm>
          <a:off x="7626427" y="1456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166895</xdr:rowOff>
    </xdr:from>
    <xdr:ext cx="469744" cy="259045"/>
    <xdr:sp macro="" textlink="">
      <xdr:nvSpPr>
        <xdr:cNvPr id="251" name="n_4mainValue【福祉施設】&#10;一人当たり面積"/>
        <xdr:cNvSpPr txBox="1"/>
      </xdr:nvSpPr>
      <xdr:spPr>
        <a:xfrm>
          <a:off x="6737427" y="1456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2" name="正方形/長方形 25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3" name="正方形/長方形 25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4" name="正方形/長方形 25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5" name="正方形/長方形 25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6" name="正方形/長方形 25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7" name="正方形/長方形 25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8" name="正方形/長方形 25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9" name="正方形/長方形 25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0" name="テキスト ボックス 25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1" name="直線コネクタ 26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62" name="テキスト ボックス 26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63" name="直線コネクタ 26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64" name="テキスト ボックス 263"/>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65" name="直線コネクタ 26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66" name="テキスト ボックス 26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67" name="直線コネクタ 26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68" name="テキスト ボックス 26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69" name="直線コネクタ 26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70" name="テキスト ボックス 26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71" name="直線コネクタ 27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72" name="テキスト ボックス 27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73" name="直線コネクタ 27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74" name="テキスト ボックス 273"/>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5" name="直線コネクタ 27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7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89263</xdr:rowOff>
    </xdr:from>
    <xdr:to>
      <xdr:col>24</xdr:col>
      <xdr:colOff>62865</xdr:colOff>
      <xdr:row>109</xdr:row>
      <xdr:rowOff>35379</xdr:rowOff>
    </xdr:to>
    <xdr:cxnSp macro="">
      <xdr:nvCxnSpPr>
        <xdr:cNvPr id="277" name="直線コネクタ 276"/>
        <xdr:cNvCxnSpPr/>
      </xdr:nvCxnSpPr>
      <xdr:spPr>
        <a:xfrm flipV="1">
          <a:off x="4634865" y="17234263"/>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78"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79" name="直線コネクタ 278"/>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35940</xdr:rowOff>
    </xdr:from>
    <xdr:ext cx="340478" cy="259045"/>
    <xdr:sp macro="" textlink="">
      <xdr:nvSpPr>
        <xdr:cNvPr id="280" name="【市民会館】&#10;有形固定資産減価償却率最大値テキスト"/>
        <xdr:cNvSpPr txBox="1"/>
      </xdr:nvSpPr>
      <xdr:spPr>
        <a:xfrm>
          <a:off x="4673600" y="1700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89263</xdr:rowOff>
    </xdr:from>
    <xdr:to>
      <xdr:col>24</xdr:col>
      <xdr:colOff>152400</xdr:colOff>
      <xdr:row>100</xdr:row>
      <xdr:rowOff>89263</xdr:rowOff>
    </xdr:to>
    <xdr:cxnSp macro="">
      <xdr:nvCxnSpPr>
        <xdr:cNvPr id="281" name="直線コネクタ 280"/>
        <xdr:cNvCxnSpPr/>
      </xdr:nvCxnSpPr>
      <xdr:spPr>
        <a:xfrm>
          <a:off x="4546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165479</xdr:rowOff>
    </xdr:from>
    <xdr:ext cx="405111" cy="259045"/>
    <xdr:sp macro="" textlink="">
      <xdr:nvSpPr>
        <xdr:cNvPr id="282" name="【市民会館】&#10;有形固定資産減価償却率平均値テキスト"/>
        <xdr:cNvSpPr txBox="1"/>
      </xdr:nvSpPr>
      <xdr:spPr>
        <a:xfrm>
          <a:off x="4673600" y="17996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xdr:rowOff>
    </xdr:from>
    <xdr:to>
      <xdr:col>24</xdr:col>
      <xdr:colOff>114300</xdr:colOff>
      <xdr:row>105</xdr:row>
      <xdr:rowOff>117202</xdr:rowOff>
    </xdr:to>
    <xdr:sp macro="" textlink="">
      <xdr:nvSpPr>
        <xdr:cNvPr id="283" name="フローチャート: 判断 282"/>
        <xdr:cNvSpPr/>
      </xdr:nvSpPr>
      <xdr:spPr>
        <a:xfrm>
          <a:off x="45847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284" name="フローチャート: 判断 283"/>
        <xdr:cNvSpPr/>
      </xdr:nvSpPr>
      <xdr:spPr>
        <a:xfrm>
          <a:off x="3746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156029</xdr:rowOff>
    </xdr:from>
    <xdr:to>
      <xdr:col>15</xdr:col>
      <xdr:colOff>101600</xdr:colOff>
      <xdr:row>105</xdr:row>
      <xdr:rowOff>86179</xdr:rowOff>
    </xdr:to>
    <xdr:sp macro="" textlink="">
      <xdr:nvSpPr>
        <xdr:cNvPr id="285" name="フローチャート: 判断 284"/>
        <xdr:cNvSpPr/>
      </xdr:nvSpPr>
      <xdr:spPr>
        <a:xfrm>
          <a:off x="2857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110308</xdr:rowOff>
    </xdr:from>
    <xdr:to>
      <xdr:col>10</xdr:col>
      <xdr:colOff>165100</xdr:colOff>
      <xdr:row>105</xdr:row>
      <xdr:rowOff>40458</xdr:rowOff>
    </xdr:to>
    <xdr:sp macro="" textlink="">
      <xdr:nvSpPr>
        <xdr:cNvPr id="286" name="フローチャート: 判断 285"/>
        <xdr:cNvSpPr/>
      </xdr:nvSpPr>
      <xdr:spPr>
        <a:xfrm>
          <a:off x="1968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87449</xdr:rowOff>
    </xdr:from>
    <xdr:to>
      <xdr:col>6</xdr:col>
      <xdr:colOff>38100</xdr:colOff>
      <xdr:row>105</xdr:row>
      <xdr:rowOff>17599</xdr:rowOff>
    </xdr:to>
    <xdr:sp macro="" textlink="">
      <xdr:nvSpPr>
        <xdr:cNvPr id="287" name="フローチャート: 判断 286"/>
        <xdr:cNvSpPr/>
      </xdr:nvSpPr>
      <xdr:spPr>
        <a:xfrm>
          <a:off x="1079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88" name="テキスト ボックス 28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89" name="テキスト ボックス 28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0" name="テキスト ボックス 28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1" name="テキスト ボックス 29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2" name="テキスト ボックス 29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71120</xdr:rowOff>
    </xdr:from>
    <xdr:to>
      <xdr:col>15</xdr:col>
      <xdr:colOff>101600</xdr:colOff>
      <xdr:row>106</xdr:row>
      <xdr:rowOff>1270</xdr:rowOff>
    </xdr:to>
    <xdr:sp macro="" textlink="">
      <xdr:nvSpPr>
        <xdr:cNvPr id="293" name="楕円 292"/>
        <xdr:cNvSpPr/>
      </xdr:nvSpPr>
      <xdr:spPr>
        <a:xfrm>
          <a:off x="2857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33564</xdr:rowOff>
    </xdr:from>
    <xdr:to>
      <xdr:col>10</xdr:col>
      <xdr:colOff>165100</xdr:colOff>
      <xdr:row>105</xdr:row>
      <xdr:rowOff>135164</xdr:rowOff>
    </xdr:to>
    <xdr:sp macro="" textlink="">
      <xdr:nvSpPr>
        <xdr:cNvPr id="294" name="楕円 293"/>
        <xdr:cNvSpPr/>
      </xdr:nvSpPr>
      <xdr:spPr>
        <a:xfrm>
          <a:off x="1968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84364</xdr:rowOff>
    </xdr:from>
    <xdr:to>
      <xdr:col>15</xdr:col>
      <xdr:colOff>50800</xdr:colOff>
      <xdr:row>105</xdr:row>
      <xdr:rowOff>121920</xdr:rowOff>
    </xdr:to>
    <xdr:cxnSp macro="">
      <xdr:nvCxnSpPr>
        <xdr:cNvPr id="295" name="直線コネクタ 294"/>
        <xdr:cNvCxnSpPr/>
      </xdr:nvCxnSpPr>
      <xdr:spPr>
        <a:xfrm>
          <a:off x="2019300" y="1808661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165826</xdr:rowOff>
    </xdr:from>
    <xdr:to>
      <xdr:col>6</xdr:col>
      <xdr:colOff>38100</xdr:colOff>
      <xdr:row>105</xdr:row>
      <xdr:rowOff>95976</xdr:rowOff>
    </xdr:to>
    <xdr:sp macro="" textlink="">
      <xdr:nvSpPr>
        <xdr:cNvPr id="296" name="楕円 295"/>
        <xdr:cNvSpPr/>
      </xdr:nvSpPr>
      <xdr:spPr>
        <a:xfrm>
          <a:off x="10795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45176</xdr:rowOff>
    </xdr:from>
    <xdr:to>
      <xdr:col>10</xdr:col>
      <xdr:colOff>114300</xdr:colOff>
      <xdr:row>105</xdr:row>
      <xdr:rowOff>84364</xdr:rowOff>
    </xdr:to>
    <xdr:cxnSp macro="">
      <xdr:nvCxnSpPr>
        <xdr:cNvPr id="297" name="直線コネクタ 296"/>
        <xdr:cNvCxnSpPr/>
      </xdr:nvCxnSpPr>
      <xdr:spPr>
        <a:xfrm>
          <a:off x="1130300" y="1804742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97807</xdr:rowOff>
    </xdr:from>
    <xdr:ext cx="405111" cy="259045"/>
    <xdr:sp macro="" textlink="">
      <xdr:nvSpPr>
        <xdr:cNvPr id="298" name="n_1aveValue【市民会館】&#10;有形固定資産減価償却率"/>
        <xdr:cNvSpPr txBox="1"/>
      </xdr:nvSpPr>
      <xdr:spPr>
        <a:xfrm>
          <a:off x="35820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102706</xdr:rowOff>
    </xdr:from>
    <xdr:ext cx="405111" cy="259045"/>
    <xdr:sp macro="" textlink="">
      <xdr:nvSpPr>
        <xdr:cNvPr id="299" name="n_2aveValue【市民会館】&#10;有形固定資産減価償却率"/>
        <xdr:cNvSpPr txBox="1"/>
      </xdr:nvSpPr>
      <xdr:spPr>
        <a:xfrm>
          <a:off x="2705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56985</xdr:rowOff>
    </xdr:from>
    <xdr:ext cx="405111" cy="259045"/>
    <xdr:sp macro="" textlink="">
      <xdr:nvSpPr>
        <xdr:cNvPr id="300" name="n_3aveValue【市民会館】&#10;有形固定資産減価償却率"/>
        <xdr:cNvSpPr txBox="1"/>
      </xdr:nvSpPr>
      <xdr:spPr>
        <a:xfrm>
          <a:off x="18167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34126</xdr:rowOff>
    </xdr:from>
    <xdr:ext cx="405111" cy="259045"/>
    <xdr:sp macro="" textlink="">
      <xdr:nvSpPr>
        <xdr:cNvPr id="301" name="n_4aveValue【市民会館】&#10;有形固定資産減価償却率"/>
        <xdr:cNvSpPr txBox="1"/>
      </xdr:nvSpPr>
      <xdr:spPr>
        <a:xfrm>
          <a:off x="9277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163847</xdr:rowOff>
    </xdr:from>
    <xdr:ext cx="405111" cy="259045"/>
    <xdr:sp macro="" textlink="">
      <xdr:nvSpPr>
        <xdr:cNvPr id="302" name="n_2mainValue【市民会館】&#10;有形固定資産減価償却率"/>
        <xdr:cNvSpPr txBox="1"/>
      </xdr:nvSpPr>
      <xdr:spPr>
        <a:xfrm>
          <a:off x="2705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126291</xdr:rowOff>
    </xdr:from>
    <xdr:ext cx="405111" cy="259045"/>
    <xdr:sp macro="" textlink="">
      <xdr:nvSpPr>
        <xdr:cNvPr id="303" name="n_3mainValue【市民会館】&#10;有形固定資産減価償却率"/>
        <xdr:cNvSpPr txBox="1"/>
      </xdr:nvSpPr>
      <xdr:spPr>
        <a:xfrm>
          <a:off x="18167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87103</xdr:rowOff>
    </xdr:from>
    <xdr:ext cx="405111" cy="259045"/>
    <xdr:sp macro="" textlink="">
      <xdr:nvSpPr>
        <xdr:cNvPr id="304" name="n_4mainValue【市民会館】&#10;有形固定資産減価償却率"/>
        <xdr:cNvSpPr txBox="1"/>
      </xdr:nvSpPr>
      <xdr:spPr>
        <a:xfrm>
          <a:off x="927744"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05" name="正方形/長方形 30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6" name="正方形/長方形 30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7" name="正方形/長方形 30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8" name="正方形/長方形 30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9" name="正方形/長方形 30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0" name="正方形/長方形 30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1" name="正方形/長方形 31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2" name="正方形/長方形 31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13" name="テキスト ボックス 31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14" name="直線コネクタ 31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15" name="直線コネクタ 31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16" name="テキスト ボックス 31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17" name="直線コネクタ 31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18" name="テキスト ボックス 31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19" name="直線コネクタ 31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20" name="テキスト ボックス 31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21" name="直線コネクタ 32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22" name="テキスト ボックス 32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23" name="直線コネクタ 32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24" name="テキスト ボックス 32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25" name="直線コネクタ 32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26" name="テキスト ボックス 32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2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68580</xdr:rowOff>
    </xdr:from>
    <xdr:to>
      <xdr:col>54</xdr:col>
      <xdr:colOff>189865</xdr:colOff>
      <xdr:row>108</xdr:row>
      <xdr:rowOff>141732</xdr:rowOff>
    </xdr:to>
    <xdr:cxnSp macro="">
      <xdr:nvCxnSpPr>
        <xdr:cNvPr id="328" name="直線コネクタ 327"/>
        <xdr:cNvCxnSpPr/>
      </xdr:nvCxnSpPr>
      <xdr:spPr>
        <a:xfrm flipV="1">
          <a:off x="10476865" y="17385030"/>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145559</xdr:rowOff>
    </xdr:from>
    <xdr:ext cx="469744" cy="259045"/>
    <xdr:sp macro="" textlink="">
      <xdr:nvSpPr>
        <xdr:cNvPr id="329" name="【市民会館】&#10;一人当たり面積最小値テキスト"/>
        <xdr:cNvSpPr txBox="1"/>
      </xdr:nvSpPr>
      <xdr:spPr>
        <a:xfrm>
          <a:off x="10515600" y="186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141732</xdr:rowOff>
    </xdr:from>
    <xdr:to>
      <xdr:col>55</xdr:col>
      <xdr:colOff>88900</xdr:colOff>
      <xdr:row>108</xdr:row>
      <xdr:rowOff>141732</xdr:rowOff>
    </xdr:to>
    <xdr:cxnSp macro="">
      <xdr:nvCxnSpPr>
        <xdr:cNvPr id="330" name="直線コネクタ 329"/>
        <xdr:cNvCxnSpPr/>
      </xdr:nvCxnSpPr>
      <xdr:spPr>
        <a:xfrm>
          <a:off x="10388600" y="1865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15257</xdr:rowOff>
    </xdr:from>
    <xdr:ext cx="469744" cy="259045"/>
    <xdr:sp macro="" textlink="">
      <xdr:nvSpPr>
        <xdr:cNvPr id="331" name="【市民会館】&#10;一人当たり面積最大値テキスト"/>
        <xdr:cNvSpPr txBox="1"/>
      </xdr:nvSpPr>
      <xdr:spPr>
        <a:xfrm>
          <a:off x="10515600" y="1716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68580</xdr:rowOff>
    </xdr:from>
    <xdr:to>
      <xdr:col>55</xdr:col>
      <xdr:colOff>88900</xdr:colOff>
      <xdr:row>101</xdr:row>
      <xdr:rowOff>68580</xdr:rowOff>
    </xdr:to>
    <xdr:cxnSp macro="">
      <xdr:nvCxnSpPr>
        <xdr:cNvPr id="332" name="直線コネクタ 331"/>
        <xdr:cNvCxnSpPr/>
      </xdr:nvCxnSpPr>
      <xdr:spPr>
        <a:xfrm>
          <a:off x="10388600" y="1738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114316</xdr:rowOff>
    </xdr:from>
    <xdr:ext cx="469744" cy="259045"/>
    <xdr:sp macro="" textlink="">
      <xdr:nvSpPr>
        <xdr:cNvPr id="333" name="【市民会館】&#10;一人当たり面積平均値テキスト"/>
        <xdr:cNvSpPr txBox="1"/>
      </xdr:nvSpPr>
      <xdr:spPr>
        <a:xfrm>
          <a:off x="10515600" y="18288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135889</xdr:rowOff>
    </xdr:from>
    <xdr:to>
      <xdr:col>55</xdr:col>
      <xdr:colOff>50800</xdr:colOff>
      <xdr:row>107</xdr:row>
      <xdr:rowOff>66039</xdr:rowOff>
    </xdr:to>
    <xdr:sp macro="" textlink="">
      <xdr:nvSpPr>
        <xdr:cNvPr id="334" name="フローチャート: 判断 333"/>
        <xdr:cNvSpPr/>
      </xdr:nvSpPr>
      <xdr:spPr>
        <a:xfrm>
          <a:off x="10426700" y="1830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131318</xdr:rowOff>
    </xdr:from>
    <xdr:to>
      <xdr:col>50</xdr:col>
      <xdr:colOff>165100</xdr:colOff>
      <xdr:row>107</xdr:row>
      <xdr:rowOff>61468</xdr:rowOff>
    </xdr:to>
    <xdr:sp macro="" textlink="">
      <xdr:nvSpPr>
        <xdr:cNvPr id="335" name="フローチャート: 判断 334"/>
        <xdr:cNvSpPr/>
      </xdr:nvSpPr>
      <xdr:spPr>
        <a:xfrm>
          <a:off x="9588500" y="1830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142748</xdr:rowOff>
    </xdr:from>
    <xdr:to>
      <xdr:col>46</xdr:col>
      <xdr:colOff>38100</xdr:colOff>
      <xdr:row>107</xdr:row>
      <xdr:rowOff>72898</xdr:rowOff>
    </xdr:to>
    <xdr:sp macro="" textlink="">
      <xdr:nvSpPr>
        <xdr:cNvPr id="336" name="フローチャート: 判断 335"/>
        <xdr:cNvSpPr/>
      </xdr:nvSpPr>
      <xdr:spPr>
        <a:xfrm>
          <a:off x="8699500" y="18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148844</xdr:rowOff>
    </xdr:from>
    <xdr:to>
      <xdr:col>41</xdr:col>
      <xdr:colOff>101600</xdr:colOff>
      <xdr:row>107</xdr:row>
      <xdr:rowOff>78994</xdr:rowOff>
    </xdr:to>
    <xdr:sp macro="" textlink="">
      <xdr:nvSpPr>
        <xdr:cNvPr id="337" name="フローチャート: 判断 336"/>
        <xdr:cNvSpPr/>
      </xdr:nvSpPr>
      <xdr:spPr>
        <a:xfrm>
          <a:off x="7810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39115</xdr:rowOff>
    </xdr:from>
    <xdr:to>
      <xdr:col>36</xdr:col>
      <xdr:colOff>165100</xdr:colOff>
      <xdr:row>107</xdr:row>
      <xdr:rowOff>140715</xdr:rowOff>
    </xdr:to>
    <xdr:sp macro="" textlink="">
      <xdr:nvSpPr>
        <xdr:cNvPr id="338" name="フローチャート: 判断 337"/>
        <xdr:cNvSpPr/>
      </xdr:nvSpPr>
      <xdr:spPr>
        <a:xfrm>
          <a:off x="6921500" y="183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39" name="テキスト ボックス 33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0" name="テキスト ボックス 33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1" name="テキスト ボックス 34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42" name="テキスト ボックス 34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43" name="テキスト ボックス 34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134365</xdr:rowOff>
    </xdr:from>
    <xdr:to>
      <xdr:col>46</xdr:col>
      <xdr:colOff>38100</xdr:colOff>
      <xdr:row>108</xdr:row>
      <xdr:rowOff>64515</xdr:rowOff>
    </xdr:to>
    <xdr:sp macro="" textlink="">
      <xdr:nvSpPr>
        <xdr:cNvPr id="344" name="楕円 343"/>
        <xdr:cNvSpPr/>
      </xdr:nvSpPr>
      <xdr:spPr>
        <a:xfrm>
          <a:off x="8699500" y="184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134365</xdr:rowOff>
    </xdr:from>
    <xdr:to>
      <xdr:col>41</xdr:col>
      <xdr:colOff>101600</xdr:colOff>
      <xdr:row>108</xdr:row>
      <xdr:rowOff>64515</xdr:rowOff>
    </xdr:to>
    <xdr:sp macro="" textlink="">
      <xdr:nvSpPr>
        <xdr:cNvPr id="345" name="楕円 344"/>
        <xdr:cNvSpPr/>
      </xdr:nvSpPr>
      <xdr:spPr>
        <a:xfrm>
          <a:off x="7810500" y="184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13715</xdr:rowOff>
    </xdr:from>
    <xdr:to>
      <xdr:col>45</xdr:col>
      <xdr:colOff>177800</xdr:colOff>
      <xdr:row>108</xdr:row>
      <xdr:rowOff>13715</xdr:rowOff>
    </xdr:to>
    <xdr:cxnSp macro="">
      <xdr:nvCxnSpPr>
        <xdr:cNvPr id="346" name="直線コネクタ 345"/>
        <xdr:cNvCxnSpPr/>
      </xdr:nvCxnSpPr>
      <xdr:spPr>
        <a:xfrm>
          <a:off x="7861300" y="18530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135128</xdr:rowOff>
    </xdr:from>
    <xdr:to>
      <xdr:col>36</xdr:col>
      <xdr:colOff>165100</xdr:colOff>
      <xdr:row>108</xdr:row>
      <xdr:rowOff>65278</xdr:rowOff>
    </xdr:to>
    <xdr:sp macro="" textlink="">
      <xdr:nvSpPr>
        <xdr:cNvPr id="347" name="楕円 346"/>
        <xdr:cNvSpPr/>
      </xdr:nvSpPr>
      <xdr:spPr>
        <a:xfrm>
          <a:off x="6921500" y="1848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13715</xdr:rowOff>
    </xdr:from>
    <xdr:to>
      <xdr:col>41</xdr:col>
      <xdr:colOff>50800</xdr:colOff>
      <xdr:row>108</xdr:row>
      <xdr:rowOff>14478</xdr:rowOff>
    </xdr:to>
    <xdr:cxnSp macro="">
      <xdr:nvCxnSpPr>
        <xdr:cNvPr id="348" name="直線コネクタ 347"/>
        <xdr:cNvCxnSpPr/>
      </xdr:nvCxnSpPr>
      <xdr:spPr>
        <a:xfrm flipV="1">
          <a:off x="6972300" y="18530315"/>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77995</xdr:rowOff>
    </xdr:from>
    <xdr:ext cx="469744" cy="259045"/>
    <xdr:sp macro="" textlink="">
      <xdr:nvSpPr>
        <xdr:cNvPr id="349" name="n_1aveValue【市民会館】&#10;一人当たり面積"/>
        <xdr:cNvSpPr txBox="1"/>
      </xdr:nvSpPr>
      <xdr:spPr>
        <a:xfrm>
          <a:off x="9391727" y="180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89425</xdr:rowOff>
    </xdr:from>
    <xdr:ext cx="469744" cy="259045"/>
    <xdr:sp macro="" textlink="">
      <xdr:nvSpPr>
        <xdr:cNvPr id="350" name="n_2aveValue【市民会館】&#10;一人当たり面積"/>
        <xdr:cNvSpPr txBox="1"/>
      </xdr:nvSpPr>
      <xdr:spPr>
        <a:xfrm>
          <a:off x="8515427" y="1809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95521</xdr:rowOff>
    </xdr:from>
    <xdr:ext cx="469744" cy="259045"/>
    <xdr:sp macro="" textlink="">
      <xdr:nvSpPr>
        <xdr:cNvPr id="351" name="n_3aveValue【市民会館】&#10;一人当たり面積"/>
        <xdr:cNvSpPr txBox="1"/>
      </xdr:nvSpPr>
      <xdr:spPr>
        <a:xfrm>
          <a:off x="76264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157242</xdr:rowOff>
    </xdr:from>
    <xdr:ext cx="469744" cy="259045"/>
    <xdr:sp macro="" textlink="">
      <xdr:nvSpPr>
        <xdr:cNvPr id="352" name="n_4aveValue【市民会館】&#10;一人当たり面積"/>
        <xdr:cNvSpPr txBox="1"/>
      </xdr:nvSpPr>
      <xdr:spPr>
        <a:xfrm>
          <a:off x="6737427" y="1815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55642</xdr:rowOff>
    </xdr:from>
    <xdr:ext cx="469744" cy="259045"/>
    <xdr:sp macro="" textlink="">
      <xdr:nvSpPr>
        <xdr:cNvPr id="353" name="n_2mainValue【市民会館】&#10;一人当たり面積"/>
        <xdr:cNvSpPr txBox="1"/>
      </xdr:nvSpPr>
      <xdr:spPr>
        <a:xfrm>
          <a:off x="8515427" y="1857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55642</xdr:rowOff>
    </xdr:from>
    <xdr:ext cx="469744" cy="259045"/>
    <xdr:sp macro="" textlink="">
      <xdr:nvSpPr>
        <xdr:cNvPr id="354" name="n_3mainValue【市民会館】&#10;一人当たり面積"/>
        <xdr:cNvSpPr txBox="1"/>
      </xdr:nvSpPr>
      <xdr:spPr>
        <a:xfrm>
          <a:off x="7626427" y="1857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56405</xdr:rowOff>
    </xdr:from>
    <xdr:ext cx="469744" cy="259045"/>
    <xdr:sp macro="" textlink="">
      <xdr:nvSpPr>
        <xdr:cNvPr id="355" name="n_4mainValue【市民会館】&#10;一人当たり面積"/>
        <xdr:cNvSpPr txBox="1"/>
      </xdr:nvSpPr>
      <xdr:spPr>
        <a:xfrm>
          <a:off x="6737427" y="1857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56" name="正方形/長方形 35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7" name="正方形/長方形 35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8" name="正方形/長方形 35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9" name="正方形/長方形 35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0" name="正方形/長方形 35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1" name="正方形/長方形 36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2" name="正方形/長方形 36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3" name="正方形/長方形 36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4" name="テキスト ボックス 36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5" name="直線コネクタ 36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6" name="テキスト ボックス 36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7" name="直線コネクタ 36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68" name="テキスト ボックス 36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9" name="直線コネクタ 36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0" name="テキスト ボックス 36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1" name="直線コネクタ 37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2" name="テキスト ボックス 37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3" name="直線コネクタ 37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4" name="テキスト ボックス 37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5" name="直線コネクタ 37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76" name="テキスト ボックス 37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7" name="直線コネクタ 37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78" name="テキスト ボックス 37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38100</xdr:rowOff>
    </xdr:to>
    <xdr:cxnSp macro="">
      <xdr:nvCxnSpPr>
        <xdr:cNvPr id="380" name="直線コネクタ 379"/>
        <xdr:cNvCxnSpPr/>
      </xdr:nvCxnSpPr>
      <xdr:spPr>
        <a:xfrm flipV="1">
          <a:off x="16318864" y="582549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81"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82" name="直線コネクタ 381"/>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383" name="【一般廃棄物処理施設】&#10;有形固定資産減価償却率最大値テキスト"/>
        <xdr:cNvSpPr txBox="1"/>
      </xdr:nvSpPr>
      <xdr:spPr>
        <a:xfrm>
          <a:off x="1635760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384" name="直線コネクタ 383"/>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148607</xdr:rowOff>
    </xdr:from>
    <xdr:ext cx="405111" cy="259045"/>
    <xdr:sp macro="" textlink="">
      <xdr:nvSpPr>
        <xdr:cNvPr id="385" name="【一般廃棄物処理施設】&#10;有形固定資産減価償却率平均値テキスト"/>
        <xdr:cNvSpPr txBox="1"/>
      </xdr:nvSpPr>
      <xdr:spPr>
        <a:xfrm>
          <a:off x="16357600" y="649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386" name="フローチャート: 判断 385"/>
        <xdr:cNvSpPr/>
      </xdr:nvSpPr>
      <xdr:spPr>
        <a:xfrm>
          <a:off x="16268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387" name="フローチャート: 判断 386"/>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130175</xdr:rowOff>
    </xdr:from>
    <xdr:to>
      <xdr:col>76</xdr:col>
      <xdr:colOff>165100</xdr:colOff>
      <xdr:row>38</xdr:row>
      <xdr:rowOff>60325</xdr:rowOff>
    </xdr:to>
    <xdr:sp macro="" textlink="">
      <xdr:nvSpPr>
        <xdr:cNvPr id="388" name="フローチャート: 判断 387"/>
        <xdr:cNvSpPr/>
      </xdr:nvSpPr>
      <xdr:spPr>
        <a:xfrm>
          <a:off x="14541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99695</xdr:rowOff>
    </xdr:from>
    <xdr:to>
      <xdr:col>72</xdr:col>
      <xdr:colOff>38100</xdr:colOff>
      <xdr:row>38</xdr:row>
      <xdr:rowOff>29845</xdr:rowOff>
    </xdr:to>
    <xdr:sp macro="" textlink="">
      <xdr:nvSpPr>
        <xdr:cNvPr id="389" name="フローチャート: 判断 388"/>
        <xdr:cNvSpPr/>
      </xdr:nvSpPr>
      <xdr:spPr>
        <a:xfrm>
          <a:off x="13652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390" name="フローチャート: 判断 389"/>
        <xdr:cNvSpPr/>
      </xdr:nvSpPr>
      <xdr:spPr>
        <a:xfrm>
          <a:off x="12763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1" name="テキスト ボックス 39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2" name="テキスト ボックス 39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3" name="テキスト ボックス 39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4" name="テキスト ボックス 39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5" name="テキスト ボックス 39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40</xdr:row>
      <xdr:rowOff>25400</xdr:rowOff>
    </xdr:from>
    <xdr:to>
      <xdr:col>76</xdr:col>
      <xdr:colOff>165100</xdr:colOff>
      <xdr:row>40</xdr:row>
      <xdr:rowOff>127000</xdr:rowOff>
    </xdr:to>
    <xdr:sp macro="" textlink="">
      <xdr:nvSpPr>
        <xdr:cNvPr id="396" name="楕円 395"/>
        <xdr:cNvSpPr/>
      </xdr:nvSpPr>
      <xdr:spPr>
        <a:xfrm>
          <a:off x="14541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158750</xdr:rowOff>
    </xdr:from>
    <xdr:to>
      <xdr:col>72</xdr:col>
      <xdr:colOff>38100</xdr:colOff>
      <xdr:row>40</xdr:row>
      <xdr:rowOff>88900</xdr:rowOff>
    </xdr:to>
    <xdr:sp macro="" textlink="">
      <xdr:nvSpPr>
        <xdr:cNvPr id="397" name="楕円 396"/>
        <xdr:cNvSpPr/>
      </xdr:nvSpPr>
      <xdr:spPr>
        <a:xfrm>
          <a:off x="13652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38100</xdr:rowOff>
    </xdr:from>
    <xdr:to>
      <xdr:col>76</xdr:col>
      <xdr:colOff>114300</xdr:colOff>
      <xdr:row>40</xdr:row>
      <xdr:rowOff>76200</xdr:rowOff>
    </xdr:to>
    <xdr:cxnSp macro="">
      <xdr:nvCxnSpPr>
        <xdr:cNvPr id="398" name="直線コネクタ 397"/>
        <xdr:cNvCxnSpPr/>
      </xdr:nvCxnSpPr>
      <xdr:spPr>
        <a:xfrm>
          <a:off x="13703300" y="6896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80645</xdr:rowOff>
    </xdr:from>
    <xdr:to>
      <xdr:col>67</xdr:col>
      <xdr:colOff>101600</xdr:colOff>
      <xdr:row>40</xdr:row>
      <xdr:rowOff>10795</xdr:rowOff>
    </xdr:to>
    <xdr:sp macro="" textlink="">
      <xdr:nvSpPr>
        <xdr:cNvPr id="399" name="楕円 398"/>
        <xdr:cNvSpPr/>
      </xdr:nvSpPr>
      <xdr:spPr>
        <a:xfrm>
          <a:off x="12763500" y="67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131445</xdr:rowOff>
    </xdr:from>
    <xdr:to>
      <xdr:col>71</xdr:col>
      <xdr:colOff>177800</xdr:colOff>
      <xdr:row>40</xdr:row>
      <xdr:rowOff>38100</xdr:rowOff>
    </xdr:to>
    <xdr:cxnSp macro="">
      <xdr:nvCxnSpPr>
        <xdr:cNvPr id="400" name="直線コネクタ 399"/>
        <xdr:cNvCxnSpPr/>
      </xdr:nvCxnSpPr>
      <xdr:spPr>
        <a:xfrm>
          <a:off x="12814300" y="681799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143527</xdr:rowOff>
    </xdr:from>
    <xdr:ext cx="405111" cy="259045"/>
    <xdr:sp macro="" textlink="">
      <xdr:nvSpPr>
        <xdr:cNvPr id="401" name="n_1aveValue【一般廃棄物処理施設】&#10;有形固定資産減価償却率"/>
        <xdr:cNvSpPr txBox="1"/>
      </xdr:nvSpPr>
      <xdr:spPr>
        <a:xfrm>
          <a:off x="152660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76852</xdr:rowOff>
    </xdr:from>
    <xdr:ext cx="405111" cy="259045"/>
    <xdr:sp macro="" textlink="">
      <xdr:nvSpPr>
        <xdr:cNvPr id="402" name="n_2aveValue【一般廃棄物処理施設】&#10;有形固定資産減価償却率"/>
        <xdr:cNvSpPr txBox="1"/>
      </xdr:nvSpPr>
      <xdr:spPr>
        <a:xfrm>
          <a:off x="14389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46372</xdr:rowOff>
    </xdr:from>
    <xdr:ext cx="405111" cy="259045"/>
    <xdr:sp macro="" textlink="">
      <xdr:nvSpPr>
        <xdr:cNvPr id="403" name="n_3aveValue【一般廃棄物処理施設】&#10;有形固定資産減価償却率"/>
        <xdr:cNvSpPr txBox="1"/>
      </xdr:nvSpPr>
      <xdr:spPr>
        <a:xfrm>
          <a:off x="13500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145432</xdr:rowOff>
    </xdr:from>
    <xdr:ext cx="405111" cy="259045"/>
    <xdr:sp macro="" textlink="">
      <xdr:nvSpPr>
        <xdr:cNvPr id="404" name="n_4aveValue【一般廃棄物処理施設】&#10;有形固定資産減価償却率"/>
        <xdr:cNvSpPr txBox="1"/>
      </xdr:nvSpPr>
      <xdr:spPr>
        <a:xfrm>
          <a:off x="12611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118127</xdr:rowOff>
    </xdr:from>
    <xdr:ext cx="405111" cy="259045"/>
    <xdr:sp macro="" textlink="">
      <xdr:nvSpPr>
        <xdr:cNvPr id="405" name="n_2mainValue【一般廃棄物処理施設】&#10;有形固定資産減価償却率"/>
        <xdr:cNvSpPr txBox="1"/>
      </xdr:nvSpPr>
      <xdr:spPr>
        <a:xfrm>
          <a:off x="14389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80027</xdr:rowOff>
    </xdr:from>
    <xdr:ext cx="405111" cy="259045"/>
    <xdr:sp macro="" textlink="">
      <xdr:nvSpPr>
        <xdr:cNvPr id="406" name="n_3mainValue【一般廃棄物処理施設】&#10;有形固定資産減価償却率"/>
        <xdr:cNvSpPr txBox="1"/>
      </xdr:nvSpPr>
      <xdr:spPr>
        <a:xfrm>
          <a:off x="13500744" y="693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1922</xdr:rowOff>
    </xdr:from>
    <xdr:ext cx="405111" cy="259045"/>
    <xdr:sp macro="" textlink="">
      <xdr:nvSpPr>
        <xdr:cNvPr id="407" name="n_4mainValue【一般廃棄物処理施設】&#10;有形固定資産減価償却率"/>
        <xdr:cNvSpPr txBox="1"/>
      </xdr:nvSpPr>
      <xdr:spPr>
        <a:xfrm>
          <a:off x="12611744" y="685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8" name="正方形/長方形 40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9" name="正方形/長方形 40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0" name="正方形/長方形 40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1" name="正方形/長方形 41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2" name="正方形/長方形 41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3" name="正方形/長方形 41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4" name="正方形/長方形 41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5" name="正方形/長方形 41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6" name="テキスト ボックス 41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7" name="直線コネクタ 41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18" name="直線コネクタ 41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19" name="テキスト ボックス 418"/>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0" name="直線コネクタ 41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21" name="テキスト ボックス 420"/>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22" name="直線コネクタ 42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23" name="テキスト ボックス 422"/>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24" name="直線コネクタ 42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25" name="テキスト ボックス 424"/>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26" name="直線コネクタ 42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27" name="テキスト ボックス 426"/>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28" name="直線コネクタ 42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29" name="テキスト ボックス 428"/>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0" name="直線コネクタ 42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1" name="テキスト ボックス 43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135901</xdr:rowOff>
    </xdr:from>
    <xdr:to>
      <xdr:col>116</xdr:col>
      <xdr:colOff>62864</xdr:colOff>
      <xdr:row>42</xdr:row>
      <xdr:rowOff>84149</xdr:rowOff>
    </xdr:to>
    <xdr:cxnSp macro="">
      <xdr:nvCxnSpPr>
        <xdr:cNvPr id="433" name="直線コネクタ 432"/>
        <xdr:cNvCxnSpPr/>
      </xdr:nvCxnSpPr>
      <xdr:spPr>
        <a:xfrm flipV="1">
          <a:off x="22160864" y="5793751"/>
          <a:ext cx="0" cy="149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87976</xdr:rowOff>
    </xdr:from>
    <xdr:ext cx="469744" cy="259045"/>
    <xdr:sp macro="" textlink="">
      <xdr:nvSpPr>
        <xdr:cNvPr id="434" name="【一般廃棄物処理施設】&#10;一人当たり有形固定資産（償却資産）額最小値テキスト"/>
        <xdr:cNvSpPr txBox="1"/>
      </xdr:nvSpPr>
      <xdr:spPr>
        <a:xfrm>
          <a:off x="22199600" y="728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84149</xdr:rowOff>
    </xdr:from>
    <xdr:to>
      <xdr:col>116</xdr:col>
      <xdr:colOff>152400</xdr:colOff>
      <xdr:row>42</xdr:row>
      <xdr:rowOff>84149</xdr:rowOff>
    </xdr:to>
    <xdr:cxnSp macro="">
      <xdr:nvCxnSpPr>
        <xdr:cNvPr id="435" name="直線コネクタ 434"/>
        <xdr:cNvCxnSpPr/>
      </xdr:nvCxnSpPr>
      <xdr:spPr>
        <a:xfrm>
          <a:off x="22072600" y="728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82578</xdr:rowOff>
    </xdr:from>
    <xdr:ext cx="599010" cy="259045"/>
    <xdr:sp macro="" textlink="">
      <xdr:nvSpPr>
        <xdr:cNvPr id="436" name="【一般廃棄物処理施設】&#10;一人当たり有形固定資産（償却資産）額最大値テキスト"/>
        <xdr:cNvSpPr txBox="1"/>
      </xdr:nvSpPr>
      <xdr:spPr>
        <a:xfrm>
          <a:off x="22199600" y="556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135901</xdr:rowOff>
    </xdr:from>
    <xdr:to>
      <xdr:col>116</xdr:col>
      <xdr:colOff>152400</xdr:colOff>
      <xdr:row>33</xdr:row>
      <xdr:rowOff>135901</xdr:rowOff>
    </xdr:to>
    <xdr:cxnSp macro="">
      <xdr:nvCxnSpPr>
        <xdr:cNvPr id="437" name="直線コネクタ 436"/>
        <xdr:cNvCxnSpPr/>
      </xdr:nvCxnSpPr>
      <xdr:spPr>
        <a:xfrm>
          <a:off x="22072600" y="5793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138900</xdr:rowOff>
    </xdr:from>
    <xdr:ext cx="599010" cy="259045"/>
    <xdr:sp macro="" textlink="">
      <xdr:nvSpPr>
        <xdr:cNvPr id="438" name="【一般廃棄物処理施設】&#10;一人当たり有形固定資産（償却資産）額平均値テキスト"/>
        <xdr:cNvSpPr txBox="1"/>
      </xdr:nvSpPr>
      <xdr:spPr>
        <a:xfrm>
          <a:off x="22199600" y="6654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160473</xdr:rowOff>
    </xdr:from>
    <xdr:to>
      <xdr:col>116</xdr:col>
      <xdr:colOff>114300</xdr:colOff>
      <xdr:row>39</xdr:row>
      <xdr:rowOff>90623</xdr:rowOff>
    </xdr:to>
    <xdr:sp macro="" textlink="">
      <xdr:nvSpPr>
        <xdr:cNvPr id="439" name="フローチャート: 判断 438"/>
        <xdr:cNvSpPr/>
      </xdr:nvSpPr>
      <xdr:spPr>
        <a:xfrm>
          <a:off x="22110700" y="667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49527</xdr:rowOff>
    </xdr:from>
    <xdr:to>
      <xdr:col>112</xdr:col>
      <xdr:colOff>38100</xdr:colOff>
      <xdr:row>39</xdr:row>
      <xdr:rowOff>151127</xdr:rowOff>
    </xdr:to>
    <xdr:sp macro="" textlink="">
      <xdr:nvSpPr>
        <xdr:cNvPr id="440" name="フローチャート: 判断 439"/>
        <xdr:cNvSpPr/>
      </xdr:nvSpPr>
      <xdr:spPr>
        <a:xfrm>
          <a:off x="21272500" y="673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55993</xdr:rowOff>
    </xdr:from>
    <xdr:to>
      <xdr:col>107</xdr:col>
      <xdr:colOff>101600</xdr:colOff>
      <xdr:row>39</xdr:row>
      <xdr:rowOff>157593</xdr:rowOff>
    </xdr:to>
    <xdr:sp macro="" textlink="">
      <xdr:nvSpPr>
        <xdr:cNvPr id="441" name="フローチャート: 判断 440"/>
        <xdr:cNvSpPr/>
      </xdr:nvSpPr>
      <xdr:spPr>
        <a:xfrm>
          <a:off x="20383500" y="67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76646</xdr:rowOff>
    </xdr:from>
    <xdr:to>
      <xdr:col>102</xdr:col>
      <xdr:colOff>165100</xdr:colOff>
      <xdr:row>40</xdr:row>
      <xdr:rowOff>6796</xdr:rowOff>
    </xdr:to>
    <xdr:sp macro="" textlink="">
      <xdr:nvSpPr>
        <xdr:cNvPr id="442" name="フローチャート: 判断 441"/>
        <xdr:cNvSpPr/>
      </xdr:nvSpPr>
      <xdr:spPr>
        <a:xfrm>
          <a:off x="19494500" y="676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73070</xdr:rowOff>
    </xdr:from>
    <xdr:to>
      <xdr:col>98</xdr:col>
      <xdr:colOff>38100</xdr:colOff>
      <xdr:row>40</xdr:row>
      <xdr:rowOff>3220</xdr:rowOff>
    </xdr:to>
    <xdr:sp macro="" textlink="">
      <xdr:nvSpPr>
        <xdr:cNvPr id="443" name="フローチャート: 判断 442"/>
        <xdr:cNvSpPr/>
      </xdr:nvSpPr>
      <xdr:spPr>
        <a:xfrm>
          <a:off x="18605500" y="67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4" name="テキスト ボックス 44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5" name="テキスト ボックス 44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6" name="テキスト ボックス 44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7" name="テキスト ボックス 44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8" name="テキスト ボックス 44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155953</xdr:rowOff>
    </xdr:from>
    <xdr:to>
      <xdr:col>107</xdr:col>
      <xdr:colOff>101600</xdr:colOff>
      <xdr:row>40</xdr:row>
      <xdr:rowOff>86103</xdr:rowOff>
    </xdr:to>
    <xdr:sp macro="" textlink="">
      <xdr:nvSpPr>
        <xdr:cNvPr id="449" name="楕円 448"/>
        <xdr:cNvSpPr/>
      </xdr:nvSpPr>
      <xdr:spPr>
        <a:xfrm>
          <a:off x="20383500" y="684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156012</xdr:rowOff>
    </xdr:from>
    <xdr:to>
      <xdr:col>102</xdr:col>
      <xdr:colOff>165100</xdr:colOff>
      <xdr:row>40</xdr:row>
      <xdr:rowOff>86162</xdr:rowOff>
    </xdr:to>
    <xdr:sp macro="" textlink="">
      <xdr:nvSpPr>
        <xdr:cNvPr id="450" name="楕円 449"/>
        <xdr:cNvSpPr/>
      </xdr:nvSpPr>
      <xdr:spPr>
        <a:xfrm>
          <a:off x="19494500" y="684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35303</xdr:rowOff>
    </xdr:from>
    <xdr:to>
      <xdr:col>107</xdr:col>
      <xdr:colOff>50800</xdr:colOff>
      <xdr:row>40</xdr:row>
      <xdr:rowOff>35362</xdr:rowOff>
    </xdr:to>
    <xdr:cxnSp macro="">
      <xdr:nvCxnSpPr>
        <xdr:cNvPr id="451" name="直線コネクタ 450"/>
        <xdr:cNvCxnSpPr/>
      </xdr:nvCxnSpPr>
      <xdr:spPr>
        <a:xfrm flipV="1">
          <a:off x="19545300" y="6893303"/>
          <a:ext cx="889000" cy="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158317</xdr:rowOff>
    </xdr:from>
    <xdr:to>
      <xdr:col>98</xdr:col>
      <xdr:colOff>38100</xdr:colOff>
      <xdr:row>40</xdr:row>
      <xdr:rowOff>88467</xdr:rowOff>
    </xdr:to>
    <xdr:sp macro="" textlink="">
      <xdr:nvSpPr>
        <xdr:cNvPr id="452" name="楕円 451"/>
        <xdr:cNvSpPr/>
      </xdr:nvSpPr>
      <xdr:spPr>
        <a:xfrm>
          <a:off x="18605500" y="684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35362</xdr:rowOff>
    </xdr:from>
    <xdr:to>
      <xdr:col>102</xdr:col>
      <xdr:colOff>114300</xdr:colOff>
      <xdr:row>40</xdr:row>
      <xdr:rowOff>37667</xdr:rowOff>
    </xdr:to>
    <xdr:cxnSp macro="">
      <xdr:nvCxnSpPr>
        <xdr:cNvPr id="453" name="直線コネクタ 452"/>
        <xdr:cNvCxnSpPr/>
      </xdr:nvCxnSpPr>
      <xdr:spPr>
        <a:xfrm flipV="1">
          <a:off x="18656300" y="6893362"/>
          <a:ext cx="889000" cy="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167654</xdr:rowOff>
    </xdr:from>
    <xdr:ext cx="599010" cy="259045"/>
    <xdr:sp macro="" textlink="">
      <xdr:nvSpPr>
        <xdr:cNvPr id="454" name="n_1aveValue【一般廃棄物処理施設】&#10;一人当たり有形固定資産（償却資産）額"/>
        <xdr:cNvSpPr txBox="1"/>
      </xdr:nvSpPr>
      <xdr:spPr>
        <a:xfrm>
          <a:off x="21011095" y="651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2670</xdr:rowOff>
    </xdr:from>
    <xdr:ext cx="599010" cy="259045"/>
    <xdr:sp macro="" textlink="">
      <xdr:nvSpPr>
        <xdr:cNvPr id="455" name="n_2aveValue【一般廃棄物処理施設】&#10;一人当たり有形固定資産（償却資産）額"/>
        <xdr:cNvSpPr txBox="1"/>
      </xdr:nvSpPr>
      <xdr:spPr>
        <a:xfrm>
          <a:off x="20134795" y="651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23323</xdr:rowOff>
    </xdr:from>
    <xdr:ext cx="599010" cy="259045"/>
    <xdr:sp macro="" textlink="">
      <xdr:nvSpPr>
        <xdr:cNvPr id="456" name="n_3aveValue【一般廃棄物処理施設】&#10;一人当たり有形固定資産（償却資産）額"/>
        <xdr:cNvSpPr txBox="1"/>
      </xdr:nvSpPr>
      <xdr:spPr>
        <a:xfrm>
          <a:off x="19245795" y="6538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19747</xdr:rowOff>
    </xdr:from>
    <xdr:ext cx="599010" cy="259045"/>
    <xdr:sp macro="" textlink="">
      <xdr:nvSpPr>
        <xdr:cNvPr id="457" name="n_4aveValue【一般廃棄物処理施設】&#10;一人当たり有形固定資産（償却資産）額"/>
        <xdr:cNvSpPr txBox="1"/>
      </xdr:nvSpPr>
      <xdr:spPr>
        <a:xfrm>
          <a:off x="18356795" y="6534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77230</xdr:rowOff>
    </xdr:from>
    <xdr:ext cx="599010" cy="259045"/>
    <xdr:sp macro="" textlink="">
      <xdr:nvSpPr>
        <xdr:cNvPr id="458" name="n_2mainValue【一般廃棄物処理施設】&#10;一人当たり有形固定資産（償却資産）額"/>
        <xdr:cNvSpPr txBox="1"/>
      </xdr:nvSpPr>
      <xdr:spPr>
        <a:xfrm>
          <a:off x="20134795" y="6935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77289</xdr:rowOff>
    </xdr:from>
    <xdr:ext cx="599010" cy="259045"/>
    <xdr:sp macro="" textlink="">
      <xdr:nvSpPr>
        <xdr:cNvPr id="459" name="n_3mainValue【一般廃棄物処理施設】&#10;一人当たり有形固定資産（償却資産）額"/>
        <xdr:cNvSpPr txBox="1"/>
      </xdr:nvSpPr>
      <xdr:spPr>
        <a:xfrm>
          <a:off x="19245795" y="6935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79594</xdr:rowOff>
    </xdr:from>
    <xdr:ext cx="599010" cy="259045"/>
    <xdr:sp macro="" textlink="">
      <xdr:nvSpPr>
        <xdr:cNvPr id="460" name="n_4mainValue【一般廃棄物処理施設】&#10;一人当たり有形固定資産（償却資産）額"/>
        <xdr:cNvSpPr txBox="1"/>
      </xdr:nvSpPr>
      <xdr:spPr>
        <a:xfrm>
          <a:off x="18356795" y="6937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1" name="正方形/長方形 46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2" name="正方形/長方形 46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3" name="正方形/長方形 46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4" name="正方形/長方形 46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5" name="正方形/長方形 46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6" name="正方形/長方形 46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7" name="正方形/長方形 46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8" name="正方形/長方形 46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9" name="テキスト ボックス 46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0" name="直線コネクタ 46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1" name="テキスト ボックス 47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72" name="直線コネクタ 47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73" name="テキスト ボックス 472"/>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4" name="直線コネクタ 47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5" name="テキスト ボックス 47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6" name="直線コネクタ 47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7" name="テキスト ボックス 47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8" name="直線コネクタ 47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9" name="テキスト ボックス 47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0" name="直線コネクタ 47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1" name="テキスト ボックス 48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2" name="直線コネクタ 48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83" name="テキスト ボックス 482"/>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4" name="直線コネクタ 48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115933</xdr:rowOff>
    </xdr:to>
    <xdr:cxnSp macro="">
      <xdr:nvCxnSpPr>
        <xdr:cNvPr id="486" name="直線コネクタ 485"/>
        <xdr:cNvCxnSpPr/>
      </xdr:nvCxnSpPr>
      <xdr:spPr>
        <a:xfrm flipV="1">
          <a:off x="16318864" y="9509760"/>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119760</xdr:rowOff>
    </xdr:from>
    <xdr:ext cx="405111" cy="259045"/>
    <xdr:sp macro="" textlink="">
      <xdr:nvSpPr>
        <xdr:cNvPr id="487" name="【保健センター・保健所】&#10;有形固定資産減価償却率最小値テキスト"/>
        <xdr:cNvSpPr txBox="1"/>
      </xdr:nvSpPr>
      <xdr:spPr>
        <a:xfrm>
          <a:off x="16357600" y="1109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115933</xdr:rowOff>
    </xdr:from>
    <xdr:to>
      <xdr:col>86</xdr:col>
      <xdr:colOff>25400</xdr:colOff>
      <xdr:row>64</xdr:row>
      <xdr:rowOff>115933</xdr:rowOff>
    </xdr:to>
    <xdr:cxnSp macro="">
      <xdr:nvCxnSpPr>
        <xdr:cNvPr id="488" name="直線コネクタ 487"/>
        <xdr:cNvCxnSpPr/>
      </xdr:nvCxnSpPr>
      <xdr:spPr>
        <a:xfrm>
          <a:off x="16230600" y="1108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340478" cy="259045"/>
    <xdr:sp macro="" textlink="">
      <xdr:nvSpPr>
        <xdr:cNvPr id="489" name="【保健センター・保健所】&#10;有形固定資産減価償却率最大値テキスト"/>
        <xdr:cNvSpPr txBox="1"/>
      </xdr:nvSpPr>
      <xdr:spPr>
        <a:xfrm>
          <a:off x="16357600" y="92849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490" name="直線コネクタ 489"/>
        <xdr:cNvCxnSpPr/>
      </xdr:nvCxnSpPr>
      <xdr:spPr>
        <a:xfrm>
          <a:off x="16230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151328</xdr:rowOff>
    </xdr:from>
    <xdr:ext cx="405111" cy="259045"/>
    <xdr:sp macro="" textlink="">
      <xdr:nvSpPr>
        <xdr:cNvPr id="491" name="【保健センター・保健所】&#10;有形固定資産減価償却率平均値テキスト"/>
        <xdr:cNvSpPr txBox="1"/>
      </xdr:nvSpPr>
      <xdr:spPr>
        <a:xfrm>
          <a:off x="16357600" y="10266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492" name="フローチャート: 判断 491"/>
        <xdr:cNvSpPr/>
      </xdr:nvSpPr>
      <xdr:spPr>
        <a:xfrm>
          <a:off x="162687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9616</xdr:rowOff>
    </xdr:from>
    <xdr:to>
      <xdr:col>81</xdr:col>
      <xdr:colOff>101600</xdr:colOff>
      <xdr:row>60</xdr:row>
      <xdr:rowOff>111216</xdr:rowOff>
    </xdr:to>
    <xdr:sp macro="" textlink="">
      <xdr:nvSpPr>
        <xdr:cNvPr id="493" name="フローチャート: 判断 492"/>
        <xdr:cNvSpPr/>
      </xdr:nvSpPr>
      <xdr:spPr>
        <a:xfrm>
          <a:off x="154305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494" name="フローチャート: 判断 493"/>
        <xdr:cNvSpPr/>
      </xdr:nvSpPr>
      <xdr:spPr>
        <a:xfrm>
          <a:off x="14541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136978</xdr:rowOff>
    </xdr:from>
    <xdr:to>
      <xdr:col>72</xdr:col>
      <xdr:colOff>38100</xdr:colOff>
      <xdr:row>60</xdr:row>
      <xdr:rowOff>67128</xdr:rowOff>
    </xdr:to>
    <xdr:sp macro="" textlink="">
      <xdr:nvSpPr>
        <xdr:cNvPr id="495" name="フローチャート: 判断 494"/>
        <xdr:cNvSpPr/>
      </xdr:nvSpPr>
      <xdr:spPr>
        <a:xfrm>
          <a:off x="13652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496" name="フローチャート: 判断 495"/>
        <xdr:cNvSpPr/>
      </xdr:nvSpPr>
      <xdr:spPr>
        <a:xfrm>
          <a:off x="1276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7" name="テキスト ボックス 49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8" name="テキスト ボックス 49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9" name="テキスト ボックス 49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0" name="テキスト ボックス 49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1" name="テキスト ボックス 50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128815</xdr:rowOff>
    </xdr:from>
    <xdr:to>
      <xdr:col>76</xdr:col>
      <xdr:colOff>165100</xdr:colOff>
      <xdr:row>61</xdr:row>
      <xdr:rowOff>58965</xdr:rowOff>
    </xdr:to>
    <xdr:sp macro="" textlink="">
      <xdr:nvSpPr>
        <xdr:cNvPr id="502" name="楕円 501"/>
        <xdr:cNvSpPr/>
      </xdr:nvSpPr>
      <xdr:spPr>
        <a:xfrm>
          <a:off x="14541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84727</xdr:rowOff>
    </xdr:from>
    <xdr:to>
      <xdr:col>72</xdr:col>
      <xdr:colOff>38100</xdr:colOff>
      <xdr:row>61</xdr:row>
      <xdr:rowOff>14877</xdr:rowOff>
    </xdr:to>
    <xdr:sp macro="" textlink="">
      <xdr:nvSpPr>
        <xdr:cNvPr id="503" name="楕円 502"/>
        <xdr:cNvSpPr/>
      </xdr:nvSpPr>
      <xdr:spPr>
        <a:xfrm>
          <a:off x="13652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135527</xdr:rowOff>
    </xdr:from>
    <xdr:to>
      <xdr:col>76</xdr:col>
      <xdr:colOff>114300</xdr:colOff>
      <xdr:row>61</xdr:row>
      <xdr:rowOff>8165</xdr:rowOff>
    </xdr:to>
    <xdr:cxnSp macro="">
      <xdr:nvCxnSpPr>
        <xdr:cNvPr id="504" name="直線コネクタ 503"/>
        <xdr:cNvCxnSpPr/>
      </xdr:nvCxnSpPr>
      <xdr:spPr>
        <a:xfrm>
          <a:off x="13703300" y="10422527"/>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169635</xdr:rowOff>
    </xdr:from>
    <xdr:to>
      <xdr:col>67</xdr:col>
      <xdr:colOff>101600</xdr:colOff>
      <xdr:row>60</xdr:row>
      <xdr:rowOff>99785</xdr:rowOff>
    </xdr:to>
    <xdr:sp macro="" textlink="">
      <xdr:nvSpPr>
        <xdr:cNvPr id="505" name="楕円 504"/>
        <xdr:cNvSpPr/>
      </xdr:nvSpPr>
      <xdr:spPr>
        <a:xfrm>
          <a:off x="127635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48985</xdr:rowOff>
    </xdr:from>
    <xdr:to>
      <xdr:col>71</xdr:col>
      <xdr:colOff>177800</xdr:colOff>
      <xdr:row>60</xdr:row>
      <xdr:rowOff>135527</xdr:rowOff>
    </xdr:to>
    <xdr:cxnSp macro="">
      <xdr:nvCxnSpPr>
        <xdr:cNvPr id="506" name="直線コネクタ 505"/>
        <xdr:cNvCxnSpPr/>
      </xdr:nvCxnSpPr>
      <xdr:spPr>
        <a:xfrm>
          <a:off x="12814300" y="10335985"/>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127743</xdr:rowOff>
    </xdr:from>
    <xdr:ext cx="405111" cy="259045"/>
    <xdr:sp macro="" textlink="">
      <xdr:nvSpPr>
        <xdr:cNvPr id="507" name="n_1aveValue【保健センター・保健所】&#10;有形固定資産減価償却率"/>
        <xdr:cNvSpPr txBox="1"/>
      </xdr:nvSpPr>
      <xdr:spPr>
        <a:xfrm>
          <a:off x="152660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86921</xdr:rowOff>
    </xdr:from>
    <xdr:ext cx="405111" cy="259045"/>
    <xdr:sp macro="" textlink="">
      <xdr:nvSpPr>
        <xdr:cNvPr id="508" name="n_2aveValue【保健センター・保健所】&#10;有形固定資産減価償却率"/>
        <xdr:cNvSpPr txBox="1"/>
      </xdr:nvSpPr>
      <xdr:spPr>
        <a:xfrm>
          <a:off x="14389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83655</xdr:rowOff>
    </xdr:from>
    <xdr:ext cx="405111" cy="259045"/>
    <xdr:sp macro="" textlink="">
      <xdr:nvSpPr>
        <xdr:cNvPr id="509" name="n_3aveValue【保健センター・保健所】&#10;有形固定資産減価償却率"/>
        <xdr:cNvSpPr txBox="1"/>
      </xdr:nvSpPr>
      <xdr:spPr>
        <a:xfrm>
          <a:off x="13500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67327</xdr:rowOff>
    </xdr:from>
    <xdr:ext cx="405111" cy="259045"/>
    <xdr:sp macro="" textlink="">
      <xdr:nvSpPr>
        <xdr:cNvPr id="510" name="n_4aveValue【保健センター・保健所】&#10;有形固定資産減価償却率"/>
        <xdr:cNvSpPr txBox="1"/>
      </xdr:nvSpPr>
      <xdr:spPr>
        <a:xfrm>
          <a:off x="12611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50092</xdr:rowOff>
    </xdr:from>
    <xdr:ext cx="405111" cy="259045"/>
    <xdr:sp macro="" textlink="">
      <xdr:nvSpPr>
        <xdr:cNvPr id="511" name="n_2mainValue【保健センター・保健所】&#10;有形固定資産減価償却率"/>
        <xdr:cNvSpPr txBox="1"/>
      </xdr:nvSpPr>
      <xdr:spPr>
        <a:xfrm>
          <a:off x="14389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6004</xdr:rowOff>
    </xdr:from>
    <xdr:ext cx="405111" cy="259045"/>
    <xdr:sp macro="" textlink="">
      <xdr:nvSpPr>
        <xdr:cNvPr id="512" name="n_3mainValue【保健センター・保健所】&#10;有形固定資産減価償却率"/>
        <xdr:cNvSpPr txBox="1"/>
      </xdr:nvSpPr>
      <xdr:spPr>
        <a:xfrm>
          <a:off x="135007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90912</xdr:rowOff>
    </xdr:from>
    <xdr:ext cx="405111" cy="259045"/>
    <xdr:sp macro="" textlink="">
      <xdr:nvSpPr>
        <xdr:cNvPr id="513" name="n_4mainValue【保健センター・保健所】&#10;有形固定資産減価償却率"/>
        <xdr:cNvSpPr txBox="1"/>
      </xdr:nvSpPr>
      <xdr:spPr>
        <a:xfrm>
          <a:off x="12611744" y="1037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4" name="正方形/長方形 51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5" name="正方形/長方形 51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6" name="正方形/長方形 51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7" name="正方形/長方形 51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8" name="正方形/長方形 51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9" name="正方形/長方形 51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0" name="正方形/長方形 51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1" name="正方形/長方形 52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2" name="テキスト ボックス 52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3" name="直線コネクタ 52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24" name="直線コネクタ 52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25" name="テキスト ボックス 52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26" name="直線コネクタ 52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27" name="テキスト ボックス 52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28" name="直線コネクタ 52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29" name="テキスト ボックス 52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0" name="直線コネクタ 52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1" name="テキスト ボックス 53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2" name="直線コネクタ 53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3" name="テキスト ボックス 53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54864</xdr:rowOff>
    </xdr:from>
    <xdr:to>
      <xdr:col>116</xdr:col>
      <xdr:colOff>62864</xdr:colOff>
      <xdr:row>63</xdr:row>
      <xdr:rowOff>59436</xdr:rowOff>
    </xdr:to>
    <xdr:cxnSp macro="">
      <xdr:nvCxnSpPr>
        <xdr:cNvPr id="535" name="直線コネクタ 534"/>
        <xdr:cNvCxnSpPr/>
      </xdr:nvCxnSpPr>
      <xdr:spPr>
        <a:xfrm flipV="1">
          <a:off x="22160864" y="9484614"/>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536" name="【保健センター・保健所】&#10;一人当たり面積最小値テキスト"/>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537" name="直線コネクタ 536"/>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1541</xdr:rowOff>
    </xdr:from>
    <xdr:ext cx="469744" cy="259045"/>
    <xdr:sp macro="" textlink="">
      <xdr:nvSpPr>
        <xdr:cNvPr id="538" name="【保健センター・保健所】&#10;一人当たり面積最大値テキスト"/>
        <xdr:cNvSpPr txBox="1"/>
      </xdr:nvSpPr>
      <xdr:spPr>
        <a:xfrm>
          <a:off x="22199600" y="925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54864</xdr:rowOff>
    </xdr:from>
    <xdr:to>
      <xdr:col>116</xdr:col>
      <xdr:colOff>152400</xdr:colOff>
      <xdr:row>55</xdr:row>
      <xdr:rowOff>54864</xdr:rowOff>
    </xdr:to>
    <xdr:cxnSp macro="">
      <xdr:nvCxnSpPr>
        <xdr:cNvPr id="539" name="直線コネクタ 538"/>
        <xdr:cNvCxnSpPr/>
      </xdr:nvCxnSpPr>
      <xdr:spPr>
        <a:xfrm>
          <a:off x="22072600" y="948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60215</xdr:rowOff>
    </xdr:from>
    <xdr:ext cx="469744" cy="259045"/>
    <xdr:sp macro="" textlink="">
      <xdr:nvSpPr>
        <xdr:cNvPr id="540" name="【保健センター・保健所】&#10;一人当たり面積平均値テキスト"/>
        <xdr:cNvSpPr txBox="1"/>
      </xdr:nvSpPr>
      <xdr:spPr>
        <a:xfrm>
          <a:off x="22199600" y="10518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81788</xdr:rowOff>
    </xdr:from>
    <xdr:to>
      <xdr:col>116</xdr:col>
      <xdr:colOff>114300</xdr:colOff>
      <xdr:row>62</xdr:row>
      <xdr:rowOff>11938</xdr:rowOff>
    </xdr:to>
    <xdr:sp macro="" textlink="">
      <xdr:nvSpPr>
        <xdr:cNvPr id="541" name="フローチャート: 判断 540"/>
        <xdr:cNvSpPr/>
      </xdr:nvSpPr>
      <xdr:spPr>
        <a:xfrm>
          <a:off x="22110700" y="1054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542" name="フローチャート: 判断 541"/>
        <xdr:cNvSpPr/>
      </xdr:nvSpPr>
      <xdr:spPr>
        <a:xfrm>
          <a:off x="21272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70358</xdr:rowOff>
    </xdr:from>
    <xdr:to>
      <xdr:col>107</xdr:col>
      <xdr:colOff>101600</xdr:colOff>
      <xdr:row>62</xdr:row>
      <xdr:rowOff>508</xdr:rowOff>
    </xdr:to>
    <xdr:sp macro="" textlink="">
      <xdr:nvSpPr>
        <xdr:cNvPr id="543" name="フローチャート: 判断 542"/>
        <xdr:cNvSpPr/>
      </xdr:nvSpPr>
      <xdr:spPr>
        <a:xfrm>
          <a:off x="20383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109220</xdr:rowOff>
    </xdr:from>
    <xdr:to>
      <xdr:col>102</xdr:col>
      <xdr:colOff>165100</xdr:colOff>
      <xdr:row>62</xdr:row>
      <xdr:rowOff>39370</xdr:rowOff>
    </xdr:to>
    <xdr:sp macro="" textlink="">
      <xdr:nvSpPr>
        <xdr:cNvPr id="544" name="フローチャート: 判断 543"/>
        <xdr:cNvSpPr/>
      </xdr:nvSpPr>
      <xdr:spPr>
        <a:xfrm>
          <a:off x="19494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90932</xdr:rowOff>
    </xdr:from>
    <xdr:to>
      <xdr:col>98</xdr:col>
      <xdr:colOff>38100</xdr:colOff>
      <xdr:row>62</xdr:row>
      <xdr:rowOff>21082</xdr:rowOff>
    </xdr:to>
    <xdr:sp macro="" textlink="">
      <xdr:nvSpPr>
        <xdr:cNvPr id="545" name="フローチャート: 判断 544"/>
        <xdr:cNvSpPr/>
      </xdr:nvSpPr>
      <xdr:spPr>
        <a:xfrm>
          <a:off x="18605500" y="105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6" name="テキスト ボックス 54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7" name="テキスト ボックス 54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8" name="テキスト ボックス 54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9" name="テキスト ボックス 54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0" name="テキスト ボックス 54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88646</xdr:rowOff>
    </xdr:from>
    <xdr:to>
      <xdr:col>107</xdr:col>
      <xdr:colOff>101600</xdr:colOff>
      <xdr:row>63</xdr:row>
      <xdr:rowOff>18796</xdr:rowOff>
    </xdr:to>
    <xdr:sp macro="" textlink="">
      <xdr:nvSpPr>
        <xdr:cNvPr id="551" name="楕円 550"/>
        <xdr:cNvSpPr/>
      </xdr:nvSpPr>
      <xdr:spPr>
        <a:xfrm>
          <a:off x="20383500" y="107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88646</xdr:rowOff>
    </xdr:from>
    <xdr:to>
      <xdr:col>102</xdr:col>
      <xdr:colOff>165100</xdr:colOff>
      <xdr:row>63</xdr:row>
      <xdr:rowOff>18796</xdr:rowOff>
    </xdr:to>
    <xdr:sp macro="" textlink="">
      <xdr:nvSpPr>
        <xdr:cNvPr id="552" name="楕円 551"/>
        <xdr:cNvSpPr/>
      </xdr:nvSpPr>
      <xdr:spPr>
        <a:xfrm>
          <a:off x="19494500" y="107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139446</xdr:rowOff>
    </xdr:from>
    <xdr:to>
      <xdr:col>107</xdr:col>
      <xdr:colOff>50800</xdr:colOff>
      <xdr:row>62</xdr:row>
      <xdr:rowOff>139446</xdr:rowOff>
    </xdr:to>
    <xdr:cxnSp macro="">
      <xdr:nvCxnSpPr>
        <xdr:cNvPr id="553" name="直線コネクタ 552"/>
        <xdr:cNvCxnSpPr/>
      </xdr:nvCxnSpPr>
      <xdr:spPr>
        <a:xfrm>
          <a:off x="19545300" y="107693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88646</xdr:rowOff>
    </xdr:from>
    <xdr:to>
      <xdr:col>98</xdr:col>
      <xdr:colOff>38100</xdr:colOff>
      <xdr:row>63</xdr:row>
      <xdr:rowOff>18796</xdr:rowOff>
    </xdr:to>
    <xdr:sp macro="" textlink="">
      <xdr:nvSpPr>
        <xdr:cNvPr id="554" name="楕円 553"/>
        <xdr:cNvSpPr/>
      </xdr:nvSpPr>
      <xdr:spPr>
        <a:xfrm>
          <a:off x="18605500" y="107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139446</xdr:rowOff>
    </xdr:from>
    <xdr:to>
      <xdr:col>102</xdr:col>
      <xdr:colOff>114300</xdr:colOff>
      <xdr:row>62</xdr:row>
      <xdr:rowOff>139446</xdr:rowOff>
    </xdr:to>
    <xdr:cxnSp macro="">
      <xdr:nvCxnSpPr>
        <xdr:cNvPr id="555" name="直線コネクタ 554"/>
        <xdr:cNvCxnSpPr/>
      </xdr:nvCxnSpPr>
      <xdr:spPr>
        <a:xfrm>
          <a:off x="18656300" y="107693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14749</xdr:rowOff>
    </xdr:from>
    <xdr:ext cx="469744" cy="259045"/>
    <xdr:sp macro="" textlink="">
      <xdr:nvSpPr>
        <xdr:cNvPr id="556" name="n_1aveValue【保健センター・保健所】&#10;一人当たり面積"/>
        <xdr:cNvSpPr txBox="1"/>
      </xdr:nvSpPr>
      <xdr:spPr>
        <a:xfrm>
          <a:off x="210757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17035</xdr:rowOff>
    </xdr:from>
    <xdr:ext cx="469744" cy="259045"/>
    <xdr:sp macro="" textlink="">
      <xdr:nvSpPr>
        <xdr:cNvPr id="557" name="n_2aveValue【保健センター・保健所】&#10;一人当たり面積"/>
        <xdr:cNvSpPr txBox="1"/>
      </xdr:nvSpPr>
      <xdr:spPr>
        <a:xfrm>
          <a:off x="20199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55897</xdr:rowOff>
    </xdr:from>
    <xdr:ext cx="469744" cy="259045"/>
    <xdr:sp macro="" textlink="">
      <xdr:nvSpPr>
        <xdr:cNvPr id="558" name="n_3aveValue【保健センター・保健所】&#10;一人当たり面積"/>
        <xdr:cNvSpPr txBox="1"/>
      </xdr:nvSpPr>
      <xdr:spPr>
        <a:xfrm>
          <a:off x="19310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37609</xdr:rowOff>
    </xdr:from>
    <xdr:ext cx="469744" cy="259045"/>
    <xdr:sp macro="" textlink="">
      <xdr:nvSpPr>
        <xdr:cNvPr id="559" name="n_4aveValue【保健センター・保健所】&#10;一人当たり面積"/>
        <xdr:cNvSpPr txBox="1"/>
      </xdr:nvSpPr>
      <xdr:spPr>
        <a:xfrm>
          <a:off x="18421427" y="1032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9923</xdr:rowOff>
    </xdr:from>
    <xdr:ext cx="469744" cy="259045"/>
    <xdr:sp macro="" textlink="">
      <xdr:nvSpPr>
        <xdr:cNvPr id="560" name="n_2mainValue【保健センター・保健所】&#10;一人当たり面積"/>
        <xdr:cNvSpPr txBox="1"/>
      </xdr:nvSpPr>
      <xdr:spPr>
        <a:xfrm>
          <a:off x="20199427" y="1081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9923</xdr:rowOff>
    </xdr:from>
    <xdr:ext cx="469744" cy="259045"/>
    <xdr:sp macro="" textlink="">
      <xdr:nvSpPr>
        <xdr:cNvPr id="561" name="n_3mainValue【保健センター・保健所】&#10;一人当たり面積"/>
        <xdr:cNvSpPr txBox="1"/>
      </xdr:nvSpPr>
      <xdr:spPr>
        <a:xfrm>
          <a:off x="19310427" y="1081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9923</xdr:rowOff>
    </xdr:from>
    <xdr:ext cx="469744" cy="259045"/>
    <xdr:sp macro="" textlink="">
      <xdr:nvSpPr>
        <xdr:cNvPr id="562" name="n_4mainValue【保健センター・保健所】&#10;一人当たり面積"/>
        <xdr:cNvSpPr txBox="1"/>
      </xdr:nvSpPr>
      <xdr:spPr>
        <a:xfrm>
          <a:off x="18421427" y="1081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3" name="正方形/長方形 56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4" name="正方形/長方形 56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5" name="正方形/長方形 56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6" name="正方形/長方形 56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7" name="正方形/長方形 56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8" name="正方形/長方形 56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9" name="正方形/長方形 56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0" name="正方形/長方形 56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1" name="テキスト ボックス 57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2" name="直線コネクタ 57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73" name="テキスト ボックス 57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4" name="直線コネクタ 57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75" name="テキスト ボックス 57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76" name="直線コネクタ 57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77" name="テキスト ボックス 57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78" name="直線コネクタ 57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79" name="テキスト ボックス 57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80" name="直線コネクタ 57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1" name="テキスト ボックス 58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2" name="直線コネクタ 58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83" name="テキスト ボックス 58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4" name="直線コネクタ 58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85" name="テキスト ボックス 58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587" name="直線コネクタ 586"/>
        <xdr:cNvCxnSpPr/>
      </xdr:nvCxnSpPr>
      <xdr:spPr>
        <a:xfrm flipV="1">
          <a:off x="16318864" y="1339977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588" name="【消防施設】&#10;有形固定資産減価償却率最小値テキスト"/>
        <xdr:cNvSpPr txBox="1"/>
      </xdr:nvSpPr>
      <xdr:spPr>
        <a:xfrm>
          <a:off x="16357600"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589" name="直線コネクタ 588"/>
        <xdr:cNvCxnSpPr/>
      </xdr:nvCxnSpPr>
      <xdr:spPr>
        <a:xfrm>
          <a:off x="16230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590" name="【消防施設】&#10;有形固定資産減価償却率最大値テキスト"/>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591" name="直線コネクタ 590"/>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76216</xdr:rowOff>
    </xdr:from>
    <xdr:ext cx="405111" cy="259045"/>
    <xdr:sp macro="" textlink="">
      <xdr:nvSpPr>
        <xdr:cNvPr id="592" name="【消防施設】&#10;有形固定資産減価償却率平均値テキスト"/>
        <xdr:cNvSpPr txBox="1"/>
      </xdr:nvSpPr>
      <xdr:spPr>
        <a:xfrm>
          <a:off x="16357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593" name="フローチャート: 判断 592"/>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594" name="フローチャート: 判断 593"/>
        <xdr:cNvSpPr/>
      </xdr:nvSpPr>
      <xdr:spPr>
        <a:xfrm>
          <a:off x="15430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595" name="フローチャート: 判断 594"/>
        <xdr:cNvSpPr/>
      </xdr:nvSpPr>
      <xdr:spPr>
        <a:xfrm>
          <a:off x="14541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596" name="フローチャート: 判断 595"/>
        <xdr:cNvSpPr/>
      </xdr:nvSpPr>
      <xdr:spPr>
        <a:xfrm>
          <a:off x="1365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597" name="フローチャート: 判断 596"/>
        <xdr:cNvSpPr/>
      </xdr:nvSpPr>
      <xdr:spPr>
        <a:xfrm>
          <a:off x="12763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8" name="テキスト ボックス 59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9" name="テキスト ボックス 59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0" name="テキスト ボックス 59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1" name="テキスト ボックス 60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2" name="テキスト ボックス 60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154939</xdr:rowOff>
    </xdr:from>
    <xdr:to>
      <xdr:col>76</xdr:col>
      <xdr:colOff>165100</xdr:colOff>
      <xdr:row>81</xdr:row>
      <xdr:rowOff>85089</xdr:rowOff>
    </xdr:to>
    <xdr:sp macro="" textlink="">
      <xdr:nvSpPr>
        <xdr:cNvPr id="603" name="楕円 602"/>
        <xdr:cNvSpPr/>
      </xdr:nvSpPr>
      <xdr:spPr>
        <a:xfrm>
          <a:off x="145415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113030</xdr:rowOff>
    </xdr:from>
    <xdr:to>
      <xdr:col>72</xdr:col>
      <xdr:colOff>38100</xdr:colOff>
      <xdr:row>81</xdr:row>
      <xdr:rowOff>43180</xdr:rowOff>
    </xdr:to>
    <xdr:sp macro="" textlink="">
      <xdr:nvSpPr>
        <xdr:cNvPr id="604" name="楕円 603"/>
        <xdr:cNvSpPr/>
      </xdr:nvSpPr>
      <xdr:spPr>
        <a:xfrm>
          <a:off x="13652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163830</xdr:rowOff>
    </xdr:from>
    <xdr:to>
      <xdr:col>76</xdr:col>
      <xdr:colOff>114300</xdr:colOff>
      <xdr:row>81</xdr:row>
      <xdr:rowOff>34289</xdr:rowOff>
    </xdr:to>
    <xdr:cxnSp macro="">
      <xdr:nvCxnSpPr>
        <xdr:cNvPr id="605" name="直線コネクタ 604"/>
        <xdr:cNvCxnSpPr/>
      </xdr:nvCxnSpPr>
      <xdr:spPr>
        <a:xfrm>
          <a:off x="13703300" y="138798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73025</xdr:rowOff>
    </xdr:from>
    <xdr:to>
      <xdr:col>67</xdr:col>
      <xdr:colOff>101600</xdr:colOff>
      <xdr:row>81</xdr:row>
      <xdr:rowOff>3175</xdr:rowOff>
    </xdr:to>
    <xdr:sp macro="" textlink="">
      <xdr:nvSpPr>
        <xdr:cNvPr id="606" name="楕円 605"/>
        <xdr:cNvSpPr/>
      </xdr:nvSpPr>
      <xdr:spPr>
        <a:xfrm>
          <a:off x="12763500" y="137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123825</xdr:rowOff>
    </xdr:from>
    <xdr:to>
      <xdr:col>71</xdr:col>
      <xdr:colOff>177800</xdr:colOff>
      <xdr:row>80</xdr:row>
      <xdr:rowOff>163830</xdr:rowOff>
    </xdr:to>
    <xdr:cxnSp macro="">
      <xdr:nvCxnSpPr>
        <xdr:cNvPr id="607" name="直線コネクタ 606"/>
        <xdr:cNvCxnSpPr/>
      </xdr:nvCxnSpPr>
      <xdr:spPr>
        <a:xfrm>
          <a:off x="12814300" y="138398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25416</xdr:rowOff>
    </xdr:from>
    <xdr:ext cx="405111" cy="259045"/>
    <xdr:sp macro="" textlink="">
      <xdr:nvSpPr>
        <xdr:cNvPr id="608" name="n_1aveValue【消防施設】&#10;有形固定資産減価償却率"/>
        <xdr:cNvSpPr txBox="1"/>
      </xdr:nvSpPr>
      <xdr:spPr>
        <a:xfrm>
          <a:off x="15266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148607</xdr:rowOff>
    </xdr:from>
    <xdr:ext cx="405111" cy="259045"/>
    <xdr:sp macro="" textlink="">
      <xdr:nvSpPr>
        <xdr:cNvPr id="609" name="n_2aveValue【消防施設】&#10;有形固定資産減価償却率"/>
        <xdr:cNvSpPr txBox="1"/>
      </xdr:nvSpPr>
      <xdr:spPr>
        <a:xfrm>
          <a:off x="14389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108602</xdr:rowOff>
    </xdr:from>
    <xdr:ext cx="405111" cy="259045"/>
    <xdr:sp macro="" textlink="">
      <xdr:nvSpPr>
        <xdr:cNvPr id="610" name="n_3aveValue【消防施設】&#10;有形固定資産減価償却率"/>
        <xdr:cNvSpPr txBox="1"/>
      </xdr:nvSpPr>
      <xdr:spPr>
        <a:xfrm>
          <a:off x="13500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41927</xdr:rowOff>
    </xdr:from>
    <xdr:ext cx="405111" cy="259045"/>
    <xdr:sp macro="" textlink="">
      <xdr:nvSpPr>
        <xdr:cNvPr id="611" name="n_4aveValue【消防施設】&#10;有形固定資産減価償却率"/>
        <xdr:cNvSpPr txBox="1"/>
      </xdr:nvSpPr>
      <xdr:spPr>
        <a:xfrm>
          <a:off x="12611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101616</xdr:rowOff>
    </xdr:from>
    <xdr:ext cx="405111" cy="259045"/>
    <xdr:sp macro="" textlink="">
      <xdr:nvSpPr>
        <xdr:cNvPr id="612" name="n_2mainValue【消防施設】&#10;有形固定資産減価償却率"/>
        <xdr:cNvSpPr txBox="1"/>
      </xdr:nvSpPr>
      <xdr:spPr>
        <a:xfrm>
          <a:off x="14389744"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59707</xdr:rowOff>
    </xdr:from>
    <xdr:ext cx="405111" cy="259045"/>
    <xdr:sp macro="" textlink="">
      <xdr:nvSpPr>
        <xdr:cNvPr id="613" name="n_3mainValue【消防施設】&#10;有形固定資産減価償却率"/>
        <xdr:cNvSpPr txBox="1"/>
      </xdr:nvSpPr>
      <xdr:spPr>
        <a:xfrm>
          <a:off x="13500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19702</xdr:rowOff>
    </xdr:from>
    <xdr:ext cx="405111" cy="259045"/>
    <xdr:sp macro="" textlink="">
      <xdr:nvSpPr>
        <xdr:cNvPr id="614" name="n_4mainValue【消防施設】&#10;有形固定資産減価償却率"/>
        <xdr:cNvSpPr txBox="1"/>
      </xdr:nvSpPr>
      <xdr:spPr>
        <a:xfrm>
          <a:off x="1261174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5" name="正方形/長方形 61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6" name="正方形/長方形 61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7" name="正方形/長方形 61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8" name="正方形/長方形 61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9" name="正方形/長方形 61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0" name="正方形/長方形 61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1" name="正方形/長方形 62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2" name="正方形/長方形 62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3" name="テキスト ボックス 62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4" name="直線コネクタ 62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25" name="直線コネクタ 62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26" name="テキスト ボックス 62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27" name="直線コネクタ 62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28" name="テキスト ボックス 62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29" name="直線コネクタ 62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30" name="テキスト ボックス 62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31" name="直線コネクタ 63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32" name="テキスト ボックス 63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3" name="直線コネクタ 63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4" name="テキスト ボックス 63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636" name="直線コネクタ 635"/>
        <xdr:cNvCxnSpPr/>
      </xdr:nvCxnSpPr>
      <xdr:spPr>
        <a:xfrm flipV="1">
          <a:off x="22160864" y="13474294"/>
          <a:ext cx="0" cy="129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637" name="【消防施設】&#10;一人当たり面積最小値テキスト"/>
        <xdr:cNvSpPr txBox="1"/>
      </xdr:nvSpPr>
      <xdr:spPr>
        <a:xfrm>
          <a:off x="22199600" y="1477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638" name="直線コネクタ 637"/>
        <xdr:cNvCxnSpPr/>
      </xdr:nvCxnSpPr>
      <xdr:spPr>
        <a:xfrm>
          <a:off x="22072600" y="1477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639" name="【消防施設】&#10;一人当たり面積最大値テキスト"/>
        <xdr:cNvSpPr txBox="1"/>
      </xdr:nvSpPr>
      <xdr:spPr>
        <a:xfrm>
          <a:off x="22199600" y="132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640" name="直線コネクタ 639"/>
        <xdr:cNvCxnSpPr/>
      </xdr:nvCxnSpPr>
      <xdr:spPr>
        <a:xfrm>
          <a:off x="22072600" y="134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31563</xdr:rowOff>
    </xdr:from>
    <xdr:ext cx="469744" cy="259045"/>
    <xdr:sp macro="" textlink="">
      <xdr:nvSpPr>
        <xdr:cNvPr id="641" name="【消防施設】&#10;一人当たり面積平均値テキスト"/>
        <xdr:cNvSpPr txBox="1"/>
      </xdr:nvSpPr>
      <xdr:spPr>
        <a:xfrm>
          <a:off x="22199600" y="14604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642" name="フローチャート: 判断 641"/>
        <xdr:cNvSpPr/>
      </xdr:nvSpPr>
      <xdr:spPr>
        <a:xfrm>
          <a:off x="221107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643" name="フローチャート: 判断 642"/>
        <xdr:cNvSpPr/>
      </xdr:nvSpPr>
      <xdr:spPr>
        <a:xfrm>
          <a:off x="212725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644" name="フローチャート: 判断 643"/>
        <xdr:cNvSpPr/>
      </xdr:nvSpPr>
      <xdr:spPr>
        <a:xfrm>
          <a:off x="20383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52223</xdr:rowOff>
    </xdr:from>
    <xdr:to>
      <xdr:col>102</xdr:col>
      <xdr:colOff>165100</xdr:colOff>
      <xdr:row>85</xdr:row>
      <xdr:rowOff>153823</xdr:rowOff>
    </xdr:to>
    <xdr:sp macro="" textlink="">
      <xdr:nvSpPr>
        <xdr:cNvPr id="645" name="フローチャート: 判断 644"/>
        <xdr:cNvSpPr/>
      </xdr:nvSpPr>
      <xdr:spPr>
        <a:xfrm>
          <a:off x="194945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54508</xdr:rowOff>
    </xdr:from>
    <xdr:to>
      <xdr:col>98</xdr:col>
      <xdr:colOff>38100</xdr:colOff>
      <xdr:row>85</xdr:row>
      <xdr:rowOff>156108</xdr:rowOff>
    </xdr:to>
    <xdr:sp macro="" textlink="">
      <xdr:nvSpPr>
        <xdr:cNvPr id="646" name="フローチャート: 判断 645"/>
        <xdr:cNvSpPr/>
      </xdr:nvSpPr>
      <xdr:spPr>
        <a:xfrm>
          <a:off x="18605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7" name="テキスト ボックス 64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8" name="テキスト ボックス 64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9" name="テキスト ボックス 64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0" name="テキスト ボックス 64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1" name="テキスト ボックス 65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109829</xdr:rowOff>
    </xdr:from>
    <xdr:to>
      <xdr:col>107</xdr:col>
      <xdr:colOff>101600</xdr:colOff>
      <xdr:row>86</xdr:row>
      <xdr:rowOff>39979</xdr:rowOff>
    </xdr:to>
    <xdr:sp macro="" textlink="">
      <xdr:nvSpPr>
        <xdr:cNvPr id="652" name="楕円 651"/>
        <xdr:cNvSpPr/>
      </xdr:nvSpPr>
      <xdr:spPr>
        <a:xfrm>
          <a:off x="20383500" y="1468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109829</xdr:rowOff>
    </xdr:from>
    <xdr:to>
      <xdr:col>102</xdr:col>
      <xdr:colOff>165100</xdr:colOff>
      <xdr:row>86</xdr:row>
      <xdr:rowOff>39979</xdr:rowOff>
    </xdr:to>
    <xdr:sp macro="" textlink="">
      <xdr:nvSpPr>
        <xdr:cNvPr id="653" name="楕円 652"/>
        <xdr:cNvSpPr/>
      </xdr:nvSpPr>
      <xdr:spPr>
        <a:xfrm>
          <a:off x="19494500" y="1468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160629</xdr:rowOff>
    </xdr:from>
    <xdr:to>
      <xdr:col>107</xdr:col>
      <xdr:colOff>50800</xdr:colOff>
      <xdr:row>85</xdr:row>
      <xdr:rowOff>160629</xdr:rowOff>
    </xdr:to>
    <xdr:cxnSp macro="">
      <xdr:nvCxnSpPr>
        <xdr:cNvPr id="654" name="直線コネクタ 653"/>
        <xdr:cNvCxnSpPr/>
      </xdr:nvCxnSpPr>
      <xdr:spPr>
        <a:xfrm>
          <a:off x="19545300" y="147338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110286</xdr:rowOff>
    </xdr:from>
    <xdr:to>
      <xdr:col>98</xdr:col>
      <xdr:colOff>38100</xdr:colOff>
      <xdr:row>86</xdr:row>
      <xdr:rowOff>40436</xdr:rowOff>
    </xdr:to>
    <xdr:sp macro="" textlink="">
      <xdr:nvSpPr>
        <xdr:cNvPr id="655" name="楕円 654"/>
        <xdr:cNvSpPr/>
      </xdr:nvSpPr>
      <xdr:spPr>
        <a:xfrm>
          <a:off x="18605500" y="1468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160629</xdr:rowOff>
    </xdr:from>
    <xdr:to>
      <xdr:col>102</xdr:col>
      <xdr:colOff>114300</xdr:colOff>
      <xdr:row>85</xdr:row>
      <xdr:rowOff>161086</xdr:rowOff>
    </xdr:to>
    <xdr:cxnSp macro="">
      <xdr:nvCxnSpPr>
        <xdr:cNvPr id="656" name="直線コネクタ 655"/>
        <xdr:cNvCxnSpPr/>
      </xdr:nvCxnSpPr>
      <xdr:spPr>
        <a:xfrm flipV="1">
          <a:off x="18656300" y="1473387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171263</xdr:rowOff>
    </xdr:from>
    <xdr:ext cx="469744" cy="259045"/>
    <xdr:sp macro="" textlink="">
      <xdr:nvSpPr>
        <xdr:cNvPr id="657" name="n_1aveValue【消防施設】&#10;一人当たり面積"/>
        <xdr:cNvSpPr txBox="1"/>
      </xdr:nvSpPr>
      <xdr:spPr>
        <a:xfrm>
          <a:off x="21075727" y="1440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5300</xdr:rowOff>
    </xdr:from>
    <xdr:ext cx="469744" cy="259045"/>
    <xdr:sp macro="" textlink="">
      <xdr:nvSpPr>
        <xdr:cNvPr id="658" name="n_2aveValue【消防施設】&#10;一人当たり面積"/>
        <xdr:cNvSpPr txBox="1"/>
      </xdr:nvSpPr>
      <xdr:spPr>
        <a:xfrm>
          <a:off x="20199427" y="1440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170350</xdr:rowOff>
    </xdr:from>
    <xdr:ext cx="469744" cy="259045"/>
    <xdr:sp macro="" textlink="">
      <xdr:nvSpPr>
        <xdr:cNvPr id="659" name="n_3aveValue【消防施設】&#10;一人当たり面積"/>
        <xdr:cNvSpPr txBox="1"/>
      </xdr:nvSpPr>
      <xdr:spPr>
        <a:xfrm>
          <a:off x="19310427" y="144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1185</xdr:rowOff>
    </xdr:from>
    <xdr:ext cx="469744" cy="259045"/>
    <xdr:sp macro="" textlink="">
      <xdr:nvSpPr>
        <xdr:cNvPr id="660" name="n_4aveValue【消防施設】&#10;一人当たり面積"/>
        <xdr:cNvSpPr txBox="1"/>
      </xdr:nvSpPr>
      <xdr:spPr>
        <a:xfrm>
          <a:off x="18421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31106</xdr:rowOff>
    </xdr:from>
    <xdr:ext cx="469744" cy="259045"/>
    <xdr:sp macro="" textlink="">
      <xdr:nvSpPr>
        <xdr:cNvPr id="661" name="n_2mainValue【消防施設】&#10;一人当たり面積"/>
        <xdr:cNvSpPr txBox="1"/>
      </xdr:nvSpPr>
      <xdr:spPr>
        <a:xfrm>
          <a:off x="20199427" y="1477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31106</xdr:rowOff>
    </xdr:from>
    <xdr:ext cx="469744" cy="259045"/>
    <xdr:sp macro="" textlink="">
      <xdr:nvSpPr>
        <xdr:cNvPr id="662" name="n_3mainValue【消防施設】&#10;一人当たり面積"/>
        <xdr:cNvSpPr txBox="1"/>
      </xdr:nvSpPr>
      <xdr:spPr>
        <a:xfrm>
          <a:off x="19310427" y="1477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31563</xdr:rowOff>
    </xdr:from>
    <xdr:ext cx="469744" cy="259045"/>
    <xdr:sp macro="" textlink="">
      <xdr:nvSpPr>
        <xdr:cNvPr id="663" name="n_4mainValue【消防施設】&#10;一人当たり面積"/>
        <xdr:cNvSpPr txBox="1"/>
      </xdr:nvSpPr>
      <xdr:spPr>
        <a:xfrm>
          <a:off x="18421427" y="1477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4" name="正方形/長方形 66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5" name="正方形/長方形 66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6" name="正方形/長方形 66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7" name="正方形/長方形 66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8" name="正方形/長方形 66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9" name="正方形/長方形 66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0" name="正方形/長方形 66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1" name="正方形/長方形 67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2" name="テキスト ボックス 67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3" name="直線コネクタ 67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74" name="テキスト ボックス 67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75" name="直線コネクタ 67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76" name="テキスト ボックス 67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77" name="直線コネクタ 67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78" name="テキスト ボックス 67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79" name="直線コネクタ 67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80" name="テキスト ボックス 67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81" name="直線コネクタ 68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82" name="テキスト ボックス 68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83" name="直線コネクタ 68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84" name="テキスト ボックス 68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85" name="直線コネクタ 68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86" name="テキスト ボックス 68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7" name="直線コネクタ 68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689" name="直線コネクタ 688"/>
        <xdr:cNvCxnSpPr/>
      </xdr:nvCxnSpPr>
      <xdr:spPr>
        <a:xfrm flipV="1">
          <a:off x="16318864" y="17195074"/>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690" name="【庁舎】&#10;有形固定資産減価償却率最小値テキスト"/>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691" name="直線コネクタ 690"/>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692" name="【庁舎】&#10;有形固定資産減価償却率最大値テキスト"/>
        <xdr:cNvSpPr txBox="1"/>
      </xdr:nvSpPr>
      <xdr:spPr>
        <a:xfrm>
          <a:off x="16357600" y="1697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693" name="直線コネクタ 692"/>
        <xdr:cNvCxnSpPr/>
      </xdr:nvCxnSpPr>
      <xdr:spPr>
        <a:xfrm>
          <a:off x="16230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152416</xdr:rowOff>
    </xdr:from>
    <xdr:ext cx="405111" cy="259045"/>
    <xdr:sp macro="" textlink="">
      <xdr:nvSpPr>
        <xdr:cNvPr id="694" name="【庁舎】&#10;有形固定資産減価償却率平均値テキスト"/>
        <xdr:cNvSpPr txBox="1"/>
      </xdr:nvSpPr>
      <xdr:spPr>
        <a:xfrm>
          <a:off x="16357600" y="1798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695" name="フローチャート: 判断 694"/>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696" name="フローチャート: 判断 695"/>
        <xdr:cNvSpPr/>
      </xdr:nvSpPr>
      <xdr:spPr>
        <a:xfrm>
          <a:off x="15430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697" name="フローチャート: 判断 696"/>
        <xdr:cNvSpPr/>
      </xdr:nvSpPr>
      <xdr:spPr>
        <a:xfrm>
          <a:off x="14541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698" name="フローチャート: 判断 697"/>
        <xdr:cNvSpPr/>
      </xdr:nvSpPr>
      <xdr:spPr>
        <a:xfrm>
          <a:off x="13652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699" name="フローチャート: 判断 698"/>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0" name="テキスト ボックス 69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1" name="テキスト ボックス 70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2" name="テキスト ボックス 70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3" name="テキスト ボックス 70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4" name="テキスト ボックス 70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67855</xdr:rowOff>
    </xdr:from>
    <xdr:to>
      <xdr:col>76</xdr:col>
      <xdr:colOff>165100</xdr:colOff>
      <xdr:row>103</xdr:row>
      <xdr:rowOff>169455</xdr:rowOff>
    </xdr:to>
    <xdr:sp macro="" textlink="">
      <xdr:nvSpPr>
        <xdr:cNvPr id="705" name="楕円 704"/>
        <xdr:cNvSpPr/>
      </xdr:nvSpPr>
      <xdr:spPr>
        <a:xfrm>
          <a:off x="14541500" y="1772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23768</xdr:rowOff>
    </xdr:from>
    <xdr:to>
      <xdr:col>72</xdr:col>
      <xdr:colOff>38100</xdr:colOff>
      <xdr:row>103</xdr:row>
      <xdr:rowOff>125368</xdr:rowOff>
    </xdr:to>
    <xdr:sp macro="" textlink="">
      <xdr:nvSpPr>
        <xdr:cNvPr id="706" name="楕円 705"/>
        <xdr:cNvSpPr/>
      </xdr:nvSpPr>
      <xdr:spPr>
        <a:xfrm>
          <a:off x="13652500" y="1768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74568</xdr:rowOff>
    </xdr:from>
    <xdr:to>
      <xdr:col>76</xdr:col>
      <xdr:colOff>114300</xdr:colOff>
      <xdr:row>103</xdr:row>
      <xdr:rowOff>118655</xdr:rowOff>
    </xdr:to>
    <xdr:cxnSp macro="">
      <xdr:nvCxnSpPr>
        <xdr:cNvPr id="707" name="直線コネクタ 706"/>
        <xdr:cNvCxnSpPr/>
      </xdr:nvCxnSpPr>
      <xdr:spPr>
        <a:xfrm>
          <a:off x="13703300" y="17733918"/>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162561</xdr:rowOff>
    </xdr:from>
    <xdr:to>
      <xdr:col>67</xdr:col>
      <xdr:colOff>101600</xdr:colOff>
      <xdr:row>103</xdr:row>
      <xdr:rowOff>92711</xdr:rowOff>
    </xdr:to>
    <xdr:sp macro="" textlink="">
      <xdr:nvSpPr>
        <xdr:cNvPr id="708" name="楕円 707"/>
        <xdr:cNvSpPr/>
      </xdr:nvSpPr>
      <xdr:spPr>
        <a:xfrm>
          <a:off x="12763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41911</xdr:rowOff>
    </xdr:from>
    <xdr:to>
      <xdr:col>71</xdr:col>
      <xdr:colOff>177800</xdr:colOff>
      <xdr:row>103</xdr:row>
      <xdr:rowOff>74568</xdr:rowOff>
    </xdr:to>
    <xdr:cxnSp macro="">
      <xdr:nvCxnSpPr>
        <xdr:cNvPr id="709" name="直線コネクタ 708"/>
        <xdr:cNvCxnSpPr/>
      </xdr:nvCxnSpPr>
      <xdr:spPr>
        <a:xfrm>
          <a:off x="12814300" y="1770126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88009</xdr:rowOff>
    </xdr:from>
    <xdr:ext cx="405111" cy="259045"/>
    <xdr:sp macro="" textlink="">
      <xdr:nvSpPr>
        <xdr:cNvPr id="710" name="n_1aveValue【庁舎】&#10;有形固定資産減価償却率"/>
        <xdr:cNvSpPr txBox="1"/>
      </xdr:nvSpPr>
      <xdr:spPr>
        <a:xfrm>
          <a:off x="152660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56078</xdr:rowOff>
    </xdr:from>
    <xdr:ext cx="405111" cy="259045"/>
    <xdr:sp macro="" textlink="">
      <xdr:nvSpPr>
        <xdr:cNvPr id="711" name="n_2aveValue【庁舎】&#10;有形固定資産減価償却率"/>
        <xdr:cNvSpPr txBox="1"/>
      </xdr:nvSpPr>
      <xdr:spPr>
        <a:xfrm>
          <a:off x="143897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51179</xdr:rowOff>
    </xdr:from>
    <xdr:ext cx="405111" cy="259045"/>
    <xdr:sp macro="" textlink="">
      <xdr:nvSpPr>
        <xdr:cNvPr id="712" name="n_3aveValue【庁舎】&#10;有形固定資産減価償却率"/>
        <xdr:cNvSpPr txBox="1"/>
      </xdr:nvSpPr>
      <xdr:spPr>
        <a:xfrm>
          <a:off x="13500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38116</xdr:rowOff>
    </xdr:from>
    <xdr:ext cx="405111" cy="259045"/>
    <xdr:sp macro="" textlink="">
      <xdr:nvSpPr>
        <xdr:cNvPr id="713" name="n_4aveValue【庁舎】&#10;有形固定資産減価償却率"/>
        <xdr:cNvSpPr txBox="1"/>
      </xdr:nvSpPr>
      <xdr:spPr>
        <a:xfrm>
          <a:off x="12611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14532</xdr:rowOff>
    </xdr:from>
    <xdr:ext cx="405111" cy="259045"/>
    <xdr:sp macro="" textlink="">
      <xdr:nvSpPr>
        <xdr:cNvPr id="714" name="n_2mainValue【庁舎】&#10;有形固定資産減価償却率"/>
        <xdr:cNvSpPr txBox="1"/>
      </xdr:nvSpPr>
      <xdr:spPr>
        <a:xfrm>
          <a:off x="143897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141895</xdr:rowOff>
    </xdr:from>
    <xdr:ext cx="405111" cy="259045"/>
    <xdr:sp macro="" textlink="">
      <xdr:nvSpPr>
        <xdr:cNvPr id="715" name="n_3mainValue【庁舎】&#10;有形固定資産減価償却率"/>
        <xdr:cNvSpPr txBox="1"/>
      </xdr:nvSpPr>
      <xdr:spPr>
        <a:xfrm>
          <a:off x="13500744" y="1745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109238</xdr:rowOff>
    </xdr:from>
    <xdr:ext cx="405111" cy="259045"/>
    <xdr:sp macro="" textlink="">
      <xdr:nvSpPr>
        <xdr:cNvPr id="716" name="n_4mainValue【庁舎】&#10;有形固定資産減価償却率"/>
        <xdr:cNvSpPr txBox="1"/>
      </xdr:nvSpPr>
      <xdr:spPr>
        <a:xfrm>
          <a:off x="126117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7" name="正方形/長方形 71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8" name="正方形/長方形 71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9" name="正方形/長方形 71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0" name="正方形/長方形 71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1" name="正方形/長方形 72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2" name="正方形/長方形 72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3" name="正方形/長方形 72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4" name="正方形/長方形 72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5" name="テキスト ボックス 72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6" name="直線コネクタ 72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27" name="直線コネクタ 72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28" name="テキスト ボックス 72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29" name="直線コネクタ 72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30" name="テキスト ボックス 72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31" name="直線コネクタ 73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32" name="テキスト ボックス 73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33" name="直線コネクタ 73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34" name="テキスト ボックス 73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35" name="直線コネクタ 73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36" name="テキスト ボックス 73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37" name="直線コネクタ 73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38" name="テキスト ボックス 73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9" name="直線コネクタ 73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0" name="テキスト ボックス 73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742" name="直線コネクタ 741"/>
        <xdr:cNvCxnSpPr/>
      </xdr:nvCxnSpPr>
      <xdr:spPr>
        <a:xfrm flipV="1">
          <a:off x="22160864" y="17179834"/>
          <a:ext cx="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743" name="【庁舎】&#10;一人当たり面積最小値テキスト"/>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744" name="直線コネクタ 743"/>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745" name="【庁舎】&#10;一人当たり面積最大値テキスト"/>
        <xdr:cNvSpPr txBox="1"/>
      </xdr:nvSpPr>
      <xdr:spPr>
        <a:xfrm>
          <a:off x="22199600" y="1695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746" name="直線コネクタ 745"/>
        <xdr:cNvCxnSpPr/>
      </xdr:nvCxnSpPr>
      <xdr:spPr>
        <a:xfrm>
          <a:off x="22072600" y="1717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11991</xdr:rowOff>
    </xdr:from>
    <xdr:ext cx="469744" cy="259045"/>
    <xdr:sp macro="" textlink="">
      <xdr:nvSpPr>
        <xdr:cNvPr id="747" name="【庁舎】&#10;一人当たり面積平均値テキスト"/>
        <xdr:cNvSpPr txBox="1"/>
      </xdr:nvSpPr>
      <xdr:spPr>
        <a:xfrm>
          <a:off x="22199600" y="18014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748" name="フローチャート: 判断 747"/>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749" name="フローチャート: 判断 748"/>
        <xdr:cNvSpPr/>
      </xdr:nvSpPr>
      <xdr:spPr>
        <a:xfrm>
          <a:off x="21272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750" name="フローチャート: 判断 749"/>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751" name="フローチャート: 判断 750"/>
        <xdr:cNvSpPr/>
      </xdr:nvSpPr>
      <xdr:spPr>
        <a:xfrm>
          <a:off x="19494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70576</xdr:rowOff>
    </xdr:from>
    <xdr:to>
      <xdr:col>98</xdr:col>
      <xdr:colOff>38100</xdr:colOff>
      <xdr:row>106</xdr:row>
      <xdr:rowOff>726</xdr:rowOff>
    </xdr:to>
    <xdr:sp macro="" textlink="">
      <xdr:nvSpPr>
        <xdr:cNvPr id="752" name="フローチャート: 判断 751"/>
        <xdr:cNvSpPr/>
      </xdr:nvSpPr>
      <xdr:spPr>
        <a:xfrm>
          <a:off x="18605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3" name="テキスト ボックス 75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4" name="テキスト ボックス 75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5" name="テキスト ボックス 75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6" name="テキスト ボックス 75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7" name="テキスト ボックス 75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22679</xdr:rowOff>
    </xdr:from>
    <xdr:to>
      <xdr:col>107</xdr:col>
      <xdr:colOff>101600</xdr:colOff>
      <xdr:row>107</xdr:row>
      <xdr:rowOff>124279</xdr:rowOff>
    </xdr:to>
    <xdr:sp macro="" textlink="">
      <xdr:nvSpPr>
        <xdr:cNvPr id="758" name="楕円 757"/>
        <xdr:cNvSpPr/>
      </xdr:nvSpPr>
      <xdr:spPr>
        <a:xfrm>
          <a:off x="20383500" y="1836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22679</xdr:rowOff>
    </xdr:from>
    <xdr:to>
      <xdr:col>102</xdr:col>
      <xdr:colOff>165100</xdr:colOff>
      <xdr:row>107</xdr:row>
      <xdr:rowOff>124279</xdr:rowOff>
    </xdr:to>
    <xdr:sp macro="" textlink="">
      <xdr:nvSpPr>
        <xdr:cNvPr id="759" name="楕円 758"/>
        <xdr:cNvSpPr/>
      </xdr:nvSpPr>
      <xdr:spPr>
        <a:xfrm>
          <a:off x="19494500" y="1836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73479</xdr:rowOff>
    </xdr:from>
    <xdr:to>
      <xdr:col>107</xdr:col>
      <xdr:colOff>50800</xdr:colOff>
      <xdr:row>107</xdr:row>
      <xdr:rowOff>73479</xdr:rowOff>
    </xdr:to>
    <xdr:cxnSp macro="">
      <xdr:nvCxnSpPr>
        <xdr:cNvPr id="760" name="直線コネクタ 759"/>
        <xdr:cNvCxnSpPr/>
      </xdr:nvCxnSpPr>
      <xdr:spPr>
        <a:xfrm>
          <a:off x="19545300" y="184186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23768</xdr:rowOff>
    </xdr:from>
    <xdr:to>
      <xdr:col>98</xdr:col>
      <xdr:colOff>38100</xdr:colOff>
      <xdr:row>107</xdr:row>
      <xdr:rowOff>125368</xdr:rowOff>
    </xdr:to>
    <xdr:sp macro="" textlink="">
      <xdr:nvSpPr>
        <xdr:cNvPr id="761" name="楕円 760"/>
        <xdr:cNvSpPr/>
      </xdr:nvSpPr>
      <xdr:spPr>
        <a:xfrm>
          <a:off x="18605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73479</xdr:rowOff>
    </xdr:from>
    <xdr:to>
      <xdr:col>102</xdr:col>
      <xdr:colOff>114300</xdr:colOff>
      <xdr:row>107</xdr:row>
      <xdr:rowOff>74568</xdr:rowOff>
    </xdr:to>
    <xdr:cxnSp macro="">
      <xdr:nvCxnSpPr>
        <xdr:cNvPr id="762" name="直線コネクタ 761"/>
        <xdr:cNvCxnSpPr/>
      </xdr:nvCxnSpPr>
      <xdr:spPr>
        <a:xfrm flipV="1">
          <a:off x="18656300" y="18418629"/>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170197</xdr:rowOff>
    </xdr:from>
    <xdr:ext cx="469744" cy="259045"/>
    <xdr:sp macro="" textlink="">
      <xdr:nvSpPr>
        <xdr:cNvPr id="763" name="n_1aveValue【庁舎】&#10;一人当たり面積"/>
        <xdr:cNvSpPr txBox="1"/>
      </xdr:nvSpPr>
      <xdr:spPr>
        <a:xfrm>
          <a:off x="21075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764" name="n_2aveValue【庁舎】&#10;一人当たり面積"/>
        <xdr:cNvSpPr txBox="1"/>
      </xdr:nvSpPr>
      <xdr:spPr>
        <a:xfrm>
          <a:off x="20199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170197</xdr:rowOff>
    </xdr:from>
    <xdr:ext cx="469744" cy="259045"/>
    <xdr:sp macro="" textlink="">
      <xdr:nvSpPr>
        <xdr:cNvPr id="765" name="n_3aveValue【庁舎】&#10;一人当たり面積"/>
        <xdr:cNvSpPr txBox="1"/>
      </xdr:nvSpPr>
      <xdr:spPr>
        <a:xfrm>
          <a:off x="19310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17253</xdr:rowOff>
    </xdr:from>
    <xdr:ext cx="469744" cy="259045"/>
    <xdr:sp macro="" textlink="">
      <xdr:nvSpPr>
        <xdr:cNvPr id="766" name="n_4aveValue【庁舎】&#10;一人当たり面積"/>
        <xdr:cNvSpPr txBox="1"/>
      </xdr:nvSpPr>
      <xdr:spPr>
        <a:xfrm>
          <a:off x="18421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115406</xdr:rowOff>
    </xdr:from>
    <xdr:ext cx="469744" cy="259045"/>
    <xdr:sp macro="" textlink="">
      <xdr:nvSpPr>
        <xdr:cNvPr id="767" name="n_2mainValue【庁舎】&#10;一人当たり面積"/>
        <xdr:cNvSpPr txBox="1"/>
      </xdr:nvSpPr>
      <xdr:spPr>
        <a:xfrm>
          <a:off x="20199427" y="1846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115406</xdr:rowOff>
    </xdr:from>
    <xdr:ext cx="469744" cy="259045"/>
    <xdr:sp macro="" textlink="">
      <xdr:nvSpPr>
        <xdr:cNvPr id="768" name="n_3mainValue【庁舎】&#10;一人当たり面積"/>
        <xdr:cNvSpPr txBox="1"/>
      </xdr:nvSpPr>
      <xdr:spPr>
        <a:xfrm>
          <a:off x="19310427" y="1846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116495</xdr:rowOff>
    </xdr:from>
    <xdr:ext cx="469744" cy="259045"/>
    <xdr:sp macro="" textlink="">
      <xdr:nvSpPr>
        <xdr:cNvPr id="769" name="n_4mainValue【庁舎】&#10;一人当たり面積"/>
        <xdr:cNvSpPr txBox="1"/>
      </xdr:nvSpPr>
      <xdr:spPr>
        <a:xfrm>
          <a:off x="18421427"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0" name="正方形/長方形 76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1" name="正方形/長方形 77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2" name="テキスト ボックス 77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本町は町域が非常に狭く、行政効率が良いことから、一人当たりの有形固定資産額や面積・延長は軒並み類似団体より低い傾向にある。</a:t>
          </a:r>
          <a:endParaRPr lang="ja-JP" altLang="ja-JP" sz="1400">
            <a:effectLst/>
          </a:endParaRPr>
        </a:p>
        <a:p>
          <a:r>
            <a:rPr kumimoji="1" lang="ja-JP" altLang="ja-JP" sz="1100">
              <a:solidFill>
                <a:schemeClr val="dk1"/>
              </a:solidFill>
              <a:effectLst/>
              <a:latin typeface="+mn-lt"/>
              <a:ea typeface="+mn-ea"/>
              <a:cs typeface="+mn-cs"/>
            </a:rPr>
            <a:t>有形固定資産減価償却率については、この表では特に体育館・プール、一般廃棄物処理施設、保健センター</a:t>
          </a:r>
          <a:r>
            <a:rPr kumimoji="1" lang="ja-JP" altLang="en-US" sz="1100">
              <a:solidFill>
                <a:schemeClr val="dk1"/>
              </a:solidFill>
              <a:effectLst/>
              <a:latin typeface="+mn-lt"/>
              <a:ea typeface="+mn-ea"/>
              <a:cs typeface="+mn-cs"/>
            </a:rPr>
            <a:t>・保健所</a:t>
          </a:r>
          <a:r>
            <a:rPr kumimoji="1" lang="ja-JP" altLang="ja-JP" sz="1100">
              <a:solidFill>
                <a:schemeClr val="dk1"/>
              </a:solidFill>
              <a:effectLst/>
              <a:latin typeface="+mn-lt"/>
              <a:ea typeface="+mn-ea"/>
              <a:cs typeface="+mn-cs"/>
            </a:rPr>
            <a:t>、市民会館が類似団体よりも高い状況にある。いずれも</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施設のみで建築年数がかなり経過しているため、施設の更新まで高い水準が続くものと考えられる。</a:t>
          </a:r>
          <a:endParaRPr lang="ja-JP" altLang="ja-JP" sz="1400">
            <a:effectLst/>
          </a:endParaRPr>
        </a:p>
        <a:p>
          <a:r>
            <a:rPr kumimoji="1" lang="ja-JP" altLang="ja-JP" sz="1100">
              <a:solidFill>
                <a:schemeClr val="dk1"/>
              </a:solidFill>
              <a:effectLst/>
              <a:latin typeface="+mn-lt"/>
              <a:ea typeface="+mn-ea"/>
              <a:cs typeface="+mn-cs"/>
            </a:rPr>
            <a:t>一方で、改修や更新、増築を行った庁舎や消防施設については類似団体に比べ低い水準となっている。</a:t>
          </a:r>
          <a:endParaRPr lang="ja-JP" altLang="ja-JP" sz="1400">
            <a:effectLst/>
          </a:endParaRPr>
        </a:p>
        <a:p>
          <a:r>
            <a:rPr kumimoji="1" lang="ja-JP" altLang="ja-JP" sz="1100">
              <a:solidFill>
                <a:schemeClr val="dk1"/>
              </a:solidFill>
              <a:effectLst/>
              <a:latin typeface="+mn-lt"/>
              <a:ea typeface="+mn-ea"/>
              <a:cs typeface="+mn-cs"/>
            </a:rPr>
            <a:t>今後も建築年数が経過し老朽化が進んでいる公共施設について、財政状況を考慮しながら計画的な改修、更新を進めていきたい。</a:t>
          </a:r>
          <a:endParaRPr lang="ja-JP" altLang="ja-JP" sz="1400">
            <a:effectLst/>
          </a:endParaRPr>
        </a:p>
        <a:p>
          <a:r>
            <a:rPr kumimoji="1" lang="ja-JP" altLang="ja-JP" sz="1100">
              <a:solidFill>
                <a:schemeClr val="dk1"/>
              </a:solidFill>
              <a:effectLst/>
              <a:latin typeface="+mn-lt"/>
              <a:ea typeface="+mn-ea"/>
              <a:cs typeface="+mn-cs"/>
            </a:rPr>
            <a:t>なお、現在令和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分を整備中である。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6,607
6,505
5.72
4,348,275
4,093,660
244,820
2,400,708
3,192,219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類似団体の平均値とほぼ同等であるが、全国平均及び福岡県平均を下回っている。令和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年度については、各種税収（個人町民税、法人税）や交付金等の増額により基準財政収入額が増加する一方で、それを上回って社会福祉費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や児童福祉費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増等で基準財政需要額が増額したため、前年度比で減となった。今後は歳出の見直しは継続して行い、まち・ひと・しごと創生総合戦略に基づき住みよいまちづくりを推進し、人口減少に歯止めをかけ、町税等の増による歳入確保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37798</xdr:rowOff>
    </xdr:from>
    <xdr:to>
      <xdr:col>23</xdr:col>
      <xdr:colOff>133350</xdr:colOff>
      <xdr:row>43</xdr:row>
      <xdr:rowOff>49288</xdr:rowOff>
    </xdr:to>
    <xdr:cxnSp macro="">
      <xdr:nvCxnSpPr>
        <xdr:cNvPr id="70" name="直線コネクタ 69"/>
        <xdr:cNvCxnSpPr/>
      </xdr:nvCxnSpPr>
      <xdr:spPr>
        <a:xfrm>
          <a:off x="4114800" y="741014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37798</xdr:rowOff>
    </xdr:to>
    <xdr:cxnSp macro="">
      <xdr:nvCxnSpPr>
        <xdr:cNvPr id="73" name="直線コネクタ 72"/>
        <xdr:cNvCxnSpPr/>
      </xdr:nvCxnSpPr>
      <xdr:spPr>
        <a:xfrm>
          <a:off x="3225800" y="738716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75" name="テキスト ボックス 74"/>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3326</xdr:rowOff>
    </xdr:from>
    <xdr:to>
      <xdr:col>15</xdr:col>
      <xdr:colOff>82550</xdr:colOff>
      <xdr:row>43</xdr:row>
      <xdr:rowOff>14817</xdr:rowOff>
    </xdr:to>
    <xdr:cxnSp macro="">
      <xdr:nvCxnSpPr>
        <xdr:cNvPr id="76" name="直線コネクタ 75"/>
        <xdr:cNvCxnSpPr/>
      </xdr:nvCxnSpPr>
      <xdr:spPr>
        <a:xfrm>
          <a:off x="2336800" y="73756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107846</xdr:rowOff>
    </xdr:from>
    <xdr:ext cx="762000" cy="259045"/>
    <xdr:sp macro="" textlink="">
      <xdr:nvSpPr>
        <xdr:cNvPr id="78" name="テキスト ボックス 77"/>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163285</xdr:rowOff>
    </xdr:from>
    <xdr:to>
      <xdr:col>11</xdr:col>
      <xdr:colOff>31750</xdr:colOff>
      <xdr:row>43</xdr:row>
      <xdr:rowOff>3326</xdr:rowOff>
    </xdr:to>
    <xdr:cxnSp macro="">
      <xdr:nvCxnSpPr>
        <xdr:cNvPr id="79" name="直線コネクタ 78"/>
        <xdr:cNvCxnSpPr/>
      </xdr:nvCxnSpPr>
      <xdr:spPr>
        <a:xfrm>
          <a:off x="1447800" y="73641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81" name="テキスト ボックス 80"/>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89" name="楕円 88"/>
        <xdr:cNvSpPr/>
      </xdr:nvSpPr>
      <xdr:spPr>
        <a:xfrm>
          <a:off x="49022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15015</xdr:rowOff>
    </xdr:from>
    <xdr:ext cx="762000" cy="259045"/>
    <xdr:sp macro="" textlink="">
      <xdr:nvSpPr>
        <xdr:cNvPr id="90" name="財政力該当値テキスト"/>
        <xdr:cNvSpPr txBox="1"/>
      </xdr:nvSpPr>
      <xdr:spPr>
        <a:xfrm>
          <a:off x="50419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158448</xdr:rowOff>
    </xdr:from>
    <xdr:to>
      <xdr:col>19</xdr:col>
      <xdr:colOff>184150</xdr:colOff>
      <xdr:row>43</xdr:row>
      <xdr:rowOff>88598</xdr:rowOff>
    </xdr:to>
    <xdr:sp macro="" textlink="">
      <xdr:nvSpPr>
        <xdr:cNvPr id="91" name="楕円 90"/>
        <xdr:cNvSpPr/>
      </xdr:nvSpPr>
      <xdr:spPr>
        <a:xfrm>
          <a:off x="4064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92" name="テキスト ボックス 91"/>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3" name="楕円 92"/>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94" name="テキスト ボックス 93"/>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123976</xdr:rowOff>
    </xdr:from>
    <xdr:to>
      <xdr:col>11</xdr:col>
      <xdr:colOff>82550</xdr:colOff>
      <xdr:row>43</xdr:row>
      <xdr:rowOff>54126</xdr:rowOff>
    </xdr:to>
    <xdr:sp macro="" textlink="">
      <xdr:nvSpPr>
        <xdr:cNvPr id="95" name="楕円 94"/>
        <xdr:cNvSpPr/>
      </xdr:nvSpPr>
      <xdr:spPr>
        <a:xfrm>
          <a:off x="2286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64303</xdr:rowOff>
    </xdr:from>
    <xdr:ext cx="762000" cy="259045"/>
    <xdr:sp macro="" textlink="">
      <xdr:nvSpPr>
        <xdr:cNvPr id="96" name="テキスト ボックス 95"/>
        <xdr:cNvSpPr txBox="1"/>
      </xdr:nvSpPr>
      <xdr:spPr>
        <a:xfrm>
          <a:off x="1955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97" name="楕円 96"/>
        <xdr:cNvSpPr/>
      </xdr:nvSpPr>
      <xdr:spPr>
        <a:xfrm>
          <a:off x="1397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52812</xdr:rowOff>
    </xdr:from>
    <xdr:ext cx="762000" cy="259045"/>
    <xdr:sp macro="" textlink="">
      <xdr:nvSpPr>
        <xdr:cNvPr id="98" name="テキスト ボックス 97"/>
        <xdr:cNvSpPr txBox="1"/>
      </xdr:nvSpPr>
      <xdr:spPr>
        <a:xfrm>
          <a:off x="1066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類似団体よりも数値は下回っているが、前年度よりも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わずかに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悪化した。これは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物価高騰の影響</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による物件費の増、保育所</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委託料の増等による扶助費の増等の影響を受けている。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経常的経費全般では、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今後引き続き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物価高騰の影響で光熱水費や委託料等の増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その他一部事務組合への負担金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増加傾向も見込まれるため、町の活性化を推進することによ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町税</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などの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自主財源の確保に努める。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40957</xdr:rowOff>
    </xdr:from>
    <xdr:to>
      <xdr:col>23</xdr:col>
      <xdr:colOff>133350</xdr:colOff>
      <xdr:row>61</xdr:row>
      <xdr:rowOff>57044</xdr:rowOff>
    </xdr:to>
    <xdr:cxnSp macro="">
      <xdr:nvCxnSpPr>
        <xdr:cNvPr id="133" name="直線コネクタ 132"/>
        <xdr:cNvCxnSpPr/>
      </xdr:nvCxnSpPr>
      <xdr:spPr>
        <a:xfrm>
          <a:off x="4114800" y="10499407"/>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2451</xdr:rowOff>
    </xdr:from>
    <xdr:ext cx="762000" cy="259045"/>
    <xdr:sp macro="" textlink="">
      <xdr:nvSpPr>
        <xdr:cNvPr id="134" name="財政構造の弾力性平均値テキスト"/>
        <xdr:cNvSpPr txBox="1"/>
      </xdr:nvSpPr>
      <xdr:spPr>
        <a:xfrm>
          <a:off x="5041900" y="10460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121920</xdr:rowOff>
    </xdr:from>
    <xdr:to>
      <xdr:col>19</xdr:col>
      <xdr:colOff>133350</xdr:colOff>
      <xdr:row>61</xdr:row>
      <xdr:rowOff>40957</xdr:rowOff>
    </xdr:to>
    <xdr:cxnSp macro="">
      <xdr:nvCxnSpPr>
        <xdr:cNvPr id="136" name="直線コネクタ 135"/>
        <xdr:cNvCxnSpPr/>
      </xdr:nvCxnSpPr>
      <xdr:spPr>
        <a:xfrm>
          <a:off x="3225800" y="10408920"/>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92621</xdr:rowOff>
    </xdr:from>
    <xdr:ext cx="736600" cy="259045"/>
    <xdr:sp macro="" textlink="">
      <xdr:nvSpPr>
        <xdr:cNvPr id="138" name="テキスト ボックス 137"/>
        <xdr:cNvSpPr txBox="1"/>
      </xdr:nvSpPr>
      <xdr:spPr>
        <a:xfrm>
          <a:off x="3733800" y="1055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121920</xdr:rowOff>
    </xdr:from>
    <xdr:to>
      <xdr:col>15</xdr:col>
      <xdr:colOff>82550</xdr:colOff>
      <xdr:row>61</xdr:row>
      <xdr:rowOff>34925</xdr:rowOff>
    </xdr:to>
    <xdr:cxnSp macro="">
      <xdr:nvCxnSpPr>
        <xdr:cNvPr id="139" name="直線コネクタ 138"/>
        <xdr:cNvCxnSpPr/>
      </xdr:nvCxnSpPr>
      <xdr:spPr>
        <a:xfrm flipV="1">
          <a:off x="2336800" y="10408920"/>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20231</xdr:rowOff>
    </xdr:from>
    <xdr:ext cx="762000" cy="259045"/>
    <xdr:sp macro="" textlink="">
      <xdr:nvSpPr>
        <xdr:cNvPr id="141" name="テキスト ボックス 140"/>
        <xdr:cNvSpPr txBox="1"/>
      </xdr:nvSpPr>
      <xdr:spPr>
        <a:xfrm>
          <a:off x="2844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34925</xdr:rowOff>
    </xdr:from>
    <xdr:to>
      <xdr:col>11</xdr:col>
      <xdr:colOff>31750</xdr:colOff>
      <xdr:row>61</xdr:row>
      <xdr:rowOff>63077</xdr:rowOff>
    </xdr:to>
    <xdr:cxnSp macro="">
      <xdr:nvCxnSpPr>
        <xdr:cNvPr id="142" name="直線コネクタ 141"/>
        <xdr:cNvCxnSpPr/>
      </xdr:nvCxnSpPr>
      <xdr:spPr>
        <a:xfrm flipV="1">
          <a:off x="1447800" y="10493375"/>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116751</xdr:rowOff>
    </xdr:from>
    <xdr:ext cx="762000" cy="259045"/>
    <xdr:sp macro="" textlink="">
      <xdr:nvSpPr>
        <xdr:cNvPr id="144" name="テキスト ボックス 143"/>
        <xdr:cNvSpPr txBox="1"/>
      </xdr:nvSpPr>
      <xdr:spPr>
        <a:xfrm>
          <a:off x="1955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58526</xdr:rowOff>
    </xdr:from>
    <xdr:to>
      <xdr:col>7</xdr:col>
      <xdr:colOff>31750</xdr:colOff>
      <xdr:row>61</xdr:row>
      <xdr:rowOff>160126</xdr:rowOff>
    </xdr:to>
    <xdr:sp macro="" textlink="">
      <xdr:nvSpPr>
        <xdr:cNvPr id="145" name="フローチャート: 判断 144"/>
        <xdr:cNvSpPr/>
      </xdr:nvSpPr>
      <xdr:spPr>
        <a:xfrm>
          <a:off x="1397000" y="1051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144903</xdr:rowOff>
    </xdr:from>
    <xdr:ext cx="762000" cy="259045"/>
    <xdr:sp macro="" textlink="">
      <xdr:nvSpPr>
        <xdr:cNvPr id="146" name="テキスト ボックス 145"/>
        <xdr:cNvSpPr txBox="1"/>
      </xdr:nvSpPr>
      <xdr:spPr>
        <a:xfrm>
          <a:off x="1066800" y="1060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6244</xdr:rowOff>
    </xdr:from>
    <xdr:to>
      <xdr:col>23</xdr:col>
      <xdr:colOff>184150</xdr:colOff>
      <xdr:row>61</xdr:row>
      <xdr:rowOff>107844</xdr:rowOff>
    </xdr:to>
    <xdr:sp macro="" textlink="">
      <xdr:nvSpPr>
        <xdr:cNvPr id="152" name="楕円 151"/>
        <xdr:cNvSpPr/>
      </xdr:nvSpPr>
      <xdr:spPr>
        <a:xfrm>
          <a:off x="4902200" y="1046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22771</xdr:rowOff>
    </xdr:from>
    <xdr:ext cx="762000" cy="259045"/>
    <xdr:sp macro="" textlink="">
      <xdr:nvSpPr>
        <xdr:cNvPr id="153" name="財政構造の弾力性該当値テキスト"/>
        <xdr:cNvSpPr txBox="1"/>
      </xdr:nvSpPr>
      <xdr:spPr>
        <a:xfrm>
          <a:off x="5041900" y="10309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161607</xdr:rowOff>
    </xdr:from>
    <xdr:to>
      <xdr:col>19</xdr:col>
      <xdr:colOff>184150</xdr:colOff>
      <xdr:row>61</xdr:row>
      <xdr:rowOff>91757</xdr:rowOff>
    </xdr:to>
    <xdr:sp macro="" textlink="">
      <xdr:nvSpPr>
        <xdr:cNvPr id="154" name="楕円 153"/>
        <xdr:cNvSpPr/>
      </xdr:nvSpPr>
      <xdr:spPr>
        <a:xfrm>
          <a:off x="4064000" y="104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101934</xdr:rowOff>
    </xdr:from>
    <xdr:ext cx="736600" cy="259045"/>
    <xdr:sp macro="" textlink="">
      <xdr:nvSpPr>
        <xdr:cNvPr id="155" name="テキスト ボックス 154"/>
        <xdr:cNvSpPr txBox="1"/>
      </xdr:nvSpPr>
      <xdr:spPr>
        <a:xfrm>
          <a:off x="3733800" y="10217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71120</xdr:rowOff>
    </xdr:from>
    <xdr:to>
      <xdr:col>15</xdr:col>
      <xdr:colOff>133350</xdr:colOff>
      <xdr:row>61</xdr:row>
      <xdr:rowOff>1270</xdr:rowOff>
    </xdr:to>
    <xdr:sp macro="" textlink="">
      <xdr:nvSpPr>
        <xdr:cNvPr id="156" name="楕円 155"/>
        <xdr:cNvSpPr/>
      </xdr:nvSpPr>
      <xdr:spPr>
        <a:xfrm>
          <a:off x="3175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11447</xdr:rowOff>
    </xdr:from>
    <xdr:ext cx="762000" cy="259045"/>
    <xdr:sp macro="" textlink="">
      <xdr:nvSpPr>
        <xdr:cNvPr id="157" name="テキスト ボックス 156"/>
        <xdr:cNvSpPr txBox="1"/>
      </xdr:nvSpPr>
      <xdr:spPr>
        <a:xfrm>
          <a:off x="2844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155575</xdr:rowOff>
    </xdr:from>
    <xdr:to>
      <xdr:col>11</xdr:col>
      <xdr:colOff>82550</xdr:colOff>
      <xdr:row>61</xdr:row>
      <xdr:rowOff>85725</xdr:rowOff>
    </xdr:to>
    <xdr:sp macro="" textlink="">
      <xdr:nvSpPr>
        <xdr:cNvPr id="158" name="楕円 157"/>
        <xdr:cNvSpPr/>
      </xdr:nvSpPr>
      <xdr:spPr>
        <a:xfrm>
          <a:off x="2286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95902</xdr:rowOff>
    </xdr:from>
    <xdr:ext cx="762000" cy="259045"/>
    <xdr:sp macro="" textlink="">
      <xdr:nvSpPr>
        <xdr:cNvPr id="159" name="テキスト ボックス 158"/>
        <xdr:cNvSpPr txBox="1"/>
      </xdr:nvSpPr>
      <xdr:spPr>
        <a:xfrm>
          <a:off x="1955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12277</xdr:rowOff>
    </xdr:from>
    <xdr:to>
      <xdr:col>7</xdr:col>
      <xdr:colOff>31750</xdr:colOff>
      <xdr:row>61</xdr:row>
      <xdr:rowOff>113877</xdr:rowOff>
    </xdr:to>
    <xdr:sp macro="" textlink="">
      <xdr:nvSpPr>
        <xdr:cNvPr id="160" name="楕円 159"/>
        <xdr:cNvSpPr/>
      </xdr:nvSpPr>
      <xdr:spPr>
        <a:xfrm>
          <a:off x="1397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124054</xdr:rowOff>
    </xdr:from>
    <xdr:ext cx="762000" cy="259045"/>
    <xdr:sp macro="" textlink="">
      <xdr:nvSpPr>
        <xdr:cNvPr id="161" name="テキスト ボックス 160"/>
        <xdr:cNvSpPr txBox="1"/>
      </xdr:nvSpPr>
      <xdr:spPr>
        <a:xfrm>
          <a:off x="1066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[178,502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財政計画をとおして経常経費の削減に努めた効果として、類似団体の平均よりも良好な数値を長期にわたり、維持できている。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前年度の新型コロナウイルスのワクチン接種事業費や地域おこし協力隊事業費の減少等一時的な要因により物件費が減少したことにより、前年度よりも一人当たり決算額が改善したが、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今後は物価高騰による光熱費等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の増加が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見込まれる。従来の歳出削減の取組に加え、</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の推進や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職員による業務改善を行っていくことで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事務の効率化</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を図り、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新たな歳出削減に取り組んでいく。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56792</xdr:rowOff>
    </xdr:from>
    <xdr:to>
      <xdr:col>23</xdr:col>
      <xdr:colOff>133350</xdr:colOff>
      <xdr:row>81</xdr:row>
      <xdr:rowOff>67001</xdr:rowOff>
    </xdr:to>
    <xdr:cxnSp macro="">
      <xdr:nvCxnSpPr>
        <xdr:cNvPr id="195" name="直線コネクタ 194"/>
        <xdr:cNvCxnSpPr/>
      </xdr:nvCxnSpPr>
      <xdr:spPr>
        <a:xfrm flipV="1">
          <a:off x="4114800" y="13944242"/>
          <a:ext cx="838200" cy="1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78308</xdr:rowOff>
    </xdr:from>
    <xdr:ext cx="762000" cy="259045"/>
    <xdr:sp macro="" textlink="">
      <xdr:nvSpPr>
        <xdr:cNvPr id="196" name="人件費・物件費等の状況平均値テキスト"/>
        <xdr:cNvSpPr txBox="1"/>
      </xdr:nvSpPr>
      <xdr:spPr>
        <a:xfrm>
          <a:off x="5041900" y="13965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47941</xdr:rowOff>
    </xdr:from>
    <xdr:to>
      <xdr:col>19</xdr:col>
      <xdr:colOff>133350</xdr:colOff>
      <xdr:row>81</xdr:row>
      <xdr:rowOff>67001</xdr:rowOff>
    </xdr:to>
    <xdr:cxnSp macro="">
      <xdr:nvCxnSpPr>
        <xdr:cNvPr id="198" name="直線コネクタ 197"/>
        <xdr:cNvCxnSpPr/>
      </xdr:nvCxnSpPr>
      <xdr:spPr>
        <a:xfrm>
          <a:off x="3225800" y="13935391"/>
          <a:ext cx="889000" cy="1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13840</xdr:rowOff>
    </xdr:from>
    <xdr:ext cx="736600" cy="259045"/>
    <xdr:sp macro="" textlink="">
      <xdr:nvSpPr>
        <xdr:cNvPr id="200" name="テキスト ボックス 199"/>
        <xdr:cNvSpPr txBox="1"/>
      </xdr:nvSpPr>
      <xdr:spPr>
        <a:xfrm>
          <a:off x="3733800" y="14072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47236</xdr:rowOff>
    </xdr:from>
    <xdr:to>
      <xdr:col>15</xdr:col>
      <xdr:colOff>82550</xdr:colOff>
      <xdr:row>81</xdr:row>
      <xdr:rowOff>47941</xdr:rowOff>
    </xdr:to>
    <xdr:cxnSp macro="">
      <xdr:nvCxnSpPr>
        <xdr:cNvPr id="201" name="直線コネクタ 200"/>
        <xdr:cNvCxnSpPr/>
      </xdr:nvCxnSpPr>
      <xdr:spPr>
        <a:xfrm>
          <a:off x="2336800" y="13934686"/>
          <a:ext cx="889000" cy="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224</xdr:rowOff>
    </xdr:from>
    <xdr:ext cx="762000" cy="259045"/>
    <xdr:sp macro="" textlink="">
      <xdr:nvSpPr>
        <xdr:cNvPr id="203" name="テキスト ボックス 202"/>
        <xdr:cNvSpPr txBox="1"/>
      </xdr:nvSpPr>
      <xdr:spPr>
        <a:xfrm>
          <a:off x="2844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34257</xdr:rowOff>
    </xdr:from>
    <xdr:to>
      <xdr:col>11</xdr:col>
      <xdr:colOff>31750</xdr:colOff>
      <xdr:row>81</xdr:row>
      <xdr:rowOff>47236</xdr:rowOff>
    </xdr:to>
    <xdr:cxnSp macro="">
      <xdr:nvCxnSpPr>
        <xdr:cNvPr id="204" name="直線コネクタ 203"/>
        <xdr:cNvCxnSpPr/>
      </xdr:nvCxnSpPr>
      <xdr:spPr>
        <a:xfrm>
          <a:off x="1447800" y="13921707"/>
          <a:ext cx="889000" cy="1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151480</xdr:rowOff>
    </xdr:from>
    <xdr:ext cx="762000" cy="259045"/>
    <xdr:sp macro="" textlink="">
      <xdr:nvSpPr>
        <xdr:cNvPr id="206" name="テキスト ボックス 205"/>
        <xdr:cNvSpPr txBox="1"/>
      </xdr:nvSpPr>
      <xdr:spPr>
        <a:xfrm>
          <a:off x="1955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47927</xdr:rowOff>
    </xdr:from>
    <xdr:to>
      <xdr:col>7</xdr:col>
      <xdr:colOff>31750</xdr:colOff>
      <xdr:row>81</xdr:row>
      <xdr:rowOff>149527</xdr:rowOff>
    </xdr:to>
    <xdr:sp macro="" textlink="">
      <xdr:nvSpPr>
        <xdr:cNvPr id="207" name="フローチャート: 判断 206"/>
        <xdr:cNvSpPr/>
      </xdr:nvSpPr>
      <xdr:spPr>
        <a:xfrm>
          <a:off x="1397000" y="139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134304</xdr:rowOff>
    </xdr:from>
    <xdr:ext cx="762000" cy="259045"/>
    <xdr:sp macro="" textlink="">
      <xdr:nvSpPr>
        <xdr:cNvPr id="208" name="テキスト ボックス 207"/>
        <xdr:cNvSpPr txBox="1"/>
      </xdr:nvSpPr>
      <xdr:spPr>
        <a:xfrm>
          <a:off x="1066800" y="1402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5992</xdr:rowOff>
    </xdr:from>
    <xdr:to>
      <xdr:col>23</xdr:col>
      <xdr:colOff>184150</xdr:colOff>
      <xdr:row>81</xdr:row>
      <xdr:rowOff>107592</xdr:rowOff>
    </xdr:to>
    <xdr:sp macro="" textlink="">
      <xdr:nvSpPr>
        <xdr:cNvPr id="214" name="楕円 213"/>
        <xdr:cNvSpPr/>
      </xdr:nvSpPr>
      <xdr:spPr>
        <a:xfrm>
          <a:off x="4902200" y="138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98719</xdr:rowOff>
    </xdr:from>
    <xdr:ext cx="762000" cy="259045"/>
    <xdr:sp macro="" textlink="">
      <xdr:nvSpPr>
        <xdr:cNvPr id="215" name="人件費・物件費等の状況該当値テキスト"/>
        <xdr:cNvSpPr txBox="1"/>
      </xdr:nvSpPr>
      <xdr:spPr>
        <a:xfrm>
          <a:off x="5041900" y="1381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16201</xdr:rowOff>
    </xdr:from>
    <xdr:to>
      <xdr:col>19</xdr:col>
      <xdr:colOff>184150</xdr:colOff>
      <xdr:row>81</xdr:row>
      <xdr:rowOff>117801</xdr:rowOff>
    </xdr:to>
    <xdr:sp macro="" textlink="">
      <xdr:nvSpPr>
        <xdr:cNvPr id="216" name="楕円 215"/>
        <xdr:cNvSpPr/>
      </xdr:nvSpPr>
      <xdr:spPr>
        <a:xfrm>
          <a:off x="4064000" y="1390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127978</xdr:rowOff>
    </xdr:from>
    <xdr:ext cx="736600" cy="259045"/>
    <xdr:sp macro="" textlink="">
      <xdr:nvSpPr>
        <xdr:cNvPr id="217" name="テキスト ボックス 216"/>
        <xdr:cNvSpPr txBox="1"/>
      </xdr:nvSpPr>
      <xdr:spPr>
        <a:xfrm>
          <a:off x="3733800" y="13672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168591</xdr:rowOff>
    </xdr:from>
    <xdr:to>
      <xdr:col>15</xdr:col>
      <xdr:colOff>133350</xdr:colOff>
      <xdr:row>81</xdr:row>
      <xdr:rowOff>98741</xdr:rowOff>
    </xdr:to>
    <xdr:sp macro="" textlink="">
      <xdr:nvSpPr>
        <xdr:cNvPr id="218" name="楕円 217"/>
        <xdr:cNvSpPr/>
      </xdr:nvSpPr>
      <xdr:spPr>
        <a:xfrm>
          <a:off x="3175000" y="1388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108918</xdr:rowOff>
    </xdr:from>
    <xdr:ext cx="762000" cy="259045"/>
    <xdr:sp macro="" textlink="">
      <xdr:nvSpPr>
        <xdr:cNvPr id="219" name="テキスト ボックス 218"/>
        <xdr:cNvSpPr txBox="1"/>
      </xdr:nvSpPr>
      <xdr:spPr>
        <a:xfrm>
          <a:off x="2844800" y="1365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167886</xdr:rowOff>
    </xdr:from>
    <xdr:to>
      <xdr:col>11</xdr:col>
      <xdr:colOff>82550</xdr:colOff>
      <xdr:row>81</xdr:row>
      <xdr:rowOff>98036</xdr:rowOff>
    </xdr:to>
    <xdr:sp macro="" textlink="">
      <xdr:nvSpPr>
        <xdr:cNvPr id="220" name="楕円 219"/>
        <xdr:cNvSpPr/>
      </xdr:nvSpPr>
      <xdr:spPr>
        <a:xfrm>
          <a:off x="2286000" y="1388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108213</xdr:rowOff>
    </xdr:from>
    <xdr:ext cx="762000" cy="259045"/>
    <xdr:sp macro="" textlink="">
      <xdr:nvSpPr>
        <xdr:cNvPr id="221" name="テキスト ボックス 220"/>
        <xdr:cNvSpPr txBox="1"/>
      </xdr:nvSpPr>
      <xdr:spPr>
        <a:xfrm>
          <a:off x="1955800" y="1365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154907</xdr:rowOff>
    </xdr:from>
    <xdr:to>
      <xdr:col>7</xdr:col>
      <xdr:colOff>31750</xdr:colOff>
      <xdr:row>81</xdr:row>
      <xdr:rowOff>85057</xdr:rowOff>
    </xdr:to>
    <xdr:sp macro="" textlink="">
      <xdr:nvSpPr>
        <xdr:cNvPr id="222" name="楕円 221"/>
        <xdr:cNvSpPr/>
      </xdr:nvSpPr>
      <xdr:spPr>
        <a:xfrm>
          <a:off x="1397000" y="1387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95234</xdr:rowOff>
    </xdr:from>
    <xdr:ext cx="762000" cy="259045"/>
    <xdr:sp macro="" textlink="">
      <xdr:nvSpPr>
        <xdr:cNvPr id="223" name="テキスト ボックス 222"/>
        <xdr:cNvSpPr txBox="1"/>
      </xdr:nvSpPr>
      <xdr:spPr>
        <a:xfrm>
          <a:off x="1066800" y="13639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財政健全化計画に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基づき、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増加を抑制し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てきたこと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から、類似団体の平均値を下回っている。今後も引き続き、給与の適正化に努める。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160161</xdr:rowOff>
    </xdr:from>
    <xdr:to>
      <xdr:col>81</xdr:col>
      <xdr:colOff>44450</xdr:colOff>
      <xdr:row>84</xdr:row>
      <xdr:rowOff>82550</xdr:rowOff>
    </xdr:to>
    <xdr:cxnSp macro="">
      <xdr:nvCxnSpPr>
        <xdr:cNvPr id="257" name="直線コネクタ 256"/>
        <xdr:cNvCxnSpPr/>
      </xdr:nvCxnSpPr>
      <xdr:spPr>
        <a:xfrm flipV="1">
          <a:off x="16179800" y="14390511"/>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146755</xdr:rowOff>
    </xdr:from>
    <xdr:to>
      <xdr:col>77</xdr:col>
      <xdr:colOff>44450</xdr:colOff>
      <xdr:row>84</xdr:row>
      <xdr:rowOff>82550</xdr:rowOff>
    </xdr:to>
    <xdr:cxnSp macro="">
      <xdr:nvCxnSpPr>
        <xdr:cNvPr id="260" name="直線コネクタ 259"/>
        <xdr:cNvCxnSpPr/>
      </xdr:nvCxnSpPr>
      <xdr:spPr>
        <a:xfrm>
          <a:off x="15290800" y="1437710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119945</xdr:rowOff>
    </xdr:from>
    <xdr:to>
      <xdr:col>72</xdr:col>
      <xdr:colOff>203200</xdr:colOff>
      <xdr:row>83</xdr:row>
      <xdr:rowOff>146755</xdr:rowOff>
    </xdr:to>
    <xdr:cxnSp macro="">
      <xdr:nvCxnSpPr>
        <xdr:cNvPr id="263" name="直線コネクタ 262"/>
        <xdr:cNvCxnSpPr/>
      </xdr:nvCxnSpPr>
      <xdr:spPr>
        <a:xfrm>
          <a:off x="14401800" y="143502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80732</xdr:rowOff>
    </xdr:from>
    <xdr:ext cx="762000" cy="259045"/>
    <xdr:sp macro="" textlink="">
      <xdr:nvSpPr>
        <xdr:cNvPr id="265" name="テキスト ボックス 264"/>
        <xdr:cNvSpPr txBox="1"/>
      </xdr:nvSpPr>
      <xdr:spPr>
        <a:xfrm>
          <a:off x="14909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93134</xdr:rowOff>
    </xdr:from>
    <xdr:to>
      <xdr:col>68</xdr:col>
      <xdr:colOff>152400</xdr:colOff>
      <xdr:row>83</xdr:row>
      <xdr:rowOff>119945</xdr:rowOff>
    </xdr:to>
    <xdr:cxnSp macro="">
      <xdr:nvCxnSpPr>
        <xdr:cNvPr id="266" name="直線コネクタ 265"/>
        <xdr:cNvCxnSpPr/>
      </xdr:nvCxnSpPr>
      <xdr:spPr>
        <a:xfrm>
          <a:off x="13512800" y="1432348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7" name="フローチャート: 判断 266"/>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53922</xdr:rowOff>
    </xdr:from>
    <xdr:ext cx="762000" cy="259045"/>
    <xdr:sp macro="" textlink="">
      <xdr:nvSpPr>
        <xdr:cNvPr id="268" name="テキスト ボックス 267"/>
        <xdr:cNvSpPr txBox="1"/>
      </xdr:nvSpPr>
      <xdr:spPr>
        <a:xfrm>
          <a:off x="14020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27111</xdr:rowOff>
    </xdr:from>
    <xdr:ext cx="762000" cy="259045"/>
    <xdr:sp macro="" textlink="">
      <xdr:nvSpPr>
        <xdr:cNvPr id="270" name="テキスト ボックス 269"/>
        <xdr:cNvSpPr txBox="1"/>
      </xdr:nvSpPr>
      <xdr:spPr>
        <a:xfrm>
          <a:off x="13131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109361</xdr:rowOff>
    </xdr:from>
    <xdr:to>
      <xdr:col>81</xdr:col>
      <xdr:colOff>95250</xdr:colOff>
      <xdr:row>84</xdr:row>
      <xdr:rowOff>39511</xdr:rowOff>
    </xdr:to>
    <xdr:sp macro="" textlink="">
      <xdr:nvSpPr>
        <xdr:cNvPr id="276" name="楕円 275"/>
        <xdr:cNvSpPr/>
      </xdr:nvSpPr>
      <xdr:spPr>
        <a:xfrm>
          <a:off x="169672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125888</xdr:rowOff>
    </xdr:from>
    <xdr:ext cx="762000" cy="259045"/>
    <xdr:sp macro="" textlink="">
      <xdr:nvSpPr>
        <xdr:cNvPr id="277" name="給与水準   （国との比較）該当値テキスト"/>
        <xdr:cNvSpPr txBox="1"/>
      </xdr:nvSpPr>
      <xdr:spPr>
        <a:xfrm>
          <a:off x="17106900" y="1418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8" name="楕円 277"/>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79" name="テキスト ボックス 278"/>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95955</xdr:rowOff>
    </xdr:from>
    <xdr:to>
      <xdr:col>73</xdr:col>
      <xdr:colOff>44450</xdr:colOff>
      <xdr:row>84</xdr:row>
      <xdr:rowOff>26105</xdr:rowOff>
    </xdr:to>
    <xdr:sp macro="" textlink="">
      <xdr:nvSpPr>
        <xdr:cNvPr id="280" name="楕円 279"/>
        <xdr:cNvSpPr/>
      </xdr:nvSpPr>
      <xdr:spPr>
        <a:xfrm>
          <a:off x="15240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36282</xdr:rowOff>
    </xdr:from>
    <xdr:ext cx="762000" cy="259045"/>
    <xdr:sp macro="" textlink="">
      <xdr:nvSpPr>
        <xdr:cNvPr id="281" name="テキスト ボックス 280"/>
        <xdr:cNvSpPr txBox="1"/>
      </xdr:nvSpPr>
      <xdr:spPr>
        <a:xfrm>
          <a:off x="14909800" y="140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69145</xdr:rowOff>
    </xdr:from>
    <xdr:to>
      <xdr:col>68</xdr:col>
      <xdr:colOff>203200</xdr:colOff>
      <xdr:row>83</xdr:row>
      <xdr:rowOff>170745</xdr:rowOff>
    </xdr:to>
    <xdr:sp macro="" textlink="">
      <xdr:nvSpPr>
        <xdr:cNvPr id="282" name="楕円 281"/>
        <xdr:cNvSpPr/>
      </xdr:nvSpPr>
      <xdr:spPr>
        <a:xfrm>
          <a:off x="14351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9472</xdr:rowOff>
    </xdr:from>
    <xdr:ext cx="762000" cy="259045"/>
    <xdr:sp macro="" textlink="">
      <xdr:nvSpPr>
        <xdr:cNvPr id="283" name="テキスト ボックス 282"/>
        <xdr:cNvSpPr txBox="1"/>
      </xdr:nvSpPr>
      <xdr:spPr>
        <a:xfrm>
          <a:off x="14020800" y="1406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42334</xdr:rowOff>
    </xdr:from>
    <xdr:to>
      <xdr:col>64</xdr:col>
      <xdr:colOff>152400</xdr:colOff>
      <xdr:row>83</xdr:row>
      <xdr:rowOff>143934</xdr:rowOff>
    </xdr:to>
    <xdr:sp macro="" textlink="">
      <xdr:nvSpPr>
        <xdr:cNvPr id="284" name="楕円 283"/>
        <xdr:cNvSpPr/>
      </xdr:nvSpPr>
      <xdr:spPr>
        <a:xfrm>
          <a:off x="13462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154111</xdr:rowOff>
    </xdr:from>
    <xdr:ext cx="762000" cy="259045"/>
    <xdr:sp macro="" textlink="">
      <xdr:nvSpPr>
        <xdr:cNvPr id="285" name="テキスト ボックス 284"/>
        <xdr:cNvSpPr txBox="1"/>
      </xdr:nvSpPr>
      <xdr:spPr>
        <a:xfrm>
          <a:off x="13131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毎年度、類似団体平均を下回っている状況である。今後も引き続き、定員管理に基づき、適正な定員管理に努める。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139541</xdr:rowOff>
    </xdr:from>
    <xdr:to>
      <xdr:col>81</xdr:col>
      <xdr:colOff>44450</xdr:colOff>
      <xdr:row>60</xdr:row>
      <xdr:rowOff>9113</xdr:rowOff>
    </xdr:to>
    <xdr:cxnSp macro="">
      <xdr:nvCxnSpPr>
        <xdr:cNvPr id="316" name="直線コネクタ 315"/>
        <xdr:cNvCxnSpPr/>
      </xdr:nvCxnSpPr>
      <xdr:spPr>
        <a:xfrm flipV="1">
          <a:off x="16179800" y="10255091"/>
          <a:ext cx="838200" cy="4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68533</xdr:rowOff>
    </xdr:from>
    <xdr:ext cx="762000" cy="259045"/>
    <xdr:sp macro="" textlink="">
      <xdr:nvSpPr>
        <xdr:cNvPr id="317" name="定員管理の状況平均値テキスト"/>
        <xdr:cNvSpPr txBox="1"/>
      </xdr:nvSpPr>
      <xdr:spPr>
        <a:xfrm>
          <a:off x="17106900" y="10355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91884</xdr:rowOff>
    </xdr:from>
    <xdr:to>
      <xdr:col>77</xdr:col>
      <xdr:colOff>44450</xdr:colOff>
      <xdr:row>60</xdr:row>
      <xdr:rowOff>9113</xdr:rowOff>
    </xdr:to>
    <xdr:cxnSp macro="">
      <xdr:nvCxnSpPr>
        <xdr:cNvPr id="319" name="直線コネクタ 318"/>
        <xdr:cNvCxnSpPr/>
      </xdr:nvCxnSpPr>
      <xdr:spPr>
        <a:xfrm>
          <a:off x="15290800" y="10207434"/>
          <a:ext cx="889000" cy="8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171372</xdr:rowOff>
    </xdr:from>
    <xdr:ext cx="736600" cy="259045"/>
    <xdr:sp macro="" textlink="">
      <xdr:nvSpPr>
        <xdr:cNvPr id="321" name="テキスト ボックス 320"/>
        <xdr:cNvSpPr txBox="1"/>
      </xdr:nvSpPr>
      <xdr:spPr>
        <a:xfrm>
          <a:off x="15798800" y="1045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91884</xdr:rowOff>
    </xdr:from>
    <xdr:to>
      <xdr:col>72</xdr:col>
      <xdr:colOff>203200</xdr:colOff>
      <xdr:row>59</xdr:row>
      <xdr:rowOff>91884</xdr:rowOff>
    </xdr:to>
    <xdr:cxnSp macro="">
      <xdr:nvCxnSpPr>
        <xdr:cNvPr id="322" name="直線コネクタ 321"/>
        <xdr:cNvCxnSpPr/>
      </xdr:nvCxnSpPr>
      <xdr:spPr>
        <a:xfrm>
          <a:off x="14401800" y="102074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149655</xdr:rowOff>
    </xdr:from>
    <xdr:ext cx="762000" cy="259045"/>
    <xdr:sp macro="" textlink="">
      <xdr:nvSpPr>
        <xdr:cNvPr id="324" name="テキスト ボックス 323"/>
        <xdr:cNvSpPr txBox="1"/>
      </xdr:nvSpPr>
      <xdr:spPr>
        <a:xfrm>
          <a:off x="14909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91884</xdr:rowOff>
    </xdr:from>
    <xdr:to>
      <xdr:col>68</xdr:col>
      <xdr:colOff>152400</xdr:colOff>
      <xdr:row>59</xdr:row>
      <xdr:rowOff>97313</xdr:rowOff>
    </xdr:to>
    <xdr:cxnSp macro="">
      <xdr:nvCxnSpPr>
        <xdr:cNvPr id="325" name="直線コネクタ 324"/>
        <xdr:cNvCxnSpPr/>
      </xdr:nvCxnSpPr>
      <xdr:spPr>
        <a:xfrm flipV="1">
          <a:off x="13512800" y="10207434"/>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143019</xdr:rowOff>
    </xdr:from>
    <xdr:ext cx="762000" cy="259045"/>
    <xdr:sp macro="" textlink="">
      <xdr:nvSpPr>
        <xdr:cNvPr id="327" name="テキスト ボックス 326"/>
        <xdr:cNvSpPr txBox="1"/>
      </xdr:nvSpPr>
      <xdr:spPr>
        <a:xfrm>
          <a:off x="14020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48196</xdr:rowOff>
    </xdr:from>
    <xdr:to>
      <xdr:col>64</xdr:col>
      <xdr:colOff>152400</xdr:colOff>
      <xdr:row>60</xdr:row>
      <xdr:rowOff>149796</xdr:rowOff>
    </xdr:to>
    <xdr:sp macro="" textlink="">
      <xdr:nvSpPr>
        <xdr:cNvPr id="328" name="フローチャート: 判断 327"/>
        <xdr:cNvSpPr/>
      </xdr:nvSpPr>
      <xdr:spPr>
        <a:xfrm>
          <a:off x="13462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134573</xdr:rowOff>
    </xdr:from>
    <xdr:ext cx="762000" cy="259045"/>
    <xdr:sp macro="" textlink="">
      <xdr:nvSpPr>
        <xdr:cNvPr id="329" name="テキスト ボックス 328"/>
        <xdr:cNvSpPr txBox="1"/>
      </xdr:nvSpPr>
      <xdr:spPr>
        <a:xfrm>
          <a:off x="13131800" y="1042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88741</xdr:rowOff>
    </xdr:from>
    <xdr:to>
      <xdr:col>81</xdr:col>
      <xdr:colOff>95250</xdr:colOff>
      <xdr:row>60</xdr:row>
      <xdr:rowOff>18891</xdr:rowOff>
    </xdr:to>
    <xdr:sp macro="" textlink="">
      <xdr:nvSpPr>
        <xdr:cNvPr id="335" name="楕円 334"/>
        <xdr:cNvSpPr/>
      </xdr:nvSpPr>
      <xdr:spPr>
        <a:xfrm>
          <a:off x="16967200" y="1020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105268</xdr:rowOff>
    </xdr:from>
    <xdr:ext cx="762000" cy="259045"/>
    <xdr:sp macro="" textlink="">
      <xdr:nvSpPr>
        <xdr:cNvPr id="336" name="定員管理の状況該当値テキスト"/>
        <xdr:cNvSpPr txBox="1"/>
      </xdr:nvSpPr>
      <xdr:spPr>
        <a:xfrm>
          <a:off x="17106900" y="1004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129763</xdr:rowOff>
    </xdr:from>
    <xdr:to>
      <xdr:col>77</xdr:col>
      <xdr:colOff>95250</xdr:colOff>
      <xdr:row>60</xdr:row>
      <xdr:rowOff>59913</xdr:rowOff>
    </xdr:to>
    <xdr:sp macro="" textlink="">
      <xdr:nvSpPr>
        <xdr:cNvPr id="337" name="楕円 336"/>
        <xdr:cNvSpPr/>
      </xdr:nvSpPr>
      <xdr:spPr>
        <a:xfrm>
          <a:off x="16129000" y="102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70090</xdr:rowOff>
    </xdr:from>
    <xdr:ext cx="736600" cy="259045"/>
    <xdr:sp macro="" textlink="">
      <xdr:nvSpPr>
        <xdr:cNvPr id="338" name="テキスト ボックス 337"/>
        <xdr:cNvSpPr txBox="1"/>
      </xdr:nvSpPr>
      <xdr:spPr>
        <a:xfrm>
          <a:off x="15798800" y="10014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41084</xdr:rowOff>
    </xdr:from>
    <xdr:to>
      <xdr:col>73</xdr:col>
      <xdr:colOff>44450</xdr:colOff>
      <xdr:row>59</xdr:row>
      <xdr:rowOff>142684</xdr:rowOff>
    </xdr:to>
    <xdr:sp macro="" textlink="">
      <xdr:nvSpPr>
        <xdr:cNvPr id="339" name="楕円 338"/>
        <xdr:cNvSpPr/>
      </xdr:nvSpPr>
      <xdr:spPr>
        <a:xfrm>
          <a:off x="15240000" y="1015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152861</xdr:rowOff>
    </xdr:from>
    <xdr:ext cx="762000" cy="259045"/>
    <xdr:sp macro="" textlink="">
      <xdr:nvSpPr>
        <xdr:cNvPr id="340" name="テキスト ボックス 339"/>
        <xdr:cNvSpPr txBox="1"/>
      </xdr:nvSpPr>
      <xdr:spPr>
        <a:xfrm>
          <a:off x="14909800" y="992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41084</xdr:rowOff>
    </xdr:from>
    <xdr:to>
      <xdr:col>68</xdr:col>
      <xdr:colOff>203200</xdr:colOff>
      <xdr:row>59</xdr:row>
      <xdr:rowOff>142684</xdr:rowOff>
    </xdr:to>
    <xdr:sp macro="" textlink="">
      <xdr:nvSpPr>
        <xdr:cNvPr id="341" name="楕円 340"/>
        <xdr:cNvSpPr/>
      </xdr:nvSpPr>
      <xdr:spPr>
        <a:xfrm>
          <a:off x="14351000" y="1015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152861</xdr:rowOff>
    </xdr:from>
    <xdr:ext cx="762000" cy="259045"/>
    <xdr:sp macro="" textlink="">
      <xdr:nvSpPr>
        <xdr:cNvPr id="342" name="テキスト ボックス 341"/>
        <xdr:cNvSpPr txBox="1"/>
      </xdr:nvSpPr>
      <xdr:spPr>
        <a:xfrm>
          <a:off x="14020800" y="992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46513</xdr:rowOff>
    </xdr:from>
    <xdr:to>
      <xdr:col>64</xdr:col>
      <xdr:colOff>152400</xdr:colOff>
      <xdr:row>59</xdr:row>
      <xdr:rowOff>148113</xdr:rowOff>
    </xdr:to>
    <xdr:sp macro="" textlink="">
      <xdr:nvSpPr>
        <xdr:cNvPr id="343" name="楕円 342"/>
        <xdr:cNvSpPr/>
      </xdr:nvSpPr>
      <xdr:spPr>
        <a:xfrm>
          <a:off x="13462000" y="1016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158290</xdr:rowOff>
    </xdr:from>
    <xdr:ext cx="762000" cy="259045"/>
    <xdr:sp macro="" textlink="">
      <xdr:nvSpPr>
        <xdr:cNvPr id="344" name="テキスト ボックス 343"/>
        <xdr:cNvSpPr txBox="1"/>
      </xdr:nvSpPr>
      <xdr:spPr>
        <a:xfrm>
          <a:off x="13131800" y="9930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近年は起債を活用した事業が増加しており、実質公債費比率も上昇傾向にある。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下水道事業における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公債費の負担が増加したことが主な要因で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、実質公債費比率が増加した。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今後も公債費負担については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下水道事業などの公共施設等の建設事業の増加により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増額の見込みとなっている。負担増を抑制するため、緊急度を選別し、町民サービスに応じた事業を計画的に展開していくことで、起債に頼り過ぎない財政運営に努める。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119634</xdr:rowOff>
    </xdr:from>
    <xdr:to>
      <xdr:col>81</xdr:col>
      <xdr:colOff>44450</xdr:colOff>
      <xdr:row>41</xdr:row>
      <xdr:rowOff>143764</xdr:rowOff>
    </xdr:to>
    <xdr:cxnSp macro="">
      <xdr:nvCxnSpPr>
        <xdr:cNvPr id="375" name="直線コネクタ 374"/>
        <xdr:cNvCxnSpPr/>
      </xdr:nvCxnSpPr>
      <xdr:spPr>
        <a:xfrm>
          <a:off x="16179800" y="7149084"/>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85361</xdr:rowOff>
    </xdr:from>
    <xdr:ext cx="762000" cy="259045"/>
    <xdr:sp macro="" textlink="">
      <xdr:nvSpPr>
        <xdr:cNvPr id="376" name="公債費負担の状況平均値テキスト"/>
        <xdr:cNvSpPr txBox="1"/>
      </xdr:nvSpPr>
      <xdr:spPr>
        <a:xfrm>
          <a:off x="17106900" y="694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41</xdr:row>
      <xdr:rowOff>119634</xdr:rowOff>
    </xdr:to>
    <xdr:cxnSp macro="">
      <xdr:nvCxnSpPr>
        <xdr:cNvPr id="378" name="直線コネクタ 377"/>
        <xdr:cNvCxnSpPr/>
      </xdr:nvCxnSpPr>
      <xdr:spPr>
        <a:xfrm>
          <a:off x="15290800" y="712978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4335</xdr:rowOff>
    </xdr:from>
    <xdr:ext cx="736600" cy="259045"/>
    <xdr:sp macro="" textlink="">
      <xdr:nvSpPr>
        <xdr:cNvPr id="380" name="テキスト ボックス 379"/>
        <xdr:cNvSpPr txBox="1"/>
      </xdr:nvSpPr>
      <xdr:spPr>
        <a:xfrm>
          <a:off x="15798800" y="6862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41</xdr:row>
      <xdr:rowOff>100330</xdr:rowOff>
    </xdr:to>
    <xdr:cxnSp macro="">
      <xdr:nvCxnSpPr>
        <xdr:cNvPr id="381" name="直線コネクタ 380"/>
        <xdr:cNvCxnSpPr/>
      </xdr:nvCxnSpPr>
      <xdr:spPr>
        <a:xfrm>
          <a:off x="14401800" y="712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3" name="テキスト ボックス 382"/>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41</xdr:row>
      <xdr:rowOff>124460</xdr:rowOff>
    </xdr:to>
    <xdr:cxnSp macro="">
      <xdr:nvCxnSpPr>
        <xdr:cNvPr id="384" name="直線コネクタ 383"/>
        <xdr:cNvCxnSpPr/>
      </xdr:nvCxnSpPr>
      <xdr:spPr>
        <a:xfrm flipV="1">
          <a:off x="13512800" y="712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7" name="フローチャート: 判断 386"/>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146829</xdr:rowOff>
    </xdr:from>
    <xdr:ext cx="762000" cy="259045"/>
    <xdr:sp macro="" textlink="">
      <xdr:nvSpPr>
        <xdr:cNvPr id="388" name="テキスト ボックス 387"/>
        <xdr:cNvSpPr txBox="1"/>
      </xdr:nvSpPr>
      <xdr:spPr>
        <a:xfrm>
          <a:off x="13131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92964</xdr:rowOff>
    </xdr:from>
    <xdr:to>
      <xdr:col>81</xdr:col>
      <xdr:colOff>95250</xdr:colOff>
      <xdr:row>42</xdr:row>
      <xdr:rowOff>23114</xdr:rowOff>
    </xdr:to>
    <xdr:sp macro="" textlink="">
      <xdr:nvSpPr>
        <xdr:cNvPr id="394" name="楕円 393"/>
        <xdr:cNvSpPr/>
      </xdr:nvSpPr>
      <xdr:spPr>
        <a:xfrm>
          <a:off x="16967200" y="712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65041</xdr:rowOff>
    </xdr:from>
    <xdr:ext cx="762000" cy="259045"/>
    <xdr:sp macro="" textlink="">
      <xdr:nvSpPr>
        <xdr:cNvPr id="395" name="公債費負担の状況該当値テキスト"/>
        <xdr:cNvSpPr txBox="1"/>
      </xdr:nvSpPr>
      <xdr:spPr>
        <a:xfrm>
          <a:off x="17106900" y="709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68834</xdr:rowOff>
    </xdr:from>
    <xdr:to>
      <xdr:col>77</xdr:col>
      <xdr:colOff>95250</xdr:colOff>
      <xdr:row>41</xdr:row>
      <xdr:rowOff>170434</xdr:rowOff>
    </xdr:to>
    <xdr:sp macro="" textlink="">
      <xdr:nvSpPr>
        <xdr:cNvPr id="396" name="楕円 395"/>
        <xdr:cNvSpPr/>
      </xdr:nvSpPr>
      <xdr:spPr>
        <a:xfrm>
          <a:off x="16129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97" name="テキスト ボックス 396"/>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398" name="楕円 397"/>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99" name="テキスト ボックス 398"/>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0" name="楕円 399"/>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401" name="テキスト ボックス 400"/>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402" name="楕円 401"/>
        <xdr:cNvSpPr/>
      </xdr:nvSpPr>
      <xdr:spPr>
        <a:xfrm>
          <a:off x="13462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403" name="テキスト ボックス 402"/>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近年は町の地方債残高や公営企業債等繰入見込額が大幅に増額したことが主な要因となり、将来負担比率が算定されていた。令和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年度は財政調整基金を１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８８</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取崩したものの、公共施設等整備基金を新設し２００百万円を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積立てたことにより、充当可能財源が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、将来負担比率も前年度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に続き算定されなかった。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ただし、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将来負担が大きい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下水道事業は継続して実施される見込みである。また、町の施設の老朽化も進んでおり、改修・整備を要することを踏まえると、今後も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町債</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が増加し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将来負担も増え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ていくものと見込まれる。計画的な公共施設の維持管理などにより、安定した財政運営を心掛け、将来負担比率の増加を抑制するように努める。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114240</xdr:rowOff>
    </xdr:from>
    <xdr:to>
      <xdr:col>72</xdr:col>
      <xdr:colOff>203200</xdr:colOff>
      <xdr:row>13</xdr:row>
      <xdr:rowOff>147562</xdr:rowOff>
    </xdr:to>
    <xdr:cxnSp macro="">
      <xdr:nvCxnSpPr>
        <xdr:cNvPr id="439" name="直線コネクタ 438"/>
        <xdr:cNvCxnSpPr/>
      </xdr:nvCxnSpPr>
      <xdr:spPr>
        <a:xfrm flipV="1">
          <a:off x="14401800" y="2343090"/>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0"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13</xdr:row>
      <xdr:rowOff>147562</xdr:rowOff>
    </xdr:from>
    <xdr:to>
      <xdr:col>68</xdr:col>
      <xdr:colOff>152400</xdr:colOff>
      <xdr:row>14</xdr:row>
      <xdr:rowOff>87569</xdr:rowOff>
    </xdr:to>
    <xdr:cxnSp macro="">
      <xdr:nvCxnSpPr>
        <xdr:cNvPr id="442" name="直線コネクタ 441"/>
        <xdr:cNvCxnSpPr/>
      </xdr:nvCxnSpPr>
      <xdr:spPr>
        <a:xfrm flipV="1">
          <a:off x="13512800" y="2376412"/>
          <a:ext cx="889000" cy="11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5" name="フローチャート: 判断 444"/>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6" name="テキスト ボックス 445"/>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7" name="フローチャート: 判断 446"/>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8" name="テキスト ボックス 447"/>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9" name="フローチャート: 判断 448"/>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0" name="テキスト ボックス 449"/>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63440</xdr:rowOff>
    </xdr:from>
    <xdr:to>
      <xdr:col>73</xdr:col>
      <xdr:colOff>44450</xdr:colOff>
      <xdr:row>13</xdr:row>
      <xdr:rowOff>165040</xdr:rowOff>
    </xdr:to>
    <xdr:sp macro="" textlink="">
      <xdr:nvSpPr>
        <xdr:cNvPr id="456" name="楕円 455"/>
        <xdr:cNvSpPr/>
      </xdr:nvSpPr>
      <xdr:spPr>
        <a:xfrm>
          <a:off x="15240000" y="229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149817</xdr:rowOff>
    </xdr:from>
    <xdr:ext cx="762000" cy="259045"/>
    <xdr:sp macro="" textlink="">
      <xdr:nvSpPr>
        <xdr:cNvPr id="457" name="テキスト ボックス 456"/>
        <xdr:cNvSpPr txBox="1"/>
      </xdr:nvSpPr>
      <xdr:spPr>
        <a:xfrm>
          <a:off x="14909800" y="237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96762</xdr:rowOff>
    </xdr:from>
    <xdr:to>
      <xdr:col>68</xdr:col>
      <xdr:colOff>203200</xdr:colOff>
      <xdr:row>14</xdr:row>
      <xdr:rowOff>26912</xdr:rowOff>
    </xdr:to>
    <xdr:sp macro="" textlink="">
      <xdr:nvSpPr>
        <xdr:cNvPr id="458" name="楕円 457"/>
        <xdr:cNvSpPr/>
      </xdr:nvSpPr>
      <xdr:spPr>
        <a:xfrm>
          <a:off x="14351000" y="23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11689</xdr:rowOff>
    </xdr:from>
    <xdr:ext cx="762000" cy="259045"/>
    <xdr:sp macro="" textlink="">
      <xdr:nvSpPr>
        <xdr:cNvPr id="459" name="テキスト ボックス 458"/>
        <xdr:cNvSpPr txBox="1"/>
      </xdr:nvSpPr>
      <xdr:spPr>
        <a:xfrm>
          <a:off x="14020800" y="2411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36769</xdr:rowOff>
    </xdr:from>
    <xdr:to>
      <xdr:col>64</xdr:col>
      <xdr:colOff>152400</xdr:colOff>
      <xdr:row>14</xdr:row>
      <xdr:rowOff>138369</xdr:rowOff>
    </xdr:to>
    <xdr:sp macro="" textlink="">
      <xdr:nvSpPr>
        <xdr:cNvPr id="460" name="楕円 459"/>
        <xdr:cNvSpPr/>
      </xdr:nvSpPr>
      <xdr:spPr>
        <a:xfrm>
          <a:off x="13462000" y="243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123146</xdr:rowOff>
    </xdr:from>
    <xdr:ext cx="762000" cy="259045"/>
    <xdr:sp macro="" textlink="">
      <xdr:nvSpPr>
        <xdr:cNvPr id="461" name="テキスト ボックス 460"/>
        <xdr:cNvSpPr txBox="1"/>
      </xdr:nvSpPr>
      <xdr:spPr>
        <a:xfrm>
          <a:off x="13131800" y="252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6,607
6,505
5.72
4,348,275
4,093,660
244,820
2,400,708
3,192,219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以前は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人件費にかかる経常収支比率は類似団体を若干上回っていた。令和３年度は職員の新陳代謝に伴う人件費の減により同率とな</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り、その後は比率はやや上昇傾向にあるものの、類似団体平均を下回っている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。町域が大変狭い本町は財政規模が小さく、経常一般財源の総額が低</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人件費や扶助費等、小規模自治体でも一定の支出を要する経費は経常収支比率が高い水準となりやすいため、計画的な採用を行うことで、人件費の抑制に努める。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33274</xdr:rowOff>
    </xdr:from>
    <xdr:to>
      <xdr:col>24</xdr:col>
      <xdr:colOff>25400</xdr:colOff>
      <xdr:row>37</xdr:row>
      <xdr:rowOff>37846</xdr:rowOff>
    </xdr:to>
    <xdr:cxnSp macro="">
      <xdr:nvCxnSpPr>
        <xdr:cNvPr id="64" name="直線コネクタ 63"/>
        <xdr:cNvCxnSpPr/>
      </xdr:nvCxnSpPr>
      <xdr:spPr>
        <a:xfrm>
          <a:off x="3987800" y="63769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153433</xdr:rowOff>
    </xdr:from>
    <xdr:ext cx="762000" cy="259045"/>
    <xdr:sp macro="" textlink="">
      <xdr:nvSpPr>
        <xdr:cNvPr id="65" name="人件費平均値テキスト"/>
        <xdr:cNvSpPr txBox="1"/>
      </xdr:nvSpPr>
      <xdr:spPr>
        <a:xfrm>
          <a:off x="4914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14986</xdr:rowOff>
    </xdr:from>
    <xdr:to>
      <xdr:col>19</xdr:col>
      <xdr:colOff>187325</xdr:colOff>
      <xdr:row>37</xdr:row>
      <xdr:rowOff>33274</xdr:rowOff>
    </xdr:to>
    <xdr:cxnSp macro="">
      <xdr:nvCxnSpPr>
        <xdr:cNvPr id="67" name="直線コネクタ 66"/>
        <xdr:cNvCxnSpPr/>
      </xdr:nvCxnSpPr>
      <xdr:spPr>
        <a:xfrm>
          <a:off x="3098800" y="63586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14986</xdr:rowOff>
    </xdr:from>
    <xdr:to>
      <xdr:col>15</xdr:col>
      <xdr:colOff>98425</xdr:colOff>
      <xdr:row>37</xdr:row>
      <xdr:rowOff>156718</xdr:rowOff>
    </xdr:to>
    <xdr:cxnSp macro="">
      <xdr:nvCxnSpPr>
        <xdr:cNvPr id="70" name="直線コネクタ 69"/>
        <xdr:cNvCxnSpPr/>
      </xdr:nvCxnSpPr>
      <xdr:spPr>
        <a:xfrm flipV="1">
          <a:off x="2209800" y="635863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56134</xdr:rowOff>
    </xdr:from>
    <xdr:to>
      <xdr:col>11</xdr:col>
      <xdr:colOff>9525</xdr:colOff>
      <xdr:row>37</xdr:row>
      <xdr:rowOff>156718</xdr:rowOff>
    </xdr:to>
    <xdr:cxnSp macro="">
      <xdr:nvCxnSpPr>
        <xdr:cNvPr id="73" name="直線コネクタ 72"/>
        <xdr:cNvCxnSpPr/>
      </xdr:nvCxnSpPr>
      <xdr:spPr>
        <a:xfrm>
          <a:off x="1320800" y="639978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525</xdr:rowOff>
    </xdr:from>
    <xdr:ext cx="762000" cy="259045"/>
    <xdr:sp macro="" textlink="">
      <xdr:nvSpPr>
        <xdr:cNvPr id="75" name="テキスト ボックス 74"/>
        <xdr:cNvSpPr txBox="1"/>
      </xdr:nvSpPr>
      <xdr:spPr>
        <a:xfrm>
          <a:off x="1828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83" name="楕円 82"/>
        <xdr:cNvSpPr/>
      </xdr:nvSpPr>
      <xdr:spPr>
        <a:xfrm>
          <a:off x="4775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3573</xdr:rowOff>
    </xdr:from>
    <xdr:ext cx="762000" cy="259045"/>
    <xdr:sp macro="" textlink="">
      <xdr:nvSpPr>
        <xdr:cNvPr id="84" name="人件費該当値テキスト"/>
        <xdr:cNvSpPr txBox="1"/>
      </xdr:nvSpPr>
      <xdr:spPr>
        <a:xfrm>
          <a:off x="4914900" y="617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153924</xdr:rowOff>
    </xdr:from>
    <xdr:to>
      <xdr:col>20</xdr:col>
      <xdr:colOff>38100</xdr:colOff>
      <xdr:row>37</xdr:row>
      <xdr:rowOff>84074</xdr:rowOff>
    </xdr:to>
    <xdr:sp macro="" textlink="">
      <xdr:nvSpPr>
        <xdr:cNvPr id="85" name="楕円 84"/>
        <xdr:cNvSpPr/>
      </xdr:nvSpPr>
      <xdr:spPr>
        <a:xfrm>
          <a:off x="3937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86" name="テキスト ボックス 85"/>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135636</xdr:rowOff>
    </xdr:from>
    <xdr:to>
      <xdr:col>15</xdr:col>
      <xdr:colOff>149225</xdr:colOff>
      <xdr:row>37</xdr:row>
      <xdr:rowOff>65786</xdr:rowOff>
    </xdr:to>
    <xdr:sp macro="" textlink="">
      <xdr:nvSpPr>
        <xdr:cNvPr id="87" name="楕円 86"/>
        <xdr:cNvSpPr/>
      </xdr:nvSpPr>
      <xdr:spPr>
        <a:xfrm>
          <a:off x="3048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88" name="テキスト ボックス 87"/>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105918</xdr:rowOff>
    </xdr:from>
    <xdr:to>
      <xdr:col>11</xdr:col>
      <xdr:colOff>60325</xdr:colOff>
      <xdr:row>38</xdr:row>
      <xdr:rowOff>36068</xdr:rowOff>
    </xdr:to>
    <xdr:sp macro="" textlink="">
      <xdr:nvSpPr>
        <xdr:cNvPr id="89" name="楕円 88"/>
        <xdr:cNvSpPr/>
      </xdr:nvSpPr>
      <xdr:spPr>
        <a:xfrm>
          <a:off x="2159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20845</xdr:rowOff>
    </xdr:from>
    <xdr:ext cx="762000" cy="259045"/>
    <xdr:sp macro="" textlink="">
      <xdr:nvSpPr>
        <xdr:cNvPr id="90" name="テキスト ボックス 89"/>
        <xdr:cNvSpPr txBox="1"/>
      </xdr:nvSpPr>
      <xdr:spPr>
        <a:xfrm>
          <a:off x="1828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91" name="楕円 90"/>
        <xdr:cNvSpPr/>
      </xdr:nvSpPr>
      <xdr:spPr>
        <a:xfrm>
          <a:off x="1270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92" name="テキスト ボックス 91"/>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各種事業や物件費全般の見直しを実施しているものの、物価高騰等の影響により、上昇傾向となっている。令和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物件費自体は減となっているものの、臨時的経費の減の影響が大きく、経常的費用は物価高騰の影響を受けて増加している。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今後も物価高騰による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委託費や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光熱水費の増等が見込まれ、物件費の削減はさらに厳しいものと考えられるが、契約の見直しやデジタル化や省エネ化によるランニングコストの削減等を通して歳出削減の取組みを今後も実施していく。</a:t>
          </a:r>
          <a:endParaRPr lang="ja-JP" altLang="ja-JP" sz="1200">
            <a:effectLst/>
            <a:latin typeface="ＭＳ Ｐゴシック" panose="020B0600070205080204" pitchFamily="50" charset="-128"/>
            <a:ea typeface="ＭＳ Ｐゴシック" panose="020B0600070205080204" pitchFamily="50" charset="-128"/>
          </a:endParaRPr>
        </a:p>
        <a:p>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8890</xdr:rowOff>
    </xdr:from>
    <xdr:to>
      <xdr:col>82</xdr:col>
      <xdr:colOff>107950</xdr:colOff>
      <xdr:row>17</xdr:row>
      <xdr:rowOff>39370</xdr:rowOff>
    </xdr:to>
    <xdr:cxnSp macro="">
      <xdr:nvCxnSpPr>
        <xdr:cNvPr id="125" name="直線コネクタ 124"/>
        <xdr:cNvCxnSpPr/>
      </xdr:nvCxnSpPr>
      <xdr:spPr>
        <a:xfrm>
          <a:off x="15671800" y="29235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26" name="物件費平均値テキスト"/>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66040</xdr:rowOff>
    </xdr:from>
    <xdr:to>
      <xdr:col>78</xdr:col>
      <xdr:colOff>69850</xdr:colOff>
      <xdr:row>17</xdr:row>
      <xdr:rowOff>8890</xdr:rowOff>
    </xdr:to>
    <xdr:cxnSp macro="">
      <xdr:nvCxnSpPr>
        <xdr:cNvPr id="128" name="直線コネクタ 127"/>
        <xdr:cNvCxnSpPr/>
      </xdr:nvCxnSpPr>
      <xdr:spPr>
        <a:xfrm>
          <a:off x="14782800" y="28092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0" name="テキスト ボックス 129"/>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66040</xdr:rowOff>
    </xdr:from>
    <xdr:to>
      <xdr:col>73</xdr:col>
      <xdr:colOff>180975</xdr:colOff>
      <xdr:row>16</xdr:row>
      <xdr:rowOff>104140</xdr:rowOff>
    </xdr:to>
    <xdr:cxnSp macro="">
      <xdr:nvCxnSpPr>
        <xdr:cNvPr id="131" name="直線コネクタ 130"/>
        <xdr:cNvCxnSpPr/>
      </xdr:nvCxnSpPr>
      <xdr:spPr>
        <a:xfrm flipV="1">
          <a:off x="13893800" y="2809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109237</xdr:rowOff>
    </xdr:from>
    <xdr:ext cx="762000" cy="259045"/>
    <xdr:sp macro="" textlink="">
      <xdr:nvSpPr>
        <xdr:cNvPr id="133" name="テキスト ボックス 132"/>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104140</xdr:rowOff>
    </xdr:from>
    <xdr:to>
      <xdr:col>69</xdr:col>
      <xdr:colOff>92075</xdr:colOff>
      <xdr:row>16</xdr:row>
      <xdr:rowOff>104140</xdr:rowOff>
    </xdr:to>
    <xdr:cxnSp macro="">
      <xdr:nvCxnSpPr>
        <xdr:cNvPr id="134" name="直線コネクタ 133"/>
        <xdr:cNvCxnSpPr/>
      </xdr:nvCxnSpPr>
      <xdr:spPr>
        <a:xfrm>
          <a:off x="13004800" y="2847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36" name="テキスト ボックス 135"/>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38" name="テキスト ボックス 137"/>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44" name="楕円 143"/>
        <xdr:cNvSpPr/>
      </xdr:nvSpPr>
      <xdr:spPr>
        <a:xfrm>
          <a:off x="164592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132097</xdr:rowOff>
    </xdr:from>
    <xdr:ext cx="762000" cy="259045"/>
    <xdr:sp macro="" textlink="">
      <xdr:nvSpPr>
        <xdr:cNvPr id="145" name="物件費該当値テキスト"/>
        <xdr:cNvSpPr txBox="1"/>
      </xdr:nvSpPr>
      <xdr:spPr>
        <a:xfrm>
          <a:off x="165989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129540</xdr:rowOff>
    </xdr:from>
    <xdr:to>
      <xdr:col>78</xdr:col>
      <xdr:colOff>120650</xdr:colOff>
      <xdr:row>17</xdr:row>
      <xdr:rowOff>59690</xdr:rowOff>
    </xdr:to>
    <xdr:sp macro="" textlink="">
      <xdr:nvSpPr>
        <xdr:cNvPr id="146" name="楕円 145"/>
        <xdr:cNvSpPr/>
      </xdr:nvSpPr>
      <xdr:spPr>
        <a:xfrm>
          <a:off x="15621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47" name="テキスト ボックス 146"/>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15240</xdr:rowOff>
    </xdr:from>
    <xdr:to>
      <xdr:col>74</xdr:col>
      <xdr:colOff>31750</xdr:colOff>
      <xdr:row>16</xdr:row>
      <xdr:rowOff>116840</xdr:rowOff>
    </xdr:to>
    <xdr:sp macro="" textlink="">
      <xdr:nvSpPr>
        <xdr:cNvPr id="148" name="楕円 147"/>
        <xdr:cNvSpPr/>
      </xdr:nvSpPr>
      <xdr:spPr>
        <a:xfrm>
          <a:off x="14732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127017</xdr:rowOff>
    </xdr:from>
    <xdr:ext cx="762000" cy="259045"/>
    <xdr:sp macro="" textlink="">
      <xdr:nvSpPr>
        <xdr:cNvPr id="149" name="テキスト ボックス 148"/>
        <xdr:cNvSpPr txBox="1"/>
      </xdr:nvSpPr>
      <xdr:spPr>
        <a:xfrm>
          <a:off x="14401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53340</xdr:rowOff>
    </xdr:from>
    <xdr:to>
      <xdr:col>69</xdr:col>
      <xdr:colOff>142875</xdr:colOff>
      <xdr:row>16</xdr:row>
      <xdr:rowOff>154940</xdr:rowOff>
    </xdr:to>
    <xdr:sp macro="" textlink="">
      <xdr:nvSpPr>
        <xdr:cNvPr id="150" name="楕円 149"/>
        <xdr:cNvSpPr/>
      </xdr:nvSpPr>
      <xdr:spPr>
        <a:xfrm>
          <a:off x="13843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139717</xdr:rowOff>
    </xdr:from>
    <xdr:ext cx="762000" cy="259045"/>
    <xdr:sp macro="" textlink="">
      <xdr:nvSpPr>
        <xdr:cNvPr id="151" name="テキスト ボックス 150"/>
        <xdr:cNvSpPr txBox="1"/>
      </xdr:nvSpPr>
      <xdr:spPr>
        <a:xfrm>
          <a:off x="13512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52" name="楕円 151"/>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165117</xdr:rowOff>
    </xdr:from>
    <xdr:ext cx="762000" cy="259045"/>
    <xdr:sp macro="" textlink="">
      <xdr:nvSpPr>
        <xdr:cNvPr id="153" name="テキスト ボックス 152"/>
        <xdr:cNvSpPr txBox="1"/>
      </xdr:nvSpPr>
      <xdr:spPr>
        <a:xfrm>
          <a:off x="12623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扶助費に係る経常収支比率は類似団体を大きく上回っている。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財政規模が小さく経常一般財源の総額が低い本町では、一定の割合で町が負担を要する扶助費については経常収支比率が高くなりやすく、例年、類似団体でほぼ最高の水準となっている。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扶助費は削減が難しく、今後も高い数値が続くものと考えられる。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60</xdr:row>
      <xdr:rowOff>127000</xdr:rowOff>
    </xdr:to>
    <xdr:cxnSp macro="">
      <xdr:nvCxnSpPr>
        <xdr:cNvPr id="182" name="直線コネクタ 181"/>
        <xdr:cNvCxnSpPr/>
      </xdr:nvCxnSpPr>
      <xdr:spPr>
        <a:xfrm flipV="1">
          <a:off x="4826000" y="9238343"/>
          <a:ext cx="0" cy="1175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99077</xdr:rowOff>
    </xdr:from>
    <xdr:ext cx="762000" cy="259045"/>
    <xdr:sp macro="" textlink="">
      <xdr:nvSpPr>
        <xdr:cNvPr id="183" name="扶助費最小値テキスト"/>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127000</xdr:rowOff>
    </xdr:from>
    <xdr:to>
      <xdr:col>24</xdr:col>
      <xdr:colOff>114300</xdr:colOff>
      <xdr:row>60</xdr:row>
      <xdr:rowOff>127000</xdr:rowOff>
    </xdr:to>
    <xdr:cxnSp macro="">
      <xdr:nvCxnSpPr>
        <xdr:cNvPr id="184" name="直線コネクタ 183"/>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85" name="扶助費最大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86" name="直線コネクタ 185"/>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151493</xdr:rowOff>
    </xdr:from>
    <xdr:to>
      <xdr:col>24</xdr:col>
      <xdr:colOff>25400</xdr:colOff>
      <xdr:row>60</xdr:row>
      <xdr:rowOff>45357</xdr:rowOff>
    </xdr:to>
    <xdr:cxnSp macro="">
      <xdr:nvCxnSpPr>
        <xdr:cNvPr id="187" name="直線コネクタ 186"/>
        <xdr:cNvCxnSpPr/>
      </xdr:nvCxnSpPr>
      <xdr:spPr>
        <a:xfrm>
          <a:off x="3987800" y="102670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43742</xdr:rowOff>
    </xdr:from>
    <xdr:ext cx="762000" cy="259045"/>
    <xdr:sp macro="" textlink="">
      <xdr:nvSpPr>
        <xdr:cNvPr id="188" name="扶助費平均値テキスト"/>
        <xdr:cNvSpPr txBox="1"/>
      </xdr:nvSpPr>
      <xdr:spPr>
        <a:xfrm>
          <a:off x="4914900" y="9473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27215</xdr:rowOff>
    </xdr:from>
    <xdr:to>
      <xdr:col>24</xdr:col>
      <xdr:colOff>76200</xdr:colOff>
      <xdr:row>56</xdr:row>
      <xdr:rowOff>128815</xdr:rowOff>
    </xdr:to>
    <xdr:sp macro="" textlink="">
      <xdr:nvSpPr>
        <xdr:cNvPr id="189" name="フローチャート: 判断 188"/>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151493</xdr:rowOff>
    </xdr:from>
    <xdr:to>
      <xdr:col>19</xdr:col>
      <xdr:colOff>187325</xdr:colOff>
      <xdr:row>59</xdr:row>
      <xdr:rowOff>151493</xdr:rowOff>
    </xdr:to>
    <xdr:cxnSp macro="">
      <xdr:nvCxnSpPr>
        <xdr:cNvPr id="190" name="直線コネクタ 189"/>
        <xdr:cNvCxnSpPr/>
      </xdr:nvCxnSpPr>
      <xdr:spPr>
        <a:xfrm>
          <a:off x="3098800" y="10267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166007</xdr:rowOff>
    </xdr:from>
    <xdr:to>
      <xdr:col>20</xdr:col>
      <xdr:colOff>38100</xdr:colOff>
      <xdr:row>56</xdr:row>
      <xdr:rowOff>96157</xdr:rowOff>
    </xdr:to>
    <xdr:sp macro="" textlink="">
      <xdr:nvSpPr>
        <xdr:cNvPr id="191" name="フローチャート: 判断 190"/>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106334</xdr:rowOff>
    </xdr:from>
    <xdr:ext cx="736600" cy="259045"/>
    <xdr:sp macro="" textlink="">
      <xdr:nvSpPr>
        <xdr:cNvPr id="192" name="テキスト ボックス 191"/>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59</xdr:row>
      <xdr:rowOff>151493</xdr:rowOff>
    </xdr:to>
    <xdr:cxnSp macro="">
      <xdr:nvCxnSpPr>
        <xdr:cNvPr id="193" name="直線コネクタ 192"/>
        <xdr:cNvCxnSpPr/>
      </xdr:nvCxnSpPr>
      <xdr:spPr>
        <a:xfrm>
          <a:off x="2209800" y="100711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4" name="フローチャート: 判断 193"/>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195" name="テキスト ボックス 194"/>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127000</xdr:rowOff>
    </xdr:from>
    <xdr:to>
      <xdr:col>11</xdr:col>
      <xdr:colOff>9525</xdr:colOff>
      <xdr:row>61</xdr:row>
      <xdr:rowOff>86178</xdr:rowOff>
    </xdr:to>
    <xdr:cxnSp macro="">
      <xdr:nvCxnSpPr>
        <xdr:cNvPr id="196" name="直線コネクタ 195"/>
        <xdr:cNvCxnSpPr/>
      </xdr:nvCxnSpPr>
      <xdr:spPr>
        <a:xfrm flipV="1">
          <a:off x="1320800" y="10071100"/>
          <a:ext cx="889000" cy="47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197" name="フローチャート: 判断 196"/>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198" name="テキスト ボックス 197"/>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199" name="フローチャート: 判断 198"/>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65512</xdr:rowOff>
    </xdr:from>
    <xdr:ext cx="762000" cy="259045"/>
    <xdr:sp macro="" textlink="">
      <xdr:nvSpPr>
        <xdr:cNvPr id="200" name="テキスト ボックス 199"/>
        <xdr:cNvSpPr txBox="1"/>
      </xdr:nvSpPr>
      <xdr:spPr>
        <a:xfrm>
          <a:off x="939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166007</xdr:rowOff>
    </xdr:from>
    <xdr:to>
      <xdr:col>24</xdr:col>
      <xdr:colOff>76200</xdr:colOff>
      <xdr:row>60</xdr:row>
      <xdr:rowOff>96157</xdr:rowOff>
    </xdr:to>
    <xdr:sp macro="" textlink="">
      <xdr:nvSpPr>
        <xdr:cNvPr id="206" name="楕円 205"/>
        <xdr:cNvSpPr/>
      </xdr:nvSpPr>
      <xdr:spPr>
        <a:xfrm>
          <a:off x="47752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74584</xdr:rowOff>
    </xdr:from>
    <xdr:ext cx="762000" cy="259045"/>
    <xdr:sp macro="" textlink="">
      <xdr:nvSpPr>
        <xdr:cNvPr id="207" name="扶助費該当値テキスト"/>
        <xdr:cNvSpPr txBox="1"/>
      </xdr:nvSpPr>
      <xdr:spPr>
        <a:xfrm>
          <a:off x="491490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100693</xdr:rowOff>
    </xdr:from>
    <xdr:to>
      <xdr:col>20</xdr:col>
      <xdr:colOff>38100</xdr:colOff>
      <xdr:row>60</xdr:row>
      <xdr:rowOff>30843</xdr:rowOff>
    </xdr:to>
    <xdr:sp macro="" textlink="">
      <xdr:nvSpPr>
        <xdr:cNvPr id="208" name="楕円 207"/>
        <xdr:cNvSpPr/>
      </xdr:nvSpPr>
      <xdr:spPr>
        <a:xfrm>
          <a:off x="3937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15620</xdr:rowOff>
    </xdr:from>
    <xdr:ext cx="736600" cy="259045"/>
    <xdr:sp macro="" textlink="">
      <xdr:nvSpPr>
        <xdr:cNvPr id="209" name="テキスト ボックス 208"/>
        <xdr:cNvSpPr txBox="1"/>
      </xdr:nvSpPr>
      <xdr:spPr>
        <a:xfrm>
          <a:off x="3606800" y="10302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100693</xdr:rowOff>
    </xdr:from>
    <xdr:to>
      <xdr:col>15</xdr:col>
      <xdr:colOff>149225</xdr:colOff>
      <xdr:row>60</xdr:row>
      <xdr:rowOff>30843</xdr:rowOff>
    </xdr:to>
    <xdr:sp macro="" textlink="">
      <xdr:nvSpPr>
        <xdr:cNvPr id="210" name="楕円 209"/>
        <xdr:cNvSpPr/>
      </xdr:nvSpPr>
      <xdr:spPr>
        <a:xfrm>
          <a:off x="3048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15620</xdr:rowOff>
    </xdr:from>
    <xdr:ext cx="762000" cy="259045"/>
    <xdr:sp macro="" textlink="">
      <xdr:nvSpPr>
        <xdr:cNvPr id="211" name="テキスト ボックス 210"/>
        <xdr:cNvSpPr txBox="1"/>
      </xdr:nvSpPr>
      <xdr:spPr>
        <a:xfrm>
          <a:off x="2717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2" name="楕円 211"/>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3" name="テキスト ボックス 212"/>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35378</xdr:rowOff>
    </xdr:from>
    <xdr:to>
      <xdr:col>6</xdr:col>
      <xdr:colOff>171450</xdr:colOff>
      <xdr:row>61</xdr:row>
      <xdr:rowOff>136978</xdr:rowOff>
    </xdr:to>
    <xdr:sp macro="" textlink="">
      <xdr:nvSpPr>
        <xdr:cNvPr id="214" name="楕円 213"/>
        <xdr:cNvSpPr/>
      </xdr:nvSpPr>
      <xdr:spPr>
        <a:xfrm>
          <a:off x="1270000" y="1049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121755</xdr:rowOff>
    </xdr:from>
    <xdr:ext cx="762000" cy="259045"/>
    <xdr:sp macro="" textlink="">
      <xdr:nvSpPr>
        <xdr:cNvPr id="215" name="テキスト ボックス 214"/>
        <xdr:cNvSpPr txBox="1"/>
      </xdr:nvSpPr>
      <xdr:spPr>
        <a:xfrm>
          <a:off x="939800" y="1058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は、類似団体の平均を下回る状況が続いている。その他の主な項目である繰出金については、引き続き他会計の財政運営の状況を踏まえ、必要最低限にとどめ、適切な支出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0" name="直線コネクタ 229"/>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1" name="テキスト ボックス 230"/>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2" name="直線コネクタ 231"/>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3" name="テキスト ボックス 232"/>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4" name="直線コネクタ 233"/>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5" name="テキスト ボックス 234"/>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6" name="直線コネクタ 235"/>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7" name="テキスト ボックス 236"/>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8" name="直線コネクタ 237"/>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9" name="テキスト ボックス 238"/>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0" name="直線コネクタ 239"/>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1" name="テキスト ボックス 240"/>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2" name="直線コネクタ 241"/>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3" name="テキスト ボックス 242"/>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5" name="直線コネクタ 244"/>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6"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7" name="直線コネクタ 246"/>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8" name="その他最大値テキスト"/>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9" name="直線コネクタ 248"/>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159657</xdr:rowOff>
    </xdr:from>
    <xdr:to>
      <xdr:col>82</xdr:col>
      <xdr:colOff>107950</xdr:colOff>
      <xdr:row>55</xdr:row>
      <xdr:rowOff>31750</xdr:rowOff>
    </xdr:to>
    <xdr:cxnSp macro="">
      <xdr:nvCxnSpPr>
        <xdr:cNvPr id="250" name="直線コネクタ 249"/>
        <xdr:cNvCxnSpPr/>
      </xdr:nvCxnSpPr>
      <xdr:spPr>
        <a:xfrm>
          <a:off x="15671800" y="94179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42834</xdr:rowOff>
    </xdr:from>
    <xdr:ext cx="762000" cy="259045"/>
    <xdr:sp macro="" textlink="">
      <xdr:nvSpPr>
        <xdr:cNvPr id="251" name="その他平均値テキスト"/>
        <xdr:cNvSpPr txBox="1"/>
      </xdr:nvSpPr>
      <xdr:spPr>
        <a:xfrm>
          <a:off x="16598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2" name="フローチャート: 判断 251"/>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159657</xdr:rowOff>
    </xdr:from>
    <xdr:to>
      <xdr:col>78</xdr:col>
      <xdr:colOff>69850</xdr:colOff>
      <xdr:row>54</xdr:row>
      <xdr:rowOff>170543</xdr:rowOff>
    </xdr:to>
    <xdr:cxnSp macro="">
      <xdr:nvCxnSpPr>
        <xdr:cNvPr id="253" name="直線コネクタ 252"/>
        <xdr:cNvCxnSpPr/>
      </xdr:nvCxnSpPr>
      <xdr:spPr>
        <a:xfrm flipV="1">
          <a:off x="14782800" y="94179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4" name="フローチャート: 判断 253"/>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5" name="テキスト ボックス 254"/>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170543</xdr:rowOff>
    </xdr:from>
    <xdr:to>
      <xdr:col>73</xdr:col>
      <xdr:colOff>180975</xdr:colOff>
      <xdr:row>55</xdr:row>
      <xdr:rowOff>20865</xdr:rowOff>
    </xdr:to>
    <xdr:cxnSp macro="">
      <xdr:nvCxnSpPr>
        <xdr:cNvPr id="256" name="直線コネクタ 255"/>
        <xdr:cNvCxnSpPr/>
      </xdr:nvCxnSpPr>
      <xdr:spPr>
        <a:xfrm flipV="1">
          <a:off x="13893800" y="94288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7" name="フローチャート: 判断 256"/>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8" name="テキスト ボックス 257"/>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20865</xdr:rowOff>
    </xdr:from>
    <xdr:to>
      <xdr:col>69</xdr:col>
      <xdr:colOff>92075</xdr:colOff>
      <xdr:row>55</xdr:row>
      <xdr:rowOff>53522</xdr:rowOff>
    </xdr:to>
    <xdr:cxnSp macro="">
      <xdr:nvCxnSpPr>
        <xdr:cNvPr id="259" name="直線コネクタ 258"/>
        <xdr:cNvCxnSpPr/>
      </xdr:nvCxnSpPr>
      <xdr:spPr>
        <a:xfrm flipV="1">
          <a:off x="13004800" y="9450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60" name="フローチャート: 判断 259"/>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1" name="テキスト ボックス 260"/>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2" name="フローチャート: 判断 261"/>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3" name="テキスト ボックス 262"/>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152400</xdr:rowOff>
    </xdr:from>
    <xdr:to>
      <xdr:col>82</xdr:col>
      <xdr:colOff>158750</xdr:colOff>
      <xdr:row>55</xdr:row>
      <xdr:rowOff>82550</xdr:rowOff>
    </xdr:to>
    <xdr:sp macro="" textlink="">
      <xdr:nvSpPr>
        <xdr:cNvPr id="269" name="楕円 268"/>
        <xdr:cNvSpPr/>
      </xdr:nvSpPr>
      <xdr:spPr>
        <a:xfrm>
          <a:off x="16459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168927</xdr:rowOff>
    </xdr:from>
    <xdr:ext cx="762000" cy="259045"/>
    <xdr:sp macro="" textlink="">
      <xdr:nvSpPr>
        <xdr:cNvPr id="270" name="その他該当値テキスト"/>
        <xdr:cNvSpPr txBox="1"/>
      </xdr:nvSpPr>
      <xdr:spPr>
        <a:xfrm>
          <a:off x="16598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108857</xdr:rowOff>
    </xdr:from>
    <xdr:to>
      <xdr:col>78</xdr:col>
      <xdr:colOff>120650</xdr:colOff>
      <xdr:row>55</xdr:row>
      <xdr:rowOff>39007</xdr:rowOff>
    </xdr:to>
    <xdr:sp macro="" textlink="">
      <xdr:nvSpPr>
        <xdr:cNvPr id="271" name="楕円 270"/>
        <xdr:cNvSpPr/>
      </xdr:nvSpPr>
      <xdr:spPr>
        <a:xfrm>
          <a:off x="15621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49184</xdr:rowOff>
    </xdr:from>
    <xdr:ext cx="736600" cy="259045"/>
    <xdr:sp macro="" textlink="">
      <xdr:nvSpPr>
        <xdr:cNvPr id="272" name="テキスト ボックス 271"/>
        <xdr:cNvSpPr txBox="1"/>
      </xdr:nvSpPr>
      <xdr:spPr>
        <a:xfrm>
          <a:off x="15290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119743</xdr:rowOff>
    </xdr:from>
    <xdr:to>
      <xdr:col>74</xdr:col>
      <xdr:colOff>31750</xdr:colOff>
      <xdr:row>55</xdr:row>
      <xdr:rowOff>49893</xdr:rowOff>
    </xdr:to>
    <xdr:sp macro="" textlink="">
      <xdr:nvSpPr>
        <xdr:cNvPr id="273" name="楕円 272"/>
        <xdr:cNvSpPr/>
      </xdr:nvSpPr>
      <xdr:spPr>
        <a:xfrm>
          <a:off x="14732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60070</xdr:rowOff>
    </xdr:from>
    <xdr:ext cx="762000" cy="259045"/>
    <xdr:sp macro="" textlink="">
      <xdr:nvSpPr>
        <xdr:cNvPr id="274" name="テキスト ボックス 273"/>
        <xdr:cNvSpPr txBox="1"/>
      </xdr:nvSpPr>
      <xdr:spPr>
        <a:xfrm>
          <a:off x="14401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141515</xdr:rowOff>
    </xdr:from>
    <xdr:to>
      <xdr:col>69</xdr:col>
      <xdr:colOff>142875</xdr:colOff>
      <xdr:row>55</xdr:row>
      <xdr:rowOff>71665</xdr:rowOff>
    </xdr:to>
    <xdr:sp macro="" textlink="">
      <xdr:nvSpPr>
        <xdr:cNvPr id="275" name="楕円 274"/>
        <xdr:cNvSpPr/>
      </xdr:nvSpPr>
      <xdr:spPr>
        <a:xfrm>
          <a:off x="13843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81842</xdr:rowOff>
    </xdr:from>
    <xdr:ext cx="762000" cy="259045"/>
    <xdr:sp macro="" textlink="">
      <xdr:nvSpPr>
        <xdr:cNvPr id="276" name="テキスト ボックス 275"/>
        <xdr:cNvSpPr txBox="1"/>
      </xdr:nvSpPr>
      <xdr:spPr>
        <a:xfrm>
          <a:off x="13512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2722</xdr:rowOff>
    </xdr:from>
    <xdr:to>
      <xdr:col>65</xdr:col>
      <xdr:colOff>53975</xdr:colOff>
      <xdr:row>55</xdr:row>
      <xdr:rowOff>104322</xdr:rowOff>
    </xdr:to>
    <xdr:sp macro="" textlink="">
      <xdr:nvSpPr>
        <xdr:cNvPr id="277" name="楕円 276"/>
        <xdr:cNvSpPr/>
      </xdr:nvSpPr>
      <xdr:spPr>
        <a:xfrm>
          <a:off x="12954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114499</xdr:rowOff>
    </xdr:from>
    <xdr:ext cx="762000" cy="259045"/>
    <xdr:sp macro="" textlink="">
      <xdr:nvSpPr>
        <xdr:cNvPr id="278" name="テキスト ボックス 277"/>
        <xdr:cNvSpPr txBox="1"/>
      </xdr:nvSpPr>
      <xdr:spPr>
        <a:xfrm>
          <a:off x="12623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毎年、類似団体を上回る状態が続いている。消防、ごみ処理、中学校等の運営を一部事務組合で行っていることが主な要因である。令和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年度は町内保育所の施設整備費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や吉富応援商品券事業助成金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に対する補助</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金の減により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より減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となった。下水道等の公営企業にも補助を行っており、建設工事も続いているため、今後も高い水準が続く見込みである。各種団体への補助については適正化に今後も努め、補助費の抑制を図る。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3" name="直線コネクタ 302"/>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4" name="補助費等最小値テキスト"/>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5" name="直線コネクタ 304"/>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6"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7" name="直線コネクタ 306"/>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17272</xdr:rowOff>
    </xdr:from>
    <xdr:to>
      <xdr:col>82</xdr:col>
      <xdr:colOff>107950</xdr:colOff>
      <xdr:row>38</xdr:row>
      <xdr:rowOff>26416</xdr:rowOff>
    </xdr:to>
    <xdr:cxnSp macro="">
      <xdr:nvCxnSpPr>
        <xdr:cNvPr id="308" name="直線コネクタ 307"/>
        <xdr:cNvCxnSpPr/>
      </xdr:nvCxnSpPr>
      <xdr:spPr>
        <a:xfrm flipV="1">
          <a:off x="15671800" y="65323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90441</xdr:rowOff>
    </xdr:from>
    <xdr:ext cx="762000" cy="259045"/>
    <xdr:sp macro="" textlink="">
      <xdr:nvSpPr>
        <xdr:cNvPr id="309" name="補助費等平均値テキスト"/>
        <xdr:cNvSpPr txBox="1"/>
      </xdr:nvSpPr>
      <xdr:spPr>
        <a:xfrm>
          <a:off x="16598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10" name="フローチャート: 判断 309"/>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129286</xdr:rowOff>
    </xdr:from>
    <xdr:to>
      <xdr:col>78</xdr:col>
      <xdr:colOff>69850</xdr:colOff>
      <xdr:row>38</xdr:row>
      <xdr:rowOff>26416</xdr:rowOff>
    </xdr:to>
    <xdr:cxnSp macro="">
      <xdr:nvCxnSpPr>
        <xdr:cNvPr id="311" name="直線コネクタ 310"/>
        <xdr:cNvCxnSpPr/>
      </xdr:nvCxnSpPr>
      <xdr:spPr>
        <a:xfrm>
          <a:off x="14782800" y="647293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2" name="フローチャート: 判断 311"/>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3" name="テキスト ボックス 312"/>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129286</xdr:rowOff>
    </xdr:from>
    <xdr:to>
      <xdr:col>73</xdr:col>
      <xdr:colOff>180975</xdr:colOff>
      <xdr:row>38</xdr:row>
      <xdr:rowOff>3556</xdr:rowOff>
    </xdr:to>
    <xdr:cxnSp macro="">
      <xdr:nvCxnSpPr>
        <xdr:cNvPr id="314" name="直線コネクタ 313"/>
        <xdr:cNvCxnSpPr/>
      </xdr:nvCxnSpPr>
      <xdr:spPr>
        <a:xfrm flipV="1">
          <a:off x="13893800" y="64729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5" name="フローチャート: 判断 314"/>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89679</xdr:rowOff>
    </xdr:from>
    <xdr:ext cx="762000" cy="259045"/>
    <xdr:sp macro="" textlink="">
      <xdr:nvSpPr>
        <xdr:cNvPr id="316" name="テキスト ボックス 315"/>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3556</xdr:rowOff>
    </xdr:from>
    <xdr:to>
      <xdr:col>69</xdr:col>
      <xdr:colOff>92075</xdr:colOff>
      <xdr:row>38</xdr:row>
      <xdr:rowOff>17272</xdr:rowOff>
    </xdr:to>
    <xdr:cxnSp macro="">
      <xdr:nvCxnSpPr>
        <xdr:cNvPr id="317" name="直線コネクタ 316"/>
        <xdr:cNvCxnSpPr/>
      </xdr:nvCxnSpPr>
      <xdr:spPr>
        <a:xfrm flipV="1">
          <a:off x="13004800" y="65186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8" name="フローチャート: 判断 317"/>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98823</xdr:rowOff>
    </xdr:from>
    <xdr:ext cx="762000" cy="259045"/>
    <xdr:sp macro="" textlink="">
      <xdr:nvSpPr>
        <xdr:cNvPr id="319" name="テキスト ボックス 318"/>
        <xdr:cNvSpPr txBox="1"/>
      </xdr:nvSpPr>
      <xdr:spPr>
        <a:xfrm>
          <a:off x="13512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20" name="フローチャート: 判断 319"/>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21" name="テキスト ボックス 320"/>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137922</xdr:rowOff>
    </xdr:from>
    <xdr:to>
      <xdr:col>82</xdr:col>
      <xdr:colOff>158750</xdr:colOff>
      <xdr:row>38</xdr:row>
      <xdr:rowOff>68072</xdr:rowOff>
    </xdr:to>
    <xdr:sp macro="" textlink="">
      <xdr:nvSpPr>
        <xdr:cNvPr id="327" name="楕円 326"/>
        <xdr:cNvSpPr/>
      </xdr:nvSpPr>
      <xdr:spPr>
        <a:xfrm>
          <a:off x="164592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109999</xdr:rowOff>
    </xdr:from>
    <xdr:ext cx="762000" cy="259045"/>
    <xdr:sp macro="" textlink="">
      <xdr:nvSpPr>
        <xdr:cNvPr id="328" name="補助費等該当値テキスト"/>
        <xdr:cNvSpPr txBox="1"/>
      </xdr:nvSpPr>
      <xdr:spPr>
        <a:xfrm>
          <a:off x="165989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147066</xdr:rowOff>
    </xdr:from>
    <xdr:to>
      <xdr:col>78</xdr:col>
      <xdr:colOff>120650</xdr:colOff>
      <xdr:row>38</xdr:row>
      <xdr:rowOff>77215</xdr:rowOff>
    </xdr:to>
    <xdr:sp macro="" textlink="">
      <xdr:nvSpPr>
        <xdr:cNvPr id="329" name="楕円 328"/>
        <xdr:cNvSpPr/>
      </xdr:nvSpPr>
      <xdr:spPr>
        <a:xfrm>
          <a:off x="15621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61993</xdr:rowOff>
    </xdr:from>
    <xdr:ext cx="736600" cy="259045"/>
    <xdr:sp macro="" textlink="">
      <xdr:nvSpPr>
        <xdr:cNvPr id="330" name="テキスト ボックス 329"/>
        <xdr:cNvSpPr txBox="1"/>
      </xdr:nvSpPr>
      <xdr:spPr>
        <a:xfrm>
          <a:off x="15290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78486</xdr:rowOff>
    </xdr:from>
    <xdr:to>
      <xdr:col>74</xdr:col>
      <xdr:colOff>31750</xdr:colOff>
      <xdr:row>38</xdr:row>
      <xdr:rowOff>8636</xdr:rowOff>
    </xdr:to>
    <xdr:sp macro="" textlink="">
      <xdr:nvSpPr>
        <xdr:cNvPr id="331" name="楕円 330"/>
        <xdr:cNvSpPr/>
      </xdr:nvSpPr>
      <xdr:spPr>
        <a:xfrm>
          <a:off x="14732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164863</xdr:rowOff>
    </xdr:from>
    <xdr:ext cx="762000" cy="259045"/>
    <xdr:sp macro="" textlink="">
      <xdr:nvSpPr>
        <xdr:cNvPr id="332" name="テキスト ボックス 331"/>
        <xdr:cNvSpPr txBox="1"/>
      </xdr:nvSpPr>
      <xdr:spPr>
        <a:xfrm>
          <a:off x="14401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124206</xdr:rowOff>
    </xdr:from>
    <xdr:to>
      <xdr:col>69</xdr:col>
      <xdr:colOff>142875</xdr:colOff>
      <xdr:row>38</xdr:row>
      <xdr:rowOff>54356</xdr:rowOff>
    </xdr:to>
    <xdr:sp macro="" textlink="">
      <xdr:nvSpPr>
        <xdr:cNvPr id="333" name="楕円 332"/>
        <xdr:cNvSpPr/>
      </xdr:nvSpPr>
      <xdr:spPr>
        <a:xfrm>
          <a:off x="13843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39133</xdr:rowOff>
    </xdr:from>
    <xdr:ext cx="762000" cy="259045"/>
    <xdr:sp macro="" textlink="">
      <xdr:nvSpPr>
        <xdr:cNvPr id="334" name="テキスト ボックス 333"/>
        <xdr:cNvSpPr txBox="1"/>
      </xdr:nvSpPr>
      <xdr:spPr>
        <a:xfrm>
          <a:off x="13512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137922</xdr:rowOff>
    </xdr:from>
    <xdr:to>
      <xdr:col>65</xdr:col>
      <xdr:colOff>53975</xdr:colOff>
      <xdr:row>38</xdr:row>
      <xdr:rowOff>68072</xdr:rowOff>
    </xdr:to>
    <xdr:sp macro="" textlink="">
      <xdr:nvSpPr>
        <xdr:cNvPr id="335" name="楕円 334"/>
        <xdr:cNvSpPr/>
      </xdr:nvSpPr>
      <xdr:spPr>
        <a:xfrm>
          <a:off x="12954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52849</xdr:rowOff>
    </xdr:from>
    <xdr:ext cx="762000" cy="259045"/>
    <xdr:sp macro="" textlink="">
      <xdr:nvSpPr>
        <xdr:cNvPr id="336" name="テキスト ボックス 335"/>
        <xdr:cNvSpPr txBox="1"/>
      </xdr:nvSpPr>
      <xdr:spPr>
        <a:xfrm>
          <a:off x="12623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近年は起債を活用する事業が増加しており、公債費も増加傾向にあるが、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前年度比で公債費の微減と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収入の増により率としては下がった。類似団体よりは低い水準で推移はしているものの、今後も起債を活用した事業が多く見込まれることから、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比率は増加傾向になると考えられる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。借入額の調整や、事業内容の見直しを随時行いながら、緊急度や町民ニーズを的確に把握し、起債に頼り過ぎない財政運営に努める。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3" name="直線コネクタ 362"/>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4" name="公債費最小値テキスト"/>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5" name="直線コネクタ 364"/>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6"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7" name="直線コネクタ 366"/>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92710</xdr:rowOff>
    </xdr:from>
    <xdr:to>
      <xdr:col>24</xdr:col>
      <xdr:colOff>25400</xdr:colOff>
      <xdr:row>75</xdr:row>
      <xdr:rowOff>104140</xdr:rowOff>
    </xdr:to>
    <xdr:cxnSp macro="">
      <xdr:nvCxnSpPr>
        <xdr:cNvPr id="368" name="直線コネクタ 367"/>
        <xdr:cNvCxnSpPr/>
      </xdr:nvCxnSpPr>
      <xdr:spPr>
        <a:xfrm flipV="1">
          <a:off x="3987800" y="129514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170197</xdr:rowOff>
    </xdr:from>
    <xdr:ext cx="762000" cy="259045"/>
    <xdr:sp macro="" textlink="">
      <xdr:nvSpPr>
        <xdr:cNvPr id="369" name="公債費平均値テキスト"/>
        <xdr:cNvSpPr txBox="1"/>
      </xdr:nvSpPr>
      <xdr:spPr>
        <a:xfrm>
          <a:off x="4914900" y="13028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70" name="フローチャート: 判断 369"/>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58420</xdr:rowOff>
    </xdr:from>
    <xdr:to>
      <xdr:col>19</xdr:col>
      <xdr:colOff>187325</xdr:colOff>
      <xdr:row>75</xdr:row>
      <xdr:rowOff>104140</xdr:rowOff>
    </xdr:to>
    <xdr:cxnSp macro="">
      <xdr:nvCxnSpPr>
        <xdr:cNvPr id="371" name="直線コネクタ 370"/>
        <xdr:cNvCxnSpPr/>
      </xdr:nvCxnSpPr>
      <xdr:spPr>
        <a:xfrm>
          <a:off x="3098800" y="129171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2" name="フローチャート: 判断 371"/>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128288</xdr:rowOff>
    </xdr:from>
    <xdr:ext cx="736600" cy="259045"/>
    <xdr:sp macro="" textlink="">
      <xdr:nvSpPr>
        <xdr:cNvPr id="373" name="テキスト ボックス 372"/>
        <xdr:cNvSpPr txBox="1"/>
      </xdr:nvSpPr>
      <xdr:spPr>
        <a:xfrm>
          <a:off x="3606800" y="1315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58420</xdr:rowOff>
    </xdr:from>
    <xdr:to>
      <xdr:col>15</xdr:col>
      <xdr:colOff>98425</xdr:colOff>
      <xdr:row>75</xdr:row>
      <xdr:rowOff>81280</xdr:rowOff>
    </xdr:to>
    <xdr:cxnSp macro="">
      <xdr:nvCxnSpPr>
        <xdr:cNvPr id="374" name="直線コネクタ 373"/>
        <xdr:cNvCxnSpPr/>
      </xdr:nvCxnSpPr>
      <xdr:spPr>
        <a:xfrm flipV="1">
          <a:off x="2209800" y="129171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5" name="フローチャート: 判断 374"/>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90188</xdr:rowOff>
    </xdr:from>
    <xdr:ext cx="762000" cy="259045"/>
    <xdr:sp macro="" textlink="">
      <xdr:nvSpPr>
        <xdr:cNvPr id="376" name="テキスト ボックス 375"/>
        <xdr:cNvSpPr txBox="1"/>
      </xdr:nvSpPr>
      <xdr:spPr>
        <a:xfrm>
          <a:off x="2717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81280</xdr:rowOff>
    </xdr:from>
    <xdr:to>
      <xdr:col>11</xdr:col>
      <xdr:colOff>9525</xdr:colOff>
      <xdr:row>75</xdr:row>
      <xdr:rowOff>85090</xdr:rowOff>
    </xdr:to>
    <xdr:cxnSp macro="">
      <xdr:nvCxnSpPr>
        <xdr:cNvPr id="377" name="直線コネクタ 376"/>
        <xdr:cNvCxnSpPr/>
      </xdr:nvCxnSpPr>
      <xdr:spPr>
        <a:xfrm flipV="1">
          <a:off x="1320800" y="129400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8" name="フローチャート: 判断 377"/>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9" name="テキスト ボックス 378"/>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80" name="フローチャート: 判断 379"/>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81" name="テキスト ボックス 380"/>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41910</xdr:rowOff>
    </xdr:from>
    <xdr:to>
      <xdr:col>24</xdr:col>
      <xdr:colOff>76200</xdr:colOff>
      <xdr:row>75</xdr:row>
      <xdr:rowOff>143510</xdr:rowOff>
    </xdr:to>
    <xdr:sp macro="" textlink="">
      <xdr:nvSpPr>
        <xdr:cNvPr id="387" name="楕円 386"/>
        <xdr:cNvSpPr/>
      </xdr:nvSpPr>
      <xdr:spPr>
        <a:xfrm>
          <a:off x="4775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58437</xdr:rowOff>
    </xdr:from>
    <xdr:ext cx="762000" cy="259045"/>
    <xdr:sp macro="" textlink="">
      <xdr:nvSpPr>
        <xdr:cNvPr id="388" name="公債費該当値テキスト"/>
        <xdr:cNvSpPr txBox="1"/>
      </xdr:nvSpPr>
      <xdr:spPr>
        <a:xfrm>
          <a:off x="4914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53340</xdr:rowOff>
    </xdr:from>
    <xdr:to>
      <xdr:col>20</xdr:col>
      <xdr:colOff>38100</xdr:colOff>
      <xdr:row>75</xdr:row>
      <xdr:rowOff>154939</xdr:rowOff>
    </xdr:to>
    <xdr:sp macro="" textlink="">
      <xdr:nvSpPr>
        <xdr:cNvPr id="389" name="楕円 388"/>
        <xdr:cNvSpPr/>
      </xdr:nvSpPr>
      <xdr:spPr>
        <a:xfrm>
          <a:off x="3937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165117</xdr:rowOff>
    </xdr:from>
    <xdr:ext cx="736600" cy="259045"/>
    <xdr:sp macro="" textlink="">
      <xdr:nvSpPr>
        <xdr:cNvPr id="390" name="テキスト ボックス 389"/>
        <xdr:cNvSpPr txBox="1"/>
      </xdr:nvSpPr>
      <xdr:spPr>
        <a:xfrm>
          <a:off x="3606800" y="1268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7620</xdr:rowOff>
    </xdr:from>
    <xdr:to>
      <xdr:col>15</xdr:col>
      <xdr:colOff>149225</xdr:colOff>
      <xdr:row>75</xdr:row>
      <xdr:rowOff>109220</xdr:rowOff>
    </xdr:to>
    <xdr:sp macro="" textlink="">
      <xdr:nvSpPr>
        <xdr:cNvPr id="391" name="楕円 390"/>
        <xdr:cNvSpPr/>
      </xdr:nvSpPr>
      <xdr:spPr>
        <a:xfrm>
          <a:off x="3048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119397</xdr:rowOff>
    </xdr:from>
    <xdr:ext cx="762000" cy="259045"/>
    <xdr:sp macro="" textlink="">
      <xdr:nvSpPr>
        <xdr:cNvPr id="392" name="テキスト ボックス 391"/>
        <xdr:cNvSpPr txBox="1"/>
      </xdr:nvSpPr>
      <xdr:spPr>
        <a:xfrm>
          <a:off x="2717800" y="1263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30480</xdr:rowOff>
    </xdr:from>
    <xdr:to>
      <xdr:col>11</xdr:col>
      <xdr:colOff>60325</xdr:colOff>
      <xdr:row>75</xdr:row>
      <xdr:rowOff>132080</xdr:rowOff>
    </xdr:to>
    <xdr:sp macro="" textlink="">
      <xdr:nvSpPr>
        <xdr:cNvPr id="393" name="楕円 392"/>
        <xdr:cNvSpPr/>
      </xdr:nvSpPr>
      <xdr:spPr>
        <a:xfrm>
          <a:off x="2159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142257</xdr:rowOff>
    </xdr:from>
    <xdr:ext cx="762000" cy="259045"/>
    <xdr:sp macro="" textlink="">
      <xdr:nvSpPr>
        <xdr:cNvPr id="394" name="テキスト ボックス 393"/>
        <xdr:cNvSpPr txBox="1"/>
      </xdr:nvSpPr>
      <xdr:spPr>
        <a:xfrm>
          <a:off x="18288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34290</xdr:rowOff>
    </xdr:from>
    <xdr:to>
      <xdr:col>6</xdr:col>
      <xdr:colOff>171450</xdr:colOff>
      <xdr:row>75</xdr:row>
      <xdr:rowOff>135890</xdr:rowOff>
    </xdr:to>
    <xdr:sp macro="" textlink="">
      <xdr:nvSpPr>
        <xdr:cNvPr id="395" name="楕円 394"/>
        <xdr:cNvSpPr/>
      </xdr:nvSpPr>
      <xdr:spPr>
        <a:xfrm>
          <a:off x="1270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146067</xdr:rowOff>
    </xdr:from>
    <xdr:ext cx="762000" cy="259045"/>
    <xdr:sp macro="" textlink="">
      <xdr:nvSpPr>
        <xdr:cNvPr id="396" name="テキスト ボックス 395"/>
        <xdr:cNvSpPr txBox="1"/>
      </xdr:nvSpPr>
      <xdr:spPr>
        <a:xfrm>
          <a:off x="939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町域が狭く投資的事業が比較的少ないため、公債費の割合が低い反面、財政規模が小さいことからその他固定的に一定の経費を要する分野の比率が高くなっている。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公債費においては減少しているが、反面その他が全体的に増加している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影響</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公債費以外の経常収支比率が前年度比で増加している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。今後も歳出全般にわたり見直しを続け、抑制を図る。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2" name="直線コネクタ 421"/>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3" name="公債費以外最小値テキスト"/>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4" name="直線コネクタ 423"/>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5" name="公債費以外最大値テキスト"/>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6" name="直線コネクタ 425"/>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33274</xdr:rowOff>
    </xdr:from>
    <xdr:to>
      <xdr:col>82</xdr:col>
      <xdr:colOff>107950</xdr:colOff>
      <xdr:row>75</xdr:row>
      <xdr:rowOff>58420</xdr:rowOff>
    </xdr:to>
    <xdr:cxnSp macro="">
      <xdr:nvCxnSpPr>
        <xdr:cNvPr id="427" name="直線コネクタ 426"/>
        <xdr:cNvCxnSpPr/>
      </xdr:nvCxnSpPr>
      <xdr:spPr>
        <a:xfrm>
          <a:off x="15671800" y="12892024"/>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129303</xdr:rowOff>
    </xdr:from>
    <xdr:ext cx="762000" cy="259045"/>
    <xdr:sp macro="" textlink="">
      <xdr:nvSpPr>
        <xdr:cNvPr id="428" name="公債費以外平均値テキスト"/>
        <xdr:cNvSpPr txBox="1"/>
      </xdr:nvSpPr>
      <xdr:spPr>
        <a:xfrm>
          <a:off x="16598900" y="12645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9" name="フローチャート: 判断 428"/>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129286</xdr:rowOff>
    </xdr:from>
    <xdr:to>
      <xdr:col>78</xdr:col>
      <xdr:colOff>69850</xdr:colOff>
      <xdr:row>75</xdr:row>
      <xdr:rowOff>33274</xdr:rowOff>
    </xdr:to>
    <xdr:cxnSp macro="">
      <xdr:nvCxnSpPr>
        <xdr:cNvPr id="430" name="直線コネクタ 429"/>
        <xdr:cNvCxnSpPr/>
      </xdr:nvCxnSpPr>
      <xdr:spPr>
        <a:xfrm>
          <a:off x="14782800" y="12816586"/>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31" name="フローチャート: 判断 430"/>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32" name="テキスト ボックス 431"/>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129286</xdr:rowOff>
    </xdr:from>
    <xdr:to>
      <xdr:col>73</xdr:col>
      <xdr:colOff>180975</xdr:colOff>
      <xdr:row>75</xdr:row>
      <xdr:rowOff>40132</xdr:rowOff>
    </xdr:to>
    <xdr:cxnSp macro="">
      <xdr:nvCxnSpPr>
        <xdr:cNvPr id="433" name="直線コネクタ 432"/>
        <xdr:cNvCxnSpPr/>
      </xdr:nvCxnSpPr>
      <xdr:spPr>
        <a:xfrm flipV="1">
          <a:off x="13893800" y="1281658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4" name="フローチャート: 判断 433"/>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128541</xdr:rowOff>
    </xdr:from>
    <xdr:ext cx="762000" cy="259045"/>
    <xdr:sp macro="" textlink="">
      <xdr:nvSpPr>
        <xdr:cNvPr id="435" name="テキスト ボックス 434"/>
        <xdr:cNvSpPr txBox="1"/>
      </xdr:nvSpPr>
      <xdr:spPr>
        <a:xfrm>
          <a:off x="14401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40132</xdr:rowOff>
    </xdr:from>
    <xdr:to>
      <xdr:col>69</xdr:col>
      <xdr:colOff>92075</xdr:colOff>
      <xdr:row>75</xdr:row>
      <xdr:rowOff>69850</xdr:rowOff>
    </xdr:to>
    <xdr:cxnSp macro="">
      <xdr:nvCxnSpPr>
        <xdr:cNvPr id="436" name="直線コネクタ 435"/>
        <xdr:cNvCxnSpPr/>
      </xdr:nvCxnSpPr>
      <xdr:spPr>
        <a:xfrm flipV="1">
          <a:off x="13004800" y="1289888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7" name="フローチャート: 判断 436"/>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43959</xdr:rowOff>
    </xdr:from>
    <xdr:ext cx="762000" cy="259045"/>
    <xdr:sp macro="" textlink="">
      <xdr:nvSpPr>
        <xdr:cNvPr id="438" name="テキスト ボックス 437"/>
        <xdr:cNvSpPr txBox="1"/>
      </xdr:nvSpPr>
      <xdr:spPr>
        <a:xfrm>
          <a:off x="13512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39" name="フローチャート: 判断 438"/>
        <xdr:cNvSpPr/>
      </xdr:nvSpPr>
      <xdr:spPr>
        <a:xfrm>
          <a:off x="12954000" y="128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66819</xdr:rowOff>
    </xdr:from>
    <xdr:ext cx="762000" cy="259045"/>
    <xdr:sp macro="" textlink="">
      <xdr:nvSpPr>
        <xdr:cNvPr id="440" name="テキスト ボックス 439"/>
        <xdr:cNvSpPr txBox="1"/>
      </xdr:nvSpPr>
      <xdr:spPr>
        <a:xfrm>
          <a:off x="12623800" y="1258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7620</xdr:rowOff>
    </xdr:from>
    <xdr:to>
      <xdr:col>82</xdr:col>
      <xdr:colOff>158750</xdr:colOff>
      <xdr:row>75</xdr:row>
      <xdr:rowOff>109220</xdr:rowOff>
    </xdr:to>
    <xdr:sp macro="" textlink="">
      <xdr:nvSpPr>
        <xdr:cNvPr id="446" name="楕円 445"/>
        <xdr:cNvSpPr/>
      </xdr:nvSpPr>
      <xdr:spPr>
        <a:xfrm>
          <a:off x="164592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151147</xdr:rowOff>
    </xdr:from>
    <xdr:ext cx="762000" cy="259045"/>
    <xdr:sp macro="" textlink="">
      <xdr:nvSpPr>
        <xdr:cNvPr id="447" name="公債費以外該当値テキスト"/>
        <xdr:cNvSpPr txBox="1"/>
      </xdr:nvSpPr>
      <xdr:spPr>
        <a:xfrm>
          <a:off x="16598900" y="1283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153924</xdr:rowOff>
    </xdr:from>
    <xdr:to>
      <xdr:col>78</xdr:col>
      <xdr:colOff>120650</xdr:colOff>
      <xdr:row>75</xdr:row>
      <xdr:rowOff>84074</xdr:rowOff>
    </xdr:to>
    <xdr:sp macro="" textlink="">
      <xdr:nvSpPr>
        <xdr:cNvPr id="448" name="楕円 447"/>
        <xdr:cNvSpPr/>
      </xdr:nvSpPr>
      <xdr:spPr>
        <a:xfrm>
          <a:off x="15621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68851</xdr:rowOff>
    </xdr:from>
    <xdr:ext cx="736600" cy="259045"/>
    <xdr:sp macro="" textlink="">
      <xdr:nvSpPr>
        <xdr:cNvPr id="449" name="テキスト ボックス 448"/>
        <xdr:cNvSpPr txBox="1"/>
      </xdr:nvSpPr>
      <xdr:spPr>
        <a:xfrm>
          <a:off x="15290800" y="1292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78486</xdr:rowOff>
    </xdr:from>
    <xdr:to>
      <xdr:col>74</xdr:col>
      <xdr:colOff>31750</xdr:colOff>
      <xdr:row>75</xdr:row>
      <xdr:rowOff>8636</xdr:rowOff>
    </xdr:to>
    <xdr:sp macro="" textlink="">
      <xdr:nvSpPr>
        <xdr:cNvPr id="450" name="楕円 449"/>
        <xdr:cNvSpPr/>
      </xdr:nvSpPr>
      <xdr:spPr>
        <a:xfrm>
          <a:off x="14732000" y="1276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164863</xdr:rowOff>
    </xdr:from>
    <xdr:ext cx="762000" cy="259045"/>
    <xdr:sp macro="" textlink="">
      <xdr:nvSpPr>
        <xdr:cNvPr id="451" name="テキスト ボックス 450"/>
        <xdr:cNvSpPr txBox="1"/>
      </xdr:nvSpPr>
      <xdr:spPr>
        <a:xfrm>
          <a:off x="14401800" y="128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160782</xdr:rowOff>
    </xdr:from>
    <xdr:to>
      <xdr:col>69</xdr:col>
      <xdr:colOff>142875</xdr:colOff>
      <xdr:row>75</xdr:row>
      <xdr:rowOff>90932</xdr:rowOff>
    </xdr:to>
    <xdr:sp macro="" textlink="">
      <xdr:nvSpPr>
        <xdr:cNvPr id="452" name="楕円 451"/>
        <xdr:cNvSpPr/>
      </xdr:nvSpPr>
      <xdr:spPr>
        <a:xfrm>
          <a:off x="13843000" y="1284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75709</xdr:rowOff>
    </xdr:from>
    <xdr:ext cx="762000" cy="259045"/>
    <xdr:sp macro="" textlink="">
      <xdr:nvSpPr>
        <xdr:cNvPr id="453" name="テキスト ボックス 452"/>
        <xdr:cNvSpPr txBox="1"/>
      </xdr:nvSpPr>
      <xdr:spPr>
        <a:xfrm>
          <a:off x="13512800" y="1293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19050</xdr:rowOff>
    </xdr:from>
    <xdr:to>
      <xdr:col>65</xdr:col>
      <xdr:colOff>53975</xdr:colOff>
      <xdr:row>75</xdr:row>
      <xdr:rowOff>120650</xdr:rowOff>
    </xdr:to>
    <xdr:sp macro="" textlink="">
      <xdr:nvSpPr>
        <xdr:cNvPr id="454" name="楕円 453"/>
        <xdr:cNvSpPr/>
      </xdr:nvSpPr>
      <xdr:spPr>
        <a:xfrm>
          <a:off x="12954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105427</xdr:rowOff>
    </xdr:from>
    <xdr:ext cx="762000" cy="259045"/>
    <xdr:sp macro="" textlink="">
      <xdr:nvSpPr>
        <xdr:cNvPr id="455" name="テキスト ボックス 454"/>
        <xdr:cNvSpPr txBox="1"/>
      </xdr:nvSpPr>
      <xdr:spPr>
        <a:xfrm>
          <a:off x="12623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90355</xdr:rowOff>
    </xdr:from>
    <xdr:to>
      <xdr:col>29</xdr:col>
      <xdr:colOff>127000</xdr:colOff>
      <xdr:row>19</xdr:row>
      <xdr:rowOff>107554</xdr:rowOff>
    </xdr:to>
    <xdr:cxnSp macro="">
      <xdr:nvCxnSpPr>
        <xdr:cNvPr id="50" name="直線コネクタ 49"/>
        <xdr:cNvCxnSpPr/>
      </xdr:nvCxnSpPr>
      <xdr:spPr bwMode="auto">
        <a:xfrm>
          <a:off x="5003800" y="3395530"/>
          <a:ext cx="647700" cy="171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93542</xdr:rowOff>
    </xdr:from>
    <xdr:ext cx="762000" cy="259045"/>
    <xdr:sp macro="" textlink="">
      <xdr:nvSpPr>
        <xdr:cNvPr id="51" name="人口1人当たり決算額の推移平均値テキスト130"/>
        <xdr:cNvSpPr txBox="1"/>
      </xdr:nvSpPr>
      <xdr:spPr>
        <a:xfrm>
          <a:off x="5740400" y="2884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90355</xdr:rowOff>
    </xdr:from>
    <xdr:to>
      <xdr:col>26</xdr:col>
      <xdr:colOff>50800</xdr:colOff>
      <xdr:row>19</xdr:row>
      <xdr:rowOff>131793</xdr:rowOff>
    </xdr:to>
    <xdr:cxnSp macro="">
      <xdr:nvCxnSpPr>
        <xdr:cNvPr id="53" name="直線コネクタ 52"/>
        <xdr:cNvCxnSpPr/>
      </xdr:nvCxnSpPr>
      <xdr:spPr bwMode="auto">
        <a:xfrm flipV="1">
          <a:off x="4305300" y="3395530"/>
          <a:ext cx="698500" cy="41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59336</xdr:rowOff>
    </xdr:from>
    <xdr:ext cx="736600" cy="259045"/>
    <xdr:sp macro="" textlink="">
      <xdr:nvSpPr>
        <xdr:cNvPr id="55" name="テキスト ボックス 54"/>
        <xdr:cNvSpPr txBox="1"/>
      </xdr:nvSpPr>
      <xdr:spPr>
        <a:xfrm>
          <a:off x="4622800" y="2850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111432</xdr:rowOff>
    </xdr:from>
    <xdr:to>
      <xdr:col>22</xdr:col>
      <xdr:colOff>114300</xdr:colOff>
      <xdr:row>19</xdr:row>
      <xdr:rowOff>131793</xdr:rowOff>
    </xdr:to>
    <xdr:cxnSp macro="">
      <xdr:nvCxnSpPr>
        <xdr:cNvPr id="56" name="直線コネクタ 55"/>
        <xdr:cNvCxnSpPr/>
      </xdr:nvCxnSpPr>
      <xdr:spPr bwMode="auto">
        <a:xfrm>
          <a:off x="3606800" y="3416607"/>
          <a:ext cx="698500" cy="20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104317</xdr:rowOff>
    </xdr:from>
    <xdr:ext cx="762000" cy="259045"/>
    <xdr:sp macro="" textlink="">
      <xdr:nvSpPr>
        <xdr:cNvPr id="58" name="テキスト ボックス 57"/>
        <xdr:cNvSpPr txBox="1"/>
      </xdr:nvSpPr>
      <xdr:spPr>
        <a:xfrm>
          <a:off x="39243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111432</xdr:rowOff>
    </xdr:from>
    <xdr:to>
      <xdr:col>18</xdr:col>
      <xdr:colOff>177800</xdr:colOff>
      <xdr:row>19</xdr:row>
      <xdr:rowOff>160185</xdr:rowOff>
    </xdr:to>
    <xdr:cxnSp macro="">
      <xdr:nvCxnSpPr>
        <xdr:cNvPr id="59" name="直線コネクタ 58"/>
        <xdr:cNvCxnSpPr/>
      </xdr:nvCxnSpPr>
      <xdr:spPr bwMode="auto">
        <a:xfrm flipV="1">
          <a:off x="2908300" y="3416607"/>
          <a:ext cx="698500" cy="48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135666</xdr:rowOff>
    </xdr:from>
    <xdr:ext cx="762000" cy="259045"/>
    <xdr:sp macro="" textlink="">
      <xdr:nvSpPr>
        <xdr:cNvPr id="61" name="テキスト ボックス 60"/>
        <xdr:cNvSpPr txBox="1"/>
      </xdr:nvSpPr>
      <xdr:spPr>
        <a:xfrm>
          <a:off x="32258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163128</xdr:rowOff>
    </xdr:from>
    <xdr:ext cx="762000" cy="259045"/>
    <xdr:sp macro="" textlink="">
      <xdr:nvSpPr>
        <xdr:cNvPr id="63" name="テキスト ボックス 62"/>
        <xdr:cNvSpPr txBox="1"/>
      </xdr:nvSpPr>
      <xdr:spPr>
        <a:xfrm>
          <a:off x="2527300" y="295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56754</xdr:rowOff>
    </xdr:from>
    <xdr:to>
      <xdr:col>29</xdr:col>
      <xdr:colOff>177800</xdr:colOff>
      <xdr:row>19</xdr:row>
      <xdr:rowOff>158354</xdr:rowOff>
    </xdr:to>
    <xdr:sp macro="" textlink="">
      <xdr:nvSpPr>
        <xdr:cNvPr id="69" name="楕円 68"/>
        <xdr:cNvSpPr/>
      </xdr:nvSpPr>
      <xdr:spPr bwMode="auto">
        <a:xfrm>
          <a:off x="5600700" y="3361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28831</xdr:rowOff>
    </xdr:from>
    <xdr:ext cx="762000" cy="259045"/>
    <xdr:sp macro="" textlink="">
      <xdr:nvSpPr>
        <xdr:cNvPr id="70" name="人口1人当たり決算額の推移該当値テキスト130"/>
        <xdr:cNvSpPr txBox="1"/>
      </xdr:nvSpPr>
      <xdr:spPr>
        <a:xfrm>
          <a:off x="5740400" y="333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39555</xdr:rowOff>
    </xdr:from>
    <xdr:to>
      <xdr:col>26</xdr:col>
      <xdr:colOff>101600</xdr:colOff>
      <xdr:row>19</xdr:row>
      <xdr:rowOff>141155</xdr:rowOff>
    </xdr:to>
    <xdr:sp macro="" textlink="">
      <xdr:nvSpPr>
        <xdr:cNvPr id="71" name="楕円 70"/>
        <xdr:cNvSpPr/>
      </xdr:nvSpPr>
      <xdr:spPr bwMode="auto">
        <a:xfrm>
          <a:off x="4953000" y="3344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125932</xdr:rowOff>
    </xdr:from>
    <xdr:ext cx="736600" cy="259045"/>
    <xdr:sp macro="" textlink="">
      <xdr:nvSpPr>
        <xdr:cNvPr id="72" name="テキスト ボックス 71"/>
        <xdr:cNvSpPr txBox="1"/>
      </xdr:nvSpPr>
      <xdr:spPr>
        <a:xfrm>
          <a:off x="4622800" y="3431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80993</xdr:rowOff>
    </xdr:from>
    <xdr:to>
      <xdr:col>22</xdr:col>
      <xdr:colOff>165100</xdr:colOff>
      <xdr:row>20</xdr:row>
      <xdr:rowOff>11143</xdr:rowOff>
    </xdr:to>
    <xdr:sp macro="" textlink="">
      <xdr:nvSpPr>
        <xdr:cNvPr id="73" name="楕円 72"/>
        <xdr:cNvSpPr/>
      </xdr:nvSpPr>
      <xdr:spPr bwMode="auto">
        <a:xfrm>
          <a:off x="4254500" y="3386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167370</xdr:rowOff>
    </xdr:from>
    <xdr:ext cx="762000" cy="259045"/>
    <xdr:sp macro="" textlink="">
      <xdr:nvSpPr>
        <xdr:cNvPr id="74" name="テキスト ボックス 73"/>
        <xdr:cNvSpPr txBox="1"/>
      </xdr:nvSpPr>
      <xdr:spPr>
        <a:xfrm>
          <a:off x="3924300" y="34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60632</xdr:rowOff>
    </xdr:from>
    <xdr:to>
      <xdr:col>19</xdr:col>
      <xdr:colOff>38100</xdr:colOff>
      <xdr:row>19</xdr:row>
      <xdr:rowOff>162232</xdr:rowOff>
    </xdr:to>
    <xdr:sp macro="" textlink="">
      <xdr:nvSpPr>
        <xdr:cNvPr id="75" name="楕円 74"/>
        <xdr:cNvSpPr/>
      </xdr:nvSpPr>
      <xdr:spPr bwMode="auto">
        <a:xfrm>
          <a:off x="3556000" y="3365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147009</xdr:rowOff>
    </xdr:from>
    <xdr:ext cx="762000" cy="259045"/>
    <xdr:sp macro="" textlink="">
      <xdr:nvSpPr>
        <xdr:cNvPr id="76" name="テキスト ボックス 75"/>
        <xdr:cNvSpPr txBox="1"/>
      </xdr:nvSpPr>
      <xdr:spPr>
        <a:xfrm>
          <a:off x="3225800" y="345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109385</xdr:rowOff>
    </xdr:from>
    <xdr:to>
      <xdr:col>15</xdr:col>
      <xdr:colOff>101600</xdr:colOff>
      <xdr:row>20</xdr:row>
      <xdr:rowOff>39535</xdr:rowOff>
    </xdr:to>
    <xdr:sp macro="" textlink="">
      <xdr:nvSpPr>
        <xdr:cNvPr id="77" name="楕円 76"/>
        <xdr:cNvSpPr/>
      </xdr:nvSpPr>
      <xdr:spPr bwMode="auto">
        <a:xfrm>
          <a:off x="2857500" y="3414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24312</xdr:rowOff>
    </xdr:from>
    <xdr:ext cx="762000" cy="259045"/>
    <xdr:sp macro="" textlink="">
      <xdr:nvSpPr>
        <xdr:cNvPr id="78" name="テキスト ボックス 77"/>
        <xdr:cNvSpPr txBox="1"/>
      </xdr:nvSpPr>
      <xdr:spPr>
        <a:xfrm>
          <a:off x="2527300" y="35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331856</xdr:rowOff>
    </xdr:from>
    <xdr:to>
      <xdr:col>29</xdr:col>
      <xdr:colOff>127000</xdr:colOff>
      <xdr:row>35</xdr:row>
      <xdr:rowOff>336131</xdr:rowOff>
    </xdr:to>
    <xdr:cxnSp macro="">
      <xdr:nvCxnSpPr>
        <xdr:cNvPr id="111" name="直線コネクタ 110"/>
        <xdr:cNvCxnSpPr/>
      </xdr:nvCxnSpPr>
      <xdr:spPr bwMode="auto">
        <a:xfrm flipV="1">
          <a:off x="5003800" y="6942206"/>
          <a:ext cx="647700" cy="4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77602</xdr:rowOff>
    </xdr:from>
    <xdr:ext cx="762000" cy="259045"/>
    <xdr:sp macro="" textlink="">
      <xdr:nvSpPr>
        <xdr:cNvPr id="112" name="人口1人当たり決算額の推移平均値テキスト445"/>
        <xdr:cNvSpPr txBox="1"/>
      </xdr:nvSpPr>
      <xdr:spPr>
        <a:xfrm>
          <a:off x="5740400" y="6687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336131</xdr:rowOff>
    </xdr:from>
    <xdr:to>
      <xdr:col>26</xdr:col>
      <xdr:colOff>50800</xdr:colOff>
      <xdr:row>36</xdr:row>
      <xdr:rowOff>34082</xdr:rowOff>
    </xdr:to>
    <xdr:cxnSp macro="">
      <xdr:nvCxnSpPr>
        <xdr:cNvPr id="114" name="直線コネクタ 113"/>
        <xdr:cNvCxnSpPr/>
      </xdr:nvCxnSpPr>
      <xdr:spPr bwMode="auto">
        <a:xfrm flipV="1">
          <a:off x="4305300" y="6946481"/>
          <a:ext cx="698500" cy="40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2910</xdr:rowOff>
    </xdr:from>
    <xdr:ext cx="736600" cy="259045"/>
    <xdr:sp macro="" textlink="">
      <xdr:nvSpPr>
        <xdr:cNvPr id="116" name="テキスト ボックス 115"/>
        <xdr:cNvSpPr txBox="1"/>
      </xdr:nvSpPr>
      <xdr:spPr>
        <a:xfrm>
          <a:off x="4622800" y="6613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34082</xdr:rowOff>
    </xdr:from>
    <xdr:to>
      <xdr:col>22</xdr:col>
      <xdr:colOff>114300</xdr:colOff>
      <xdr:row>36</xdr:row>
      <xdr:rowOff>47074</xdr:rowOff>
    </xdr:to>
    <xdr:cxnSp macro="">
      <xdr:nvCxnSpPr>
        <xdr:cNvPr id="117" name="直線コネクタ 116"/>
        <xdr:cNvCxnSpPr/>
      </xdr:nvCxnSpPr>
      <xdr:spPr bwMode="auto">
        <a:xfrm flipV="1">
          <a:off x="3606800" y="6987332"/>
          <a:ext cx="698500" cy="12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32300</xdr:rowOff>
    </xdr:from>
    <xdr:ext cx="762000" cy="259045"/>
    <xdr:sp macro="" textlink="">
      <xdr:nvSpPr>
        <xdr:cNvPr id="119" name="テキスト ボックス 118"/>
        <xdr:cNvSpPr txBox="1"/>
      </xdr:nvSpPr>
      <xdr:spPr>
        <a:xfrm>
          <a:off x="3924300" y="664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47074</xdr:rowOff>
    </xdr:from>
    <xdr:to>
      <xdr:col>18</xdr:col>
      <xdr:colOff>177800</xdr:colOff>
      <xdr:row>36</xdr:row>
      <xdr:rowOff>51615</xdr:rowOff>
    </xdr:to>
    <xdr:cxnSp macro="">
      <xdr:nvCxnSpPr>
        <xdr:cNvPr id="120" name="直線コネクタ 119"/>
        <xdr:cNvCxnSpPr/>
      </xdr:nvCxnSpPr>
      <xdr:spPr bwMode="auto">
        <a:xfrm flipV="1">
          <a:off x="2908300" y="7000324"/>
          <a:ext cx="698500" cy="4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51251</xdr:rowOff>
    </xdr:from>
    <xdr:ext cx="762000" cy="259045"/>
    <xdr:sp macro="" textlink="">
      <xdr:nvSpPr>
        <xdr:cNvPr id="122" name="テキスト ボックス 121"/>
        <xdr:cNvSpPr txBox="1"/>
      </xdr:nvSpPr>
      <xdr:spPr>
        <a:xfrm>
          <a:off x="3225800" y="66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299108</xdr:rowOff>
    </xdr:from>
    <xdr:to>
      <xdr:col>15</xdr:col>
      <xdr:colOff>101600</xdr:colOff>
      <xdr:row>36</xdr:row>
      <xdr:rowOff>57808</xdr:rowOff>
    </xdr:to>
    <xdr:sp macro="" textlink="">
      <xdr:nvSpPr>
        <xdr:cNvPr id="123" name="フローチャート: 判断 122"/>
        <xdr:cNvSpPr/>
      </xdr:nvSpPr>
      <xdr:spPr bwMode="auto">
        <a:xfrm>
          <a:off x="2857500" y="690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67985</xdr:rowOff>
    </xdr:from>
    <xdr:ext cx="762000" cy="259045"/>
    <xdr:sp macro="" textlink="">
      <xdr:nvSpPr>
        <xdr:cNvPr id="124" name="テキスト ボックス 123"/>
        <xdr:cNvSpPr txBox="1"/>
      </xdr:nvSpPr>
      <xdr:spPr>
        <a:xfrm>
          <a:off x="2527300" y="667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281056</xdr:rowOff>
    </xdr:from>
    <xdr:to>
      <xdr:col>29</xdr:col>
      <xdr:colOff>177800</xdr:colOff>
      <xdr:row>36</xdr:row>
      <xdr:rowOff>39756</xdr:rowOff>
    </xdr:to>
    <xdr:sp macro="" textlink="">
      <xdr:nvSpPr>
        <xdr:cNvPr id="130" name="楕円 129"/>
        <xdr:cNvSpPr/>
      </xdr:nvSpPr>
      <xdr:spPr bwMode="auto">
        <a:xfrm>
          <a:off x="5600700" y="6891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253133</xdr:rowOff>
    </xdr:from>
    <xdr:ext cx="762000" cy="259045"/>
    <xdr:sp macro="" textlink="">
      <xdr:nvSpPr>
        <xdr:cNvPr id="131" name="人口1人当たり決算額の推移該当値テキスト445"/>
        <xdr:cNvSpPr txBox="1"/>
      </xdr:nvSpPr>
      <xdr:spPr>
        <a:xfrm>
          <a:off x="5740400" y="6863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285331</xdr:rowOff>
    </xdr:from>
    <xdr:to>
      <xdr:col>26</xdr:col>
      <xdr:colOff>101600</xdr:colOff>
      <xdr:row>36</xdr:row>
      <xdr:rowOff>44031</xdr:rowOff>
    </xdr:to>
    <xdr:sp macro="" textlink="">
      <xdr:nvSpPr>
        <xdr:cNvPr id="132" name="楕円 131"/>
        <xdr:cNvSpPr/>
      </xdr:nvSpPr>
      <xdr:spPr bwMode="auto">
        <a:xfrm>
          <a:off x="4953000" y="6895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28808</xdr:rowOff>
    </xdr:from>
    <xdr:ext cx="736600" cy="259045"/>
    <xdr:sp macro="" textlink="">
      <xdr:nvSpPr>
        <xdr:cNvPr id="133" name="テキスト ボックス 132"/>
        <xdr:cNvSpPr txBox="1"/>
      </xdr:nvSpPr>
      <xdr:spPr>
        <a:xfrm>
          <a:off x="4622800" y="6982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326182</xdr:rowOff>
    </xdr:from>
    <xdr:to>
      <xdr:col>22</xdr:col>
      <xdr:colOff>165100</xdr:colOff>
      <xdr:row>36</xdr:row>
      <xdr:rowOff>84882</xdr:rowOff>
    </xdr:to>
    <xdr:sp macro="" textlink="">
      <xdr:nvSpPr>
        <xdr:cNvPr id="134" name="楕円 133"/>
        <xdr:cNvSpPr/>
      </xdr:nvSpPr>
      <xdr:spPr bwMode="auto">
        <a:xfrm>
          <a:off x="4254500" y="6936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69659</xdr:rowOff>
    </xdr:from>
    <xdr:ext cx="762000" cy="259045"/>
    <xdr:sp macro="" textlink="">
      <xdr:nvSpPr>
        <xdr:cNvPr id="135" name="テキスト ボックス 134"/>
        <xdr:cNvSpPr txBox="1"/>
      </xdr:nvSpPr>
      <xdr:spPr>
        <a:xfrm>
          <a:off x="3924300" y="702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339174</xdr:rowOff>
    </xdr:from>
    <xdr:to>
      <xdr:col>19</xdr:col>
      <xdr:colOff>38100</xdr:colOff>
      <xdr:row>36</xdr:row>
      <xdr:rowOff>97874</xdr:rowOff>
    </xdr:to>
    <xdr:sp macro="" textlink="">
      <xdr:nvSpPr>
        <xdr:cNvPr id="136" name="楕円 135"/>
        <xdr:cNvSpPr/>
      </xdr:nvSpPr>
      <xdr:spPr bwMode="auto">
        <a:xfrm>
          <a:off x="3556000" y="6949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82651</xdr:rowOff>
    </xdr:from>
    <xdr:ext cx="762000" cy="259045"/>
    <xdr:sp macro="" textlink="">
      <xdr:nvSpPr>
        <xdr:cNvPr id="137" name="テキスト ボックス 136"/>
        <xdr:cNvSpPr txBox="1"/>
      </xdr:nvSpPr>
      <xdr:spPr>
        <a:xfrm>
          <a:off x="3225800" y="7035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815</xdr:rowOff>
    </xdr:from>
    <xdr:to>
      <xdr:col>15</xdr:col>
      <xdr:colOff>101600</xdr:colOff>
      <xdr:row>36</xdr:row>
      <xdr:rowOff>102415</xdr:rowOff>
    </xdr:to>
    <xdr:sp macro="" textlink="">
      <xdr:nvSpPr>
        <xdr:cNvPr id="138" name="楕円 137"/>
        <xdr:cNvSpPr/>
      </xdr:nvSpPr>
      <xdr:spPr bwMode="auto">
        <a:xfrm>
          <a:off x="2857500" y="6954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87192</xdr:rowOff>
    </xdr:from>
    <xdr:ext cx="762000" cy="259045"/>
    <xdr:sp macro="" textlink="">
      <xdr:nvSpPr>
        <xdr:cNvPr id="139" name="テキスト ボックス 138"/>
        <xdr:cNvSpPr txBox="1"/>
      </xdr:nvSpPr>
      <xdr:spPr>
        <a:xfrm>
          <a:off x="2527300" y="704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6,607
6,505
5.72
4,348,275
4,093,660
244,820
2,400,708
3,192,219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4384</xdr:rowOff>
    </xdr:from>
    <xdr:to>
      <xdr:col>24</xdr:col>
      <xdr:colOff>62865</xdr:colOff>
      <xdr:row>37</xdr:row>
      <xdr:rowOff>78115</xdr:rowOff>
    </xdr:to>
    <xdr:cxnSp macro="">
      <xdr:nvCxnSpPr>
        <xdr:cNvPr id="56" name="直線コネクタ 55"/>
        <xdr:cNvCxnSpPr/>
      </xdr:nvCxnSpPr>
      <xdr:spPr>
        <a:xfrm flipV="1">
          <a:off x="4633595" y="5147884"/>
          <a:ext cx="1270" cy="1273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81942</xdr:rowOff>
    </xdr:from>
    <xdr:ext cx="534377" cy="259045"/>
    <xdr:sp macro="" textlink="">
      <xdr:nvSpPr>
        <xdr:cNvPr id="57" name="人件費最小値テキスト"/>
        <xdr:cNvSpPr txBox="1"/>
      </xdr:nvSpPr>
      <xdr:spPr>
        <a:xfrm>
          <a:off x="4686300" y="642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78115</xdr:rowOff>
    </xdr:from>
    <xdr:to>
      <xdr:col>24</xdr:col>
      <xdr:colOff>152400</xdr:colOff>
      <xdr:row>37</xdr:row>
      <xdr:rowOff>78115</xdr:rowOff>
    </xdr:to>
    <xdr:cxnSp macro="">
      <xdr:nvCxnSpPr>
        <xdr:cNvPr id="58" name="直線コネクタ 57"/>
        <xdr:cNvCxnSpPr/>
      </xdr:nvCxnSpPr>
      <xdr:spPr>
        <a:xfrm>
          <a:off x="4546600" y="642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122511</xdr:rowOff>
    </xdr:from>
    <xdr:ext cx="599010" cy="259045"/>
    <xdr:sp macro="" textlink="">
      <xdr:nvSpPr>
        <xdr:cNvPr id="59" name="人件費最大値テキスト"/>
        <xdr:cNvSpPr txBox="1"/>
      </xdr:nvSpPr>
      <xdr:spPr>
        <a:xfrm>
          <a:off x="4686300" y="492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4384</xdr:rowOff>
    </xdr:from>
    <xdr:to>
      <xdr:col>24</xdr:col>
      <xdr:colOff>152400</xdr:colOff>
      <xdr:row>30</xdr:row>
      <xdr:rowOff>4384</xdr:rowOff>
    </xdr:to>
    <xdr:cxnSp macro="">
      <xdr:nvCxnSpPr>
        <xdr:cNvPr id="60" name="直線コネクタ 59"/>
        <xdr:cNvCxnSpPr/>
      </xdr:nvCxnSpPr>
      <xdr:spPr>
        <a:xfrm>
          <a:off x="4546600" y="514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29240</xdr:rowOff>
    </xdr:from>
    <xdr:to>
      <xdr:col>24</xdr:col>
      <xdr:colOff>63500</xdr:colOff>
      <xdr:row>37</xdr:row>
      <xdr:rowOff>34460</xdr:rowOff>
    </xdr:to>
    <xdr:cxnSp macro="">
      <xdr:nvCxnSpPr>
        <xdr:cNvPr id="61" name="直線コネクタ 60"/>
        <xdr:cNvCxnSpPr/>
      </xdr:nvCxnSpPr>
      <xdr:spPr>
        <a:xfrm>
          <a:off x="3797300" y="6372890"/>
          <a:ext cx="8382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164797</xdr:rowOff>
    </xdr:from>
    <xdr:ext cx="599010" cy="259045"/>
    <xdr:sp macro="" textlink="">
      <xdr:nvSpPr>
        <xdr:cNvPr id="62" name="人件費平均値テキスト"/>
        <xdr:cNvSpPr txBox="1"/>
      </xdr:nvSpPr>
      <xdr:spPr>
        <a:xfrm>
          <a:off x="4686300" y="58226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141920</xdr:rowOff>
    </xdr:from>
    <xdr:to>
      <xdr:col>24</xdr:col>
      <xdr:colOff>114300</xdr:colOff>
      <xdr:row>35</xdr:row>
      <xdr:rowOff>72070</xdr:rowOff>
    </xdr:to>
    <xdr:sp macro="" textlink="">
      <xdr:nvSpPr>
        <xdr:cNvPr id="63" name="フローチャート: 判断 62"/>
        <xdr:cNvSpPr/>
      </xdr:nvSpPr>
      <xdr:spPr>
        <a:xfrm>
          <a:off x="4584700" y="597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29240</xdr:rowOff>
    </xdr:from>
    <xdr:to>
      <xdr:col>19</xdr:col>
      <xdr:colOff>177800</xdr:colOff>
      <xdr:row>37</xdr:row>
      <xdr:rowOff>32243</xdr:rowOff>
    </xdr:to>
    <xdr:cxnSp macro="">
      <xdr:nvCxnSpPr>
        <xdr:cNvPr id="64" name="直線コネクタ 63"/>
        <xdr:cNvCxnSpPr/>
      </xdr:nvCxnSpPr>
      <xdr:spPr>
        <a:xfrm flipV="1">
          <a:off x="2908300" y="6372890"/>
          <a:ext cx="889000" cy="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4447</xdr:rowOff>
    </xdr:from>
    <xdr:to>
      <xdr:col>20</xdr:col>
      <xdr:colOff>38100</xdr:colOff>
      <xdr:row>35</xdr:row>
      <xdr:rowOff>106047</xdr:rowOff>
    </xdr:to>
    <xdr:sp macro="" textlink="">
      <xdr:nvSpPr>
        <xdr:cNvPr id="65" name="フローチャート: 判断 64"/>
        <xdr:cNvSpPr/>
      </xdr:nvSpPr>
      <xdr:spPr>
        <a:xfrm>
          <a:off x="3746500" y="600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122574</xdr:rowOff>
    </xdr:from>
    <xdr:ext cx="599010" cy="259045"/>
    <xdr:sp macro="" textlink="">
      <xdr:nvSpPr>
        <xdr:cNvPr id="66" name="テキスト ボックス 65"/>
        <xdr:cNvSpPr txBox="1"/>
      </xdr:nvSpPr>
      <xdr:spPr>
        <a:xfrm>
          <a:off x="3497795" y="5780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9695</xdr:rowOff>
    </xdr:from>
    <xdr:to>
      <xdr:col>15</xdr:col>
      <xdr:colOff>50800</xdr:colOff>
      <xdr:row>37</xdr:row>
      <xdr:rowOff>32243</xdr:rowOff>
    </xdr:to>
    <xdr:cxnSp macro="">
      <xdr:nvCxnSpPr>
        <xdr:cNvPr id="67" name="直線コネクタ 66"/>
        <xdr:cNvCxnSpPr/>
      </xdr:nvCxnSpPr>
      <xdr:spPr>
        <a:xfrm>
          <a:off x="2019300" y="6353345"/>
          <a:ext cx="889000" cy="2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26431</xdr:rowOff>
    </xdr:from>
    <xdr:to>
      <xdr:col>15</xdr:col>
      <xdr:colOff>101600</xdr:colOff>
      <xdr:row>35</xdr:row>
      <xdr:rowOff>128031</xdr:rowOff>
    </xdr:to>
    <xdr:sp macro="" textlink="">
      <xdr:nvSpPr>
        <xdr:cNvPr id="68" name="フローチャート: 判断 67"/>
        <xdr:cNvSpPr/>
      </xdr:nvSpPr>
      <xdr:spPr>
        <a:xfrm>
          <a:off x="2857500" y="602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144558</xdr:rowOff>
    </xdr:from>
    <xdr:ext cx="599010" cy="259045"/>
    <xdr:sp macro="" textlink="">
      <xdr:nvSpPr>
        <xdr:cNvPr id="69" name="テキスト ボックス 68"/>
        <xdr:cNvSpPr txBox="1"/>
      </xdr:nvSpPr>
      <xdr:spPr>
        <a:xfrm>
          <a:off x="2608795" y="5802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9695</xdr:rowOff>
    </xdr:from>
    <xdr:to>
      <xdr:col>10</xdr:col>
      <xdr:colOff>114300</xdr:colOff>
      <xdr:row>37</xdr:row>
      <xdr:rowOff>102118</xdr:rowOff>
    </xdr:to>
    <xdr:cxnSp macro="">
      <xdr:nvCxnSpPr>
        <xdr:cNvPr id="70" name="直線コネクタ 69"/>
        <xdr:cNvCxnSpPr/>
      </xdr:nvCxnSpPr>
      <xdr:spPr>
        <a:xfrm flipV="1">
          <a:off x="1130300" y="6353345"/>
          <a:ext cx="889000" cy="9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58024</xdr:rowOff>
    </xdr:from>
    <xdr:to>
      <xdr:col>10</xdr:col>
      <xdr:colOff>165100</xdr:colOff>
      <xdr:row>35</xdr:row>
      <xdr:rowOff>159624</xdr:rowOff>
    </xdr:to>
    <xdr:sp macro="" textlink="">
      <xdr:nvSpPr>
        <xdr:cNvPr id="71" name="フローチャート: 判断 70"/>
        <xdr:cNvSpPr/>
      </xdr:nvSpPr>
      <xdr:spPr>
        <a:xfrm>
          <a:off x="1968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4701</xdr:rowOff>
    </xdr:from>
    <xdr:ext cx="599010" cy="259045"/>
    <xdr:sp macro="" textlink="">
      <xdr:nvSpPr>
        <xdr:cNvPr id="72" name="テキスト ボックス 71"/>
        <xdr:cNvSpPr txBox="1"/>
      </xdr:nvSpPr>
      <xdr:spPr>
        <a:xfrm>
          <a:off x="1719795" y="58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13630</xdr:rowOff>
    </xdr:from>
    <xdr:to>
      <xdr:col>6</xdr:col>
      <xdr:colOff>38100</xdr:colOff>
      <xdr:row>36</xdr:row>
      <xdr:rowOff>115230</xdr:rowOff>
    </xdr:to>
    <xdr:sp macro="" textlink="">
      <xdr:nvSpPr>
        <xdr:cNvPr id="73" name="フローチャート: 判断 72"/>
        <xdr:cNvSpPr/>
      </xdr:nvSpPr>
      <xdr:spPr>
        <a:xfrm>
          <a:off x="1079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131757</xdr:rowOff>
    </xdr:from>
    <xdr:ext cx="599010" cy="259045"/>
    <xdr:sp macro="" textlink="">
      <xdr:nvSpPr>
        <xdr:cNvPr id="74" name="テキスト ボックス 73"/>
        <xdr:cNvSpPr txBox="1"/>
      </xdr:nvSpPr>
      <xdr:spPr>
        <a:xfrm>
          <a:off x="830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155110</xdr:rowOff>
    </xdr:from>
    <xdr:to>
      <xdr:col>24</xdr:col>
      <xdr:colOff>114300</xdr:colOff>
      <xdr:row>37</xdr:row>
      <xdr:rowOff>85260</xdr:rowOff>
    </xdr:to>
    <xdr:sp macro="" textlink="">
      <xdr:nvSpPr>
        <xdr:cNvPr id="80" name="楕円 79"/>
        <xdr:cNvSpPr/>
      </xdr:nvSpPr>
      <xdr:spPr>
        <a:xfrm>
          <a:off x="4584700" y="632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70037</xdr:rowOff>
    </xdr:from>
    <xdr:ext cx="534377" cy="259045"/>
    <xdr:sp macro="" textlink="">
      <xdr:nvSpPr>
        <xdr:cNvPr id="81" name="人件費該当値テキスト"/>
        <xdr:cNvSpPr txBox="1"/>
      </xdr:nvSpPr>
      <xdr:spPr>
        <a:xfrm>
          <a:off x="4686300" y="624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149890</xdr:rowOff>
    </xdr:from>
    <xdr:to>
      <xdr:col>20</xdr:col>
      <xdr:colOff>38100</xdr:colOff>
      <xdr:row>37</xdr:row>
      <xdr:rowOff>80040</xdr:rowOff>
    </xdr:to>
    <xdr:sp macro="" textlink="">
      <xdr:nvSpPr>
        <xdr:cNvPr id="82" name="楕円 81"/>
        <xdr:cNvSpPr/>
      </xdr:nvSpPr>
      <xdr:spPr>
        <a:xfrm>
          <a:off x="3746500" y="632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71167</xdr:rowOff>
    </xdr:from>
    <xdr:ext cx="534377" cy="259045"/>
    <xdr:sp macro="" textlink="">
      <xdr:nvSpPr>
        <xdr:cNvPr id="83" name="テキスト ボックス 82"/>
        <xdr:cNvSpPr txBox="1"/>
      </xdr:nvSpPr>
      <xdr:spPr>
        <a:xfrm>
          <a:off x="3530111" y="641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152893</xdr:rowOff>
    </xdr:from>
    <xdr:to>
      <xdr:col>15</xdr:col>
      <xdr:colOff>101600</xdr:colOff>
      <xdr:row>37</xdr:row>
      <xdr:rowOff>83043</xdr:rowOff>
    </xdr:to>
    <xdr:sp macro="" textlink="">
      <xdr:nvSpPr>
        <xdr:cNvPr id="84" name="楕円 83"/>
        <xdr:cNvSpPr/>
      </xdr:nvSpPr>
      <xdr:spPr>
        <a:xfrm>
          <a:off x="2857500" y="632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74170</xdr:rowOff>
    </xdr:from>
    <xdr:ext cx="534377" cy="259045"/>
    <xdr:sp macro="" textlink="">
      <xdr:nvSpPr>
        <xdr:cNvPr id="85" name="テキスト ボックス 84"/>
        <xdr:cNvSpPr txBox="1"/>
      </xdr:nvSpPr>
      <xdr:spPr>
        <a:xfrm>
          <a:off x="2641111" y="641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130345</xdr:rowOff>
    </xdr:from>
    <xdr:to>
      <xdr:col>10</xdr:col>
      <xdr:colOff>165100</xdr:colOff>
      <xdr:row>37</xdr:row>
      <xdr:rowOff>60495</xdr:rowOff>
    </xdr:to>
    <xdr:sp macro="" textlink="">
      <xdr:nvSpPr>
        <xdr:cNvPr id="86" name="楕円 85"/>
        <xdr:cNvSpPr/>
      </xdr:nvSpPr>
      <xdr:spPr>
        <a:xfrm>
          <a:off x="1968500" y="630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51622</xdr:rowOff>
    </xdr:from>
    <xdr:ext cx="534377" cy="259045"/>
    <xdr:sp macro="" textlink="">
      <xdr:nvSpPr>
        <xdr:cNvPr id="87" name="テキスト ボックス 86"/>
        <xdr:cNvSpPr txBox="1"/>
      </xdr:nvSpPr>
      <xdr:spPr>
        <a:xfrm>
          <a:off x="1752111" y="639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51318</xdr:rowOff>
    </xdr:from>
    <xdr:to>
      <xdr:col>6</xdr:col>
      <xdr:colOff>38100</xdr:colOff>
      <xdr:row>37</xdr:row>
      <xdr:rowOff>152918</xdr:rowOff>
    </xdr:to>
    <xdr:sp macro="" textlink="">
      <xdr:nvSpPr>
        <xdr:cNvPr id="88" name="楕円 87"/>
        <xdr:cNvSpPr/>
      </xdr:nvSpPr>
      <xdr:spPr>
        <a:xfrm>
          <a:off x="1079500" y="639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144045</xdr:rowOff>
    </xdr:from>
    <xdr:ext cx="534377" cy="259045"/>
    <xdr:sp macro="" textlink="">
      <xdr:nvSpPr>
        <xdr:cNvPr id="89" name="テキスト ボックス 88"/>
        <xdr:cNvSpPr txBox="1"/>
      </xdr:nvSpPr>
      <xdr:spPr>
        <a:xfrm>
          <a:off x="863111" y="648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11" name="直線コネクタ 110"/>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2" name="物件費最小値テキスト"/>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3" name="直線コネクタ 112"/>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4" name="物件費最大値テキスト"/>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5" name="直線コネクタ 114"/>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51431</xdr:rowOff>
    </xdr:from>
    <xdr:to>
      <xdr:col>24</xdr:col>
      <xdr:colOff>63500</xdr:colOff>
      <xdr:row>58</xdr:row>
      <xdr:rowOff>62923</xdr:rowOff>
    </xdr:to>
    <xdr:cxnSp macro="">
      <xdr:nvCxnSpPr>
        <xdr:cNvPr id="116" name="直線コネクタ 115"/>
        <xdr:cNvCxnSpPr/>
      </xdr:nvCxnSpPr>
      <xdr:spPr>
        <a:xfrm>
          <a:off x="3797300" y="9995531"/>
          <a:ext cx="838200" cy="1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146465</xdr:rowOff>
    </xdr:from>
    <xdr:ext cx="599010" cy="259045"/>
    <xdr:sp macro="" textlink="">
      <xdr:nvSpPr>
        <xdr:cNvPr id="117" name="物件費平均値テキスト"/>
        <xdr:cNvSpPr txBox="1"/>
      </xdr:nvSpPr>
      <xdr:spPr>
        <a:xfrm>
          <a:off x="4686300" y="9747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8" name="フローチャート: 判断 117"/>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51431</xdr:rowOff>
    </xdr:from>
    <xdr:to>
      <xdr:col>19</xdr:col>
      <xdr:colOff>177800</xdr:colOff>
      <xdr:row>58</xdr:row>
      <xdr:rowOff>70603</xdr:rowOff>
    </xdr:to>
    <xdr:cxnSp macro="">
      <xdr:nvCxnSpPr>
        <xdr:cNvPr id="119" name="直線コネクタ 118"/>
        <xdr:cNvCxnSpPr/>
      </xdr:nvCxnSpPr>
      <xdr:spPr>
        <a:xfrm flipV="1">
          <a:off x="2908300" y="9995531"/>
          <a:ext cx="889000" cy="1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20" name="フローチャート: 判断 119"/>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75364</xdr:rowOff>
    </xdr:from>
    <xdr:ext cx="599010" cy="259045"/>
    <xdr:sp macro="" textlink="">
      <xdr:nvSpPr>
        <xdr:cNvPr id="121" name="テキスト ボックス 120"/>
        <xdr:cNvSpPr txBox="1"/>
      </xdr:nvSpPr>
      <xdr:spPr>
        <a:xfrm>
          <a:off x="3497795" y="967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70603</xdr:rowOff>
    </xdr:from>
    <xdr:to>
      <xdr:col>15</xdr:col>
      <xdr:colOff>50800</xdr:colOff>
      <xdr:row>58</xdr:row>
      <xdr:rowOff>73166</xdr:rowOff>
    </xdr:to>
    <xdr:cxnSp macro="">
      <xdr:nvCxnSpPr>
        <xdr:cNvPr id="122" name="直線コネクタ 121"/>
        <xdr:cNvCxnSpPr/>
      </xdr:nvCxnSpPr>
      <xdr:spPr>
        <a:xfrm flipV="1">
          <a:off x="2019300" y="10014703"/>
          <a:ext cx="889000" cy="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3" name="フローチャート: 判断 122"/>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87868</xdr:rowOff>
    </xdr:from>
    <xdr:ext cx="599010" cy="259045"/>
    <xdr:sp macro="" textlink="">
      <xdr:nvSpPr>
        <xdr:cNvPr id="124" name="テキスト ボックス 123"/>
        <xdr:cNvSpPr txBox="1"/>
      </xdr:nvSpPr>
      <xdr:spPr>
        <a:xfrm>
          <a:off x="2608795" y="968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73166</xdr:rowOff>
    </xdr:from>
    <xdr:to>
      <xdr:col>10</xdr:col>
      <xdr:colOff>114300</xdr:colOff>
      <xdr:row>58</xdr:row>
      <xdr:rowOff>78376</xdr:rowOff>
    </xdr:to>
    <xdr:cxnSp macro="">
      <xdr:nvCxnSpPr>
        <xdr:cNvPr id="125" name="直線コネクタ 124"/>
        <xdr:cNvCxnSpPr/>
      </xdr:nvCxnSpPr>
      <xdr:spPr>
        <a:xfrm flipV="1">
          <a:off x="1130300" y="10017266"/>
          <a:ext cx="889000" cy="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6" name="フローチャート: 判断 125"/>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103823</xdr:rowOff>
    </xdr:from>
    <xdr:ext cx="599010" cy="259045"/>
    <xdr:sp macro="" textlink="">
      <xdr:nvSpPr>
        <xdr:cNvPr id="127" name="テキスト ボックス 126"/>
        <xdr:cNvSpPr txBox="1"/>
      </xdr:nvSpPr>
      <xdr:spPr>
        <a:xfrm>
          <a:off x="1719795" y="970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156938</xdr:rowOff>
    </xdr:from>
    <xdr:to>
      <xdr:col>6</xdr:col>
      <xdr:colOff>38100</xdr:colOff>
      <xdr:row>58</xdr:row>
      <xdr:rowOff>87088</xdr:rowOff>
    </xdr:to>
    <xdr:sp macro="" textlink="">
      <xdr:nvSpPr>
        <xdr:cNvPr id="128" name="フローチャート: 判断 127"/>
        <xdr:cNvSpPr/>
      </xdr:nvSpPr>
      <xdr:spPr>
        <a:xfrm>
          <a:off x="1079500" y="99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103615</xdr:rowOff>
    </xdr:from>
    <xdr:ext cx="599010" cy="259045"/>
    <xdr:sp macro="" textlink="">
      <xdr:nvSpPr>
        <xdr:cNvPr id="129" name="テキスト ボックス 128"/>
        <xdr:cNvSpPr txBox="1"/>
      </xdr:nvSpPr>
      <xdr:spPr>
        <a:xfrm>
          <a:off x="830795" y="970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12123</xdr:rowOff>
    </xdr:from>
    <xdr:to>
      <xdr:col>24</xdr:col>
      <xdr:colOff>114300</xdr:colOff>
      <xdr:row>58</xdr:row>
      <xdr:rowOff>113723</xdr:rowOff>
    </xdr:to>
    <xdr:sp macro="" textlink="">
      <xdr:nvSpPr>
        <xdr:cNvPr id="135" name="楕円 134"/>
        <xdr:cNvSpPr/>
      </xdr:nvSpPr>
      <xdr:spPr>
        <a:xfrm>
          <a:off x="4584700" y="995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102015</xdr:rowOff>
    </xdr:from>
    <xdr:ext cx="534377" cy="259045"/>
    <xdr:sp macro="" textlink="">
      <xdr:nvSpPr>
        <xdr:cNvPr id="136" name="物件費該当値テキスト"/>
        <xdr:cNvSpPr txBox="1"/>
      </xdr:nvSpPr>
      <xdr:spPr>
        <a:xfrm>
          <a:off x="4686300" y="98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631</xdr:rowOff>
    </xdr:from>
    <xdr:to>
      <xdr:col>20</xdr:col>
      <xdr:colOff>38100</xdr:colOff>
      <xdr:row>58</xdr:row>
      <xdr:rowOff>102231</xdr:rowOff>
    </xdr:to>
    <xdr:sp macro="" textlink="">
      <xdr:nvSpPr>
        <xdr:cNvPr id="137" name="楕円 136"/>
        <xdr:cNvSpPr/>
      </xdr:nvSpPr>
      <xdr:spPr>
        <a:xfrm>
          <a:off x="3746500" y="994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93358</xdr:rowOff>
    </xdr:from>
    <xdr:ext cx="534377" cy="259045"/>
    <xdr:sp macro="" textlink="">
      <xdr:nvSpPr>
        <xdr:cNvPr id="138" name="テキスト ボックス 137"/>
        <xdr:cNvSpPr txBox="1"/>
      </xdr:nvSpPr>
      <xdr:spPr>
        <a:xfrm>
          <a:off x="3530111" y="1003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19803</xdr:rowOff>
    </xdr:from>
    <xdr:to>
      <xdr:col>15</xdr:col>
      <xdr:colOff>101600</xdr:colOff>
      <xdr:row>58</xdr:row>
      <xdr:rowOff>121403</xdr:rowOff>
    </xdr:to>
    <xdr:sp macro="" textlink="">
      <xdr:nvSpPr>
        <xdr:cNvPr id="139" name="楕円 138"/>
        <xdr:cNvSpPr/>
      </xdr:nvSpPr>
      <xdr:spPr>
        <a:xfrm>
          <a:off x="2857500" y="996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112530</xdr:rowOff>
    </xdr:from>
    <xdr:ext cx="534377" cy="259045"/>
    <xdr:sp macro="" textlink="">
      <xdr:nvSpPr>
        <xdr:cNvPr id="140" name="テキスト ボックス 139"/>
        <xdr:cNvSpPr txBox="1"/>
      </xdr:nvSpPr>
      <xdr:spPr>
        <a:xfrm>
          <a:off x="2641111" y="1005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22366</xdr:rowOff>
    </xdr:from>
    <xdr:to>
      <xdr:col>10</xdr:col>
      <xdr:colOff>165100</xdr:colOff>
      <xdr:row>58</xdr:row>
      <xdr:rowOff>123966</xdr:rowOff>
    </xdr:to>
    <xdr:sp macro="" textlink="">
      <xdr:nvSpPr>
        <xdr:cNvPr id="141" name="楕円 140"/>
        <xdr:cNvSpPr/>
      </xdr:nvSpPr>
      <xdr:spPr>
        <a:xfrm>
          <a:off x="1968500" y="996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115093</xdr:rowOff>
    </xdr:from>
    <xdr:ext cx="534377" cy="259045"/>
    <xdr:sp macro="" textlink="">
      <xdr:nvSpPr>
        <xdr:cNvPr id="142" name="テキスト ボックス 141"/>
        <xdr:cNvSpPr txBox="1"/>
      </xdr:nvSpPr>
      <xdr:spPr>
        <a:xfrm>
          <a:off x="1752111" y="1005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27576</xdr:rowOff>
    </xdr:from>
    <xdr:to>
      <xdr:col>6</xdr:col>
      <xdr:colOff>38100</xdr:colOff>
      <xdr:row>58</xdr:row>
      <xdr:rowOff>129176</xdr:rowOff>
    </xdr:to>
    <xdr:sp macro="" textlink="">
      <xdr:nvSpPr>
        <xdr:cNvPr id="143" name="楕円 142"/>
        <xdr:cNvSpPr/>
      </xdr:nvSpPr>
      <xdr:spPr>
        <a:xfrm>
          <a:off x="1079500" y="997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120303</xdr:rowOff>
    </xdr:from>
    <xdr:ext cx="534377" cy="259045"/>
    <xdr:sp macro="" textlink="">
      <xdr:nvSpPr>
        <xdr:cNvPr id="144" name="テキスト ボックス 143"/>
        <xdr:cNvSpPr txBox="1"/>
      </xdr:nvSpPr>
      <xdr:spPr>
        <a:xfrm>
          <a:off x="863111" y="1006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8" name="直線コネクタ 167"/>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9" name="維持補修費最小値テキスト"/>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70" name="直線コネクタ 169"/>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71" name="維持補修費最大値テキスト"/>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2" name="直線コネクタ 171"/>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20162</xdr:rowOff>
    </xdr:from>
    <xdr:to>
      <xdr:col>24</xdr:col>
      <xdr:colOff>63500</xdr:colOff>
      <xdr:row>79</xdr:row>
      <xdr:rowOff>25285</xdr:rowOff>
    </xdr:to>
    <xdr:cxnSp macro="">
      <xdr:nvCxnSpPr>
        <xdr:cNvPr id="173" name="直線コネクタ 172"/>
        <xdr:cNvCxnSpPr/>
      </xdr:nvCxnSpPr>
      <xdr:spPr>
        <a:xfrm flipV="1">
          <a:off x="3797300" y="13564712"/>
          <a:ext cx="838200" cy="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45330</xdr:rowOff>
    </xdr:from>
    <xdr:ext cx="534377" cy="259045"/>
    <xdr:sp macro="" textlink="">
      <xdr:nvSpPr>
        <xdr:cNvPr id="174" name="維持補修費平均値テキスト"/>
        <xdr:cNvSpPr txBox="1"/>
      </xdr:nvSpPr>
      <xdr:spPr>
        <a:xfrm>
          <a:off x="4686300" y="13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5" name="フローチャート: 判断 174"/>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16580</xdr:rowOff>
    </xdr:from>
    <xdr:to>
      <xdr:col>19</xdr:col>
      <xdr:colOff>177800</xdr:colOff>
      <xdr:row>79</xdr:row>
      <xdr:rowOff>25285</xdr:rowOff>
    </xdr:to>
    <xdr:cxnSp macro="">
      <xdr:nvCxnSpPr>
        <xdr:cNvPr id="176" name="直線コネクタ 175"/>
        <xdr:cNvCxnSpPr/>
      </xdr:nvCxnSpPr>
      <xdr:spPr>
        <a:xfrm>
          <a:off x="2908300" y="13561130"/>
          <a:ext cx="889000" cy="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7" name="フローチャート: 判断 176"/>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8" name="テキスト ボックス 177"/>
        <xdr:cNvSpPr txBox="1"/>
      </xdr:nvSpPr>
      <xdr:spPr>
        <a:xfrm>
          <a:off x="3530111" y="12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16580</xdr:rowOff>
    </xdr:from>
    <xdr:to>
      <xdr:col>15</xdr:col>
      <xdr:colOff>50800</xdr:colOff>
      <xdr:row>79</xdr:row>
      <xdr:rowOff>30868</xdr:rowOff>
    </xdr:to>
    <xdr:cxnSp macro="">
      <xdr:nvCxnSpPr>
        <xdr:cNvPr id="179" name="直線コネクタ 178"/>
        <xdr:cNvCxnSpPr/>
      </xdr:nvCxnSpPr>
      <xdr:spPr>
        <a:xfrm flipV="1">
          <a:off x="2019300" y="13561130"/>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80" name="フローチャート: 判断 179"/>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102443</xdr:rowOff>
    </xdr:from>
    <xdr:ext cx="534377" cy="259045"/>
    <xdr:sp macro="" textlink="">
      <xdr:nvSpPr>
        <xdr:cNvPr id="181" name="テキスト ボックス 180"/>
        <xdr:cNvSpPr txBox="1"/>
      </xdr:nvSpPr>
      <xdr:spPr>
        <a:xfrm>
          <a:off x="2641111" y="129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17360</xdr:rowOff>
    </xdr:from>
    <xdr:to>
      <xdr:col>10</xdr:col>
      <xdr:colOff>114300</xdr:colOff>
      <xdr:row>79</xdr:row>
      <xdr:rowOff>30868</xdr:rowOff>
    </xdr:to>
    <xdr:cxnSp macro="">
      <xdr:nvCxnSpPr>
        <xdr:cNvPr id="182" name="直線コネクタ 181"/>
        <xdr:cNvCxnSpPr/>
      </xdr:nvCxnSpPr>
      <xdr:spPr>
        <a:xfrm>
          <a:off x="1130300" y="13561910"/>
          <a:ext cx="889000" cy="1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3" name="フローチャート: 判断 182"/>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4" name="テキスト ボックス 183"/>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5" name="フローチャート: 判断 184"/>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97090</xdr:rowOff>
    </xdr:from>
    <xdr:ext cx="469744" cy="259045"/>
    <xdr:sp macro="" textlink="">
      <xdr:nvSpPr>
        <xdr:cNvPr id="186" name="テキスト ボックス 185"/>
        <xdr:cNvSpPr txBox="1"/>
      </xdr:nvSpPr>
      <xdr:spPr>
        <a:xfrm>
          <a:off x="895428" y="1312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140812</xdr:rowOff>
    </xdr:from>
    <xdr:to>
      <xdr:col>24</xdr:col>
      <xdr:colOff>114300</xdr:colOff>
      <xdr:row>79</xdr:row>
      <xdr:rowOff>70962</xdr:rowOff>
    </xdr:to>
    <xdr:sp macro="" textlink="">
      <xdr:nvSpPr>
        <xdr:cNvPr id="192" name="楕円 191"/>
        <xdr:cNvSpPr/>
      </xdr:nvSpPr>
      <xdr:spPr>
        <a:xfrm>
          <a:off x="4584700" y="1351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55739</xdr:rowOff>
    </xdr:from>
    <xdr:ext cx="469744" cy="259045"/>
    <xdr:sp macro="" textlink="">
      <xdr:nvSpPr>
        <xdr:cNvPr id="193" name="維持補修費該当値テキスト"/>
        <xdr:cNvSpPr txBox="1"/>
      </xdr:nvSpPr>
      <xdr:spPr>
        <a:xfrm>
          <a:off x="4686300" y="13428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145935</xdr:rowOff>
    </xdr:from>
    <xdr:to>
      <xdr:col>20</xdr:col>
      <xdr:colOff>38100</xdr:colOff>
      <xdr:row>79</xdr:row>
      <xdr:rowOff>76085</xdr:rowOff>
    </xdr:to>
    <xdr:sp macro="" textlink="">
      <xdr:nvSpPr>
        <xdr:cNvPr id="194" name="楕円 193"/>
        <xdr:cNvSpPr/>
      </xdr:nvSpPr>
      <xdr:spPr>
        <a:xfrm>
          <a:off x="3746500" y="1351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67212</xdr:rowOff>
    </xdr:from>
    <xdr:ext cx="469744" cy="259045"/>
    <xdr:sp macro="" textlink="">
      <xdr:nvSpPr>
        <xdr:cNvPr id="195" name="テキスト ボックス 194"/>
        <xdr:cNvSpPr txBox="1"/>
      </xdr:nvSpPr>
      <xdr:spPr>
        <a:xfrm>
          <a:off x="3562428" y="13611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137230</xdr:rowOff>
    </xdr:from>
    <xdr:to>
      <xdr:col>15</xdr:col>
      <xdr:colOff>101600</xdr:colOff>
      <xdr:row>79</xdr:row>
      <xdr:rowOff>67380</xdr:rowOff>
    </xdr:to>
    <xdr:sp macro="" textlink="">
      <xdr:nvSpPr>
        <xdr:cNvPr id="196" name="楕円 195"/>
        <xdr:cNvSpPr/>
      </xdr:nvSpPr>
      <xdr:spPr>
        <a:xfrm>
          <a:off x="2857500" y="1351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58507</xdr:rowOff>
    </xdr:from>
    <xdr:ext cx="469744" cy="259045"/>
    <xdr:sp macro="" textlink="">
      <xdr:nvSpPr>
        <xdr:cNvPr id="197" name="テキスト ボックス 196"/>
        <xdr:cNvSpPr txBox="1"/>
      </xdr:nvSpPr>
      <xdr:spPr>
        <a:xfrm>
          <a:off x="2673428" y="1360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151518</xdr:rowOff>
    </xdr:from>
    <xdr:to>
      <xdr:col>10</xdr:col>
      <xdr:colOff>165100</xdr:colOff>
      <xdr:row>79</xdr:row>
      <xdr:rowOff>81668</xdr:rowOff>
    </xdr:to>
    <xdr:sp macro="" textlink="">
      <xdr:nvSpPr>
        <xdr:cNvPr id="198" name="楕円 197"/>
        <xdr:cNvSpPr/>
      </xdr:nvSpPr>
      <xdr:spPr>
        <a:xfrm>
          <a:off x="1968500" y="1352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72795</xdr:rowOff>
    </xdr:from>
    <xdr:ext cx="378565" cy="259045"/>
    <xdr:sp macro="" textlink="">
      <xdr:nvSpPr>
        <xdr:cNvPr id="199" name="テキスト ボックス 198"/>
        <xdr:cNvSpPr txBox="1"/>
      </xdr:nvSpPr>
      <xdr:spPr>
        <a:xfrm>
          <a:off x="1830017" y="13617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138010</xdr:rowOff>
    </xdr:from>
    <xdr:to>
      <xdr:col>6</xdr:col>
      <xdr:colOff>38100</xdr:colOff>
      <xdr:row>79</xdr:row>
      <xdr:rowOff>68160</xdr:rowOff>
    </xdr:to>
    <xdr:sp macro="" textlink="">
      <xdr:nvSpPr>
        <xdr:cNvPr id="200" name="楕円 199"/>
        <xdr:cNvSpPr/>
      </xdr:nvSpPr>
      <xdr:spPr>
        <a:xfrm>
          <a:off x="1079500" y="1351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59287</xdr:rowOff>
    </xdr:from>
    <xdr:ext cx="469744" cy="259045"/>
    <xdr:sp macro="" textlink="">
      <xdr:nvSpPr>
        <xdr:cNvPr id="201" name="テキスト ボックス 200"/>
        <xdr:cNvSpPr txBox="1"/>
      </xdr:nvSpPr>
      <xdr:spPr>
        <a:xfrm>
          <a:off x="895428" y="1360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8" name="直線コネクタ 227"/>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9" name="扶助費最小値テキスト"/>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30" name="直線コネクタ 229"/>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31" name="扶助費最大値テキスト"/>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2" name="直線コネクタ 231"/>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99575</xdr:rowOff>
    </xdr:from>
    <xdr:to>
      <xdr:col>24</xdr:col>
      <xdr:colOff>63500</xdr:colOff>
      <xdr:row>94</xdr:row>
      <xdr:rowOff>107783</xdr:rowOff>
    </xdr:to>
    <xdr:cxnSp macro="">
      <xdr:nvCxnSpPr>
        <xdr:cNvPr id="233" name="直線コネクタ 232"/>
        <xdr:cNvCxnSpPr/>
      </xdr:nvCxnSpPr>
      <xdr:spPr>
        <a:xfrm flipV="1">
          <a:off x="3797300" y="16044425"/>
          <a:ext cx="838200" cy="17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24252</xdr:rowOff>
    </xdr:from>
    <xdr:ext cx="534377" cy="259045"/>
    <xdr:sp macro="" textlink="">
      <xdr:nvSpPr>
        <xdr:cNvPr id="234" name="扶助費平均値テキスト"/>
        <xdr:cNvSpPr txBox="1"/>
      </xdr:nvSpPr>
      <xdr:spPr>
        <a:xfrm>
          <a:off x="4686300" y="16483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5" name="フローチャート: 判断 234"/>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117951</xdr:rowOff>
    </xdr:from>
    <xdr:to>
      <xdr:col>19</xdr:col>
      <xdr:colOff>177800</xdr:colOff>
      <xdr:row>94</xdr:row>
      <xdr:rowOff>107783</xdr:rowOff>
    </xdr:to>
    <xdr:cxnSp macro="">
      <xdr:nvCxnSpPr>
        <xdr:cNvPr id="236" name="直線コネクタ 235"/>
        <xdr:cNvCxnSpPr/>
      </xdr:nvCxnSpPr>
      <xdr:spPr>
        <a:xfrm>
          <a:off x="2908300" y="16062801"/>
          <a:ext cx="889000" cy="16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7" name="フローチャート: 判断 236"/>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26582</xdr:rowOff>
    </xdr:from>
    <xdr:ext cx="534377" cy="259045"/>
    <xdr:sp macro="" textlink="">
      <xdr:nvSpPr>
        <xdr:cNvPr id="238" name="テキスト ボックス 237"/>
        <xdr:cNvSpPr txBox="1"/>
      </xdr:nvSpPr>
      <xdr:spPr>
        <a:xfrm>
          <a:off x="3530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117951</xdr:rowOff>
    </xdr:from>
    <xdr:to>
      <xdr:col>15</xdr:col>
      <xdr:colOff>50800</xdr:colOff>
      <xdr:row>95</xdr:row>
      <xdr:rowOff>151609</xdr:rowOff>
    </xdr:to>
    <xdr:cxnSp macro="">
      <xdr:nvCxnSpPr>
        <xdr:cNvPr id="239" name="直線コネクタ 238"/>
        <xdr:cNvCxnSpPr/>
      </xdr:nvCxnSpPr>
      <xdr:spPr>
        <a:xfrm flipV="1">
          <a:off x="2019300" y="16062801"/>
          <a:ext cx="889000" cy="37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40" name="フローチャート: 判断 239"/>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83123</xdr:rowOff>
    </xdr:from>
    <xdr:ext cx="534377" cy="259045"/>
    <xdr:sp macro="" textlink="">
      <xdr:nvSpPr>
        <xdr:cNvPr id="241" name="テキスト ボックス 240"/>
        <xdr:cNvSpPr txBox="1"/>
      </xdr:nvSpPr>
      <xdr:spPr>
        <a:xfrm>
          <a:off x="2641111" y="165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151609</xdr:rowOff>
    </xdr:from>
    <xdr:to>
      <xdr:col>10</xdr:col>
      <xdr:colOff>114300</xdr:colOff>
      <xdr:row>95</xdr:row>
      <xdr:rowOff>161026</xdr:rowOff>
    </xdr:to>
    <xdr:cxnSp macro="">
      <xdr:nvCxnSpPr>
        <xdr:cNvPr id="242" name="直線コネクタ 241"/>
        <xdr:cNvCxnSpPr/>
      </xdr:nvCxnSpPr>
      <xdr:spPr>
        <a:xfrm flipV="1">
          <a:off x="1130300" y="16439359"/>
          <a:ext cx="889000" cy="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3" name="フローチャート: 判断 242"/>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135700</xdr:rowOff>
    </xdr:from>
    <xdr:ext cx="534377" cy="259045"/>
    <xdr:sp macro="" textlink="">
      <xdr:nvSpPr>
        <xdr:cNvPr id="244" name="テキスト ボックス 243"/>
        <xdr:cNvSpPr txBox="1"/>
      </xdr:nvSpPr>
      <xdr:spPr>
        <a:xfrm>
          <a:off x="1752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69208</xdr:rowOff>
    </xdr:from>
    <xdr:to>
      <xdr:col>6</xdr:col>
      <xdr:colOff>38100</xdr:colOff>
      <xdr:row>97</xdr:row>
      <xdr:rowOff>170808</xdr:rowOff>
    </xdr:to>
    <xdr:sp macro="" textlink="">
      <xdr:nvSpPr>
        <xdr:cNvPr id="245" name="フローチャート: 判断 244"/>
        <xdr:cNvSpPr/>
      </xdr:nvSpPr>
      <xdr:spPr>
        <a:xfrm>
          <a:off x="1079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161935</xdr:rowOff>
    </xdr:from>
    <xdr:ext cx="534377" cy="259045"/>
    <xdr:sp macro="" textlink="">
      <xdr:nvSpPr>
        <xdr:cNvPr id="246" name="テキスト ボックス 245"/>
        <xdr:cNvSpPr txBox="1"/>
      </xdr:nvSpPr>
      <xdr:spPr>
        <a:xfrm>
          <a:off x="863111" y="1679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48775</xdr:rowOff>
    </xdr:from>
    <xdr:to>
      <xdr:col>24</xdr:col>
      <xdr:colOff>114300</xdr:colOff>
      <xdr:row>93</xdr:row>
      <xdr:rowOff>150375</xdr:rowOff>
    </xdr:to>
    <xdr:sp macro="" textlink="">
      <xdr:nvSpPr>
        <xdr:cNvPr id="252" name="楕円 251"/>
        <xdr:cNvSpPr/>
      </xdr:nvSpPr>
      <xdr:spPr>
        <a:xfrm>
          <a:off x="4584700" y="1599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71652</xdr:rowOff>
    </xdr:from>
    <xdr:ext cx="599010" cy="259045"/>
    <xdr:sp macro="" textlink="">
      <xdr:nvSpPr>
        <xdr:cNvPr id="253" name="扶助費該当値テキスト"/>
        <xdr:cNvSpPr txBox="1"/>
      </xdr:nvSpPr>
      <xdr:spPr>
        <a:xfrm>
          <a:off x="4686300" y="15845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56983</xdr:rowOff>
    </xdr:from>
    <xdr:to>
      <xdr:col>20</xdr:col>
      <xdr:colOff>38100</xdr:colOff>
      <xdr:row>94</xdr:row>
      <xdr:rowOff>158583</xdr:rowOff>
    </xdr:to>
    <xdr:sp macro="" textlink="">
      <xdr:nvSpPr>
        <xdr:cNvPr id="254" name="楕円 253"/>
        <xdr:cNvSpPr/>
      </xdr:nvSpPr>
      <xdr:spPr>
        <a:xfrm>
          <a:off x="3746500" y="1617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3660</xdr:rowOff>
    </xdr:from>
    <xdr:ext cx="599010" cy="259045"/>
    <xdr:sp macro="" textlink="">
      <xdr:nvSpPr>
        <xdr:cNvPr id="255" name="テキスト ボックス 254"/>
        <xdr:cNvSpPr txBox="1"/>
      </xdr:nvSpPr>
      <xdr:spPr>
        <a:xfrm>
          <a:off x="3497795" y="15948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67151</xdr:rowOff>
    </xdr:from>
    <xdr:to>
      <xdr:col>15</xdr:col>
      <xdr:colOff>101600</xdr:colOff>
      <xdr:row>93</xdr:row>
      <xdr:rowOff>168751</xdr:rowOff>
    </xdr:to>
    <xdr:sp macro="" textlink="">
      <xdr:nvSpPr>
        <xdr:cNvPr id="256" name="楕円 255"/>
        <xdr:cNvSpPr/>
      </xdr:nvSpPr>
      <xdr:spPr>
        <a:xfrm>
          <a:off x="2857500" y="1601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13828</xdr:rowOff>
    </xdr:from>
    <xdr:ext cx="599010" cy="259045"/>
    <xdr:sp macro="" textlink="">
      <xdr:nvSpPr>
        <xdr:cNvPr id="257" name="テキスト ボックス 256"/>
        <xdr:cNvSpPr txBox="1"/>
      </xdr:nvSpPr>
      <xdr:spPr>
        <a:xfrm>
          <a:off x="2608795" y="15787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100809</xdr:rowOff>
    </xdr:from>
    <xdr:to>
      <xdr:col>10</xdr:col>
      <xdr:colOff>165100</xdr:colOff>
      <xdr:row>96</xdr:row>
      <xdr:rowOff>30959</xdr:rowOff>
    </xdr:to>
    <xdr:sp macro="" textlink="">
      <xdr:nvSpPr>
        <xdr:cNvPr id="258" name="楕円 257"/>
        <xdr:cNvSpPr/>
      </xdr:nvSpPr>
      <xdr:spPr>
        <a:xfrm>
          <a:off x="1968500" y="1638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47486</xdr:rowOff>
    </xdr:from>
    <xdr:ext cx="534377" cy="259045"/>
    <xdr:sp macro="" textlink="">
      <xdr:nvSpPr>
        <xdr:cNvPr id="259" name="テキスト ボックス 258"/>
        <xdr:cNvSpPr txBox="1"/>
      </xdr:nvSpPr>
      <xdr:spPr>
        <a:xfrm>
          <a:off x="1752111" y="16163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110226</xdr:rowOff>
    </xdr:from>
    <xdr:to>
      <xdr:col>6</xdr:col>
      <xdr:colOff>38100</xdr:colOff>
      <xdr:row>96</xdr:row>
      <xdr:rowOff>40376</xdr:rowOff>
    </xdr:to>
    <xdr:sp macro="" textlink="">
      <xdr:nvSpPr>
        <xdr:cNvPr id="260" name="楕円 259"/>
        <xdr:cNvSpPr/>
      </xdr:nvSpPr>
      <xdr:spPr>
        <a:xfrm>
          <a:off x="1079500" y="1639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56903</xdr:rowOff>
    </xdr:from>
    <xdr:ext cx="534377" cy="259045"/>
    <xdr:sp macro="" textlink="">
      <xdr:nvSpPr>
        <xdr:cNvPr id="261" name="テキスト ボックス 260"/>
        <xdr:cNvSpPr txBox="1"/>
      </xdr:nvSpPr>
      <xdr:spPr>
        <a:xfrm>
          <a:off x="863111" y="1617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3" name="直線コネクタ 282"/>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4" name="補助費等最小値テキスト"/>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5" name="直線コネクタ 284"/>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6" name="補助費等最大値テキスト"/>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7" name="直線コネクタ 286"/>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109269</xdr:rowOff>
    </xdr:from>
    <xdr:to>
      <xdr:col>55</xdr:col>
      <xdr:colOff>0</xdr:colOff>
      <xdr:row>35</xdr:row>
      <xdr:rowOff>163264</xdr:rowOff>
    </xdr:to>
    <xdr:cxnSp macro="">
      <xdr:nvCxnSpPr>
        <xdr:cNvPr id="288" name="直線コネクタ 287"/>
        <xdr:cNvCxnSpPr/>
      </xdr:nvCxnSpPr>
      <xdr:spPr>
        <a:xfrm>
          <a:off x="9639300" y="6110019"/>
          <a:ext cx="838200" cy="5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134857</xdr:rowOff>
    </xdr:from>
    <xdr:ext cx="599010" cy="259045"/>
    <xdr:sp macro="" textlink="">
      <xdr:nvSpPr>
        <xdr:cNvPr id="289" name="補助費等平均値テキスト"/>
        <xdr:cNvSpPr txBox="1"/>
      </xdr:nvSpPr>
      <xdr:spPr>
        <a:xfrm>
          <a:off x="10528300" y="5792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90" name="フローチャート: 判断 289"/>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109269</xdr:rowOff>
    </xdr:from>
    <xdr:to>
      <xdr:col>50</xdr:col>
      <xdr:colOff>114300</xdr:colOff>
      <xdr:row>35</xdr:row>
      <xdr:rowOff>168577</xdr:rowOff>
    </xdr:to>
    <xdr:cxnSp macro="">
      <xdr:nvCxnSpPr>
        <xdr:cNvPr id="291" name="直線コネクタ 290"/>
        <xdr:cNvCxnSpPr/>
      </xdr:nvCxnSpPr>
      <xdr:spPr>
        <a:xfrm flipV="1">
          <a:off x="8750300" y="6110019"/>
          <a:ext cx="889000" cy="5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2" name="フローチャート: 判断 291"/>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69515</xdr:rowOff>
    </xdr:from>
    <xdr:ext cx="599010" cy="259045"/>
    <xdr:sp macro="" textlink="">
      <xdr:nvSpPr>
        <xdr:cNvPr id="293" name="テキスト ボックス 292"/>
        <xdr:cNvSpPr txBox="1"/>
      </xdr:nvSpPr>
      <xdr:spPr>
        <a:xfrm>
          <a:off x="9339795" y="572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151679</xdr:rowOff>
    </xdr:from>
    <xdr:to>
      <xdr:col>45</xdr:col>
      <xdr:colOff>177800</xdr:colOff>
      <xdr:row>35</xdr:row>
      <xdr:rowOff>168577</xdr:rowOff>
    </xdr:to>
    <xdr:cxnSp macro="">
      <xdr:nvCxnSpPr>
        <xdr:cNvPr id="294" name="直線コネクタ 293"/>
        <xdr:cNvCxnSpPr/>
      </xdr:nvCxnSpPr>
      <xdr:spPr>
        <a:xfrm>
          <a:off x="7861300" y="5638079"/>
          <a:ext cx="889000" cy="53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5" name="フローチャート: 判断 294"/>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114549</xdr:rowOff>
    </xdr:from>
    <xdr:ext cx="599010" cy="259045"/>
    <xdr:sp macro="" textlink="">
      <xdr:nvSpPr>
        <xdr:cNvPr id="296" name="テキスト ボックス 295"/>
        <xdr:cNvSpPr txBox="1"/>
      </xdr:nvSpPr>
      <xdr:spPr>
        <a:xfrm>
          <a:off x="8450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151679</xdr:rowOff>
    </xdr:from>
    <xdr:to>
      <xdr:col>41</xdr:col>
      <xdr:colOff>50800</xdr:colOff>
      <xdr:row>36</xdr:row>
      <xdr:rowOff>65917</xdr:rowOff>
    </xdr:to>
    <xdr:cxnSp macro="">
      <xdr:nvCxnSpPr>
        <xdr:cNvPr id="297" name="直線コネクタ 296"/>
        <xdr:cNvCxnSpPr/>
      </xdr:nvCxnSpPr>
      <xdr:spPr>
        <a:xfrm flipV="1">
          <a:off x="6972300" y="5638079"/>
          <a:ext cx="889000" cy="60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8" name="フローチャート: 判断 297"/>
        <xdr:cNvSpPr/>
      </xdr:nvSpPr>
      <xdr:spPr>
        <a:xfrm>
          <a:off x="7810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156232</xdr:rowOff>
    </xdr:from>
    <xdr:ext cx="599010" cy="259045"/>
    <xdr:sp macro="" textlink="">
      <xdr:nvSpPr>
        <xdr:cNvPr id="299" name="テキスト ボックス 298"/>
        <xdr:cNvSpPr txBox="1"/>
      </xdr:nvSpPr>
      <xdr:spPr>
        <a:xfrm>
          <a:off x="7561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143920</xdr:rowOff>
    </xdr:from>
    <xdr:to>
      <xdr:col>36</xdr:col>
      <xdr:colOff>165100</xdr:colOff>
      <xdr:row>36</xdr:row>
      <xdr:rowOff>74070</xdr:rowOff>
    </xdr:to>
    <xdr:sp macro="" textlink="">
      <xdr:nvSpPr>
        <xdr:cNvPr id="300" name="フローチャート: 判断 299"/>
        <xdr:cNvSpPr/>
      </xdr:nvSpPr>
      <xdr:spPr>
        <a:xfrm>
          <a:off x="6921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90597</xdr:rowOff>
    </xdr:from>
    <xdr:ext cx="599010" cy="259045"/>
    <xdr:sp macro="" textlink="">
      <xdr:nvSpPr>
        <xdr:cNvPr id="301" name="テキスト ボックス 300"/>
        <xdr:cNvSpPr txBox="1"/>
      </xdr:nvSpPr>
      <xdr:spPr>
        <a:xfrm>
          <a:off x="6672795" y="591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112464</xdr:rowOff>
    </xdr:from>
    <xdr:to>
      <xdr:col>55</xdr:col>
      <xdr:colOff>50800</xdr:colOff>
      <xdr:row>36</xdr:row>
      <xdr:rowOff>42614</xdr:rowOff>
    </xdr:to>
    <xdr:sp macro="" textlink="">
      <xdr:nvSpPr>
        <xdr:cNvPr id="307" name="楕円 306"/>
        <xdr:cNvSpPr/>
      </xdr:nvSpPr>
      <xdr:spPr>
        <a:xfrm>
          <a:off x="10426700" y="61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90891</xdr:rowOff>
    </xdr:from>
    <xdr:ext cx="599010" cy="259045"/>
    <xdr:sp macro="" textlink="">
      <xdr:nvSpPr>
        <xdr:cNvPr id="308" name="補助費等該当値テキスト"/>
        <xdr:cNvSpPr txBox="1"/>
      </xdr:nvSpPr>
      <xdr:spPr>
        <a:xfrm>
          <a:off x="10528300" y="609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58469</xdr:rowOff>
    </xdr:from>
    <xdr:to>
      <xdr:col>50</xdr:col>
      <xdr:colOff>165100</xdr:colOff>
      <xdr:row>35</xdr:row>
      <xdr:rowOff>160069</xdr:rowOff>
    </xdr:to>
    <xdr:sp macro="" textlink="">
      <xdr:nvSpPr>
        <xdr:cNvPr id="309" name="楕円 308"/>
        <xdr:cNvSpPr/>
      </xdr:nvSpPr>
      <xdr:spPr>
        <a:xfrm>
          <a:off x="9588500" y="605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151196</xdr:rowOff>
    </xdr:from>
    <xdr:ext cx="599010" cy="259045"/>
    <xdr:sp macro="" textlink="">
      <xdr:nvSpPr>
        <xdr:cNvPr id="310" name="テキスト ボックス 309"/>
        <xdr:cNvSpPr txBox="1"/>
      </xdr:nvSpPr>
      <xdr:spPr>
        <a:xfrm>
          <a:off x="9339795" y="615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117777</xdr:rowOff>
    </xdr:from>
    <xdr:to>
      <xdr:col>46</xdr:col>
      <xdr:colOff>38100</xdr:colOff>
      <xdr:row>36</xdr:row>
      <xdr:rowOff>47927</xdr:rowOff>
    </xdr:to>
    <xdr:sp macro="" textlink="">
      <xdr:nvSpPr>
        <xdr:cNvPr id="311" name="楕円 310"/>
        <xdr:cNvSpPr/>
      </xdr:nvSpPr>
      <xdr:spPr>
        <a:xfrm>
          <a:off x="8699500" y="611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39054</xdr:rowOff>
    </xdr:from>
    <xdr:ext cx="599010" cy="259045"/>
    <xdr:sp macro="" textlink="">
      <xdr:nvSpPr>
        <xdr:cNvPr id="312" name="テキスト ボックス 311"/>
        <xdr:cNvSpPr txBox="1"/>
      </xdr:nvSpPr>
      <xdr:spPr>
        <a:xfrm>
          <a:off x="8450795" y="6211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100879</xdr:rowOff>
    </xdr:from>
    <xdr:to>
      <xdr:col>41</xdr:col>
      <xdr:colOff>101600</xdr:colOff>
      <xdr:row>33</xdr:row>
      <xdr:rowOff>31029</xdr:rowOff>
    </xdr:to>
    <xdr:sp macro="" textlink="">
      <xdr:nvSpPr>
        <xdr:cNvPr id="313" name="楕円 312"/>
        <xdr:cNvSpPr/>
      </xdr:nvSpPr>
      <xdr:spPr>
        <a:xfrm>
          <a:off x="7810500" y="558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22156</xdr:rowOff>
    </xdr:from>
    <xdr:ext cx="599010" cy="259045"/>
    <xdr:sp macro="" textlink="">
      <xdr:nvSpPr>
        <xdr:cNvPr id="314" name="テキスト ボックス 313"/>
        <xdr:cNvSpPr txBox="1"/>
      </xdr:nvSpPr>
      <xdr:spPr>
        <a:xfrm>
          <a:off x="7561795" y="568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15117</xdr:rowOff>
    </xdr:from>
    <xdr:to>
      <xdr:col>36</xdr:col>
      <xdr:colOff>165100</xdr:colOff>
      <xdr:row>36</xdr:row>
      <xdr:rowOff>116717</xdr:rowOff>
    </xdr:to>
    <xdr:sp macro="" textlink="">
      <xdr:nvSpPr>
        <xdr:cNvPr id="315" name="楕円 314"/>
        <xdr:cNvSpPr/>
      </xdr:nvSpPr>
      <xdr:spPr>
        <a:xfrm>
          <a:off x="6921500" y="618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107844</xdr:rowOff>
    </xdr:from>
    <xdr:ext cx="534377" cy="259045"/>
    <xdr:sp macro="" textlink="">
      <xdr:nvSpPr>
        <xdr:cNvPr id="316" name="テキスト ボックス 315"/>
        <xdr:cNvSpPr txBox="1"/>
      </xdr:nvSpPr>
      <xdr:spPr>
        <a:xfrm>
          <a:off x="6705111" y="628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6" name="テキスト ボックス 335"/>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2" name="直線コネクタ 341"/>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3" name="普通建設事業費最小値テキスト"/>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4" name="直線コネクタ 343"/>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5" name="普通建設事業費最大値テキスト"/>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6" name="直線コネクタ 345"/>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9410</xdr:rowOff>
    </xdr:from>
    <xdr:to>
      <xdr:col>55</xdr:col>
      <xdr:colOff>0</xdr:colOff>
      <xdr:row>59</xdr:row>
      <xdr:rowOff>27593</xdr:rowOff>
    </xdr:to>
    <xdr:cxnSp macro="">
      <xdr:nvCxnSpPr>
        <xdr:cNvPr id="347" name="直線コネクタ 346"/>
        <xdr:cNvCxnSpPr/>
      </xdr:nvCxnSpPr>
      <xdr:spPr>
        <a:xfrm flipV="1">
          <a:off x="9639300" y="10124960"/>
          <a:ext cx="838200" cy="1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33535</xdr:rowOff>
    </xdr:from>
    <xdr:ext cx="599010" cy="259045"/>
    <xdr:sp macro="" textlink="">
      <xdr:nvSpPr>
        <xdr:cNvPr id="348" name="普通建設事業費平均値テキスト"/>
        <xdr:cNvSpPr txBox="1"/>
      </xdr:nvSpPr>
      <xdr:spPr>
        <a:xfrm>
          <a:off x="10528300" y="9806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9" name="フローチャート: 判断 348"/>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130517</xdr:rowOff>
    </xdr:from>
    <xdr:to>
      <xdr:col>50</xdr:col>
      <xdr:colOff>114300</xdr:colOff>
      <xdr:row>59</xdr:row>
      <xdr:rowOff>27593</xdr:rowOff>
    </xdr:to>
    <xdr:cxnSp macro="">
      <xdr:nvCxnSpPr>
        <xdr:cNvPr id="350" name="直線コネクタ 349"/>
        <xdr:cNvCxnSpPr/>
      </xdr:nvCxnSpPr>
      <xdr:spPr>
        <a:xfrm>
          <a:off x="8750300" y="10074617"/>
          <a:ext cx="889000" cy="6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51" name="フローチャート: 判断 350"/>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155357</xdr:rowOff>
    </xdr:from>
    <xdr:ext cx="599010" cy="259045"/>
    <xdr:sp macro="" textlink="">
      <xdr:nvSpPr>
        <xdr:cNvPr id="352" name="テキスト ボックス 351"/>
        <xdr:cNvSpPr txBox="1"/>
      </xdr:nvSpPr>
      <xdr:spPr>
        <a:xfrm>
          <a:off x="9339795" y="975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130517</xdr:rowOff>
    </xdr:from>
    <xdr:to>
      <xdr:col>45</xdr:col>
      <xdr:colOff>177800</xdr:colOff>
      <xdr:row>59</xdr:row>
      <xdr:rowOff>802</xdr:rowOff>
    </xdr:to>
    <xdr:cxnSp macro="">
      <xdr:nvCxnSpPr>
        <xdr:cNvPr id="353" name="直線コネクタ 352"/>
        <xdr:cNvCxnSpPr/>
      </xdr:nvCxnSpPr>
      <xdr:spPr>
        <a:xfrm flipV="1">
          <a:off x="7861300" y="10074617"/>
          <a:ext cx="889000" cy="4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4" name="フローチャート: 判断 353"/>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138359</xdr:rowOff>
    </xdr:from>
    <xdr:ext cx="599010" cy="259045"/>
    <xdr:sp macro="" textlink="">
      <xdr:nvSpPr>
        <xdr:cNvPr id="355" name="テキスト ボックス 354"/>
        <xdr:cNvSpPr txBox="1"/>
      </xdr:nvSpPr>
      <xdr:spPr>
        <a:xfrm>
          <a:off x="8450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802</xdr:rowOff>
    </xdr:from>
    <xdr:to>
      <xdr:col>41</xdr:col>
      <xdr:colOff>50800</xdr:colOff>
      <xdr:row>59</xdr:row>
      <xdr:rowOff>6400</xdr:rowOff>
    </xdr:to>
    <xdr:cxnSp macro="">
      <xdr:nvCxnSpPr>
        <xdr:cNvPr id="356" name="直線コネクタ 355"/>
        <xdr:cNvCxnSpPr/>
      </xdr:nvCxnSpPr>
      <xdr:spPr>
        <a:xfrm flipV="1">
          <a:off x="6972300" y="10116352"/>
          <a:ext cx="889000" cy="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7" name="フローチャート: 判断 356"/>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131058</xdr:rowOff>
    </xdr:from>
    <xdr:ext cx="599010" cy="259045"/>
    <xdr:sp macro="" textlink="">
      <xdr:nvSpPr>
        <xdr:cNvPr id="358" name="テキスト ボックス 357"/>
        <xdr:cNvSpPr txBox="1"/>
      </xdr:nvSpPr>
      <xdr:spPr>
        <a:xfrm>
          <a:off x="7561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13360</xdr:rowOff>
    </xdr:from>
    <xdr:to>
      <xdr:col>36</xdr:col>
      <xdr:colOff>165100</xdr:colOff>
      <xdr:row>58</xdr:row>
      <xdr:rowOff>114960</xdr:rowOff>
    </xdr:to>
    <xdr:sp macro="" textlink="">
      <xdr:nvSpPr>
        <xdr:cNvPr id="359" name="フローチャート: 判断 358"/>
        <xdr:cNvSpPr/>
      </xdr:nvSpPr>
      <xdr:spPr>
        <a:xfrm>
          <a:off x="6921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131487</xdr:rowOff>
    </xdr:from>
    <xdr:ext cx="599010" cy="259045"/>
    <xdr:sp macro="" textlink="">
      <xdr:nvSpPr>
        <xdr:cNvPr id="360" name="テキスト ボックス 359"/>
        <xdr:cNvSpPr txBox="1"/>
      </xdr:nvSpPr>
      <xdr:spPr>
        <a:xfrm>
          <a:off x="6672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130060</xdr:rowOff>
    </xdr:from>
    <xdr:to>
      <xdr:col>55</xdr:col>
      <xdr:colOff>50800</xdr:colOff>
      <xdr:row>59</xdr:row>
      <xdr:rowOff>60210</xdr:rowOff>
    </xdr:to>
    <xdr:sp macro="" textlink="">
      <xdr:nvSpPr>
        <xdr:cNvPr id="366" name="楕円 365"/>
        <xdr:cNvSpPr/>
      </xdr:nvSpPr>
      <xdr:spPr>
        <a:xfrm>
          <a:off x="10426700" y="1007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44987</xdr:rowOff>
    </xdr:from>
    <xdr:ext cx="534377" cy="259045"/>
    <xdr:sp macro="" textlink="">
      <xdr:nvSpPr>
        <xdr:cNvPr id="367" name="普通建設事業費該当値テキスト"/>
        <xdr:cNvSpPr txBox="1"/>
      </xdr:nvSpPr>
      <xdr:spPr>
        <a:xfrm>
          <a:off x="10528300" y="998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148243</xdr:rowOff>
    </xdr:from>
    <xdr:to>
      <xdr:col>50</xdr:col>
      <xdr:colOff>165100</xdr:colOff>
      <xdr:row>59</xdr:row>
      <xdr:rowOff>78393</xdr:rowOff>
    </xdr:to>
    <xdr:sp macro="" textlink="">
      <xdr:nvSpPr>
        <xdr:cNvPr id="368" name="楕円 367"/>
        <xdr:cNvSpPr/>
      </xdr:nvSpPr>
      <xdr:spPr>
        <a:xfrm>
          <a:off x="9588500" y="1009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69520</xdr:rowOff>
    </xdr:from>
    <xdr:ext cx="534377" cy="259045"/>
    <xdr:sp macro="" textlink="">
      <xdr:nvSpPr>
        <xdr:cNvPr id="369" name="テキスト ボックス 368"/>
        <xdr:cNvSpPr txBox="1"/>
      </xdr:nvSpPr>
      <xdr:spPr>
        <a:xfrm>
          <a:off x="9372111" y="1018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79717</xdr:rowOff>
    </xdr:from>
    <xdr:to>
      <xdr:col>46</xdr:col>
      <xdr:colOff>38100</xdr:colOff>
      <xdr:row>59</xdr:row>
      <xdr:rowOff>9867</xdr:rowOff>
    </xdr:to>
    <xdr:sp macro="" textlink="">
      <xdr:nvSpPr>
        <xdr:cNvPr id="370" name="楕円 369"/>
        <xdr:cNvSpPr/>
      </xdr:nvSpPr>
      <xdr:spPr>
        <a:xfrm>
          <a:off x="8699500" y="1002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994</xdr:rowOff>
    </xdr:from>
    <xdr:ext cx="534377" cy="259045"/>
    <xdr:sp macro="" textlink="">
      <xdr:nvSpPr>
        <xdr:cNvPr id="371" name="テキスト ボックス 370"/>
        <xdr:cNvSpPr txBox="1"/>
      </xdr:nvSpPr>
      <xdr:spPr>
        <a:xfrm>
          <a:off x="8483111" y="1011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121452</xdr:rowOff>
    </xdr:from>
    <xdr:to>
      <xdr:col>41</xdr:col>
      <xdr:colOff>101600</xdr:colOff>
      <xdr:row>59</xdr:row>
      <xdr:rowOff>51602</xdr:rowOff>
    </xdr:to>
    <xdr:sp macro="" textlink="">
      <xdr:nvSpPr>
        <xdr:cNvPr id="372" name="楕円 371"/>
        <xdr:cNvSpPr/>
      </xdr:nvSpPr>
      <xdr:spPr>
        <a:xfrm>
          <a:off x="7810500" y="1006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42729</xdr:rowOff>
    </xdr:from>
    <xdr:ext cx="534377" cy="259045"/>
    <xdr:sp macro="" textlink="">
      <xdr:nvSpPr>
        <xdr:cNvPr id="373" name="テキスト ボックス 372"/>
        <xdr:cNvSpPr txBox="1"/>
      </xdr:nvSpPr>
      <xdr:spPr>
        <a:xfrm>
          <a:off x="7594111" y="1015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127050</xdr:rowOff>
    </xdr:from>
    <xdr:to>
      <xdr:col>36</xdr:col>
      <xdr:colOff>165100</xdr:colOff>
      <xdr:row>59</xdr:row>
      <xdr:rowOff>57200</xdr:rowOff>
    </xdr:to>
    <xdr:sp macro="" textlink="">
      <xdr:nvSpPr>
        <xdr:cNvPr id="374" name="楕円 373"/>
        <xdr:cNvSpPr/>
      </xdr:nvSpPr>
      <xdr:spPr>
        <a:xfrm>
          <a:off x="6921500" y="1007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48327</xdr:rowOff>
    </xdr:from>
    <xdr:ext cx="534377" cy="259045"/>
    <xdr:sp macro="" textlink="">
      <xdr:nvSpPr>
        <xdr:cNvPr id="375" name="テキスト ボックス 374"/>
        <xdr:cNvSpPr txBox="1"/>
      </xdr:nvSpPr>
      <xdr:spPr>
        <a:xfrm>
          <a:off x="6705111" y="1016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9" name="直線コネクタ 398"/>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2" name="普通建設事業費 （ うち新規整備　）最大値テキスト"/>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3" name="直線コネクタ 402"/>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27370</xdr:rowOff>
    </xdr:from>
    <xdr:to>
      <xdr:col>55</xdr:col>
      <xdr:colOff>0</xdr:colOff>
      <xdr:row>79</xdr:row>
      <xdr:rowOff>39055</xdr:rowOff>
    </xdr:to>
    <xdr:cxnSp macro="">
      <xdr:nvCxnSpPr>
        <xdr:cNvPr id="404" name="直線コネクタ 403"/>
        <xdr:cNvCxnSpPr/>
      </xdr:nvCxnSpPr>
      <xdr:spPr>
        <a:xfrm>
          <a:off x="9639300" y="13571920"/>
          <a:ext cx="838200" cy="1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123427</xdr:rowOff>
    </xdr:from>
    <xdr:ext cx="534377" cy="259045"/>
    <xdr:sp macro="" textlink="">
      <xdr:nvSpPr>
        <xdr:cNvPr id="405" name="普通建設事業費 （ うち新規整備　）平均値テキスト"/>
        <xdr:cNvSpPr txBox="1"/>
      </xdr:nvSpPr>
      <xdr:spPr>
        <a:xfrm>
          <a:off x="10528300" y="13325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6" name="フローチャート: 判断 405"/>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23011</xdr:rowOff>
    </xdr:from>
    <xdr:to>
      <xdr:col>50</xdr:col>
      <xdr:colOff>114300</xdr:colOff>
      <xdr:row>79</xdr:row>
      <xdr:rowOff>27370</xdr:rowOff>
    </xdr:to>
    <xdr:cxnSp macro="">
      <xdr:nvCxnSpPr>
        <xdr:cNvPr id="407" name="直線コネクタ 406"/>
        <xdr:cNvCxnSpPr/>
      </xdr:nvCxnSpPr>
      <xdr:spPr>
        <a:xfrm>
          <a:off x="8750300" y="13567561"/>
          <a:ext cx="889000" cy="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8" name="フローチャート: 判断 407"/>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57573</xdr:rowOff>
    </xdr:from>
    <xdr:ext cx="534377" cy="259045"/>
    <xdr:sp macro="" textlink="">
      <xdr:nvSpPr>
        <xdr:cNvPr id="409" name="テキスト ボックス 408"/>
        <xdr:cNvSpPr txBox="1"/>
      </xdr:nvSpPr>
      <xdr:spPr>
        <a:xfrm>
          <a:off x="9372111" y="1325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23011</xdr:rowOff>
    </xdr:from>
    <xdr:to>
      <xdr:col>45</xdr:col>
      <xdr:colOff>177800</xdr:colOff>
      <xdr:row>79</xdr:row>
      <xdr:rowOff>30679</xdr:rowOff>
    </xdr:to>
    <xdr:cxnSp macro="">
      <xdr:nvCxnSpPr>
        <xdr:cNvPr id="410" name="直線コネクタ 409"/>
        <xdr:cNvCxnSpPr/>
      </xdr:nvCxnSpPr>
      <xdr:spPr>
        <a:xfrm flipV="1">
          <a:off x="7861300" y="13567561"/>
          <a:ext cx="889000" cy="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11" name="フローチャート: 判断 410"/>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59529</xdr:rowOff>
    </xdr:from>
    <xdr:ext cx="534377" cy="259045"/>
    <xdr:sp macro="" textlink="">
      <xdr:nvSpPr>
        <xdr:cNvPr id="412" name="テキスト ボックス 411"/>
        <xdr:cNvSpPr txBox="1"/>
      </xdr:nvSpPr>
      <xdr:spPr>
        <a:xfrm>
          <a:off x="8483111" y="132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30679</xdr:rowOff>
    </xdr:from>
    <xdr:to>
      <xdr:col>41</xdr:col>
      <xdr:colOff>50800</xdr:colOff>
      <xdr:row>79</xdr:row>
      <xdr:rowOff>36641</xdr:rowOff>
    </xdr:to>
    <xdr:cxnSp macro="">
      <xdr:nvCxnSpPr>
        <xdr:cNvPr id="413" name="直線コネクタ 412"/>
        <xdr:cNvCxnSpPr/>
      </xdr:nvCxnSpPr>
      <xdr:spPr>
        <a:xfrm flipV="1">
          <a:off x="6972300" y="13575229"/>
          <a:ext cx="889000" cy="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4" name="フローチャート: 判断 413"/>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43462</xdr:rowOff>
    </xdr:from>
    <xdr:ext cx="534377" cy="259045"/>
    <xdr:sp macro="" textlink="">
      <xdr:nvSpPr>
        <xdr:cNvPr id="415" name="テキスト ボックス 414"/>
        <xdr:cNvSpPr txBox="1"/>
      </xdr:nvSpPr>
      <xdr:spPr>
        <a:xfrm>
          <a:off x="7594111" y="1324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6" name="フローチャート: 判断 415"/>
        <xdr:cNvSpPr/>
      </xdr:nvSpPr>
      <xdr:spPr>
        <a:xfrm>
          <a:off x="6921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34780</xdr:rowOff>
    </xdr:from>
    <xdr:ext cx="534377" cy="259045"/>
    <xdr:sp macro="" textlink="">
      <xdr:nvSpPr>
        <xdr:cNvPr id="417" name="テキスト ボックス 416"/>
        <xdr:cNvSpPr txBox="1"/>
      </xdr:nvSpPr>
      <xdr:spPr>
        <a:xfrm>
          <a:off x="6705111" y="132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159705</xdr:rowOff>
    </xdr:from>
    <xdr:to>
      <xdr:col>55</xdr:col>
      <xdr:colOff>50800</xdr:colOff>
      <xdr:row>79</xdr:row>
      <xdr:rowOff>89855</xdr:rowOff>
    </xdr:to>
    <xdr:sp macro="" textlink="">
      <xdr:nvSpPr>
        <xdr:cNvPr id="423" name="楕円 422"/>
        <xdr:cNvSpPr/>
      </xdr:nvSpPr>
      <xdr:spPr>
        <a:xfrm>
          <a:off x="10426700" y="1353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78978</xdr:rowOff>
    </xdr:from>
    <xdr:ext cx="469744" cy="259045"/>
    <xdr:sp macro="" textlink="">
      <xdr:nvSpPr>
        <xdr:cNvPr id="424" name="普通建設事業費 （ うち新規整備　）該当値テキスト"/>
        <xdr:cNvSpPr txBox="1"/>
      </xdr:nvSpPr>
      <xdr:spPr>
        <a:xfrm>
          <a:off x="10528300" y="1345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148020</xdr:rowOff>
    </xdr:from>
    <xdr:to>
      <xdr:col>50</xdr:col>
      <xdr:colOff>165100</xdr:colOff>
      <xdr:row>79</xdr:row>
      <xdr:rowOff>78170</xdr:rowOff>
    </xdr:to>
    <xdr:sp macro="" textlink="">
      <xdr:nvSpPr>
        <xdr:cNvPr id="425" name="楕円 424"/>
        <xdr:cNvSpPr/>
      </xdr:nvSpPr>
      <xdr:spPr>
        <a:xfrm>
          <a:off x="9588500" y="135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69297</xdr:rowOff>
    </xdr:from>
    <xdr:ext cx="469744" cy="259045"/>
    <xdr:sp macro="" textlink="">
      <xdr:nvSpPr>
        <xdr:cNvPr id="426" name="テキスト ボックス 425"/>
        <xdr:cNvSpPr txBox="1"/>
      </xdr:nvSpPr>
      <xdr:spPr>
        <a:xfrm>
          <a:off x="9404428" y="136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143661</xdr:rowOff>
    </xdr:from>
    <xdr:to>
      <xdr:col>46</xdr:col>
      <xdr:colOff>38100</xdr:colOff>
      <xdr:row>79</xdr:row>
      <xdr:rowOff>73811</xdr:rowOff>
    </xdr:to>
    <xdr:sp macro="" textlink="">
      <xdr:nvSpPr>
        <xdr:cNvPr id="427" name="楕円 426"/>
        <xdr:cNvSpPr/>
      </xdr:nvSpPr>
      <xdr:spPr>
        <a:xfrm>
          <a:off x="8699500" y="135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64938</xdr:rowOff>
    </xdr:from>
    <xdr:ext cx="534377" cy="259045"/>
    <xdr:sp macro="" textlink="">
      <xdr:nvSpPr>
        <xdr:cNvPr id="428" name="テキスト ボックス 427"/>
        <xdr:cNvSpPr txBox="1"/>
      </xdr:nvSpPr>
      <xdr:spPr>
        <a:xfrm>
          <a:off x="8483111" y="1360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151329</xdr:rowOff>
    </xdr:from>
    <xdr:to>
      <xdr:col>41</xdr:col>
      <xdr:colOff>101600</xdr:colOff>
      <xdr:row>79</xdr:row>
      <xdr:rowOff>81479</xdr:rowOff>
    </xdr:to>
    <xdr:sp macro="" textlink="">
      <xdr:nvSpPr>
        <xdr:cNvPr id="429" name="楕円 428"/>
        <xdr:cNvSpPr/>
      </xdr:nvSpPr>
      <xdr:spPr>
        <a:xfrm>
          <a:off x="7810500" y="1352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72606</xdr:rowOff>
    </xdr:from>
    <xdr:ext cx="469744" cy="259045"/>
    <xdr:sp macro="" textlink="">
      <xdr:nvSpPr>
        <xdr:cNvPr id="430" name="テキスト ボックス 429"/>
        <xdr:cNvSpPr txBox="1"/>
      </xdr:nvSpPr>
      <xdr:spPr>
        <a:xfrm>
          <a:off x="7626428" y="13617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157291</xdr:rowOff>
    </xdr:from>
    <xdr:to>
      <xdr:col>36</xdr:col>
      <xdr:colOff>165100</xdr:colOff>
      <xdr:row>79</xdr:row>
      <xdr:rowOff>87441</xdr:rowOff>
    </xdr:to>
    <xdr:sp macro="" textlink="">
      <xdr:nvSpPr>
        <xdr:cNvPr id="431" name="楕円 430"/>
        <xdr:cNvSpPr/>
      </xdr:nvSpPr>
      <xdr:spPr>
        <a:xfrm>
          <a:off x="6921500" y="1353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78568</xdr:rowOff>
    </xdr:from>
    <xdr:ext cx="469744" cy="259045"/>
    <xdr:sp macro="" textlink="">
      <xdr:nvSpPr>
        <xdr:cNvPr id="432" name="テキスト ボックス 431"/>
        <xdr:cNvSpPr txBox="1"/>
      </xdr:nvSpPr>
      <xdr:spPr>
        <a:xfrm>
          <a:off x="6737428" y="1362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6" name="直線コネクタ 455"/>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7" name="普通建設事業費 （ うち更新整備　）最小値テキスト"/>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8" name="直線コネクタ 457"/>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9" name="普通建設事業費 （ うち更新整備　）最大値テキスト"/>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60" name="直線コネクタ 459"/>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53949</xdr:rowOff>
    </xdr:from>
    <xdr:to>
      <xdr:col>55</xdr:col>
      <xdr:colOff>0</xdr:colOff>
      <xdr:row>98</xdr:row>
      <xdr:rowOff>94670</xdr:rowOff>
    </xdr:to>
    <xdr:cxnSp macro="">
      <xdr:nvCxnSpPr>
        <xdr:cNvPr id="461" name="直線コネクタ 460"/>
        <xdr:cNvCxnSpPr/>
      </xdr:nvCxnSpPr>
      <xdr:spPr>
        <a:xfrm flipV="1">
          <a:off x="9639300" y="16856049"/>
          <a:ext cx="838200" cy="40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53289</xdr:rowOff>
    </xdr:from>
    <xdr:ext cx="534377" cy="259045"/>
    <xdr:sp macro="" textlink="">
      <xdr:nvSpPr>
        <xdr:cNvPr id="462" name="普通建設事業費 （ うち更新整備　）平均値テキスト"/>
        <xdr:cNvSpPr txBox="1"/>
      </xdr:nvSpPr>
      <xdr:spPr>
        <a:xfrm>
          <a:off x="10528300" y="16512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3" name="フローチャート: 判断 462"/>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125420</xdr:rowOff>
    </xdr:from>
    <xdr:to>
      <xdr:col>50</xdr:col>
      <xdr:colOff>114300</xdr:colOff>
      <xdr:row>98</xdr:row>
      <xdr:rowOff>94670</xdr:rowOff>
    </xdr:to>
    <xdr:cxnSp macro="">
      <xdr:nvCxnSpPr>
        <xdr:cNvPr id="464" name="直線コネクタ 463"/>
        <xdr:cNvCxnSpPr/>
      </xdr:nvCxnSpPr>
      <xdr:spPr>
        <a:xfrm>
          <a:off x="8750300" y="16756070"/>
          <a:ext cx="889000" cy="14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5" name="フローチャート: 判断 464"/>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12020</xdr:rowOff>
    </xdr:from>
    <xdr:ext cx="534377" cy="259045"/>
    <xdr:sp macro="" textlink="">
      <xdr:nvSpPr>
        <xdr:cNvPr id="466" name="テキスト ボックス 465"/>
        <xdr:cNvSpPr txBox="1"/>
      </xdr:nvSpPr>
      <xdr:spPr>
        <a:xfrm>
          <a:off x="9372111" y="1647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125420</xdr:rowOff>
    </xdr:from>
    <xdr:to>
      <xdr:col>45</xdr:col>
      <xdr:colOff>177800</xdr:colOff>
      <xdr:row>98</xdr:row>
      <xdr:rowOff>21772</xdr:rowOff>
    </xdr:to>
    <xdr:cxnSp macro="">
      <xdr:nvCxnSpPr>
        <xdr:cNvPr id="467" name="直線コネクタ 466"/>
        <xdr:cNvCxnSpPr/>
      </xdr:nvCxnSpPr>
      <xdr:spPr>
        <a:xfrm flipV="1">
          <a:off x="7861300" y="16756070"/>
          <a:ext cx="889000" cy="6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8" name="フローチャート: 判断 467"/>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154940</xdr:rowOff>
    </xdr:from>
    <xdr:ext cx="534377" cy="259045"/>
    <xdr:sp macro="" textlink="">
      <xdr:nvSpPr>
        <xdr:cNvPr id="469" name="テキスト ボックス 468"/>
        <xdr:cNvSpPr txBox="1"/>
      </xdr:nvSpPr>
      <xdr:spPr>
        <a:xfrm>
          <a:off x="8483111" y="164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21772</xdr:rowOff>
    </xdr:from>
    <xdr:to>
      <xdr:col>41</xdr:col>
      <xdr:colOff>50800</xdr:colOff>
      <xdr:row>98</xdr:row>
      <xdr:rowOff>48450</xdr:rowOff>
    </xdr:to>
    <xdr:cxnSp macro="">
      <xdr:nvCxnSpPr>
        <xdr:cNvPr id="470" name="直線コネクタ 469"/>
        <xdr:cNvCxnSpPr/>
      </xdr:nvCxnSpPr>
      <xdr:spPr>
        <a:xfrm flipV="1">
          <a:off x="6972300" y="16823872"/>
          <a:ext cx="889000" cy="2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71" name="フローチャート: 判断 470"/>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13864</xdr:rowOff>
    </xdr:from>
    <xdr:ext cx="534377" cy="259045"/>
    <xdr:sp macro="" textlink="">
      <xdr:nvSpPr>
        <xdr:cNvPr id="472" name="テキスト ボックス 471"/>
        <xdr:cNvSpPr txBox="1"/>
      </xdr:nvSpPr>
      <xdr:spPr>
        <a:xfrm>
          <a:off x="7594111" y="1647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65305</xdr:rowOff>
    </xdr:from>
    <xdr:to>
      <xdr:col>36</xdr:col>
      <xdr:colOff>165100</xdr:colOff>
      <xdr:row>97</xdr:row>
      <xdr:rowOff>166905</xdr:rowOff>
    </xdr:to>
    <xdr:sp macro="" textlink="">
      <xdr:nvSpPr>
        <xdr:cNvPr id="473" name="フローチャート: 判断 472"/>
        <xdr:cNvSpPr/>
      </xdr:nvSpPr>
      <xdr:spPr>
        <a:xfrm>
          <a:off x="6921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11982</xdr:rowOff>
    </xdr:from>
    <xdr:ext cx="534377" cy="259045"/>
    <xdr:sp macro="" textlink="">
      <xdr:nvSpPr>
        <xdr:cNvPr id="474" name="テキスト ボックス 473"/>
        <xdr:cNvSpPr txBox="1"/>
      </xdr:nvSpPr>
      <xdr:spPr>
        <a:xfrm>
          <a:off x="6705111" y="1647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3149</xdr:rowOff>
    </xdr:from>
    <xdr:to>
      <xdr:col>55</xdr:col>
      <xdr:colOff>50800</xdr:colOff>
      <xdr:row>98</xdr:row>
      <xdr:rowOff>104749</xdr:rowOff>
    </xdr:to>
    <xdr:sp macro="" textlink="">
      <xdr:nvSpPr>
        <xdr:cNvPr id="480" name="楕円 479"/>
        <xdr:cNvSpPr/>
      </xdr:nvSpPr>
      <xdr:spPr>
        <a:xfrm>
          <a:off x="10426700" y="1680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89526</xdr:rowOff>
    </xdr:from>
    <xdr:ext cx="534377" cy="259045"/>
    <xdr:sp macro="" textlink="">
      <xdr:nvSpPr>
        <xdr:cNvPr id="481" name="普通建設事業費 （ うち更新整備　）該当値テキスト"/>
        <xdr:cNvSpPr txBox="1"/>
      </xdr:nvSpPr>
      <xdr:spPr>
        <a:xfrm>
          <a:off x="10528300" y="1672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43870</xdr:rowOff>
    </xdr:from>
    <xdr:to>
      <xdr:col>50</xdr:col>
      <xdr:colOff>165100</xdr:colOff>
      <xdr:row>98</xdr:row>
      <xdr:rowOff>145470</xdr:rowOff>
    </xdr:to>
    <xdr:sp macro="" textlink="">
      <xdr:nvSpPr>
        <xdr:cNvPr id="482" name="楕円 481"/>
        <xdr:cNvSpPr/>
      </xdr:nvSpPr>
      <xdr:spPr>
        <a:xfrm>
          <a:off x="9588500" y="1684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136597</xdr:rowOff>
    </xdr:from>
    <xdr:ext cx="534377" cy="259045"/>
    <xdr:sp macro="" textlink="">
      <xdr:nvSpPr>
        <xdr:cNvPr id="483" name="テキスト ボックス 482"/>
        <xdr:cNvSpPr txBox="1"/>
      </xdr:nvSpPr>
      <xdr:spPr>
        <a:xfrm>
          <a:off x="9372111" y="1693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74620</xdr:rowOff>
    </xdr:from>
    <xdr:to>
      <xdr:col>46</xdr:col>
      <xdr:colOff>38100</xdr:colOff>
      <xdr:row>98</xdr:row>
      <xdr:rowOff>4770</xdr:rowOff>
    </xdr:to>
    <xdr:sp macro="" textlink="">
      <xdr:nvSpPr>
        <xdr:cNvPr id="484" name="楕円 483"/>
        <xdr:cNvSpPr/>
      </xdr:nvSpPr>
      <xdr:spPr>
        <a:xfrm>
          <a:off x="8699500" y="167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167347</xdr:rowOff>
    </xdr:from>
    <xdr:ext cx="534377" cy="259045"/>
    <xdr:sp macro="" textlink="">
      <xdr:nvSpPr>
        <xdr:cNvPr id="485" name="テキスト ボックス 484"/>
        <xdr:cNvSpPr txBox="1"/>
      </xdr:nvSpPr>
      <xdr:spPr>
        <a:xfrm>
          <a:off x="8483111" y="1679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142422</xdr:rowOff>
    </xdr:from>
    <xdr:to>
      <xdr:col>41</xdr:col>
      <xdr:colOff>101600</xdr:colOff>
      <xdr:row>98</xdr:row>
      <xdr:rowOff>72572</xdr:rowOff>
    </xdr:to>
    <xdr:sp macro="" textlink="">
      <xdr:nvSpPr>
        <xdr:cNvPr id="486" name="楕円 485"/>
        <xdr:cNvSpPr/>
      </xdr:nvSpPr>
      <xdr:spPr>
        <a:xfrm>
          <a:off x="7810500" y="1677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63699</xdr:rowOff>
    </xdr:from>
    <xdr:ext cx="534377" cy="259045"/>
    <xdr:sp macro="" textlink="">
      <xdr:nvSpPr>
        <xdr:cNvPr id="487" name="テキスト ボックス 486"/>
        <xdr:cNvSpPr txBox="1"/>
      </xdr:nvSpPr>
      <xdr:spPr>
        <a:xfrm>
          <a:off x="7594111" y="1686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169100</xdr:rowOff>
    </xdr:from>
    <xdr:to>
      <xdr:col>36</xdr:col>
      <xdr:colOff>165100</xdr:colOff>
      <xdr:row>98</xdr:row>
      <xdr:rowOff>99250</xdr:rowOff>
    </xdr:to>
    <xdr:sp macro="" textlink="">
      <xdr:nvSpPr>
        <xdr:cNvPr id="488" name="楕円 487"/>
        <xdr:cNvSpPr/>
      </xdr:nvSpPr>
      <xdr:spPr>
        <a:xfrm>
          <a:off x="6921500" y="1679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90377</xdr:rowOff>
    </xdr:from>
    <xdr:ext cx="534377" cy="259045"/>
    <xdr:sp macro="" textlink="">
      <xdr:nvSpPr>
        <xdr:cNvPr id="489" name="テキスト ボックス 488"/>
        <xdr:cNvSpPr txBox="1"/>
      </xdr:nvSpPr>
      <xdr:spPr>
        <a:xfrm>
          <a:off x="6705111" y="1689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11" name="直線コネクタ 510"/>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2"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4" name="災害復旧事業費最大値テキスト"/>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5" name="直線コネクタ 514"/>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138237</xdr:rowOff>
    </xdr:from>
    <xdr:to>
      <xdr:col>85</xdr:col>
      <xdr:colOff>127000</xdr:colOff>
      <xdr:row>38</xdr:row>
      <xdr:rowOff>139700</xdr:rowOff>
    </xdr:to>
    <xdr:cxnSp macro="">
      <xdr:nvCxnSpPr>
        <xdr:cNvPr id="516" name="直線コネクタ 515"/>
        <xdr:cNvCxnSpPr/>
      </xdr:nvCxnSpPr>
      <xdr:spPr>
        <a:xfrm flipV="1">
          <a:off x="15481300" y="6653337"/>
          <a:ext cx="8382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41446</xdr:rowOff>
    </xdr:from>
    <xdr:ext cx="534377" cy="259045"/>
    <xdr:sp macro="" textlink="">
      <xdr:nvSpPr>
        <xdr:cNvPr id="517" name="災害復旧事業費平均値テキスト"/>
        <xdr:cNvSpPr txBox="1"/>
      </xdr:nvSpPr>
      <xdr:spPr>
        <a:xfrm>
          <a:off x="16370300" y="6385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8" name="フローチャート: 判断 517"/>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20" name="フローチャート: 判断 519"/>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142868</xdr:rowOff>
    </xdr:from>
    <xdr:ext cx="534377" cy="259045"/>
    <xdr:sp macro="" textlink="">
      <xdr:nvSpPr>
        <xdr:cNvPr id="521" name="テキスト ボックス 520"/>
        <xdr:cNvSpPr txBox="1"/>
      </xdr:nvSpPr>
      <xdr:spPr>
        <a:xfrm>
          <a:off x="15214111" y="63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119135</xdr:rowOff>
    </xdr:from>
    <xdr:to>
      <xdr:col>76</xdr:col>
      <xdr:colOff>114300</xdr:colOff>
      <xdr:row>38</xdr:row>
      <xdr:rowOff>139700</xdr:rowOff>
    </xdr:to>
    <xdr:cxnSp macro="">
      <xdr:nvCxnSpPr>
        <xdr:cNvPr id="522" name="直線コネクタ 521"/>
        <xdr:cNvCxnSpPr/>
      </xdr:nvCxnSpPr>
      <xdr:spPr>
        <a:xfrm>
          <a:off x="13703300" y="6634235"/>
          <a:ext cx="889000" cy="2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3" name="フローチャート: 判断 522"/>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156927</xdr:rowOff>
    </xdr:from>
    <xdr:ext cx="534377" cy="259045"/>
    <xdr:sp macro="" textlink="">
      <xdr:nvSpPr>
        <xdr:cNvPr id="524" name="テキスト ボックス 523"/>
        <xdr:cNvSpPr txBox="1"/>
      </xdr:nvSpPr>
      <xdr:spPr>
        <a:xfrm>
          <a:off x="14325111" y="632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119135</xdr:rowOff>
    </xdr:from>
    <xdr:to>
      <xdr:col>71</xdr:col>
      <xdr:colOff>177800</xdr:colOff>
      <xdr:row>38</xdr:row>
      <xdr:rowOff>139700</xdr:rowOff>
    </xdr:to>
    <xdr:cxnSp macro="">
      <xdr:nvCxnSpPr>
        <xdr:cNvPr id="525" name="直線コネクタ 524"/>
        <xdr:cNvCxnSpPr/>
      </xdr:nvCxnSpPr>
      <xdr:spPr>
        <a:xfrm flipV="1">
          <a:off x="12814300" y="6634235"/>
          <a:ext cx="889000" cy="2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6" name="フローチャート: 判断 525"/>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159739</xdr:rowOff>
    </xdr:from>
    <xdr:ext cx="534377" cy="259045"/>
    <xdr:sp macro="" textlink="">
      <xdr:nvSpPr>
        <xdr:cNvPr id="527" name="テキスト ボックス 526"/>
        <xdr:cNvSpPr txBox="1"/>
      </xdr:nvSpPr>
      <xdr:spPr>
        <a:xfrm>
          <a:off x="13436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48845</xdr:rowOff>
    </xdr:from>
    <xdr:to>
      <xdr:col>67</xdr:col>
      <xdr:colOff>101600</xdr:colOff>
      <xdr:row>38</xdr:row>
      <xdr:rowOff>150445</xdr:rowOff>
    </xdr:to>
    <xdr:sp macro="" textlink="">
      <xdr:nvSpPr>
        <xdr:cNvPr id="528" name="フローチャート: 判断 527"/>
        <xdr:cNvSpPr/>
      </xdr:nvSpPr>
      <xdr:spPr>
        <a:xfrm>
          <a:off x="12763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166972</xdr:rowOff>
    </xdr:from>
    <xdr:ext cx="469744" cy="259045"/>
    <xdr:sp macro="" textlink="">
      <xdr:nvSpPr>
        <xdr:cNvPr id="529" name="テキスト ボックス 528"/>
        <xdr:cNvSpPr txBox="1"/>
      </xdr:nvSpPr>
      <xdr:spPr>
        <a:xfrm>
          <a:off x="12579428" y="63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87437</xdr:rowOff>
    </xdr:from>
    <xdr:to>
      <xdr:col>85</xdr:col>
      <xdr:colOff>177800</xdr:colOff>
      <xdr:row>39</xdr:row>
      <xdr:rowOff>17587</xdr:rowOff>
    </xdr:to>
    <xdr:sp macro="" textlink="">
      <xdr:nvSpPr>
        <xdr:cNvPr id="535" name="楕円 534"/>
        <xdr:cNvSpPr/>
      </xdr:nvSpPr>
      <xdr:spPr>
        <a:xfrm>
          <a:off x="16268700" y="660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2364</xdr:rowOff>
    </xdr:from>
    <xdr:ext cx="378565" cy="259045"/>
    <xdr:sp macro="" textlink="">
      <xdr:nvSpPr>
        <xdr:cNvPr id="536" name="災害復旧事業費該当値テキスト"/>
        <xdr:cNvSpPr txBox="1"/>
      </xdr:nvSpPr>
      <xdr:spPr>
        <a:xfrm>
          <a:off x="16370300" y="651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68335</xdr:rowOff>
    </xdr:from>
    <xdr:to>
      <xdr:col>72</xdr:col>
      <xdr:colOff>38100</xdr:colOff>
      <xdr:row>38</xdr:row>
      <xdr:rowOff>169935</xdr:rowOff>
    </xdr:to>
    <xdr:sp macro="" textlink="">
      <xdr:nvSpPr>
        <xdr:cNvPr id="541" name="楕円 540"/>
        <xdr:cNvSpPr/>
      </xdr:nvSpPr>
      <xdr:spPr>
        <a:xfrm>
          <a:off x="13652500" y="658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161062</xdr:rowOff>
    </xdr:from>
    <xdr:ext cx="469744" cy="259045"/>
    <xdr:sp macro="" textlink="">
      <xdr:nvSpPr>
        <xdr:cNvPr id="542" name="テキスト ボックス 541"/>
        <xdr:cNvSpPr txBox="1"/>
      </xdr:nvSpPr>
      <xdr:spPr>
        <a:xfrm>
          <a:off x="13468428" y="667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5" name="直線コネクタ 614"/>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6" name="公債費最小値テキスト"/>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7" name="直線コネクタ 616"/>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8" name="公債費最大値テキスト"/>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9" name="直線コネクタ 618"/>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90363</xdr:rowOff>
    </xdr:from>
    <xdr:to>
      <xdr:col>85</xdr:col>
      <xdr:colOff>127000</xdr:colOff>
      <xdr:row>77</xdr:row>
      <xdr:rowOff>92078</xdr:rowOff>
    </xdr:to>
    <xdr:cxnSp macro="">
      <xdr:nvCxnSpPr>
        <xdr:cNvPr id="620" name="直線コネクタ 619"/>
        <xdr:cNvCxnSpPr/>
      </xdr:nvCxnSpPr>
      <xdr:spPr>
        <a:xfrm flipV="1">
          <a:off x="15481300" y="13292013"/>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65682</xdr:rowOff>
    </xdr:from>
    <xdr:ext cx="534377" cy="259045"/>
    <xdr:sp macro="" textlink="">
      <xdr:nvSpPr>
        <xdr:cNvPr id="621" name="公債費平均値テキスト"/>
        <xdr:cNvSpPr txBox="1"/>
      </xdr:nvSpPr>
      <xdr:spPr>
        <a:xfrm>
          <a:off x="16370300" y="1292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2" name="フローチャート: 判断 621"/>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92078</xdr:rowOff>
    </xdr:from>
    <xdr:to>
      <xdr:col>81</xdr:col>
      <xdr:colOff>50800</xdr:colOff>
      <xdr:row>77</xdr:row>
      <xdr:rowOff>109818</xdr:rowOff>
    </xdr:to>
    <xdr:cxnSp macro="">
      <xdr:nvCxnSpPr>
        <xdr:cNvPr id="623" name="直線コネクタ 622"/>
        <xdr:cNvCxnSpPr/>
      </xdr:nvCxnSpPr>
      <xdr:spPr>
        <a:xfrm flipV="1">
          <a:off x="14592300" y="13293728"/>
          <a:ext cx="889000" cy="1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4" name="フローチャート: 判断 623"/>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157485</xdr:rowOff>
    </xdr:from>
    <xdr:ext cx="534377" cy="259045"/>
    <xdr:sp macro="" textlink="">
      <xdr:nvSpPr>
        <xdr:cNvPr id="625" name="テキスト ボックス 624"/>
        <xdr:cNvSpPr txBox="1"/>
      </xdr:nvSpPr>
      <xdr:spPr>
        <a:xfrm>
          <a:off x="15214111" y="128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109818</xdr:rowOff>
    </xdr:from>
    <xdr:to>
      <xdr:col>76</xdr:col>
      <xdr:colOff>114300</xdr:colOff>
      <xdr:row>77</xdr:row>
      <xdr:rowOff>115683</xdr:rowOff>
    </xdr:to>
    <xdr:cxnSp macro="">
      <xdr:nvCxnSpPr>
        <xdr:cNvPr id="626" name="直線コネクタ 625"/>
        <xdr:cNvCxnSpPr/>
      </xdr:nvCxnSpPr>
      <xdr:spPr>
        <a:xfrm flipV="1">
          <a:off x="13703300" y="13311468"/>
          <a:ext cx="889000" cy="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7" name="フローチャート: 判断 626"/>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4396</xdr:rowOff>
    </xdr:from>
    <xdr:ext cx="534377" cy="259045"/>
    <xdr:sp macro="" textlink="">
      <xdr:nvSpPr>
        <xdr:cNvPr id="628" name="テキスト ボックス 627"/>
        <xdr:cNvSpPr txBox="1"/>
      </xdr:nvSpPr>
      <xdr:spPr>
        <a:xfrm>
          <a:off x="14325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115683</xdr:rowOff>
    </xdr:from>
    <xdr:to>
      <xdr:col>71</xdr:col>
      <xdr:colOff>177800</xdr:colOff>
      <xdr:row>77</xdr:row>
      <xdr:rowOff>134319</xdr:rowOff>
    </xdr:to>
    <xdr:cxnSp macro="">
      <xdr:nvCxnSpPr>
        <xdr:cNvPr id="629" name="直線コネクタ 628"/>
        <xdr:cNvCxnSpPr/>
      </xdr:nvCxnSpPr>
      <xdr:spPr>
        <a:xfrm flipV="1">
          <a:off x="12814300" y="13317333"/>
          <a:ext cx="889000" cy="1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30" name="フローチャート: 判断 629"/>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26264</xdr:rowOff>
    </xdr:from>
    <xdr:ext cx="534377" cy="259045"/>
    <xdr:sp macro="" textlink="">
      <xdr:nvSpPr>
        <xdr:cNvPr id="631" name="テキスト ボックス 630"/>
        <xdr:cNvSpPr txBox="1"/>
      </xdr:nvSpPr>
      <xdr:spPr>
        <a:xfrm>
          <a:off x="13436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88506</xdr:rowOff>
    </xdr:from>
    <xdr:to>
      <xdr:col>67</xdr:col>
      <xdr:colOff>101600</xdr:colOff>
      <xdr:row>77</xdr:row>
      <xdr:rowOff>18656</xdr:rowOff>
    </xdr:to>
    <xdr:sp macro="" textlink="">
      <xdr:nvSpPr>
        <xdr:cNvPr id="632" name="フローチャート: 判断 631"/>
        <xdr:cNvSpPr/>
      </xdr:nvSpPr>
      <xdr:spPr>
        <a:xfrm>
          <a:off x="12763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35184</xdr:rowOff>
    </xdr:from>
    <xdr:ext cx="534377" cy="259045"/>
    <xdr:sp macro="" textlink="">
      <xdr:nvSpPr>
        <xdr:cNvPr id="633" name="テキスト ボックス 632"/>
        <xdr:cNvSpPr txBox="1"/>
      </xdr:nvSpPr>
      <xdr:spPr>
        <a:xfrm>
          <a:off x="12547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39563</xdr:rowOff>
    </xdr:from>
    <xdr:to>
      <xdr:col>85</xdr:col>
      <xdr:colOff>177800</xdr:colOff>
      <xdr:row>77</xdr:row>
      <xdr:rowOff>141163</xdr:rowOff>
    </xdr:to>
    <xdr:sp macro="" textlink="">
      <xdr:nvSpPr>
        <xdr:cNvPr id="639" name="楕円 638"/>
        <xdr:cNvSpPr/>
      </xdr:nvSpPr>
      <xdr:spPr>
        <a:xfrm>
          <a:off x="16268700" y="1324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17990</xdr:rowOff>
    </xdr:from>
    <xdr:ext cx="534377" cy="259045"/>
    <xdr:sp macro="" textlink="">
      <xdr:nvSpPr>
        <xdr:cNvPr id="640" name="公債費該当値テキスト"/>
        <xdr:cNvSpPr txBox="1"/>
      </xdr:nvSpPr>
      <xdr:spPr>
        <a:xfrm>
          <a:off x="16370300" y="1321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41278</xdr:rowOff>
    </xdr:from>
    <xdr:to>
      <xdr:col>81</xdr:col>
      <xdr:colOff>101600</xdr:colOff>
      <xdr:row>77</xdr:row>
      <xdr:rowOff>142878</xdr:rowOff>
    </xdr:to>
    <xdr:sp macro="" textlink="">
      <xdr:nvSpPr>
        <xdr:cNvPr id="641" name="楕円 640"/>
        <xdr:cNvSpPr/>
      </xdr:nvSpPr>
      <xdr:spPr>
        <a:xfrm>
          <a:off x="15430500" y="1324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134005</xdr:rowOff>
    </xdr:from>
    <xdr:ext cx="534377" cy="259045"/>
    <xdr:sp macro="" textlink="">
      <xdr:nvSpPr>
        <xdr:cNvPr id="642" name="テキスト ボックス 641"/>
        <xdr:cNvSpPr txBox="1"/>
      </xdr:nvSpPr>
      <xdr:spPr>
        <a:xfrm>
          <a:off x="15214111" y="1333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59018</xdr:rowOff>
    </xdr:from>
    <xdr:to>
      <xdr:col>76</xdr:col>
      <xdr:colOff>165100</xdr:colOff>
      <xdr:row>77</xdr:row>
      <xdr:rowOff>160618</xdr:rowOff>
    </xdr:to>
    <xdr:sp macro="" textlink="">
      <xdr:nvSpPr>
        <xdr:cNvPr id="643" name="楕円 642"/>
        <xdr:cNvSpPr/>
      </xdr:nvSpPr>
      <xdr:spPr>
        <a:xfrm>
          <a:off x="14541500" y="1326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151745</xdr:rowOff>
    </xdr:from>
    <xdr:ext cx="534377" cy="259045"/>
    <xdr:sp macro="" textlink="">
      <xdr:nvSpPr>
        <xdr:cNvPr id="644" name="テキスト ボックス 643"/>
        <xdr:cNvSpPr txBox="1"/>
      </xdr:nvSpPr>
      <xdr:spPr>
        <a:xfrm>
          <a:off x="14325111" y="1335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64883</xdr:rowOff>
    </xdr:from>
    <xdr:to>
      <xdr:col>72</xdr:col>
      <xdr:colOff>38100</xdr:colOff>
      <xdr:row>77</xdr:row>
      <xdr:rowOff>166483</xdr:rowOff>
    </xdr:to>
    <xdr:sp macro="" textlink="">
      <xdr:nvSpPr>
        <xdr:cNvPr id="645" name="楕円 644"/>
        <xdr:cNvSpPr/>
      </xdr:nvSpPr>
      <xdr:spPr>
        <a:xfrm>
          <a:off x="13652500" y="1326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157610</xdr:rowOff>
    </xdr:from>
    <xdr:ext cx="534377" cy="259045"/>
    <xdr:sp macro="" textlink="">
      <xdr:nvSpPr>
        <xdr:cNvPr id="646" name="テキスト ボックス 645"/>
        <xdr:cNvSpPr txBox="1"/>
      </xdr:nvSpPr>
      <xdr:spPr>
        <a:xfrm>
          <a:off x="13436111" y="1335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83519</xdr:rowOff>
    </xdr:from>
    <xdr:to>
      <xdr:col>67</xdr:col>
      <xdr:colOff>101600</xdr:colOff>
      <xdr:row>78</xdr:row>
      <xdr:rowOff>13669</xdr:rowOff>
    </xdr:to>
    <xdr:sp macro="" textlink="">
      <xdr:nvSpPr>
        <xdr:cNvPr id="647" name="楕円 646"/>
        <xdr:cNvSpPr/>
      </xdr:nvSpPr>
      <xdr:spPr>
        <a:xfrm>
          <a:off x="12763500" y="1328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4796</xdr:rowOff>
    </xdr:from>
    <xdr:ext cx="534377" cy="259045"/>
    <xdr:sp macro="" textlink="">
      <xdr:nvSpPr>
        <xdr:cNvPr id="648" name="テキスト ボックス 647"/>
        <xdr:cNvSpPr txBox="1"/>
      </xdr:nvSpPr>
      <xdr:spPr>
        <a:xfrm>
          <a:off x="12547111" y="1337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8" name="テキスト ボックス 66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4" name="直線コネクタ 673"/>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5" name="積立金最小値テキスト"/>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6" name="直線コネクタ 675"/>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7" name="積立金最大値テキスト"/>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8" name="直線コネクタ 677"/>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5580</xdr:rowOff>
    </xdr:from>
    <xdr:to>
      <xdr:col>85</xdr:col>
      <xdr:colOff>127000</xdr:colOff>
      <xdr:row>99</xdr:row>
      <xdr:rowOff>58359</xdr:rowOff>
    </xdr:to>
    <xdr:cxnSp macro="">
      <xdr:nvCxnSpPr>
        <xdr:cNvPr id="679" name="直線コネクタ 678"/>
        <xdr:cNvCxnSpPr/>
      </xdr:nvCxnSpPr>
      <xdr:spPr>
        <a:xfrm flipV="1">
          <a:off x="15481300" y="16979130"/>
          <a:ext cx="838200" cy="5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137022</xdr:rowOff>
    </xdr:from>
    <xdr:ext cx="534377" cy="259045"/>
    <xdr:sp macro="" textlink="">
      <xdr:nvSpPr>
        <xdr:cNvPr id="680" name="積立金平均値テキスト"/>
        <xdr:cNvSpPr txBox="1"/>
      </xdr:nvSpPr>
      <xdr:spPr>
        <a:xfrm>
          <a:off x="16370300" y="1676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81" name="フローチャート: 判断 680"/>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40329</xdr:rowOff>
    </xdr:from>
    <xdr:to>
      <xdr:col>81</xdr:col>
      <xdr:colOff>50800</xdr:colOff>
      <xdr:row>99</xdr:row>
      <xdr:rowOff>58359</xdr:rowOff>
    </xdr:to>
    <xdr:cxnSp macro="">
      <xdr:nvCxnSpPr>
        <xdr:cNvPr id="682" name="直線コネクタ 681"/>
        <xdr:cNvCxnSpPr/>
      </xdr:nvCxnSpPr>
      <xdr:spPr>
        <a:xfrm>
          <a:off x="14592300" y="17013879"/>
          <a:ext cx="889000" cy="1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3" name="フローチャート: 判断 682"/>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65468</xdr:rowOff>
    </xdr:from>
    <xdr:ext cx="534377" cy="259045"/>
    <xdr:sp macro="" textlink="">
      <xdr:nvSpPr>
        <xdr:cNvPr id="684" name="テキスト ボックス 683"/>
        <xdr:cNvSpPr txBox="1"/>
      </xdr:nvSpPr>
      <xdr:spPr>
        <a:xfrm>
          <a:off x="15214111" y="166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40329</xdr:rowOff>
    </xdr:from>
    <xdr:to>
      <xdr:col>76</xdr:col>
      <xdr:colOff>114300</xdr:colOff>
      <xdr:row>99</xdr:row>
      <xdr:rowOff>59103</xdr:rowOff>
    </xdr:to>
    <xdr:cxnSp macro="">
      <xdr:nvCxnSpPr>
        <xdr:cNvPr id="685" name="直線コネクタ 684"/>
        <xdr:cNvCxnSpPr/>
      </xdr:nvCxnSpPr>
      <xdr:spPr>
        <a:xfrm flipV="1">
          <a:off x="13703300" y="17013879"/>
          <a:ext cx="889000" cy="18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6" name="フローチャート: 判断 685"/>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44747</xdr:rowOff>
    </xdr:from>
    <xdr:ext cx="534377" cy="259045"/>
    <xdr:sp macro="" textlink="">
      <xdr:nvSpPr>
        <xdr:cNvPr id="687" name="テキスト ボックス 686"/>
        <xdr:cNvSpPr txBox="1"/>
      </xdr:nvSpPr>
      <xdr:spPr>
        <a:xfrm>
          <a:off x="14325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59103</xdr:rowOff>
    </xdr:from>
    <xdr:to>
      <xdr:col>71</xdr:col>
      <xdr:colOff>177800</xdr:colOff>
      <xdr:row>99</xdr:row>
      <xdr:rowOff>64221</xdr:rowOff>
    </xdr:to>
    <xdr:cxnSp macro="">
      <xdr:nvCxnSpPr>
        <xdr:cNvPr id="688" name="直線コネクタ 687"/>
        <xdr:cNvCxnSpPr/>
      </xdr:nvCxnSpPr>
      <xdr:spPr>
        <a:xfrm flipV="1">
          <a:off x="12814300" y="17032653"/>
          <a:ext cx="889000" cy="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9" name="フローチャート: 判断 688"/>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91200</xdr:rowOff>
    </xdr:from>
    <xdr:ext cx="534377" cy="259045"/>
    <xdr:sp macro="" textlink="">
      <xdr:nvSpPr>
        <xdr:cNvPr id="690" name="テキスト ボックス 689"/>
        <xdr:cNvSpPr txBox="1"/>
      </xdr:nvSpPr>
      <xdr:spPr>
        <a:xfrm>
          <a:off x="13436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169461</xdr:rowOff>
    </xdr:from>
    <xdr:to>
      <xdr:col>67</xdr:col>
      <xdr:colOff>101600</xdr:colOff>
      <xdr:row>99</xdr:row>
      <xdr:rowOff>99611</xdr:rowOff>
    </xdr:to>
    <xdr:sp macro="" textlink="">
      <xdr:nvSpPr>
        <xdr:cNvPr id="691" name="フローチャート: 判断 690"/>
        <xdr:cNvSpPr/>
      </xdr:nvSpPr>
      <xdr:spPr>
        <a:xfrm>
          <a:off x="12763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116138</xdr:rowOff>
    </xdr:from>
    <xdr:ext cx="534377" cy="259045"/>
    <xdr:sp macro="" textlink="">
      <xdr:nvSpPr>
        <xdr:cNvPr id="692" name="テキスト ボックス 691"/>
        <xdr:cNvSpPr txBox="1"/>
      </xdr:nvSpPr>
      <xdr:spPr>
        <a:xfrm>
          <a:off x="12547111" y="167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126230</xdr:rowOff>
    </xdr:from>
    <xdr:to>
      <xdr:col>85</xdr:col>
      <xdr:colOff>177800</xdr:colOff>
      <xdr:row>99</xdr:row>
      <xdr:rowOff>56380</xdr:rowOff>
    </xdr:to>
    <xdr:sp macro="" textlink="">
      <xdr:nvSpPr>
        <xdr:cNvPr id="698" name="楕円 697"/>
        <xdr:cNvSpPr/>
      </xdr:nvSpPr>
      <xdr:spPr>
        <a:xfrm>
          <a:off x="16268700" y="1692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92574</xdr:rowOff>
    </xdr:from>
    <xdr:ext cx="534377" cy="259045"/>
    <xdr:sp macro="" textlink="">
      <xdr:nvSpPr>
        <xdr:cNvPr id="699" name="積立金該当値テキスト"/>
        <xdr:cNvSpPr txBox="1"/>
      </xdr:nvSpPr>
      <xdr:spPr>
        <a:xfrm>
          <a:off x="16370300" y="1689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7559</xdr:rowOff>
    </xdr:from>
    <xdr:to>
      <xdr:col>81</xdr:col>
      <xdr:colOff>101600</xdr:colOff>
      <xdr:row>99</xdr:row>
      <xdr:rowOff>109159</xdr:rowOff>
    </xdr:to>
    <xdr:sp macro="" textlink="">
      <xdr:nvSpPr>
        <xdr:cNvPr id="700" name="楕円 699"/>
        <xdr:cNvSpPr/>
      </xdr:nvSpPr>
      <xdr:spPr>
        <a:xfrm>
          <a:off x="15430500" y="1698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100286</xdr:rowOff>
    </xdr:from>
    <xdr:ext cx="534377" cy="259045"/>
    <xdr:sp macro="" textlink="">
      <xdr:nvSpPr>
        <xdr:cNvPr id="701" name="テキスト ボックス 700"/>
        <xdr:cNvSpPr txBox="1"/>
      </xdr:nvSpPr>
      <xdr:spPr>
        <a:xfrm>
          <a:off x="15214111" y="1707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160979</xdr:rowOff>
    </xdr:from>
    <xdr:to>
      <xdr:col>76</xdr:col>
      <xdr:colOff>165100</xdr:colOff>
      <xdr:row>99</xdr:row>
      <xdr:rowOff>91129</xdr:rowOff>
    </xdr:to>
    <xdr:sp macro="" textlink="">
      <xdr:nvSpPr>
        <xdr:cNvPr id="702" name="楕円 701"/>
        <xdr:cNvSpPr/>
      </xdr:nvSpPr>
      <xdr:spPr>
        <a:xfrm>
          <a:off x="14541500" y="1696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82256</xdr:rowOff>
    </xdr:from>
    <xdr:ext cx="534377" cy="259045"/>
    <xdr:sp macro="" textlink="">
      <xdr:nvSpPr>
        <xdr:cNvPr id="703" name="テキスト ボックス 702"/>
        <xdr:cNvSpPr txBox="1"/>
      </xdr:nvSpPr>
      <xdr:spPr>
        <a:xfrm>
          <a:off x="14325111" y="1705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8303</xdr:rowOff>
    </xdr:from>
    <xdr:to>
      <xdr:col>72</xdr:col>
      <xdr:colOff>38100</xdr:colOff>
      <xdr:row>99</xdr:row>
      <xdr:rowOff>109903</xdr:rowOff>
    </xdr:to>
    <xdr:sp macro="" textlink="">
      <xdr:nvSpPr>
        <xdr:cNvPr id="704" name="楕円 703"/>
        <xdr:cNvSpPr/>
      </xdr:nvSpPr>
      <xdr:spPr>
        <a:xfrm>
          <a:off x="13652500" y="1698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101030</xdr:rowOff>
    </xdr:from>
    <xdr:ext cx="534377" cy="259045"/>
    <xdr:sp macro="" textlink="">
      <xdr:nvSpPr>
        <xdr:cNvPr id="705" name="テキスト ボックス 704"/>
        <xdr:cNvSpPr txBox="1"/>
      </xdr:nvSpPr>
      <xdr:spPr>
        <a:xfrm>
          <a:off x="13436111" y="1707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13421</xdr:rowOff>
    </xdr:from>
    <xdr:to>
      <xdr:col>67</xdr:col>
      <xdr:colOff>101600</xdr:colOff>
      <xdr:row>99</xdr:row>
      <xdr:rowOff>115021</xdr:rowOff>
    </xdr:to>
    <xdr:sp macro="" textlink="">
      <xdr:nvSpPr>
        <xdr:cNvPr id="706" name="楕円 705"/>
        <xdr:cNvSpPr/>
      </xdr:nvSpPr>
      <xdr:spPr>
        <a:xfrm>
          <a:off x="12763500" y="1698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106148</xdr:rowOff>
    </xdr:from>
    <xdr:ext cx="534377" cy="259045"/>
    <xdr:sp macro="" textlink="">
      <xdr:nvSpPr>
        <xdr:cNvPr id="707" name="テキスト ボックス 706"/>
        <xdr:cNvSpPr txBox="1"/>
      </xdr:nvSpPr>
      <xdr:spPr>
        <a:xfrm>
          <a:off x="12547111" y="1707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9" name="直線コネクタ 728"/>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2" name="投資及び出資金最大値テキスト"/>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3" name="直線コネクタ 732"/>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139357</xdr:rowOff>
    </xdr:from>
    <xdr:to>
      <xdr:col>116</xdr:col>
      <xdr:colOff>63500</xdr:colOff>
      <xdr:row>38</xdr:row>
      <xdr:rowOff>139700</xdr:rowOff>
    </xdr:to>
    <xdr:cxnSp macro="">
      <xdr:nvCxnSpPr>
        <xdr:cNvPr id="734" name="直線コネクタ 733"/>
        <xdr:cNvCxnSpPr/>
      </xdr:nvCxnSpPr>
      <xdr:spPr>
        <a:xfrm>
          <a:off x="21323300" y="6654457"/>
          <a:ext cx="8382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5" name="投資及び出資金平均値テキスト"/>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6" name="フローチャート: 判断 735"/>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139014</xdr:rowOff>
    </xdr:from>
    <xdr:to>
      <xdr:col>111</xdr:col>
      <xdr:colOff>177800</xdr:colOff>
      <xdr:row>38</xdr:row>
      <xdr:rowOff>139357</xdr:rowOff>
    </xdr:to>
    <xdr:cxnSp macro="">
      <xdr:nvCxnSpPr>
        <xdr:cNvPr id="737" name="直線コネクタ 736"/>
        <xdr:cNvCxnSpPr/>
      </xdr:nvCxnSpPr>
      <xdr:spPr>
        <a:xfrm>
          <a:off x="20434300" y="6654114"/>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8" name="フローチャート: 判断 737"/>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115016</xdr:rowOff>
    </xdr:from>
    <xdr:ext cx="469744" cy="259045"/>
    <xdr:sp macro="" textlink="">
      <xdr:nvSpPr>
        <xdr:cNvPr id="739" name="テキスト ボックス 738"/>
        <xdr:cNvSpPr txBox="1"/>
      </xdr:nvSpPr>
      <xdr:spPr>
        <a:xfrm>
          <a:off x="21088428"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139014</xdr:rowOff>
    </xdr:from>
    <xdr:to>
      <xdr:col>107</xdr:col>
      <xdr:colOff>50800</xdr:colOff>
      <xdr:row>38</xdr:row>
      <xdr:rowOff>139700</xdr:rowOff>
    </xdr:to>
    <xdr:cxnSp macro="">
      <xdr:nvCxnSpPr>
        <xdr:cNvPr id="740" name="直線コネクタ 739"/>
        <xdr:cNvCxnSpPr/>
      </xdr:nvCxnSpPr>
      <xdr:spPr>
        <a:xfrm flipV="1">
          <a:off x="19545300" y="6654114"/>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41" name="フローチャート: 判断 740"/>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2" name="テキスト ボックス 741"/>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105913</xdr:rowOff>
    </xdr:from>
    <xdr:to>
      <xdr:col>102</xdr:col>
      <xdr:colOff>114300</xdr:colOff>
      <xdr:row>38</xdr:row>
      <xdr:rowOff>139700</xdr:rowOff>
    </xdr:to>
    <xdr:cxnSp macro="">
      <xdr:nvCxnSpPr>
        <xdr:cNvPr id="743" name="直線コネクタ 742"/>
        <xdr:cNvCxnSpPr/>
      </xdr:nvCxnSpPr>
      <xdr:spPr>
        <a:xfrm>
          <a:off x="18656300" y="6621013"/>
          <a:ext cx="889000" cy="3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4" name="フローチャート: 判断 743"/>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5" name="テキスト ボックス 744"/>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6" name="フローチャート: 判断 745"/>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154883</xdr:rowOff>
    </xdr:from>
    <xdr:ext cx="469744" cy="259045"/>
    <xdr:sp macro="" textlink="">
      <xdr:nvSpPr>
        <xdr:cNvPr id="747" name="テキスト ボックス 746"/>
        <xdr:cNvSpPr txBox="1"/>
      </xdr:nvSpPr>
      <xdr:spPr>
        <a:xfrm>
          <a:off x="18421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4"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88557</xdr:rowOff>
    </xdr:from>
    <xdr:to>
      <xdr:col>112</xdr:col>
      <xdr:colOff>38100</xdr:colOff>
      <xdr:row>39</xdr:row>
      <xdr:rowOff>18707</xdr:rowOff>
    </xdr:to>
    <xdr:sp macro="" textlink="">
      <xdr:nvSpPr>
        <xdr:cNvPr id="755" name="楕円 754"/>
        <xdr:cNvSpPr/>
      </xdr:nvSpPr>
      <xdr:spPr>
        <a:xfrm>
          <a:off x="21272500" y="660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9834</xdr:rowOff>
    </xdr:from>
    <xdr:ext cx="313932" cy="259045"/>
    <xdr:sp macro="" textlink="">
      <xdr:nvSpPr>
        <xdr:cNvPr id="756" name="テキスト ボックス 755"/>
        <xdr:cNvSpPr txBox="1"/>
      </xdr:nvSpPr>
      <xdr:spPr>
        <a:xfrm>
          <a:off x="21166333" y="66963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88214</xdr:rowOff>
    </xdr:from>
    <xdr:to>
      <xdr:col>107</xdr:col>
      <xdr:colOff>101600</xdr:colOff>
      <xdr:row>39</xdr:row>
      <xdr:rowOff>18364</xdr:rowOff>
    </xdr:to>
    <xdr:sp macro="" textlink="">
      <xdr:nvSpPr>
        <xdr:cNvPr id="757" name="楕円 756"/>
        <xdr:cNvSpPr/>
      </xdr:nvSpPr>
      <xdr:spPr>
        <a:xfrm>
          <a:off x="20383500" y="66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9491</xdr:rowOff>
    </xdr:from>
    <xdr:ext cx="313932" cy="259045"/>
    <xdr:sp macro="" textlink="">
      <xdr:nvSpPr>
        <xdr:cNvPr id="758" name="テキスト ボックス 757"/>
        <xdr:cNvSpPr txBox="1"/>
      </xdr:nvSpPr>
      <xdr:spPr>
        <a:xfrm>
          <a:off x="20277333" y="66960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55113</xdr:rowOff>
    </xdr:from>
    <xdr:to>
      <xdr:col>98</xdr:col>
      <xdr:colOff>38100</xdr:colOff>
      <xdr:row>38</xdr:row>
      <xdr:rowOff>156713</xdr:rowOff>
    </xdr:to>
    <xdr:sp macro="" textlink="">
      <xdr:nvSpPr>
        <xdr:cNvPr id="761" name="楕円 760"/>
        <xdr:cNvSpPr/>
      </xdr:nvSpPr>
      <xdr:spPr>
        <a:xfrm>
          <a:off x="18605500" y="657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147840</xdr:rowOff>
    </xdr:from>
    <xdr:ext cx="469744" cy="259045"/>
    <xdr:sp macro="" textlink="">
      <xdr:nvSpPr>
        <xdr:cNvPr id="762" name="テキスト ボックス 761"/>
        <xdr:cNvSpPr txBox="1"/>
      </xdr:nvSpPr>
      <xdr:spPr>
        <a:xfrm>
          <a:off x="18421428" y="6662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3" name="直線コネクタ 77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4" name="テキスト ボックス 77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5" name="直線コネクタ 77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6" name="テキスト ボックス 77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8" name="テキスト ボックス 77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9" name="直線コネクタ 77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0" name="テキスト ボックス 77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1" name="直線コネクタ 78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2" name="テキスト ボックス 78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6" name="直線コネクタ 785"/>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8" name="直線コネクタ 78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9" name="貸付金最大値テキスト"/>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90" name="直線コネクタ 789"/>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10770</xdr:rowOff>
    </xdr:from>
    <xdr:to>
      <xdr:col>116</xdr:col>
      <xdr:colOff>63500</xdr:colOff>
      <xdr:row>59</xdr:row>
      <xdr:rowOff>19590</xdr:rowOff>
    </xdr:to>
    <xdr:cxnSp macro="">
      <xdr:nvCxnSpPr>
        <xdr:cNvPr id="791" name="直線コネクタ 790"/>
        <xdr:cNvCxnSpPr/>
      </xdr:nvCxnSpPr>
      <xdr:spPr>
        <a:xfrm flipV="1">
          <a:off x="21323300" y="10126320"/>
          <a:ext cx="838200" cy="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133189</xdr:rowOff>
    </xdr:from>
    <xdr:ext cx="469744" cy="259045"/>
    <xdr:sp macro="" textlink="">
      <xdr:nvSpPr>
        <xdr:cNvPr id="792" name="貸付金平均値テキスト"/>
        <xdr:cNvSpPr txBox="1"/>
      </xdr:nvSpPr>
      <xdr:spPr>
        <a:xfrm>
          <a:off x="22212300" y="9905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3" name="フローチャート: 判断 792"/>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19590</xdr:rowOff>
    </xdr:from>
    <xdr:to>
      <xdr:col>111</xdr:col>
      <xdr:colOff>177800</xdr:colOff>
      <xdr:row>59</xdr:row>
      <xdr:rowOff>26238</xdr:rowOff>
    </xdr:to>
    <xdr:cxnSp macro="">
      <xdr:nvCxnSpPr>
        <xdr:cNvPr id="794" name="直線コネクタ 793"/>
        <xdr:cNvCxnSpPr/>
      </xdr:nvCxnSpPr>
      <xdr:spPr>
        <a:xfrm flipV="1">
          <a:off x="20434300" y="10135140"/>
          <a:ext cx="889000" cy="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5" name="フローチャート: 判断 794"/>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57237</xdr:rowOff>
    </xdr:from>
    <xdr:ext cx="469744" cy="259045"/>
    <xdr:sp macro="" textlink="">
      <xdr:nvSpPr>
        <xdr:cNvPr id="796" name="テキスト ボックス 795"/>
        <xdr:cNvSpPr txBox="1"/>
      </xdr:nvSpPr>
      <xdr:spPr>
        <a:xfrm>
          <a:off x="21088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26238</xdr:rowOff>
    </xdr:from>
    <xdr:to>
      <xdr:col>107</xdr:col>
      <xdr:colOff>50800</xdr:colOff>
      <xdr:row>59</xdr:row>
      <xdr:rowOff>33134</xdr:rowOff>
    </xdr:to>
    <xdr:cxnSp macro="">
      <xdr:nvCxnSpPr>
        <xdr:cNvPr id="797" name="直線コネクタ 796"/>
        <xdr:cNvCxnSpPr/>
      </xdr:nvCxnSpPr>
      <xdr:spPr>
        <a:xfrm flipV="1">
          <a:off x="19545300" y="10141788"/>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8" name="フローチャート: 判断 797"/>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55427</xdr:rowOff>
    </xdr:from>
    <xdr:ext cx="469744" cy="259045"/>
    <xdr:sp macro="" textlink="">
      <xdr:nvSpPr>
        <xdr:cNvPr id="799" name="テキスト ボックス 798"/>
        <xdr:cNvSpPr txBox="1"/>
      </xdr:nvSpPr>
      <xdr:spPr>
        <a:xfrm>
          <a:off x="20199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33039</xdr:rowOff>
    </xdr:from>
    <xdr:to>
      <xdr:col>102</xdr:col>
      <xdr:colOff>114300</xdr:colOff>
      <xdr:row>59</xdr:row>
      <xdr:rowOff>33134</xdr:rowOff>
    </xdr:to>
    <xdr:cxnSp macro="">
      <xdr:nvCxnSpPr>
        <xdr:cNvPr id="800" name="直線コネクタ 799"/>
        <xdr:cNvCxnSpPr/>
      </xdr:nvCxnSpPr>
      <xdr:spPr>
        <a:xfrm>
          <a:off x="18656300" y="10148589"/>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801" name="フローチャート: 判断 800"/>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50493</xdr:rowOff>
    </xdr:from>
    <xdr:ext cx="469744" cy="259045"/>
    <xdr:sp macro="" textlink="">
      <xdr:nvSpPr>
        <xdr:cNvPr id="802" name="テキスト ボックス 801"/>
        <xdr:cNvSpPr txBox="1"/>
      </xdr:nvSpPr>
      <xdr:spPr>
        <a:xfrm>
          <a:off x="19310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113608</xdr:rowOff>
    </xdr:from>
    <xdr:to>
      <xdr:col>98</xdr:col>
      <xdr:colOff>38100</xdr:colOff>
      <xdr:row>59</xdr:row>
      <xdr:rowOff>43758</xdr:rowOff>
    </xdr:to>
    <xdr:sp macro="" textlink="">
      <xdr:nvSpPr>
        <xdr:cNvPr id="803" name="フローチャート: 判断 802"/>
        <xdr:cNvSpPr/>
      </xdr:nvSpPr>
      <xdr:spPr>
        <a:xfrm>
          <a:off x="18605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60285</xdr:rowOff>
    </xdr:from>
    <xdr:ext cx="469744" cy="259045"/>
    <xdr:sp macro="" textlink="">
      <xdr:nvSpPr>
        <xdr:cNvPr id="804" name="テキスト ボックス 803"/>
        <xdr:cNvSpPr txBox="1"/>
      </xdr:nvSpPr>
      <xdr:spPr>
        <a:xfrm>
          <a:off x="18421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131420</xdr:rowOff>
    </xdr:from>
    <xdr:to>
      <xdr:col>116</xdr:col>
      <xdr:colOff>114300</xdr:colOff>
      <xdr:row>59</xdr:row>
      <xdr:rowOff>61570</xdr:rowOff>
    </xdr:to>
    <xdr:sp macro="" textlink="">
      <xdr:nvSpPr>
        <xdr:cNvPr id="810" name="楕円 809"/>
        <xdr:cNvSpPr/>
      </xdr:nvSpPr>
      <xdr:spPr>
        <a:xfrm>
          <a:off x="22110700" y="100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88740</xdr:rowOff>
    </xdr:from>
    <xdr:ext cx="469744" cy="259045"/>
    <xdr:sp macro="" textlink="">
      <xdr:nvSpPr>
        <xdr:cNvPr id="811" name="貸付金該当値テキスト"/>
        <xdr:cNvSpPr txBox="1"/>
      </xdr:nvSpPr>
      <xdr:spPr>
        <a:xfrm>
          <a:off x="22212300" y="1003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140240</xdr:rowOff>
    </xdr:from>
    <xdr:to>
      <xdr:col>112</xdr:col>
      <xdr:colOff>38100</xdr:colOff>
      <xdr:row>59</xdr:row>
      <xdr:rowOff>70390</xdr:rowOff>
    </xdr:to>
    <xdr:sp macro="" textlink="">
      <xdr:nvSpPr>
        <xdr:cNvPr id="812" name="楕円 811"/>
        <xdr:cNvSpPr/>
      </xdr:nvSpPr>
      <xdr:spPr>
        <a:xfrm>
          <a:off x="21272500" y="100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61517</xdr:rowOff>
    </xdr:from>
    <xdr:ext cx="469744" cy="259045"/>
    <xdr:sp macro="" textlink="">
      <xdr:nvSpPr>
        <xdr:cNvPr id="813" name="テキスト ボックス 812"/>
        <xdr:cNvSpPr txBox="1"/>
      </xdr:nvSpPr>
      <xdr:spPr>
        <a:xfrm>
          <a:off x="21088428" y="101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146888</xdr:rowOff>
    </xdr:from>
    <xdr:to>
      <xdr:col>107</xdr:col>
      <xdr:colOff>101600</xdr:colOff>
      <xdr:row>59</xdr:row>
      <xdr:rowOff>77038</xdr:rowOff>
    </xdr:to>
    <xdr:sp macro="" textlink="">
      <xdr:nvSpPr>
        <xdr:cNvPr id="814" name="楕円 813"/>
        <xdr:cNvSpPr/>
      </xdr:nvSpPr>
      <xdr:spPr>
        <a:xfrm>
          <a:off x="20383500" y="1009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68165</xdr:rowOff>
    </xdr:from>
    <xdr:ext cx="378565" cy="259045"/>
    <xdr:sp macro="" textlink="">
      <xdr:nvSpPr>
        <xdr:cNvPr id="815" name="テキスト ボックス 814"/>
        <xdr:cNvSpPr txBox="1"/>
      </xdr:nvSpPr>
      <xdr:spPr>
        <a:xfrm>
          <a:off x="20245017" y="10183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153784</xdr:rowOff>
    </xdr:from>
    <xdr:to>
      <xdr:col>102</xdr:col>
      <xdr:colOff>165100</xdr:colOff>
      <xdr:row>59</xdr:row>
      <xdr:rowOff>83934</xdr:rowOff>
    </xdr:to>
    <xdr:sp macro="" textlink="">
      <xdr:nvSpPr>
        <xdr:cNvPr id="816" name="楕円 815"/>
        <xdr:cNvSpPr/>
      </xdr:nvSpPr>
      <xdr:spPr>
        <a:xfrm>
          <a:off x="19494500" y="1009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75061</xdr:rowOff>
    </xdr:from>
    <xdr:ext cx="378565" cy="259045"/>
    <xdr:sp macro="" textlink="">
      <xdr:nvSpPr>
        <xdr:cNvPr id="817" name="テキスト ボックス 816"/>
        <xdr:cNvSpPr txBox="1"/>
      </xdr:nvSpPr>
      <xdr:spPr>
        <a:xfrm>
          <a:off x="19356017" y="10190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153689</xdr:rowOff>
    </xdr:from>
    <xdr:to>
      <xdr:col>98</xdr:col>
      <xdr:colOff>38100</xdr:colOff>
      <xdr:row>59</xdr:row>
      <xdr:rowOff>83839</xdr:rowOff>
    </xdr:to>
    <xdr:sp macro="" textlink="">
      <xdr:nvSpPr>
        <xdr:cNvPr id="818" name="楕円 817"/>
        <xdr:cNvSpPr/>
      </xdr:nvSpPr>
      <xdr:spPr>
        <a:xfrm>
          <a:off x="18605500" y="1009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74966</xdr:rowOff>
    </xdr:from>
    <xdr:ext cx="378565" cy="259045"/>
    <xdr:sp macro="" textlink="">
      <xdr:nvSpPr>
        <xdr:cNvPr id="819" name="テキスト ボックス 818"/>
        <xdr:cNvSpPr txBox="1"/>
      </xdr:nvSpPr>
      <xdr:spPr>
        <a:xfrm>
          <a:off x="18467017" y="10190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8" name="テキスト ボックス 837"/>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6" name="直線コネクタ 845"/>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7" name="繰出金最小値テキスト"/>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8" name="直線コネクタ 847"/>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9" name="繰出金最大値テキスト"/>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50" name="直線コネクタ 849"/>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118473</xdr:rowOff>
    </xdr:from>
    <xdr:to>
      <xdr:col>116</xdr:col>
      <xdr:colOff>63500</xdr:colOff>
      <xdr:row>78</xdr:row>
      <xdr:rowOff>128684</xdr:rowOff>
    </xdr:to>
    <xdr:cxnSp macro="">
      <xdr:nvCxnSpPr>
        <xdr:cNvPr id="851" name="直線コネクタ 850"/>
        <xdr:cNvCxnSpPr/>
      </xdr:nvCxnSpPr>
      <xdr:spPr>
        <a:xfrm flipV="1">
          <a:off x="21323300" y="13491573"/>
          <a:ext cx="8382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135900</xdr:rowOff>
    </xdr:from>
    <xdr:ext cx="534377" cy="259045"/>
    <xdr:sp macro="" textlink="">
      <xdr:nvSpPr>
        <xdr:cNvPr id="852" name="繰出金平均値テキスト"/>
        <xdr:cNvSpPr txBox="1"/>
      </xdr:nvSpPr>
      <xdr:spPr>
        <a:xfrm>
          <a:off x="22212300" y="1299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3" name="フローチャート: 判断 852"/>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125211</xdr:rowOff>
    </xdr:from>
    <xdr:to>
      <xdr:col>111</xdr:col>
      <xdr:colOff>177800</xdr:colOff>
      <xdr:row>78</xdr:row>
      <xdr:rowOff>128684</xdr:rowOff>
    </xdr:to>
    <xdr:cxnSp macro="">
      <xdr:nvCxnSpPr>
        <xdr:cNvPr id="854" name="直線コネクタ 853"/>
        <xdr:cNvCxnSpPr/>
      </xdr:nvCxnSpPr>
      <xdr:spPr>
        <a:xfrm>
          <a:off x="20434300" y="13498311"/>
          <a:ext cx="889000" cy="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5" name="フローチャート: 判断 854"/>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40977</xdr:rowOff>
    </xdr:from>
    <xdr:ext cx="534377" cy="259045"/>
    <xdr:sp macro="" textlink="">
      <xdr:nvSpPr>
        <xdr:cNvPr id="856" name="テキスト ボックス 855"/>
        <xdr:cNvSpPr txBox="1"/>
      </xdr:nvSpPr>
      <xdr:spPr>
        <a:xfrm>
          <a:off x="21056111" y="1289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125211</xdr:rowOff>
    </xdr:from>
    <xdr:to>
      <xdr:col>107</xdr:col>
      <xdr:colOff>50800</xdr:colOff>
      <xdr:row>78</xdr:row>
      <xdr:rowOff>140201</xdr:rowOff>
    </xdr:to>
    <xdr:cxnSp macro="">
      <xdr:nvCxnSpPr>
        <xdr:cNvPr id="857" name="直線コネクタ 856"/>
        <xdr:cNvCxnSpPr/>
      </xdr:nvCxnSpPr>
      <xdr:spPr>
        <a:xfrm flipV="1">
          <a:off x="19545300" y="13498311"/>
          <a:ext cx="889000" cy="1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8" name="フローチャート: 判断 857"/>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74537</xdr:rowOff>
    </xdr:from>
    <xdr:ext cx="534377" cy="259045"/>
    <xdr:sp macro="" textlink="">
      <xdr:nvSpPr>
        <xdr:cNvPr id="859" name="テキスト ボックス 858"/>
        <xdr:cNvSpPr txBox="1"/>
      </xdr:nvSpPr>
      <xdr:spPr>
        <a:xfrm>
          <a:off x="20167111" y="129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140201</xdr:rowOff>
    </xdr:from>
    <xdr:to>
      <xdr:col>102</xdr:col>
      <xdr:colOff>114300</xdr:colOff>
      <xdr:row>78</xdr:row>
      <xdr:rowOff>150738</xdr:rowOff>
    </xdr:to>
    <xdr:cxnSp macro="">
      <xdr:nvCxnSpPr>
        <xdr:cNvPr id="860" name="直線コネクタ 859"/>
        <xdr:cNvCxnSpPr/>
      </xdr:nvCxnSpPr>
      <xdr:spPr>
        <a:xfrm flipV="1">
          <a:off x="18656300" y="13513301"/>
          <a:ext cx="889000" cy="1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61" name="フローチャート: 判断 860"/>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68463</xdr:rowOff>
    </xdr:from>
    <xdr:ext cx="534377" cy="259045"/>
    <xdr:sp macro="" textlink="">
      <xdr:nvSpPr>
        <xdr:cNvPr id="862" name="テキスト ボックス 861"/>
        <xdr:cNvSpPr txBox="1"/>
      </xdr:nvSpPr>
      <xdr:spPr>
        <a:xfrm>
          <a:off x="19278111" y="1292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89847</xdr:rowOff>
    </xdr:from>
    <xdr:to>
      <xdr:col>98</xdr:col>
      <xdr:colOff>38100</xdr:colOff>
      <xdr:row>77</xdr:row>
      <xdr:rowOff>19997</xdr:rowOff>
    </xdr:to>
    <xdr:sp macro="" textlink="">
      <xdr:nvSpPr>
        <xdr:cNvPr id="863" name="フローチャート: 判断 862"/>
        <xdr:cNvSpPr/>
      </xdr:nvSpPr>
      <xdr:spPr>
        <a:xfrm>
          <a:off x="18605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36524</xdr:rowOff>
    </xdr:from>
    <xdr:ext cx="534377" cy="259045"/>
    <xdr:sp macro="" textlink="">
      <xdr:nvSpPr>
        <xdr:cNvPr id="864" name="テキスト ボックス 863"/>
        <xdr:cNvSpPr txBox="1"/>
      </xdr:nvSpPr>
      <xdr:spPr>
        <a:xfrm>
          <a:off x="18389111" y="128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67673</xdr:rowOff>
    </xdr:from>
    <xdr:to>
      <xdr:col>116</xdr:col>
      <xdr:colOff>114300</xdr:colOff>
      <xdr:row>78</xdr:row>
      <xdr:rowOff>169273</xdr:rowOff>
    </xdr:to>
    <xdr:sp macro="" textlink="">
      <xdr:nvSpPr>
        <xdr:cNvPr id="870" name="楕円 869"/>
        <xdr:cNvSpPr/>
      </xdr:nvSpPr>
      <xdr:spPr>
        <a:xfrm>
          <a:off x="22110700" y="1344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46100</xdr:rowOff>
    </xdr:from>
    <xdr:ext cx="534377" cy="259045"/>
    <xdr:sp macro="" textlink="">
      <xdr:nvSpPr>
        <xdr:cNvPr id="871" name="繰出金該当値テキスト"/>
        <xdr:cNvSpPr txBox="1"/>
      </xdr:nvSpPr>
      <xdr:spPr>
        <a:xfrm>
          <a:off x="22212300" y="1341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77884</xdr:rowOff>
    </xdr:from>
    <xdr:to>
      <xdr:col>112</xdr:col>
      <xdr:colOff>38100</xdr:colOff>
      <xdr:row>79</xdr:row>
      <xdr:rowOff>8034</xdr:rowOff>
    </xdr:to>
    <xdr:sp macro="" textlink="">
      <xdr:nvSpPr>
        <xdr:cNvPr id="872" name="楕円 871"/>
        <xdr:cNvSpPr/>
      </xdr:nvSpPr>
      <xdr:spPr>
        <a:xfrm>
          <a:off x="21272500" y="1345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170611</xdr:rowOff>
    </xdr:from>
    <xdr:ext cx="534377" cy="259045"/>
    <xdr:sp macro="" textlink="">
      <xdr:nvSpPr>
        <xdr:cNvPr id="873" name="テキスト ボックス 872"/>
        <xdr:cNvSpPr txBox="1"/>
      </xdr:nvSpPr>
      <xdr:spPr>
        <a:xfrm>
          <a:off x="21056111" y="1354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74411</xdr:rowOff>
    </xdr:from>
    <xdr:to>
      <xdr:col>107</xdr:col>
      <xdr:colOff>101600</xdr:colOff>
      <xdr:row>79</xdr:row>
      <xdr:rowOff>4561</xdr:rowOff>
    </xdr:to>
    <xdr:sp macro="" textlink="">
      <xdr:nvSpPr>
        <xdr:cNvPr id="874" name="楕円 873"/>
        <xdr:cNvSpPr/>
      </xdr:nvSpPr>
      <xdr:spPr>
        <a:xfrm>
          <a:off x="20383500" y="1344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167138</xdr:rowOff>
    </xdr:from>
    <xdr:ext cx="534377" cy="259045"/>
    <xdr:sp macro="" textlink="">
      <xdr:nvSpPr>
        <xdr:cNvPr id="875" name="テキスト ボックス 874"/>
        <xdr:cNvSpPr txBox="1"/>
      </xdr:nvSpPr>
      <xdr:spPr>
        <a:xfrm>
          <a:off x="20167111" y="1354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89401</xdr:rowOff>
    </xdr:from>
    <xdr:to>
      <xdr:col>102</xdr:col>
      <xdr:colOff>165100</xdr:colOff>
      <xdr:row>79</xdr:row>
      <xdr:rowOff>19551</xdr:rowOff>
    </xdr:to>
    <xdr:sp macro="" textlink="">
      <xdr:nvSpPr>
        <xdr:cNvPr id="876" name="楕円 875"/>
        <xdr:cNvSpPr/>
      </xdr:nvSpPr>
      <xdr:spPr>
        <a:xfrm>
          <a:off x="19494500" y="1346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10678</xdr:rowOff>
    </xdr:from>
    <xdr:ext cx="534377" cy="259045"/>
    <xdr:sp macro="" textlink="">
      <xdr:nvSpPr>
        <xdr:cNvPr id="877" name="テキスト ボックス 876"/>
        <xdr:cNvSpPr txBox="1"/>
      </xdr:nvSpPr>
      <xdr:spPr>
        <a:xfrm>
          <a:off x="19278111" y="1355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99938</xdr:rowOff>
    </xdr:from>
    <xdr:to>
      <xdr:col>98</xdr:col>
      <xdr:colOff>38100</xdr:colOff>
      <xdr:row>79</xdr:row>
      <xdr:rowOff>30088</xdr:rowOff>
    </xdr:to>
    <xdr:sp macro="" textlink="">
      <xdr:nvSpPr>
        <xdr:cNvPr id="878" name="楕円 877"/>
        <xdr:cNvSpPr/>
      </xdr:nvSpPr>
      <xdr:spPr>
        <a:xfrm>
          <a:off x="18605500" y="1347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21215</xdr:rowOff>
    </xdr:from>
    <xdr:ext cx="534377" cy="259045"/>
    <xdr:sp macro="" textlink="">
      <xdr:nvSpPr>
        <xdr:cNvPr id="879" name="テキスト ボックス 878"/>
        <xdr:cNvSpPr txBox="1"/>
      </xdr:nvSpPr>
      <xdr:spPr>
        <a:xfrm>
          <a:off x="18389111" y="1356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性質別歳出の住民一人当たりのコストは扶助費のみが類似団体の平均を上回っている。年少人口が比較的多いことによる児童福祉の増、利用者の増に伴う障害者福祉の増が主な要因であると考えられる。特に障害者福祉は、利用者の増に伴って年々上昇幅が大きくなっている。また、単独での福祉政策は大きく増額してはいないものの、扶助費を高めている一因ともなっていることから、必要に応じて事業の見直しを図っていきたい。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年度については、住民税非課税世帯、子育て世帯等に対する臨時特別交付金の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などにより、扶助費全体として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その他の経費はどの項目においても類似団体を下回って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、普通建設事業費の更新整備について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町道の改良工事費の増の影響を受け、他の費目に比べやや増加が大きくなっている。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全体的に効率的な財政運営ができているため、今後も引き続き歳出全体にわたり不断の見直しを続け、歳出の抑制に努めたい。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福岡県吉富町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6,607
6,505
5.72
4,348,275
4,093,660
244,820
2,400,708
3,192,219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61976</xdr:rowOff>
    </xdr:from>
    <xdr:to>
      <xdr:col>24</xdr:col>
      <xdr:colOff>63500</xdr:colOff>
      <xdr:row>37</xdr:row>
      <xdr:rowOff>89916</xdr:rowOff>
    </xdr:to>
    <xdr:cxnSp macro="">
      <xdr:nvCxnSpPr>
        <xdr:cNvPr id="61" name="直線コネクタ 60"/>
        <xdr:cNvCxnSpPr/>
      </xdr:nvCxnSpPr>
      <xdr:spPr>
        <a:xfrm flipV="1">
          <a:off x="3797300" y="6405626"/>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534377" cy="259045"/>
    <xdr:sp macro="" textlink="">
      <xdr:nvSpPr>
        <xdr:cNvPr id="62" name="議会費平均値テキスト"/>
        <xdr:cNvSpPr txBox="1"/>
      </xdr:nvSpPr>
      <xdr:spPr>
        <a:xfrm>
          <a:off x="4686300" y="601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80264</xdr:rowOff>
    </xdr:from>
    <xdr:to>
      <xdr:col>19</xdr:col>
      <xdr:colOff>177800</xdr:colOff>
      <xdr:row>37</xdr:row>
      <xdr:rowOff>89916</xdr:rowOff>
    </xdr:to>
    <xdr:cxnSp macro="">
      <xdr:nvCxnSpPr>
        <xdr:cNvPr id="64" name="直線コネクタ 63"/>
        <xdr:cNvCxnSpPr/>
      </xdr:nvCxnSpPr>
      <xdr:spPr>
        <a:xfrm>
          <a:off x="2908300" y="642391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141622</xdr:rowOff>
    </xdr:from>
    <xdr:ext cx="469744" cy="259045"/>
    <xdr:sp macro="" textlink="">
      <xdr:nvSpPr>
        <xdr:cNvPr id="66" name="テキスト ボックス 65"/>
        <xdr:cNvSpPr txBox="1"/>
      </xdr:nvSpPr>
      <xdr:spPr>
        <a:xfrm>
          <a:off x="3562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72898</xdr:rowOff>
    </xdr:from>
    <xdr:to>
      <xdr:col>15</xdr:col>
      <xdr:colOff>50800</xdr:colOff>
      <xdr:row>37</xdr:row>
      <xdr:rowOff>80264</xdr:rowOff>
    </xdr:to>
    <xdr:cxnSp macro="">
      <xdr:nvCxnSpPr>
        <xdr:cNvPr id="67" name="直線コネクタ 66"/>
        <xdr:cNvCxnSpPr/>
      </xdr:nvCxnSpPr>
      <xdr:spPr>
        <a:xfrm>
          <a:off x="2019300" y="6416548"/>
          <a:ext cx="889000" cy="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13352</xdr:rowOff>
    </xdr:from>
    <xdr:ext cx="469744" cy="259045"/>
    <xdr:sp macro="" textlink="">
      <xdr:nvSpPr>
        <xdr:cNvPr id="69" name="テキスト ボックス 68"/>
        <xdr:cNvSpPr txBox="1"/>
      </xdr:nvSpPr>
      <xdr:spPr>
        <a:xfrm>
          <a:off x="2673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60452</xdr:rowOff>
    </xdr:from>
    <xdr:to>
      <xdr:col>10</xdr:col>
      <xdr:colOff>114300</xdr:colOff>
      <xdr:row>37</xdr:row>
      <xdr:rowOff>72898</xdr:rowOff>
    </xdr:to>
    <xdr:cxnSp macro="">
      <xdr:nvCxnSpPr>
        <xdr:cNvPr id="70" name="直線コネクタ 69"/>
        <xdr:cNvCxnSpPr/>
      </xdr:nvCxnSpPr>
      <xdr:spPr>
        <a:xfrm>
          <a:off x="1130300" y="6404102"/>
          <a:ext cx="889000" cy="1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35323</xdr:rowOff>
    </xdr:from>
    <xdr:ext cx="469744" cy="259045"/>
    <xdr:sp macro="" textlink="">
      <xdr:nvSpPr>
        <xdr:cNvPr id="72" name="テキスト ボックス 71"/>
        <xdr:cNvSpPr txBox="1"/>
      </xdr:nvSpPr>
      <xdr:spPr>
        <a:xfrm>
          <a:off x="1784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51689</xdr:rowOff>
    </xdr:from>
    <xdr:to>
      <xdr:col>6</xdr:col>
      <xdr:colOff>38100</xdr:colOff>
      <xdr:row>36</xdr:row>
      <xdr:rowOff>153289</xdr:rowOff>
    </xdr:to>
    <xdr:sp macro="" textlink="">
      <xdr:nvSpPr>
        <xdr:cNvPr id="73" name="フローチャート: 判断 72"/>
        <xdr:cNvSpPr/>
      </xdr:nvSpPr>
      <xdr:spPr>
        <a:xfrm>
          <a:off x="1079500" y="62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169816</xdr:rowOff>
    </xdr:from>
    <xdr:ext cx="469744" cy="259045"/>
    <xdr:sp macro="" textlink="">
      <xdr:nvSpPr>
        <xdr:cNvPr id="74" name="テキスト ボックス 73"/>
        <xdr:cNvSpPr txBox="1"/>
      </xdr:nvSpPr>
      <xdr:spPr>
        <a:xfrm>
          <a:off x="895428" y="59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11176</xdr:rowOff>
    </xdr:from>
    <xdr:to>
      <xdr:col>24</xdr:col>
      <xdr:colOff>114300</xdr:colOff>
      <xdr:row>37</xdr:row>
      <xdr:rowOff>112776</xdr:rowOff>
    </xdr:to>
    <xdr:sp macro="" textlink="">
      <xdr:nvSpPr>
        <xdr:cNvPr id="80" name="楕円 79"/>
        <xdr:cNvSpPr/>
      </xdr:nvSpPr>
      <xdr:spPr>
        <a:xfrm>
          <a:off x="4584700" y="635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161053</xdr:rowOff>
    </xdr:from>
    <xdr:ext cx="469744" cy="259045"/>
    <xdr:sp macro="" textlink="">
      <xdr:nvSpPr>
        <xdr:cNvPr id="81" name="議会費該当値テキスト"/>
        <xdr:cNvSpPr txBox="1"/>
      </xdr:nvSpPr>
      <xdr:spPr>
        <a:xfrm>
          <a:off x="4686300" y="633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39116</xdr:rowOff>
    </xdr:from>
    <xdr:to>
      <xdr:col>20</xdr:col>
      <xdr:colOff>38100</xdr:colOff>
      <xdr:row>37</xdr:row>
      <xdr:rowOff>140716</xdr:rowOff>
    </xdr:to>
    <xdr:sp macro="" textlink="">
      <xdr:nvSpPr>
        <xdr:cNvPr id="82" name="楕円 81"/>
        <xdr:cNvSpPr/>
      </xdr:nvSpPr>
      <xdr:spPr>
        <a:xfrm>
          <a:off x="3746500" y="638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131843</xdr:rowOff>
    </xdr:from>
    <xdr:ext cx="469744" cy="259045"/>
    <xdr:sp macro="" textlink="">
      <xdr:nvSpPr>
        <xdr:cNvPr id="83" name="テキスト ボックス 82"/>
        <xdr:cNvSpPr txBox="1"/>
      </xdr:nvSpPr>
      <xdr:spPr>
        <a:xfrm>
          <a:off x="3562428" y="647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29464</xdr:rowOff>
    </xdr:from>
    <xdr:to>
      <xdr:col>15</xdr:col>
      <xdr:colOff>101600</xdr:colOff>
      <xdr:row>37</xdr:row>
      <xdr:rowOff>131064</xdr:rowOff>
    </xdr:to>
    <xdr:sp macro="" textlink="">
      <xdr:nvSpPr>
        <xdr:cNvPr id="84" name="楕円 83"/>
        <xdr:cNvSpPr/>
      </xdr:nvSpPr>
      <xdr:spPr>
        <a:xfrm>
          <a:off x="2857500" y="63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122191</xdr:rowOff>
    </xdr:from>
    <xdr:ext cx="469744" cy="259045"/>
    <xdr:sp macro="" textlink="">
      <xdr:nvSpPr>
        <xdr:cNvPr id="85" name="テキスト ボックス 84"/>
        <xdr:cNvSpPr txBox="1"/>
      </xdr:nvSpPr>
      <xdr:spPr>
        <a:xfrm>
          <a:off x="2673428" y="64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22098</xdr:rowOff>
    </xdr:from>
    <xdr:to>
      <xdr:col>10</xdr:col>
      <xdr:colOff>165100</xdr:colOff>
      <xdr:row>37</xdr:row>
      <xdr:rowOff>123698</xdr:rowOff>
    </xdr:to>
    <xdr:sp macro="" textlink="">
      <xdr:nvSpPr>
        <xdr:cNvPr id="86" name="楕円 85"/>
        <xdr:cNvSpPr/>
      </xdr:nvSpPr>
      <xdr:spPr>
        <a:xfrm>
          <a:off x="1968500" y="636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114825</xdr:rowOff>
    </xdr:from>
    <xdr:ext cx="469744" cy="259045"/>
    <xdr:sp macro="" textlink="">
      <xdr:nvSpPr>
        <xdr:cNvPr id="87" name="テキスト ボックス 86"/>
        <xdr:cNvSpPr txBox="1"/>
      </xdr:nvSpPr>
      <xdr:spPr>
        <a:xfrm>
          <a:off x="1784428" y="645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9652</xdr:rowOff>
    </xdr:from>
    <xdr:to>
      <xdr:col>6</xdr:col>
      <xdr:colOff>38100</xdr:colOff>
      <xdr:row>37</xdr:row>
      <xdr:rowOff>111252</xdr:rowOff>
    </xdr:to>
    <xdr:sp macro="" textlink="">
      <xdr:nvSpPr>
        <xdr:cNvPr id="88" name="楕円 87"/>
        <xdr:cNvSpPr/>
      </xdr:nvSpPr>
      <xdr:spPr>
        <a:xfrm>
          <a:off x="1079500" y="635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102379</xdr:rowOff>
    </xdr:from>
    <xdr:ext cx="469744" cy="259045"/>
    <xdr:sp macro="" textlink="">
      <xdr:nvSpPr>
        <xdr:cNvPr id="89" name="テキスト ボックス 88"/>
        <xdr:cNvSpPr txBox="1"/>
      </xdr:nvSpPr>
      <xdr:spPr>
        <a:xfrm>
          <a:off x="895428" y="644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84127</xdr:rowOff>
    </xdr:from>
    <xdr:to>
      <xdr:col>24</xdr:col>
      <xdr:colOff>63500</xdr:colOff>
      <xdr:row>58</xdr:row>
      <xdr:rowOff>94284</xdr:rowOff>
    </xdr:to>
    <xdr:cxnSp macro="">
      <xdr:nvCxnSpPr>
        <xdr:cNvPr id="116" name="直線コネクタ 115"/>
        <xdr:cNvCxnSpPr/>
      </xdr:nvCxnSpPr>
      <xdr:spPr>
        <a:xfrm flipV="1">
          <a:off x="3797300" y="10028227"/>
          <a:ext cx="838200" cy="1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18298</xdr:rowOff>
    </xdr:from>
    <xdr:ext cx="599010" cy="259045"/>
    <xdr:sp macro="" textlink="">
      <xdr:nvSpPr>
        <xdr:cNvPr id="117" name="総務費平均値テキスト"/>
        <xdr:cNvSpPr txBox="1"/>
      </xdr:nvSpPr>
      <xdr:spPr>
        <a:xfrm>
          <a:off x="4686300" y="9790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93347</xdr:rowOff>
    </xdr:from>
    <xdr:to>
      <xdr:col>19</xdr:col>
      <xdr:colOff>177800</xdr:colOff>
      <xdr:row>58</xdr:row>
      <xdr:rowOff>94284</xdr:rowOff>
    </xdr:to>
    <xdr:cxnSp macro="">
      <xdr:nvCxnSpPr>
        <xdr:cNvPr id="119" name="直線コネクタ 118"/>
        <xdr:cNvCxnSpPr/>
      </xdr:nvCxnSpPr>
      <xdr:spPr>
        <a:xfrm>
          <a:off x="2908300" y="10037447"/>
          <a:ext cx="889000" cy="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120518</xdr:rowOff>
    </xdr:from>
    <xdr:ext cx="599010" cy="259045"/>
    <xdr:sp macro="" textlink="">
      <xdr:nvSpPr>
        <xdr:cNvPr id="121" name="テキスト ボックス 120"/>
        <xdr:cNvSpPr txBox="1"/>
      </xdr:nvSpPr>
      <xdr:spPr>
        <a:xfrm>
          <a:off x="3497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45590</xdr:rowOff>
    </xdr:from>
    <xdr:to>
      <xdr:col>15</xdr:col>
      <xdr:colOff>50800</xdr:colOff>
      <xdr:row>58</xdr:row>
      <xdr:rowOff>93347</xdr:rowOff>
    </xdr:to>
    <xdr:cxnSp macro="">
      <xdr:nvCxnSpPr>
        <xdr:cNvPr id="122" name="直線コネクタ 121"/>
        <xdr:cNvCxnSpPr/>
      </xdr:nvCxnSpPr>
      <xdr:spPr>
        <a:xfrm>
          <a:off x="2019300" y="9989690"/>
          <a:ext cx="889000" cy="4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116140</xdr:rowOff>
    </xdr:from>
    <xdr:ext cx="599010" cy="259045"/>
    <xdr:sp macro="" textlink="">
      <xdr:nvSpPr>
        <xdr:cNvPr id="124" name="テキスト ボックス 123"/>
        <xdr:cNvSpPr txBox="1"/>
      </xdr:nvSpPr>
      <xdr:spPr>
        <a:xfrm>
          <a:off x="2608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45590</xdr:rowOff>
    </xdr:from>
    <xdr:to>
      <xdr:col>10</xdr:col>
      <xdr:colOff>114300</xdr:colOff>
      <xdr:row>58</xdr:row>
      <xdr:rowOff>105090</xdr:rowOff>
    </xdr:to>
    <xdr:cxnSp macro="">
      <xdr:nvCxnSpPr>
        <xdr:cNvPr id="125" name="直線コネクタ 124"/>
        <xdr:cNvCxnSpPr/>
      </xdr:nvCxnSpPr>
      <xdr:spPr>
        <a:xfrm flipV="1">
          <a:off x="1130300" y="9989690"/>
          <a:ext cx="889000" cy="5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87038</xdr:rowOff>
    </xdr:from>
    <xdr:ext cx="599010" cy="259045"/>
    <xdr:sp macro="" textlink="">
      <xdr:nvSpPr>
        <xdr:cNvPr id="127" name="テキスト ボックス 126"/>
        <xdr:cNvSpPr txBox="1"/>
      </xdr:nvSpPr>
      <xdr:spPr>
        <a:xfrm>
          <a:off x="1719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30176</xdr:rowOff>
    </xdr:from>
    <xdr:to>
      <xdr:col>6</xdr:col>
      <xdr:colOff>38100</xdr:colOff>
      <xdr:row>58</xdr:row>
      <xdr:rowOff>131776</xdr:rowOff>
    </xdr:to>
    <xdr:sp macro="" textlink="">
      <xdr:nvSpPr>
        <xdr:cNvPr id="128" name="フローチャート: 判断 127"/>
        <xdr:cNvSpPr/>
      </xdr:nvSpPr>
      <xdr:spPr>
        <a:xfrm>
          <a:off x="1079500" y="997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148303</xdr:rowOff>
    </xdr:from>
    <xdr:ext cx="599010" cy="259045"/>
    <xdr:sp macro="" textlink="">
      <xdr:nvSpPr>
        <xdr:cNvPr id="129" name="テキスト ボックス 128"/>
        <xdr:cNvSpPr txBox="1"/>
      </xdr:nvSpPr>
      <xdr:spPr>
        <a:xfrm>
          <a:off x="830795" y="974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33327</xdr:rowOff>
    </xdr:from>
    <xdr:to>
      <xdr:col>24</xdr:col>
      <xdr:colOff>114300</xdr:colOff>
      <xdr:row>58</xdr:row>
      <xdr:rowOff>134927</xdr:rowOff>
    </xdr:to>
    <xdr:sp macro="" textlink="">
      <xdr:nvSpPr>
        <xdr:cNvPr id="135" name="楕円 134"/>
        <xdr:cNvSpPr/>
      </xdr:nvSpPr>
      <xdr:spPr>
        <a:xfrm>
          <a:off x="4584700" y="997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145298</xdr:rowOff>
    </xdr:from>
    <xdr:ext cx="599010" cy="259045"/>
    <xdr:sp macro="" textlink="">
      <xdr:nvSpPr>
        <xdr:cNvPr id="136" name="総務費該当値テキスト"/>
        <xdr:cNvSpPr txBox="1"/>
      </xdr:nvSpPr>
      <xdr:spPr>
        <a:xfrm>
          <a:off x="4686300" y="991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43484</xdr:rowOff>
    </xdr:from>
    <xdr:to>
      <xdr:col>20</xdr:col>
      <xdr:colOff>38100</xdr:colOff>
      <xdr:row>58</xdr:row>
      <xdr:rowOff>145084</xdr:rowOff>
    </xdr:to>
    <xdr:sp macro="" textlink="">
      <xdr:nvSpPr>
        <xdr:cNvPr id="137" name="楕円 136"/>
        <xdr:cNvSpPr/>
      </xdr:nvSpPr>
      <xdr:spPr>
        <a:xfrm>
          <a:off x="3746500" y="998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136211</xdr:rowOff>
    </xdr:from>
    <xdr:ext cx="534377" cy="259045"/>
    <xdr:sp macro="" textlink="">
      <xdr:nvSpPr>
        <xdr:cNvPr id="138" name="テキスト ボックス 137"/>
        <xdr:cNvSpPr txBox="1"/>
      </xdr:nvSpPr>
      <xdr:spPr>
        <a:xfrm>
          <a:off x="3530111" y="1008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42547</xdr:rowOff>
    </xdr:from>
    <xdr:to>
      <xdr:col>15</xdr:col>
      <xdr:colOff>101600</xdr:colOff>
      <xdr:row>58</xdr:row>
      <xdr:rowOff>144147</xdr:rowOff>
    </xdr:to>
    <xdr:sp macro="" textlink="">
      <xdr:nvSpPr>
        <xdr:cNvPr id="139" name="楕円 138"/>
        <xdr:cNvSpPr/>
      </xdr:nvSpPr>
      <xdr:spPr>
        <a:xfrm>
          <a:off x="2857500" y="998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135274</xdr:rowOff>
    </xdr:from>
    <xdr:ext cx="599010" cy="259045"/>
    <xdr:sp macro="" textlink="">
      <xdr:nvSpPr>
        <xdr:cNvPr id="140" name="テキスト ボックス 139"/>
        <xdr:cNvSpPr txBox="1"/>
      </xdr:nvSpPr>
      <xdr:spPr>
        <a:xfrm>
          <a:off x="2608795" y="10079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166240</xdr:rowOff>
    </xdr:from>
    <xdr:to>
      <xdr:col>10</xdr:col>
      <xdr:colOff>165100</xdr:colOff>
      <xdr:row>58</xdr:row>
      <xdr:rowOff>96390</xdr:rowOff>
    </xdr:to>
    <xdr:sp macro="" textlink="">
      <xdr:nvSpPr>
        <xdr:cNvPr id="141" name="楕円 140"/>
        <xdr:cNvSpPr/>
      </xdr:nvSpPr>
      <xdr:spPr>
        <a:xfrm>
          <a:off x="1968500" y="993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87517</xdr:rowOff>
    </xdr:from>
    <xdr:ext cx="599010" cy="259045"/>
    <xdr:sp macro="" textlink="">
      <xdr:nvSpPr>
        <xdr:cNvPr id="142" name="テキスト ボックス 141"/>
        <xdr:cNvSpPr txBox="1"/>
      </xdr:nvSpPr>
      <xdr:spPr>
        <a:xfrm>
          <a:off x="1719795" y="10031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54290</xdr:rowOff>
    </xdr:from>
    <xdr:to>
      <xdr:col>6</xdr:col>
      <xdr:colOff>38100</xdr:colOff>
      <xdr:row>58</xdr:row>
      <xdr:rowOff>155890</xdr:rowOff>
    </xdr:to>
    <xdr:sp macro="" textlink="">
      <xdr:nvSpPr>
        <xdr:cNvPr id="143" name="楕円 142"/>
        <xdr:cNvSpPr/>
      </xdr:nvSpPr>
      <xdr:spPr>
        <a:xfrm>
          <a:off x="1079500" y="999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147017</xdr:rowOff>
    </xdr:from>
    <xdr:ext cx="534377" cy="259045"/>
    <xdr:sp macro="" textlink="">
      <xdr:nvSpPr>
        <xdr:cNvPr id="144" name="テキスト ボックス 143"/>
        <xdr:cNvSpPr txBox="1"/>
      </xdr:nvSpPr>
      <xdr:spPr>
        <a:xfrm>
          <a:off x="863111" y="1009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43014</xdr:rowOff>
    </xdr:from>
    <xdr:to>
      <xdr:col>24</xdr:col>
      <xdr:colOff>63500</xdr:colOff>
      <xdr:row>75</xdr:row>
      <xdr:rowOff>10947</xdr:rowOff>
    </xdr:to>
    <xdr:cxnSp macro="">
      <xdr:nvCxnSpPr>
        <xdr:cNvPr id="170" name="直線コネクタ 169"/>
        <xdr:cNvCxnSpPr/>
      </xdr:nvCxnSpPr>
      <xdr:spPr>
        <a:xfrm flipV="1">
          <a:off x="3797300" y="12730314"/>
          <a:ext cx="838200" cy="13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119356</xdr:rowOff>
    </xdr:from>
    <xdr:ext cx="599010" cy="259045"/>
    <xdr:sp macro="" textlink="">
      <xdr:nvSpPr>
        <xdr:cNvPr id="171" name="民生費平均値テキスト"/>
        <xdr:cNvSpPr txBox="1"/>
      </xdr:nvSpPr>
      <xdr:spPr>
        <a:xfrm>
          <a:off x="4686300" y="1280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57810</xdr:rowOff>
    </xdr:from>
    <xdr:to>
      <xdr:col>19</xdr:col>
      <xdr:colOff>177800</xdr:colOff>
      <xdr:row>75</xdr:row>
      <xdr:rowOff>10947</xdr:rowOff>
    </xdr:to>
    <xdr:cxnSp macro="">
      <xdr:nvCxnSpPr>
        <xdr:cNvPr id="173" name="直線コネクタ 172"/>
        <xdr:cNvCxnSpPr/>
      </xdr:nvCxnSpPr>
      <xdr:spPr>
        <a:xfrm>
          <a:off x="2908300" y="12745110"/>
          <a:ext cx="889000" cy="12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108407</xdr:rowOff>
    </xdr:from>
    <xdr:ext cx="599010" cy="259045"/>
    <xdr:sp macro="" textlink="">
      <xdr:nvSpPr>
        <xdr:cNvPr id="175" name="テキスト ボックス 174"/>
        <xdr:cNvSpPr txBox="1"/>
      </xdr:nvSpPr>
      <xdr:spPr>
        <a:xfrm>
          <a:off x="3497795" y="1296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57810</xdr:rowOff>
    </xdr:from>
    <xdr:to>
      <xdr:col>15</xdr:col>
      <xdr:colOff>50800</xdr:colOff>
      <xdr:row>75</xdr:row>
      <xdr:rowOff>98735</xdr:rowOff>
    </xdr:to>
    <xdr:cxnSp macro="">
      <xdr:nvCxnSpPr>
        <xdr:cNvPr id="176" name="直線コネクタ 175"/>
        <xdr:cNvCxnSpPr/>
      </xdr:nvCxnSpPr>
      <xdr:spPr>
        <a:xfrm flipV="1">
          <a:off x="2019300" y="12745110"/>
          <a:ext cx="889000" cy="21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79443</xdr:rowOff>
    </xdr:from>
    <xdr:ext cx="599010" cy="259045"/>
    <xdr:sp macro="" textlink="">
      <xdr:nvSpPr>
        <xdr:cNvPr id="178" name="テキスト ボックス 177"/>
        <xdr:cNvSpPr txBox="1"/>
      </xdr:nvSpPr>
      <xdr:spPr>
        <a:xfrm>
          <a:off x="2608795" y="1293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98735</xdr:rowOff>
    </xdr:from>
    <xdr:to>
      <xdr:col>10</xdr:col>
      <xdr:colOff>114300</xdr:colOff>
      <xdr:row>76</xdr:row>
      <xdr:rowOff>26738</xdr:rowOff>
    </xdr:to>
    <xdr:cxnSp macro="">
      <xdr:nvCxnSpPr>
        <xdr:cNvPr id="179" name="直線コネクタ 178"/>
        <xdr:cNvCxnSpPr/>
      </xdr:nvCxnSpPr>
      <xdr:spPr>
        <a:xfrm flipV="1">
          <a:off x="1130300" y="12957485"/>
          <a:ext cx="889000" cy="9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23527</xdr:rowOff>
    </xdr:from>
    <xdr:ext cx="599010" cy="259045"/>
    <xdr:sp macro="" textlink="">
      <xdr:nvSpPr>
        <xdr:cNvPr id="181" name="テキスト ボックス 180"/>
        <xdr:cNvSpPr txBox="1"/>
      </xdr:nvSpPr>
      <xdr:spPr>
        <a:xfrm>
          <a:off x="1719795" y="1305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127465</xdr:rowOff>
    </xdr:from>
    <xdr:to>
      <xdr:col>6</xdr:col>
      <xdr:colOff>38100</xdr:colOff>
      <xdr:row>76</xdr:row>
      <xdr:rowOff>57615</xdr:rowOff>
    </xdr:to>
    <xdr:sp macro="" textlink="">
      <xdr:nvSpPr>
        <xdr:cNvPr id="182" name="フローチャート: 判断 181"/>
        <xdr:cNvSpPr/>
      </xdr:nvSpPr>
      <xdr:spPr>
        <a:xfrm>
          <a:off x="1079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74142</xdr:rowOff>
    </xdr:from>
    <xdr:ext cx="599010" cy="259045"/>
    <xdr:sp macro="" textlink="">
      <xdr:nvSpPr>
        <xdr:cNvPr id="183" name="テキスト ボックス 182"/>
        <xdr:cNvSpPr txBox="1"/>
      </xdr:nvSpPr>
      <xdr:spPr>
        <a:xfrm>
          <a:off x="830795" y="1276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163664</xdr:rowOff>
    </xdr:from>
    <xdr:to>
      <xdr:col>24</xdr:col>
      <xdr:colOff>114300</xdr:colOff>
      <xdr:row>74</xdr:row>
      <xdr:rowOff>93814</xdr:rowOff>
    </xdr:to>
    <xdr:sp macro="" textlink="">
      <xdr:nvSpPr>
        <xdr:cNvPr id="189" name="楕円 188"/>
        <xdr:cNvSpPr/>
      </xdr:nvSpPr>
      <xdr:spPr>
        <a:xfrm>
          <a:off x="4584700" y="1267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15091</xdr:rowOff>
    </xdr:from>
    <xdr:ext cx="599010" cy="259045"/>
    <xdr:sp macro="" textlink="">
      <xdr:nvSpPr>
        <xdr:cNvPr id="190" name="民生費該当値テキスト"/>
        <xdr:cNvSpPr txBox="1"/>
      </xdr:nvSpPr>
      <xdr:spPr>
        <a:xfrm>
          <a:off x="4686300" y="12530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131597</xdr:rowOff>
    </xdr:from>
    <xdr:to>
      <xdr:col>20</xdr:col>
      <xdr:colOff>38100</xdr:colOff>
      <xdr:row>75</xdr:row>
      <xdr:rowOff>61747</xdr:rowOff>
    </xdr:to>
    <xdr:sp macro="" textlink="">
      <xdr:nvSpPr>
        <xdr:cNvPr id="191" name="楕円 190"/>
        <xdr:cNvSpPr/>
      </xdr:nvSpPr>
      <xdr:spPr>
        <a:xfrm>
          <a:off x="3746500" y="1281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78274</xdr:rowOff>
    </xdr:from>
    <xdr:ext cx="599010" cy="259045"/>
    <xdr:sp macro="" textlink="">
      <xdr:nvSpPr>
        <xdr:cNvPr id="192" name="テキスト ボックス 191"/>
        <xdr:cNvSpPr txBox="1"/>
      </xdr:nvSpPr>
      <xdr:spPr>
        <a:xfrm>
          <a:off x="3497795" y="1259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7010</xdr:rowOff>
    </xdr:from>
    <xdr:to>
      <xdr:col>15</xdr:col>
      <xdr:colOff>101600</xdr:colOff>
      <xdr:row>74</xdr:row>
      <xdr:rowOff>108610</xdr:rowOff>
    </xdr:to>
    <xdr:sp macro="" textlink="">
      <xdr:nvSpPr>
        <xdr:cNvPr id="193" name="楕円 192"/>
        <xdr:cNvSpPr/>
      </xdr:nvSpPr>
      <xdr:spPr>
        <a:xfrm>
          <a:off x="2857500" y="1269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125137</xdr:rowOff>
    </xdr:from>
    <xdr:ext cx="599010" cy="259045"/>
    <xdr:sp macro="" textlink="">
      <xdr:nvSpPr>
        <xdr:cNvPr id="194" name="テキスト ボックス 193"/>
        <xdr:cNvSpPr txBox="1"/>
      </xdr:nvSpPr>
      <xdr:spPr>
        <a:xfrm>
          <a:off x="2608795" y="12469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47935</xdr:rowOff>
    </xdr:from>
    <xdr:to>
      <xdr:col>10</xdr:col>
      <xdr:colOff>165100</xdr:colOff>
      <xdr:row>75</xdr:row>
      <xdr:rowOff>149535</xdr:rowOff>
    </xdr:to>
    <xdr:sp macro="" textlink="">
      <xdr:nvSpPr>
        <xdr:cNvPr id="195" name="楕円 194"/>
        <xdr:cNvSpPr/>
      </xdr:nvSpPr>
      <xdr:spPr>
        <a:xfrm>
          <a:off x="1968500" y="129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166062</xdr:rowOff>
    </xdr:from>
    <xdr:ext cx="599010" cy="259045"/>
    <xdr:sp macro="" textlink="">
      <xdr:nvSpPr>
        <xdr:cNvPr id="196" name="テキスト ボックス 195"/>
        <xdr:cNvSpPr txBox="1"/>
      </xdr:nvSpPr>
      <xdr:spPr>
        <a:xfrm>
          <a:off x="1719795" y="12681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147388</xdr:rowOff>
    </xdr:from>
    <xdr:to>
      <xdr:col>6</xdr:col>
      <xdr:colOff>38100</xdr:colOff>
      <xdr:row>76</xdr:row>
      <xdr:rowOff>77538</xdr:rowOff>
    </xdr:to>
    <xdr:sp macro="" textlink="">
      <xdr:nvSpPr>
        <xdr:cNvPr id="197" name="楕円 196"/>
        <xdr:cNvSpPr/>
      </xdr:nvSpPr>
      <xdr:spPr>
        <a:xfrm>
          <a:off x="1079500" y="1300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68665</xdr:rowOff>
    </xdr:from>
    <xdr:ext cx="599010" cy="259045"/>
    <xdr:sp macro="" textlink="">
      <xdr:nvSpPr>
        <xdr:cNvPr id="198" name="テキスト ボックス 197"/>
        <xdr:cNvSpPr txBox="1"/>
      </xdr:nvSpPr>
      <xdr:spPr>
        <a:xfrm>
          <a:off x="830795" y="1309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155466</xdr:rowOff>
    </xdr:from>
    <xdr:to>
      <xdr:col>24</xdr:col>
      <xdr:colOff>63500</xdr:colOff>
      <xdr:row>97</xdr:row>
      <xdr:rowOff>11037</xdr:rowOff>
    </xdr:to>
    <xdr:cxnSp macro="">
      <xdr:nvCxnSpPr>
        <xdr:cNvPr id="227" name="直線コネクタ 226"/>
        <xdr:cNvCxnSpPr/>
      </xdr:nvCxnSpPr>
      <xdr:spPr>
        <a:xfrm>
          <a:off x="3797300" y="16614666"/>
          <a:ext cx="838200" cy="2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34377" cy="259045"/>
    <xdr:sp macro="" textlink="">
      <xdr:nvSpPr>
        <xdr:cNvPr id="228" name="衛生費平均値テキスト"/>
        <xdr:cNvSpPr txBox="1"/>
      </xdr:nvSpPr>
      <xdr:spPr>
        <a:xfrm>
          <a:off x="4686300" y="16235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155466</xdr:rowOff>
    </xdr:from>
    <xdr:to>
      <xdr:col>19</xdr:col>
      <xdr:colOff>177800</xdr:colOff>
      <xdr:row>97</xdr:row>
      <xdr:rowOff>71699</xdr:rowOff>
    </xdr:to>
    <xdr:cxnSp macro="">
      <xdr:nvCxnSpPr>
        <xdr:cNvPr id="230" name="直線コネクタ 229"/>
        <xdr:cNvCxnSpPr/>
      </xdr:nvCxnSpPr>
      <xdr:spPr>
        <a:xfrm flipV="1">
          <a:off x="2908300" y="16614666"/>
          <a:ext cx="889000" cy="8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36003</xdr:rowOff>
    </xdr:from>
    <xdr:ext cx="534377" cy="259045"/>
    <xdr:sp macro="" textlink="">
      <xdr:nvSpPr>
        <xdr:cNvPr id="232" name="テキスト ボックス 231"/>
        <xdr:cNvSpPr txBox="1"/>
      </xdr:nvSpPr>
      <xdr:spPr>
        <a:xfrm>
          <a:off x="3530111" y="161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71699</xdr:rowOff>
    </xdr:from>
    <xdr:to>
      <xdr:col>15</xdr:col>
      <xdr:colOff>50800</xdr:colOff>
      <xdr:row>97</xdr:row>
      <xdr:rowOff>121434</xdr:rowOff>
    </xdr:to>
    <xdr:cxnSp macro="">
      <xdr:nvCxnSpPr>
        <xdr:cNvPr id="233" name="直線コネクタ 232"/>
        <xdr:cNvCxnSpPr/>
      </xdr:nvCxnSpPr>
      <xdr:spPr>
        <a:xfrm flipV="1">
          <a:off x="2019300" y="16702349"/>
          <a:ext cx="889000" cy="4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56661</xdr:rowOff>
    </xdr:from>
    <xdr:ext cx="534377" cy="259045"/>
    <xdr:sp macro="" textlink="">
      <xdr:nvSpPr>
        <xdr:cNvPr id="235" name="テキスト ボックス 234"/>
        <xdr:cNvSpPr txBox="1"/>
      </xdr:nvSpPr>
      <xdr:spPr>
        <a:xfrm>
          <a:off x="2641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121434</xdr:rowOff>
    </xdr:from>
    <xdr:to>
      <xdr:col>10</xdr:col>
      <xdr:colOff>114300</xdr:colOff>
      <xdr:row>97</xdr:row>
      <xdr:rowOff>145103</xdr:rowOff>
    </xdr:to>
    <xdr:cxnSp macro="">
      <xdr:nvCxnSpPr>
        <xdr:cNvPr id="236" name="直線コネクタ 235"/>
        <xdr:cNvCxnSpPr/>
      </xdr:nvCxnSpPr>
      <xdr:spPr>
        <a:xfrm flipV="1">
          <a:off x="1130300" y="16752084"/>
          <a:ext cx="889000" cy="2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101429</xdr:rowOff>
    </xdr:from>
    <xdr:ext cx="534377" cy="259045"/>
    <xdr:sp macro="" textlink="">
      <xdr:nvSpPr>
        <xdr:cNvPr id="238" name="テキスト ボックス 237"/>
        <xdr:cNvSpPr txBox="1"/>
      </xdr:nvSpPr>
      <xdr:spPr>
        <a:xfrm>
          <a:off x="1752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16464</xdr:rowOff>
    </xdr:from>
    <xdr:to>
      <xdr:col>6</xdr:col>
      <xdr:colOff>38100</xdr:colOff>
      <xdr:row>96</xdr:row>
      <xdr:rowOff>118064</xdr:rowOff>
    </xdr:to>
    <xdr:sp macro="" textlink="">
      <xdr:nvSpPr>
        <xdr:cNvPr id="239" name="フローチャート: 判断 238"/>
        <xdr:cNvSpPr/>
      </xdr:nvSpPr>
      <xdr:spPr>
        <a:xfrm>
          <a:off x="1079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134591</xdr:rowOff>
    </xdr:from>
    <xdr:ext cx="534377" cy="259045"/>
    <xdr:sp macro="" textlink="">
      <xdr:nvSpPr>
        <xdr:cNvPr id="240" name="テキスト ボックス 239"/>
        <xdr:cNvSpPr txBox="1"/>
      </xdr:nvSpPr>
      <xdr:spPr>
        <a:xfrm>
          <a:off x="863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131687</xdr:rowOff>
    </xdr:from>
    <xdr:to>
      <xdr:col>24</xdr:col>
      <xdr:colOff>114300</xdr:colOff>
      <xdr:row>97</xdr:row>
      <xdr:rowOff>61837</xdr:rowOff>
    </xdr:to>
    <xdr:sp macro="" textlink="">
      <xdr:nvSpPr>
        <xdr:cNvPr id="246" name="楕円 245"/>
        <xdr:cNvSpPr/>
      </xdr:nvSpPr>
      <xdr:spPr>
        <a:xfrm>
          <a:off x="4584700" y="1659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110114</xdr:rowOff>
    </xdr:from>
    <xdr:ext cx="534377" cy="259045"/>
    <xdr:sp macro="" textlink="">
      <xdr:nvSpPr>
        <xdr:cNvPr id="247" name="衛生費該当値テキスト"/>
        <xdr:cNvSpPr txBox="1"/>
      </xdr:nvSpPr>
      <xdr:spPr>
        <a:xfrm>
          <a:off x="4686300" y="1656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104666</xdr:rowOff>
    </xdr:from>
    <xdr:to>
      <xdr:col>20</xdr:col>
      <xdr:colOff>38100</xdr:colOff>
      <xdr:row>97</xdr:row>
      <xdr:rowOff>34816</xdr:rowOff>
    </xdr:to>
    <xdr:sp macro="" textlink="">
      <xdr:nvSpPr>
        <xdr:cNvPr id="248" name="楕円 247"/>
        <xdr:cNvSpPr/>
      </xdr:nvSpPr>
      <xdr:spPr>
        <a:xfrm>
          <a:off x="3746500" y="1656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25943</xdr:rowOff>
    </xdr:from>
    <xdr:ext cx="534377" cy="259045"/>
    <xdr:sp macro="" textlink="">
      <xdr:nvSpPr>
        <xdr:cNvPr id="249" name="テキスト ボックス 248"/>
        <xdr:cNvSpPr txBox="1"/>
      </xdr:nvSpPr>
      <xdr:spPr>
        <a:xfrm>
          <a:off x="3530111" y="1665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20899</xdr:rowOff>
    </xdr:from>
    <xdr:to>
      <xdr:col>15</xdr:col>
      <xdr:colOff>101600</xdr:colOff>
      <xdr:row>97</xdr:row>
      <xdr:rowOff>122499</xdr:rowOff>
    </xdr:to>
    <xdr:sp macro="" textlink="">
      <xdr:nvSpPr>
        <xdr:cNvPr id="250" name="楕円 249"/>
        <xdr:cNvSpPr/>
      </xdr:nvSpPr>
      <xdr:spPr>
        <a:xfrm>
          <a:off x="2857500" y="1665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113626</xdr:rowOff>
    </xdr:from>
    <xdr:ext cx="534377" cy="259045"/>
    <xdr:sp macro="" textlink="">
      <xdr:nvSpPr>
        <xdr:cNvPr id="251" name="テキスト ボックス 250"/>
        <xdr:cNvSpPr txBox="1"/>
      </xdr:nvSpPr>
      <xdr:spPr>
        <a:xfrm>
          <a:off x="2641111" y="1674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70634</xdr:rowOff>
    </xdr:from>
    <xdr:to>
      <xdr:col>10</xdr:col>
      <xdr:colOff>165100</xdr:colOff>
      <xdr:row>98</xdr:row>
      <xdr:rowOff>784</xdr:rowOff>
    </xdr:to>
    <xdr:sp macro="" textlink="">
      <xdr:nvSpPr>
        <xdr:cNvPr id="252" name="楕円 251"/>
        <xdr:cNvSpPr/>
      </xdr:nvSpPr>
      <xdr:spPr>
        <a:xfrm>
          <a:off x="1968500" y="1670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163361</xdr:rowOff>
    </xdr:from>
    <xdr:ext cx="534377" cy="259045"/>
    <xdr:sp macro="" textlink="">
      <xdr:nvSpPr>
        <xdr:cNvPr id="253" name="テキスト ボックス 252"/>
        <xdr:cNvSpPr txBox="1"/>
      </xdr:nvSpPr>
      <xdr:spPr>
        <a:xfrm>
          <a:off x="1752111" y="1679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94303</xdr:rowOff>
    </xdr:from>
    <xdr:to>
      <xdr:col>6</xdr:col>
      <xdr:colOff>38100</xdr:colOff>
      <xdr:row>98</xdr:row>
      <xdr:rowOff>24453</xdr:rowOff>
    </xdr:to>
    <xdr:sp macro="" textlink="">
      <xdr:nvSpPr>
        <xdr:cNvPr id="254" name="楕円 253"/>
        <xdr:cNvSpPr/>
      </xdr:nvSpPr>
      <xdr:spPr>
        <a:xfrm>
          <a:off x="1079500" y="1672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15580</xdr:rowOff>
    </xdr:from>
    <xdr:ext cx="534377" cy="259045"/>
    <xdr:sp macro="" textlink="">
      <xdr:nvSpPr>
        <xdr:cNvPr id="255" name="テキスト ボックス 254"/>
        <xdr:cNvSpPr txBox="1"/>
      </xdr:nvSpPr>
      <xdr:spPr>
        <a:xfrm>
          <a:off x="863111" y="1681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139243</xdr:rowOff>
    </xdr:from>
    <xdr:to>
      <xdr:col>55</xdr:col>
      <xdr:colOff>0</xdr:colOff>
      <xdr:row>38</xdr:row>
      <xdr:rowOff>139700</xdr:rowOff>
    </xdr:to>
    <xdr:cxnSp macro="">
      <xdr:nvCxnSpPr>
        <xdr:cNvPr id="282" name="直線コネクタ 281"/>
        <xdr:cNvCxnSpPr/>
      </xdr:nvCxnSpPr>
      <xdr:spPr>
        <a:xfrm>
          <a:off x="9639300" y="6654343"/>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110863</xdr:rowOff>
    </xdr:from>
    <xdr:ext cx="378565" cy="259045"/>
    <xdr:sp macro="" textlink="">
      <xdr:nvSpPr>
        <xdr:cNvPr id="283" name="労働費平均値テキスト"/>
        <xdr:cNvSpPr txBox="1"/>
      </xdr:nvSpPr>
      <xdr:spPr>
        <a:xfrm>
          <a:off x="10528300" y="6283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139243</xdr:rowOff>
    </xdr:from>
    <xdr:to>
      <xdr:col>50</xdr:col>
      <xdr:colOff>114300</xdr:colOff>
      <xdr:row>38</xdr:row>
      <xdr:rowOff>139700</xdr:rowOff>
    </xdr:to>
    <xdr:cxnSp macro="">
      <xdr:nvCxnSpPr>
        <xdr:cNvPr id="285" name="直線コネクタ 284"/>
        <xdr:cNvCxnSpPr/>
      </xdr:nvCxnSpPr>
      <xdr:spPr>
        <a:xfrm flipV="1">
          <a:off x="8750300" y="665434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37863</xdr:rowOff>
    </xdr:from>
    <xdr:ext cx="378565" cy="259045"/>
    <xdr:sp macro="" textlink="">
      <xdr:nvSpPr>
        <xdr:cNvPr id="287" name="テキスト ボックス 286"/>
        <xdr:cNvSpPr txBox="1"/>
      </xdr:nvSpPr>
      <xdr:spPr>
        <a:xfrm>
          <a:off x="9450017" y="621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88" name="直線コネクタ 287"/>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290" name="テキスト ボックス 289"/>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139243</xdr:rowOff>
    </xdr:from>
    <xdr:to>
      <xdr:col>41</xdr:col>
      <xdr:colOff>50800</xdr:colOff>
      <xdr:row>38</xdr:row>
      <xdr:rowOff>139700</xdr:rowOff>
    </xdr:to>
    <xdr:cxnSp macro="">
      <xdr:nvCxnSpPr>
        <xdr:cNvPr id="291" name="直線コネクタ 290"/>
        <xdr:cNvCxnSpPr/>
      </xdr:nvCxnSpPr>
      <xdr:spPr>
        <a:xfrm>
          <a:off x="6972300" y="665434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293" name="テキスト ボックス 292"/>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294" name="フローチャート: 判断 293"/>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31005</xdr:rowOff>
    </xdr:from>
    <xdr:ext cx="378565" cy="259045"/>
    <xdr:sp macro="" textlink="">
      <xdr:nvSpPr>
        <xdr:cNvPr id="295" name="テキスト ボックス 294"/>
        <xdr:cNvSpPr txBox="1"/>
      </xdr:nvSpPr>
      <xdr:spPr>
        <a:xfrm>
          <a:off x="6783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1" name="楕円 300"/>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2"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88443</xdr:rowOff>
    </xdr:from>
    <xdr:to>
      <xdr:col>50</xdr:col>
      <xdr:colOff>165100</xdr:colOff>
      <xdr:row>39</xdr:row>
      <xdr:rowOff>18593</xdr:rowOff>
    </xdr:to>
    <xdr:sp macro="" textlink="">
      <xdr:nvSpPr>
        <xdr:cNvPr id="303" name="楕円 302"/>
        <xdr:cNvSpPr/>
      </xdr:nvSpPr>
      <xdr:spPr>
        <a:xfrm>
          <a:off x="9588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9720</xdr:rowOff>
    </xdr:from>
    <xdr:ext cx="249299" cy="259045"/>
    <xdr:sp macro="" textlink="">
      <xdr:nvSpPr>
        <xdr:cNvPr id="304" name="テキスト ボックス 303"/>
        <xdr:cNvSpPr txBox="1"/>
      </xdr:nvSpPr>
      <xdr:spPr>
        <a:xfrm>
          <a:off x="9514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5" name="楕円 304"/>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6" name="テキスト ボックス 305"/>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7" name="楕円 306"/>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08" name="テキスト ボックス 307"/>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88443</xdr:rowOff>
    </xdr:from>
    <xdr:to>
      <xdr:col>36</xdr:col>
      <xdr:colOff>165100</xdr:colOff>
      <xdr:row>39</xdr:row>
      <xdr:rowOff>18593</xdr:rowOff>
    </xdr:to>
    <xdr:sp macro="" textlink="">
      <xdr:nvSpPr>
        <xdr:cNvPr id="309" name="楕円 308"/>
        <xdr:cNvSpPr/>
      </xdr:nvSpPr>
      <xdr:spPr>
        <a:xfrm>
          <a:off x="6921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9720</xdr:rowOff>
    </xdr:from>
    <xdr:ext cx="249299" cy="259045"/>
    <xdr:sp macro="" textlink="">
      <xdr:nvSpPr>
        <xdr:cNvPr id="310" name="テキスト ボックス 309"/>
        <xdr:cNvSpPr txBox="1"/>
      </xdr:nvSpPr>
      <xdr:spPr>
        <a:xfrm>
          <a:off x="6847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152372</xdr:rowOff>
    </xdr:from>
    <xdr:to>
      <xdr:col>55</xdr:col>
      <xdr:colOff>0</xdr:colOff>
      <xdr:row>58</xdr:row>
      <xdr:rowOff>168092</xdr:rowOff>
    </xdr:to>
    <xdr:cxnSp macro="">
      <xdr:nvCxnSpPr>
        <xdr:cNvPr id="339" name="直線コネクタ 338"/>
        <xdr:cNvCxnSpPr/>
      </xdr:nvCxnSpPr>
      <xdr:spPr>
        <a:xfrm flipV="1">
          <a:off x="9639300" y="10096472"/>
          <a:ext cx="838200" cy="1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101315</xdr:rowOff>
    </xdr:from>
    <xdr:ext cx="534377" cy="259045"/>
    <xdr:sp macro="" textlink="">
      <xdr:nvSpPr>
        <xdr:cNvPr id="340" name="農林水産業費平均値テキスト"/>
        <xdr:cNvSpPr txBox="1"/>
      </xdr:nvSpPr>
      <xdr:spPr>
        <a:xfrm>
          <a:off x="10528300" y="9531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66357</xdr:rowOff>
    </xdr:from>
    <xdr:to>
      <xdr:col>50</xdr:col>
      <xdr:colOff>114300</xdr:colOff>
      <xdr:row>58</xdr:row>
      <xdr:rowOff>168092</xdr:rowOff>
    </xdr:to>
    <xdr:cxnSp macro="">
      <xdr:nvCxnSpPr>
        <xdr:cNvPr id="342" name="直線コネクタ 341"/>
        <xdr:cNvCxnSpPr/>
      </xdr:nvCxnSpPr>
      <xdr:spPr>
        <a:xfrm>
          <a:off x="8750300" y="10010457"/>
          <a:ext cx="889000" cy="10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11071</xdr:rowOff>
    </xdr:from>
    <xdr:ext cx="534377" cy="259045"/>
    <xdr:sp macro="" textlink="">
      <xdr:nvSpPr>
        <xdr:cNvPr id="344" name="テキスト ボックス 343"/>
        <xdr:cNvSpPr txBox="1"/>
      </xdr:nvSpPr>
      <xdr:spPr>
        <a:xfrm>
          <a:off x="9372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16660</xdr:rowOff>
    </xdr:from>
    <xdr:to>
      <xdr:col>45</xdr:col>
      <xdr:colOff>177800</xdr:colOff>
      <xdr:row>58</xdr:row>
      <xdr:rowOff>66357</xdr:rowOff>
    </xdr:to>
    <xdr:cxnSp macro="">
      <xdr:nvCxnSpPr>
        <xdr:cNvPr id="345" name="直線コネクタ 344"/>
        <xdr:cNvCxnSpPr/>
      </xdr:nvCxnSpPr>
      <xdr:spPr>
        <a:xfrm>
          <a:off x="7861300" y="9960760"/>
          <a:ext cx="889000" cy="4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13593</xdr:rowOff>
    </xdr:from>
    <xdr:ext cx="534377" cy="259045"/>
    <xdr:sp macro="" textlink="">
      <xdr:nvSpPr>
        <xdr:cNvPr id="347" name="テキスト ボックス 346"/>
        <xdr:cNvSpPr txBox="1"/>
      </xdr:nvSpPr>
      <xdr:spPr>
        <a:xfrm>
          <a:off x="8483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3508</xdr:rowOff>
    </xdr:from>
    <xdr:to>
      <xdr:col>41</xdr:col>
      <xdr:colOff>50800</xdr:colOff>
      <xdr:row>58</xdr:row>
      <xdr:rowOff>16660</xdr:rowOff>
    </xdr:to>
    <xdr:cxnSp macro="">
      <xdr:nvCxnSpPr>
        <xdr:cNvPr id="348" name="直線コネクタ 347"/>
        <xdr:cNvCxnSpPr/>
      </xdr:nvCxnSpPr>
      <xdr:spPr>
        <a:xfrm>
          <a:off x="6972300" y="9947608"/>
          <a:ext cx="889000" cy="1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42442</xdr:rowOff>
    </xdr:from>
    <xdr:ext cx="534377" cy="259045"/>
    <xdr:sp macro="" textlink="">
      <xdr:nvSpPr>
        <xdr:cNvPr id="350" name="テキスト ボックス 349"/>
        <xdr:cNvSpPr txBox="1"/>
      </xdr:nvSpPr>
      <xdr:spPr>
        <a:xfrm>
          <a:off x="7594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113757</xdr:rowOff>
    </xdr:from>
    <xdr:to>
      <xdr:col>36</xdr:col>
      <xdr:colOff>165100</xdr:colOff>
      <xdr:row>57</xdr:row>
      <xdr:rowOff>43907</xdr:rowOff>
    </xdr:to>
    <xdr:sp macro="" textlink="">
      <xdr:nvSpPr>
        <xdr:cNvPr id="351" name="フローチャート: 判断 350"/>
        <xdr:cNvSpPr/>
      </xdr:nvSpPr>
      <xdr:spPr>
        <a:xfrm>
          <a:off x="6921500" y="971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60434</xdr:rowOff>
    </xdr:from>
    <xdr:ext cx="534377" cy="259045"/>
    <xdr:sp macro="" textlink="">
      <xdr:nvSpPr>
        <xdr:cNvPr id="352" name="テキスト ボックス 351"/>
        <xdr:cNvSpPr txBox="1"/>
      </xdr:nvSpPr>
      <xdr:spPr>
        <a:xfrm>
          <a:off x="6705111" y="949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101572</xdr:rowOff>
    </xdr:from>
    <xdr:to>
      <xdr:col>55</xdr:col>
      <xdr:colOff>50800</xdr:colOff>
      <xdr:row>59</xdr:row>
      <xdr:rowOff>31722</xdr:rowOff>
    </xdr:to>
    <xdr:sp macro="" textlink="">
      <xdr:nvSpPr>
        <xdr:cNvPr id="358" name="楕円 357"/>
        <xdr:cNvSpPr/>
      </xdr:nvSpPr>
      <xdr:spPr>
        <a:xfrm>
          <a:off x="10426700" y="1004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16499</xdr:rowOff>
    </xdr:from>
    <xdr:ext cx="469744" cy="259045"/>
    <xdr:sp macro="" textlink="">
      <xdr:nvSpPr>
        <xdr:cNvPr id="359" name="農林水産業費該当値テキスト"/>
        <xdr:cNvSpPr txBox="1"/>
      </xdr:nvSpPr>
      <xdr:spPr>
        <a:xfrm>
          <a:off x="10528300" y="9960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117292</xdr:rowOff>
    </xdr:from>
    <xdr:to>
      <xdr:col>50</xdr:col>
      <xdr:colOff>165100</xdr:colOff>
      <xdr:row>59</xdr:row>
      <xdr:rowOff>47442</xdr:rowOff>
    </xdr:to>
    <xdr:sp macro="" textlink="">
      <xdr:nvSpPr>
        <xdr:cNvPr id="360" name="楕円 359"/>
        <xdr:cNvSpPr/>
      </xdr:nvSpPr>
      <xdr:spPr>
        <a:xfrm>
          <a:off x="9588500" y="1006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38569</xdr:rowOff>
    </xdr:from>
    <xdr:ext cx="469744" cy="259045"/>
    <xdr:sp macro="" textlink="">
      <xdr:nvSpPr>
        <xdr:cNvPr id="361" name="テキスト ボックス 360"/>
        <xdr:cNvSpPr txBox="1"/>
      </xdr:nvSpPr>
      <xdr:spPr>
        <a:xfrm>
          <a:off x="9404428" y="1015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15557</xdr:rowOff>
    </xdr:from>
    <xdr:to>
      <xdr:col>46</xdr:col>
      <xdr:colOff>38100</xdr:colOff>
      <xdr:row>58</xdr:row>
      <xdr:rowOff>117157</xdr:rowOff>
    </xdr:to>
    <xdr:sp macro="" textlink="">
      <xdr:nvSpPr>
        <xdr:cNvPr id="362" name="楕円 361"/>
        <xdr:cNvSpPr/>
      </xdr:nvSpPr>
      <xdr:spPr>
        <a:xfrm>
          <a:off x="8699500" y="995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108284</xdr:rowOff>
    </xdr:from>
    <xdr:ext cx="534377" cy="259045"/>
    <xdr:sp macro="" textlink="">
      <xdr:nvSpPr>
        <xdr:cNvPr id="363" name="テキスト ボックス 362"/>
        <xdr:cNvSpPr txBox="1"/>
      </xdr:nvSpPr>
      <xdr:spPr>
        <a:xfrm>
          <a:off x="8483111" y="1005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137310</xdr:rowOff>
    </xdr:from>
    <xdr:to>
      <xdr:col>41</xdr:col>
      <xdr:colOff>101600</xdr:colOff>
      <xdr:row>58</xdr:row>
      <xdr:rowOff>67460</xdr:rowOff>
    </xdr:to>
    <xdr:sp macro="" textlink="">
      <xdr:nvSpPr>
        <xdr:cNvPr id="364" name="楕円 363"/>
        <xdr:cNvSpPr/>
      </xdr:nvSpPr>
      <xdr:spPr>
        <a:xfrm>
          <a:off x="7810500" y="990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58587</xdr:rowOff>
    </xdr:from>
    <xdr:ext cx="534377" cy="259045"/>
    <xdr:sp macro="" textlink="">
      <xdr:nvSpPr>
        <xdr:cNvPr id="365" name="テキスト ボックス 364"/>
        <xdr:cNvSpPr txBox="1"/>
      </xdr:nvSpPr>
      <xdr:spPr>
        <a:xfrm>
          <a:off x="7594111" y="1000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124158</xdr:rowOff>
    </xdr:from>
    <xdr:to>
      <xdr:col>36</xdr:col>
      <xdr:colOff>165100</xdr:colOff>
      <xdr:row>58</xdr:row>
      <xdr:rowOff>54308</xdr:rowOff>
    </xdr:to>
    <xdr:sp macro="" textlink="">
      <xdr:nvSpPr>
        <xdr:cNvPr id="366" name="楕円 365"/>
        <xdr:cNvSpPr/>
      </xdr:nvSpPr>
      <xdr:spPr>
        <a:xfrm>
          <a:off x="6921500" y="989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45435</xdr:rowOff>
    </xdr:from>
    <xdr:ext cx="534377" cy="259045"/>
    <xdr:sp macro="" textlink="">
      <xdr:nvSpPr>
        <xdr:cNvPr id="367" name="テキスト ボックス 366"/>
        <xdr:cNvSpPr txBox="1"/>
      </xdr:nvSpPr>
      <xdr:spPr>
        <a:xfrm>
          <a:off x="6705111" y="998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17162</xdr:rowOff>
    </xdr:from>
    <xdr:to>
      <xdr:col>55</xdr:col>
      <xdr:colOff>0</xdr:colOff>
      <xdr:row>78</xdr:row>
      <xdr:rowOff>113393</xdr:rowOff>
    </xdr:to>
    <xdr:cxnSp macro="">
      <xdr:nvCxnSpPr>
        <xdr:cNvPr id="394" name="直線コネクタ 393"/>
        <xdr:cNvCxnSpPr/>
      </xdr:nvCxnSpPr>
      <xdr:spPr>
        <a:xfrm>
          <a:off x="9639300" y="13390262"/>
          <a:ext cx="838200" cy="9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149514</xdr:rowOff>
    </xdr:from>
    <xdr:ext cx="534377" cy="259045"/>
    <xdr:sp macro="" textlink="">
      <xdr:nvSpPr>
        <xdr:cNvPr id="395" name="商工費平均値テキスト"/>
        <xdr:cNvSpPr txBox="1"/>
      </xdr:nvSpPr>
      <xdr:spPr>
        <a:xfrm>
          <a:off x="10528300" y="13008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17162</xdr:rowOff>
    </xdr:from>
    <xdr:to>
      <xdr:col>50</xdr:col>
      <xdr:colOff>114300</xdr:colOff>
      <xdr:row>78</xdr:row>
      <xdr:rowOff>113658</xdr:rowOff>
    </xdr:to>
    <xdr:cxnSp macro="">
      <xdr:nvCxnSpPr>
        <xdr:cNvPr id="397" name="直線コネクタ 396"/>
        <xdr:cNvCxnSpPr/>
      </xdr:nvCxnSpPr>
      <xdr:spPr>
        <a:xfrm flipV="1">
          <a:off x="8750300" y="13390262"/>
          <a:ext cx="889000" cy="9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64390</xdr:rowOff>
    </xdr:from>
    <xdr:ext cx="534377" cy="259045"/>
    <xdr:sp macro="" textlink="">
      <xdr:nvSpPr>
        <xdr:cNvPr id="399" name="テキスト ボックス 398"/>
        <xdr:cNvSpPr txBox="1"/>
      </xdr:nvSpPr>
      <xdr:spPr>
        <a:xfrm>
          <a:off x="9372111" y="1292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79716</xdr:rowOff>
    </xdr:from>
    <xdr:to>
      <xdr:col>45</xdr:col>
      <xdr:colOff>177800</xdr:colOff>
      <xdr:row>78</xdr:row>
      <xdr:rowOff>113658</xdr:rowOff>
    </xdr:to>
    <xdr:cxnSp macro="">
      <xdr:nvCxnSpPr>
        <xdr:cNvPr id="400" name="直線コネクタ 399"/>
        <xdr:cNvCxnSpPr/>
      </xdr:nvCxnSpPr>
      <xdr:spPr>
        <a:xfrm>
          <a:off x="7861300" y="13452816"/>
          <a:ext cx="889000" cy="3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81096</xdr:rowOff>
    </xdr:from>
    <xdr:ext cx="534377" cy="259045"/>
    <xdr:sp macro="" textlink="">
      <xdr:nvSpPr>
        <xdr:cNvPr id="402" name="テキスト ボックス 401"/>
        <xdr:cNvSpPr txBox="1"/>
      </xdr:nvSpPr>
      <xdr:spPr>
        <a:xfrm>
          <a:off x="8483111" y="129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79716</xdr:rowOff>
    </xdr:from>
    <xdr:to>
      <xdr:col>41</xdr:col>
      <xdr:colOff>50800</xdr:colOff>
      <xdr:row>78</xdr:row>
      <xdr:rowOff>85733</xdr:rowOff>
    </xdr:to>
    <xdr:cxnSp macro="">
      <xdr:nvCxnSpPr>
        <xdr:cNvPr id="403" name="直線コネクタ 402"/>
        <xdr:cNvCxnSpPr/>
      </xdr:nvCxnSpPr>
      <xdr:spPr>
        <a:xfrm flipV="1">
          <a:off x="6972300" y="13452816"/>
          <a:ext cx="889000" cy="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89856</xdr:rowOff>
    </xdr:from>
    <xdr:ext cx="534377" cy="259045"/>
    <xdr:sp macro="" textlink="">
      <xdr:nvSpPr>
        <xdr:cNvPr id="405" name="テキスト ボックス 404"/>
        <xdr:cNvSpPr txBox="1"/>
      </xdr:nvSpPr>
      <xdr:spPr>
        <a:xfrm>
          <a:off x="7594111" y="129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93856</xdr:rowOff>
    </xdr:from>
    <xdr:to>
      <xdr:col>36</xdr:col>
      <xdr:colOff>165100</xdr:colOff>
      <xdr:row>78</xdr:row>
      <xdr:rowOff>24006</xdr:rowOff>
    </xdr:to>
    <xdr:sp macro="" textlink="">
      <xdr:nvSpPr>
        <xdr:cNvPr id="406" name="フローチャート: 判断 405"/>
        <xdr:cNvSpPr/>
      </xdr:nvSpPr>
      <xdr:spPr>
        <a:xfrm>
          <a:off x="6921500" y="1329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40533</xdr:rowOff>
    </xdr:from>
    <xdr:ext cx="534377" cy="259045"/>
    <xdr:sp macro="" textlink="">
      <xdr:nvSpPr>
        <xdr:cNvPr id="407" name="テキスト ボックス 406"/>
        <xdr:cNvSpPr txBox="1"/>
      </xdr:nvSpPr>
      <xdr:spPr>
        <a:xfrm>
          <a:off x="6705111" y="1307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62593</xdr:rowOff>
    </xdr:from>
    <xdr:to>
      <xdr:col>55</xdr:col>
      <xdr:colOff>50800</xdr:colOff>
      <xdr:row>78</xdr:row>
      <xdr:rowOff>164193</xdr:rowOff>
    </xdr:to>
    <xdr:sp macro="" textlink="">
      <xdr:nvSpPr>
        <xdr:cNvPr id="413" name="楕円 412"/>
        <xdr:cNvSpPr/>
      </xdr:nvSpPr>
      <xdr:spPr>
        <a:xfrm>
          <a:off x="10426700" y="1343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148970</xdr:rowOff>
    </xdr:from>
    <xdr:ext cx="469744" cy="259045"/>
    <xdr:sp macro="" textlink="">
      <xdr:nvSpPr>
        <xdr:cNvPr id="414" name="商工費該当値テキスト"/>
        <xdr:cNvSpPr txBox="1"/>
      </xdr:nvSpPr>
      <xdr:spPr>
        <a:xfrm>
          <a:off x="10528300" y="1335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137812</xdr:rowOff>
    </xdr:from>
    <xdr:to>
      <xdr:col>50</xdr:col>
      <xdr:colOff>165100</xdr:colOff>
      <xdr:row>78</xdr:row>
      <xdr:rowOff>67962</xdr:rowOff>
    </xdr:to>
    <xdr:sp macro="" textlink="">
      <xdr:nvSpPr>
        <xdr:cNvPr id="415" name="楕円 414"/>
        <xdr:cNvSpPr/>
      </xdr:nvSpPr>
      <xdr:spPr>
        <a:xfrm>
          <a:off x="9588500" y="1333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59089</xdr:rowOff>
    </xdr:from>
    <xdr:ext cx="534377" cy="259045"/>
    <xdr:sp macro="" textlink="">
      <xdr:nvSpPr>
        <xdr:cNvPr id="416" name="テキスト ボックス 415"/>
        <xdr:cNvSpPr txBox="1"/>
      </xdr:nvSpPr>
      <xdr:spPr>
        <a:xfrm>
          <a:off x="9372111" y="1343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62858</xdr:rowOff>
    </xdr:from>
    <xdr:to>
      <xdr:col>46</xdr:col>
      <xdr:colOff>38100</xdr:colOff>
      <xdr:row>78</xdr:row>
      <xdr:rowOff>164458</xdr:rowOff>
    </xdr:to>
    <xdr:sp macro="" textlink="">
      <xdr:nvSpPr>
        <xdr:cNvPr id="417" name="楕円 416"/>
        <xdr:cNvSpPr/>
      </xdr:nvSpPr>
      <xdr:spPr>
        <a:xfrm>
          <a:off x="8699500" y="1343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155585</xdr:rowOff>
    </xdr:from>
    <xdr:ext cx="469744" cy="259045"/>
    <xdr:sp macro="" textlink="">
      <xdr:nvSpPr>
        <xdr:cNvPr id="418" name="テキスト ボックス 417"/>
        <xdr:cNvSpPr txBox="1"/>
      </xdr:nvSpPr>
      <xdr:spPr>
        <a:xfrm>
          <a:off x="8515428" y="1352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28916</xdr:rowOff>
    </xdr:from>
    <xdr:to>
      <xdr:col>41</xdr:col>
      <xdr:colOff>101600</xdr:colOff>
      <xdr:row>78</xdr:row>
      <xdr:rowOff>130516</xdr:rowOff>
    </xdr:to>
    <xdr:sp macro="" textlink="">
      <xdr:nvSpPr>
        <xdr:cNvPr id="419" name="楕円 418"/>
        <xdr:cNvSpPr/>
      </xdr:nvSpPr>
      <xdr:spPr>
        <a:xfrm>
          <a:off x="7810500" y="1340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121643</xdr:rowOff>
    </xdr:from>
    <xdr:ext cx="469744" cy="259045"/>
    <xdr:sp macro="" textlink="">
      <xdr:nvSpPr>
        <xdr:cNvPr id="420" name="テキスト ボックス 419"/>
        <xdr:cNvSpPr txBox="1"/>
      </xdr:nvSpPr>
      <xdr:spPr>
        <a:xfrm>
          <a:off x="7626428" y="1349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34933</xdr:rowOff>
    </xdr:from>
    <xdr:to>
      <xdr:col>36</xdr:col>
      <xdr:colOff>165100</xdr:colOff>
      <xdr:row>78</xdr:row>
      <xdr:rowOff>136533</xdr:rowOff>
    </xdr:to>
    <xdr:sp macro="" textlink="">
      <xdr:nvSpPr>
        <xdr:cNvPr id="421" name="楕円 420"/>
        <xdr:cNvSpPr/>
      </xdr:nvSpPr>
      <xdr:spPr>
        <a:xfrm>
          <a:off x="6921500" y="1340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127660</xdr:rowOff>
    </xdr:from>
    <xdr:ext cx="469744" cy="259045"/>
    <xdr:sp macro="" textlink="">
      <xdr:nvSpPr>
        <xdr:cNvPr id="422" name="テキスト ボックス 421"/>
        <xdr:cNvSpPr txBox="1"/>
      </xdr:nvSpPr>
      <xdr:spPr>
        <a:xfrm>
          <a:off x="6737428" y="13500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38827</xdr:rowOff>
    </xdr:from>
    <xdr:to>
      <xdr:col>55</xdr:col>
      <xdr:colOff>0</xdr:colOff>
      <xdr:row>98</xdr:row>
      <xdr:rowOff>39926</xdr:rowOff>
    </xdr:to>
    <xdr:cxnSp macro="">
      <xdr:nvCxnSpPr>
        <xdr:cNvPr id="451" name="直線コネクタ 450"/>
        <xdr:cNvCxnSpPr/>
      </xdr:nvCxnSpPr>
      <xdr:spPr>
        <a:xfrm>
          <a:off x="9639300" y="16840927"/>
          <a:ext cx="838200" cy="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4656</xdr:rowOff>
    </xdr:from>
    <xdr:ext cx="534377" cy="259045"/>
    <xdr:sp macro="" textlink="">
      <xdr:nvSpPr>
        <xdr:cNvPr id="452" name="土木費平均値テキスト"/>
        <xdr:cNvSpPr txBox="1"/>
      </xdr:nvSpPr>
      <xdr:spPr>
        <a:xfrm>
          <a:off x="10528300" y="16635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9192</xdr:rowOff>
    </xdr:from>
    <xdr:to>
      <xdr:col>50</xdr:col>
      <xdr:colOff>114300</xdr:colOff>
      <xdr:row>98</xdr:row>
      <xdr:rowOff>38827</xdr:rowOff>
    </xdr:to>
    <xdr:cxnSp macro="">
      <xdr:nvCxnSpPr>
        <xdr:cNvPr id="454" name="直線コネクタ 453"/>
        <xdr:cNvCxnSpPr/>
      </xdr:nvCxnSpPr>
      <xdr:spPr>
        <a:xfrm>
          <a:off x="8750300" y="16811292"/>
          <a:ext cx="889000" cy="2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85230</xdr:rowOff>
    </xdr:from>
    <xdr:ext cx="534377" cy="259045"/>
    <xdr:sp macro="" textlink="">
      <xdr:nvSpPr>
        <xdr:cNvPr id="456" name="テキスト ボックス 455"/>
        <xdr:cNvSpPr txBox="1"/>
      </xdr:nvSpPr>
      <xdr:spPr>
        <a:xfrm>
          <a:off x="9372111" y="1688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9192</xdr:rowOff>
    </xdr:from>
    <xdr:to>
      <xdr:col>45</xdr:col>
      <xdr:colOff>177800</xdr:colOff>
      <xdr:row>98</xdr:row>
      <xdr:rowOff>83676</xdr:rowOff>
    </xdr:to>
    <xdr:cxnSp macro="">
      <xdr:nvCxnSpPr>
        <xdr:cNvPr id="457" name="直線コネクタ 456"/>
        <xdr:cNvCxnSpPr/>
      </xdr:nvCxnSpPr>
      <xdr:spPr>
        <a:xfrm flipV="1">
          <a:off x="7861300" y="16811292"/>
          <a:ext cx="889000" cy="7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78057</xdr:rowOff>
    </xdr:from>
    <xdr:ext cx="534377" cy="259045"/>
    <xdr:sp macro="" textlink="">
      <xdr:nvSpPr>
        <xdr:cNvPr id="459" name="テキスト ボックス 458"/>
        <xdr:cNvSpPr txBox="1"/>
      </xdr:nvSpPr>
      <xdr:spPr>
        <a:xfrm>
          <a:off x="8483111" y="1688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76375</xdr:rowOff>
    </xdr:from>
    <xdr:to>
      <xdr:col>41</xdr:col>
      <xdr:colOff>50800</xdr:colOff>
      <xdr:row>98</xdr:row>
      <xdr:rowOff>83676</xdr:rowOff>
    </xdr:to>
    <xdr:cxnSp macro="">
      <xdr:nvCxnSpPr>
        <xdr:cNvPr id="460" name="直線コネクタ 459"/>
        <xdr:cNvCxnSpPr/>
      </xdr:nvCxnSpPr>
      <xdr:spPr>
        <a:xfrm>
          <a:off x="6972300" y="16878475"/>
          <a:ext cx="889000" cy="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109580</xdr:rowOff>
    </xdr:from>
    <xdr:ext cx="534377" cy="259045"/>
    <xdr:sp macro="" textlink="">
      <xdr:nvSpPr>
        <xdr:cNvPr id="462" name="テキスト ボックス 461"/>
        <xdr:cNvSpPr txBox="1"/>
      </xdr:nvSpPr>
      <xdr:spPr>
        <a:xfrm>
          <a:off x="7594111" y="1656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63" name="フローチャート: 判断 462"/>
        <xdr:cNvSpPr/>
      </xdr:nvSpPr>
      <xdr:spPr>
        <a:xfrm>
          <a:off x="6921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116158</xdr:rowOff>
    </xdr:from>
    <xdr:ext cx="534377" cy="259045"/>
    <xdr:sp macro="" textlink="">
      <xdr:nvSpPr>
        <xdr:cNvPr id="464" name="テキスト ボックス 463"/>
        <xdr:cNvSpPr txBox="1"/>
      </xdr:nvSpPr>
      <xdr:spPr>
        <a:xfrm>
          <a:off x="6705111" y="1657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160576</xdr:rowOff>
    </xdr:from>
    <xdr:to>
      <xdr:col>55</xdr:col>
      <xdr:colOff>50800</xdr:colOff>
      <xdr:row>98</xdr:row>
      <xdr:rowOff>90726</xdr:rowOff>
    </xdr:to>
    <xdr:sp macro="" textlink="">
      <xdr:nvSpPr>
        <xdr:cNvPr id="470" name="楕円 469"/>
        <xdr:cNvSpPr/>
      </xdr:nvSpPr>
      <xdr:spPr>
        <a:xfrm>
          <a:off x="10426700" y="1679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131657</xdr:rowOff>
    </xdr:from>
    <xdr:ext cx="534377" cy="259045"/>
    <xdr:sp macro="" textlink="">
      <xdr:nvSpPr>
        <xdr:cNvPr id="471" name="土木費該当値テキスト"/>
        <xdr:cNvSpPr txBox="1"/>
      </xdr:nvSpPr>
      <xdr:spPr>
        <a:xfrm>
          <a:off x="10528300" y="1676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159477</xdr:rowOff>
    </xdr:from>
    <xdr:to>
      <xdr:col>50</xdr:col>
      <xdr:colOff>165100</xdr:colOff>
      <xdr:row>98</xdr:row>
      <xdr:rowOff>89627</xdr:rowOff>
    </xdr:to>
    <xdr:sp macro="" textlink="">
      <xdr:nvSpPr>
        <xdr:cNvPr id="472" name="楕円 471"/>
        <xdr:cNvSpPr/>
      </xdr:nvSpPr>
      <xdr:spPr>
        <a:xfrm>
          <a:off x="9588500" y="1679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106154</xdr:rowOff>
    </xdr:from>
    <xdr:ext cx="534377" cy="259045"/>
    <xdr:sp macro="" textlink="">
      <xdr:nvSpPr>
        <xdr:cNvPr id="473" name="テキスト ボックス 472"/>
        <xdr:cNvSpPr txBox="1"/>
      </xdr:nvSpPr>
      <xdr:spPr>
        <a:xfrm>
          <a:off x="9372111" y="1656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129842</xdr:rowOff>
    </xdr:from>
    <xdr:to>
      <xdr:col>46</xdr:col>
      <xdr:colOff>38100</xdr:colOff>
      <xdr:row>98</xdr:row>
      <xdr:rowOff>59992</xdr:rowOff>
    </xdr:to>
    <xdr:sp macro="" textlink="">
      <xdr:nvSpPr>
        <xdr:cNvPr id="474" name="楕円 473"/>
        <xdr:cNvSpPr/>
      </xdr:nvSpPr>
      <xdr:spPr>
        <a:xfrm>
          <a:off x="8699500" y="1676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76519</xdr:rowOff>
    </xdr:from>
    <xdr:ext cx="599010" cy="259045"/>
    <xdr:sp macro="" textlink="">
      <xdr:nvSpPr>
        <xdr:cNvPr id="475" name="テキスト ボックス 474"/>
        <xdr:cNvSpPr txBox="1"/>
      </xdr:nvSpPr>
      <xdr:spPr>
        <a:xfrm>
          <a:off x="8450795" y="16535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32876</xdr:rowOff>
    </xdr:from>
    <xdr:to>
      <xdr:col>41</xdr:col>
      <xdr:colOff>101600</xdr:colOff>
      <xdr:row>98</xdr:row>
      <xdr:rowOff>134476</xdr:rowOff>
    </xdr:to>
    <xdr:sp macro="" textlink="">
      <xdr:nvSpPr>
        <xdr:cNvPr id="476" name="楕円 475"/>
        <xdr:cNvSpPr/>
      </xdr:nvSpPr>
      <xdr:spPr>
        <a:xfrm>
          <a:off x="7810500" y="1683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125603</xdr:rowOff>
    </xdr:from>
    <xdr:ext cx="534377" cy="259045"/>
    <xdr:sp macro="" textlink="">
      <xdr:nvSpPr>
        <xdr:cNvPr id="477" name="テキスト ボックス 476"/>
        <xdr:cNvSpPr txBox="1"/>
      </xdr:nvSpPr>
      <xdr:spPr>
        <a:xfrm>
          <a:off x="7594111" y="1692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25575</xdr:rowOff>
    </xdr:from>
    <xdr:to>
      <xdr:col>36</xdr:col>
      <xdr:colOff>165100</xdr:colOff>
      <xdr:row>98</xdr:row>
      <xdr:rowOff>127175</xdr:rowOff>
    </xdr:to>
    <xdr:sp macro="" textlink="">
      <xdr:nvSpPr>
        <xdr:cNvPr id="478" name="楕円 477"/>
        <xdr:cNvSpPr/>
      </xdr:nvSpPr>
      <xdr:spPr>
        <a:xfrm>
          <a:off x="6921500" y="168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118302</xdr:rowOff>
    </xdr:from>
    <xdr:ext cx="534377" cy="259045"/>
    <xdr:sp macro="" textlink="">
      <xdr:nvSpPr>
        <xdr:cNvPr id="479" name="テキスト ボックス 478"/>
        <xdr:cNvSpPr txBox="1"/>
      </xdr:nvSpPr>
      <xdr:spPr>
        <a:xfrm>
          <a:off x="6705111" y="1692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118244</xdr:rowOff>
    </xdr:from>
    <xdr:to>
      <xdr:col>85</xdr:col>
      <xdr:colOff>127000</xdr:colOff>
      <xdr:row>39</xdr:row>
      <xdr:rowOff>121689</xdr:rowOff>
    </xdr:to>
    <xdr:cxnSp macro="">
      <xdr:nvCxnSpPr>
        <xdr:cNvPr id="511" name="直線コネクタ 510"/>
        <xdr:cNvCxnSpPr/>
      </xdr:nvCxnSpPr>
      <xdr:spPr>
        <a:xfrm flipV="1">
          <a:off x="15481300" y="6804794"/>
          <a:ext cx="838200" cy="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159032</xdr:rowOff>
    </xdr:from>
    <xdr:ext cx="534377" cy="259045"/>
    <xdr:sp macro="" textlink="">
      <xdr:nvSpPr>
        <xdr:cNvPr id="512" name="消防費平均値テキスト"/>
        <xdr:cNvSpPr txBox="1"/>
      </xdr:nvSpPr>
      <xdr:spPr>
        <a:xfrm>
          <a:off x="16370300" y="6331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6982</xdr:rowOff>
    </xdr:from>
    <xdr:to>
      <xdr:col>81</xdr:col>
      <xdr:colOff>50800</xdr:colOff>
      <xdr:row>39</xdr:row>
      <xdr:rowOff>121689</xdr:rowOff>
    </xdr:to>
    <xdr:cxnSp macro="">
      <xdr:nvCxnSpPr>
        <xdr:cNvPr id="514" name="直線コネクタ 513"/>
        <xdr:cNvCxnSpPr/>
      </xdr:nvCxnSpPr>
      <xdr:spPr>
        <a:xfrm>
          <a:off x="14592300" y="6693532"/>
          <a:ext cx="889000" cy="11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95928</xdr:rowOff>
    </xdr:from>
    <xdr:ext cx="534377" cy="259045"/>
    <xdr:sp macro="" textlink="">
      <xdr:nvSpPr>
        <xdr:cNvPr id="516" name="テキスト ボックス 515"/>
        <xdr:cNvSpPr txBox="1"/>
      </xdr:nvSpPr>
      <xdr:spPr>
        <a:xfrm>
          <a:off x="15214111" y="626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92167</xdr:rowOff>
    </xdr:from>
    <xdr:to>
      <xdr:col>76</xdr:col>
      <xdr:colOff>114300</xdr:colOff>
      <xdr:row>39</xdr:row>
      <xdr:rowOff>6982</xdr:rowOff>
    </xdr:to>
    <xdr:cxnSp macro="">
      <xdr:nvCxnSpPr>
        <xdr:cNvPr id="517" name="直線コネクタ 516"/>
        <xdr:cNvCxnSpPr/>
      </xdr:nvCxnSpPr>
      <xdr:spPr>
        <a:xfrm>
          <a:off x="13703300" y="6607267"/>
          <a:ext cx="889000" cy="8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127638</xdr:rowOff>
    </xdr:from>
    <xdr:ext cx="534377" cy="259045"/>
    <xdr:sp macro="" textlink="">
      <xdr:nvSpPr>
        <xdr:cNvPr id="519" name="テキスト ボックス 518"/>
        <xdr:cNvSpPr txBox="1"/>
      </xdr:nvSpPr>
      <xdr:spPr>
        <a:xfrm>
          <a:off x="14325111" y="629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92167</xdr:rowOff>
    </xdr:from>
    <xdr:to>
      <xdr:col>71</xdr:col>
      <xdr:colOff>177800</xdr:colOff>
      <xdr:row>38</xdr:row>
      <xdr:rowOff>135536</xdr:rowOff>
    </xdr:to>
    <xdr:cxnSp macro="">
      <xdr:nvCxnSpPr>
        <xdr:cNvPr id="520" name="直線コネクタ 519"/>
        <xdr:cNvCxnSpPr/>
      </xdr:nvCxnSpPr>
      <xdr:spPr>
        <a:xfrm flipV="1">
          <a:off x="12814300" y="6607267"/>
          <a:ext cx="889000" cy="4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2" name="テキスト ボックス 521"/>
        <xdr:cNvSpPr txBox="1"/>
      </xdr:nvSpPr>
      <xdr:spPr>
        <a:xfrm>
          <a:off x="13436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3" name="フローチャート: 判断 522"/>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83142</xdr:rowOff>
    </xdr:from>
    <xdr:ext cx="534377" cy="259045"/>
    <xdr:sp macro="" textlink="">
      <xdr:nvSpPr>
        <xdr:cNvPr id="524" name="テキスト ボックス 523"/>
        <xdr:cNvSpPr txBox="1"/>
      </xdr:nvSpPr>
      <xdr:spPr>
        <a:xfrm>
          <a:off x="12547111" y="62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67444</xdr:rowOff>
    </xdr:from>
    <xdr:to>
      <xdr:col>85</xdr:col>
      <xdr:colOff>177800</xdr:colOff>
      <xdr:row>39</xdr:row>
      <xdr:rowOff>169044</xdr:rowOff>
    </xdr:to>
    <xdr:sp macro="" textlink="">
      <xdr:nvSpPr>
        <xdr:cNvPr id="530" name="楕円 529"/>
        <xdr:cNvSpPr/>
      </xdr:nvSpPr>
      <xdr:spPr>
        <a:xfrm>
          <a:off x="16268700" y="675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153821</xdr:rowOff>
    </xdr:from>
    <xdr:ext cx="534377" cy="259045"/>
    <xdr:sp macro="" textlink="">
      <xdr:nvSpPr>
        <xdr:cNvPr id="531" name="消防費該当値テキスト"/>
        <xdr:cNvSpPr txBox="1"/>
      </xdr:nvSpPr>
      <xdr:spPr>
        <a:xfrm>
          <a:off x="16370300" y="666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70889</xdr:rowOff>
    </xdr:from>
    <xdr:to>
      <xdr:col>81</xdr:col>
      <xdr:colOff>101600</xdr:colOff>
      <xdr:row>40</xdr:row>
      <xdr:rowOff>1039</xdr:rowOff>
    </xdr:to>
    <xdr:sp macro="" textlink="">
      <xdr:nvSpPr>
        <xdr:cNvPr id="532" name="楕円 531"/>
        <xdr:cNvSpPr/>
      </xdr:nvSpPr>
      <xdr:spPr>
        <a:xfrm>
          <a:off x="15430500" y="675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163616</xdr:rowOff>
    </xdr:from>
    <xdr:ext cx="534377" cy="259045"/>
    <xdr:sp macro="" textlink="">
      <xdr:nvSpPr>
        <xdr:cNvPr id="533" name="テキスト ボックス 532"/>
        <xdr:cNvSpPr txBox="1"/>
      </xdr:nvSpPr>
      <xdr:spPr>
        <a:xfrm>
          <a:off x="15214111" y="68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127632</xdr:rowOff>
    </xdr:from>
    <xdr:to>
      <xdr:col>76</xdr:col>
      <xdr:colOff>165100</xdr:colOff>
      <xdr:row>39</xdr:row>
      <xdr:rowOff>57782</xdr:rowOff>
    </xdr:to>
    <xdr:sp macro="" textlink="">
      <xdr:nvSpPr>
        <xdr:cNvPr id="534" name="楕円 533"/>
        <xdr:cNvSpPr/>
      </xdr:nvSpPr>
      <xdr:spPr>
        <a:xfrm>
          <a:off x="14541500" y="664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48909</xdr:rowOff>
    </xdr:from>
    <xdr:ext cx="534377" cy="259045"/>
    <xdr:sp macro="" textlink="">
      <xdr:nvSpPr>
        <xdr:cNvPr id="535" name="テキスト ボックス 534"/>
        <xdr:cNvSpPr txBox="1"/>
      </xdr:nvSpPr>
      <xdr:spPr>
        <a:xfrm>
          <a:off x="14325111" y="673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41367</xdr:rowOff>
    </xdr:from>
    <xdr:to>
      <xdr:col>72</xdr:col>
      <xdr:colOff>38100</xdr:colOff>
      <xdr:row>38</xdr:row>
      <xdr:rowOff>142967</xdr:rowOff>
    </xdr:to>
    <xdr:sp macro="" textlink="">
      <xdr:nvSpPr>
        <xdr:cNvPr id="536" name="楕円 535"/>
        <xdr:cNvSpPr/>
      </xdr:nvSpPr>
      <xdr:spPr>
        <a:xfrm>
          <a:off x="13652500" y="655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134094</xdr:rowOff>
    </xdr:from>
    <xdr:ext cx="534377" cy="259045"/>
    <xdr:sp macro="" textlink="">
      <xdr:nvSpPr>
        <xdr:cNvPr id="537" name="テキスト ボックス 536"/>
        <xdr:cNvSpPr txBox="1"/>
      </xdr:nvSpPr>
      <xdr:spPr>
        <a:xfrm>
          <a:off x="13436111" y="664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84736</xdr:rowOff>
    </xdr:from>
    <xdr:to>
      <xdr:col>67</xdr:col>
      <xdr:colOff>101600</xdr:colOff>
      <xdr:row>39</xdr:row>
      <xdr:rowOff>14886</xdr:rowOff>
    </xdr:to>
    <xdr:sp macro="" textlink="">
      <xdr:nvSpPr>
        <xdr:cNvPr id="538" name="楕円 537"/>
        <xdr:cNvSpPr/>
      </xdr:nvSpPr>
      <xdr:spPr>
        <a:xfrm>
          <a:off x="12763500" y="659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6013</xdr:rowOff>
    </xdr:from>
    <xdr:ext cx="534377" cy="259045"/>
    <xdr:sp macro="" textlink="">
      <xdr:nvSpPr>
        <xdr:cNvPr id="539" name="テキスト ボックス 538"/>
        <xdr:cNvSpPr txBox="1"/>
      </xdr:nvSpPr>
      <xdr:spPr>
        <a:xfrm>
          <a:off x="12547111" y="669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99973</xdr:rowOff>
    </xdr:from>
    <xdr:to>
      <xdr:col>85</xdr:col>
      <xdr:colOff>127000</xdr:colOff>
      <xdr:row>58</xdr:row>
      <xdr:rowOff>106853</xdr:rowOff>
    </xdr:to>
    <xdr:cxnSp macro="">
      <xdr:nvCxnSpPr>
        <xdr:cNvPr id="570" name="直線コネクタ 569"/>
        <xdr:cNvCxnSpPr/>
      </xdr:nvCxnSpPr>
      <xdr:spPr>
        <a:xfrm flipV="1">
          <a:off x="15481300" y="10044073"/>
          <a:ext cx="838200" cy="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93603</xdr:rowOff>
    </xdr:from>
    <xdr:ext cx="534377" cy="259045"/>
    <xdr:sp macro="" textlink="">
      <xdr:nvSpPr>
        <xdr:cNvPr id="571" name="教育費平均値テキスト"/>
        <xdr:cNvSpPr txBox="1"/>
      </xdr:nvSpPr>
      <xdr:spPr>
        <a:xfrm>
          <a:off x="16370300" y="969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106853</xdr:rowOff>
    </xdr:from>
    <xdr:to>
      <xdr:col>81</xdr:col>
      <xdr:colOff>50800</xdr:colOff>
      <xdr:row>58</xdr:row>
      <xdr:rowOff>119473</xdr:rowOff>
    </xdr:to>
    <xdr:cxnSp macro="">
      <xdr:nvCxnSpPr>
        <xdr:cNvPr id="573" name="直線コネクタ 572"/>
        <xdr:cNvCxnSpPr/>
      </xdr:nvCxnSpPr>
      <xdr:spPr>
        <a:xfrm flipV="1">
          <a:off x="14592300" y="10050953"/>
          <a:ext cx="889000" cy="1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42442</xdr:rowOff>
    </xdr:from>
    <xdr:ext cx="534377" cy="259045"/>
    <xdr:sp macro="" textlink="">
      <xdr:nvSpPr>
        <xdr:cNvPr id="575" name="テキスト ボックス 574"/>
        <xdr:cNvSpPr txBox="1"/>
      </xdr:nvSpPr>
      <xdr:spPr>
        <a:xfrm>
          <a:off x="15214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103336</xdr:rowOff>
    </xdr:from>
    <xdr:to>
      <xdr:col>76</xdr:col>
      <xdr:colOff>114300</xdr:colOff>
      <xdr:row>58</xdr:row>
      <xdr:rowOff>119473</xdr:rowOff>
    </xdr:to>
    <xdr:cxnSp macro="">
      <xdr:nvCxnSpPr>
        <xdr:cNvPr id="576" name="直線コネクタ 575"/>
        <xdr:cNvCxnSpPr/>
      </xdr:nvCxnSpPr>
      <xdr:spPr>
        <a:xfrm>
          <a:off x="13703300" y="10047436"/>
          <a:ext cx="889000" cy="1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65063</xdr:rowOff>
    </xdr:from>
    <xdr:ext cx="534377" cy="259045"/>
    <xdr:sp macro="" textlink="">
      <xdr:nvSpPr>
        <xdr:cNvPr id="578" name="テキスト ボックス 577"/>
        <xdr:cNvSpPr txBox="1"/>
      </xdr:nvSpPr>
      <xdr:spPr>
        <a:xfrm>
          <a:off x="14325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103336</xdr:rowOff>
    </xdr:from>
    <xdr:to>
      <xdr:col>71</xdr:col>
      <xdr:colOff>177800</xdr:colOff>
      <xdr:row>58</xdr:row>
      <xdr:rowOff>126088</xdr:rowOff>
    </xdr:to>
    <xdr:cxnSp macro="">
      <xdr:nvCxnSpPr>
        <xdr:cNvPr id="579" name="直線コネクタ 578"/>
        <xdr:cNvCxnSpPr/>
      </xdr:nvCxnSpPr>
      <xdr:spPr>
        <a:xfrm flipV="1">
          <a:off x="12814300" y="10047436"/>
          <a:ext cx="889000" cy="2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77731</xdr:rowOff>
    </xdr:from>
    <xdr:ext cx="534377" cy="259045"/>
    <xdr:sp macro="" textlink="">
      <xdr:nvSpPr>
        <xdr:cNvPr id="581" name="テキスト ボックス 580"/>
        <xdr:cNvSpPr txBox="1"/>
      </xdr:nvSpPr>
      <xdr:spPr>
        <a:xfrm>
          <a:off x="13436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151095</xdr:rowOff>
    </xdr:from>
    <xdr:to>
      <xdr:col>67</xdr:col>
      <xdr:colOff>101600</xdr:colOff>
      <xdr:row>58</xdr:row>
      <xdr:rowOff>81245</xdr:rowOff>
    </xdr:to>
    <xdr:sp macro="" textlink="">
      <xdr:nvSpPr>
        <xdr:cNvPr id="582" name="フローチャート: 判断 581"/>
        <xdr:cNvSpPr/>
      </xdr:nvSpPr>
      <xdr:spPr>
        <a:xfrm>
          <a:off x="127635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97772</xdr:rowOff>
    </xdr:from>
    <xdr:ext cx="534377" cy="259045"/>
    <xdr:sp macro="" textlink="">
      <xdr:nvSpPr>
        <xdr:cNvPr id="583" name="テキスト ボックス 582"/>
        <xdr:cNvSpPr txBox="1"/>
      </xdr:nvSpPr>
      <xdr:spPr>
        <a:xfrm>
          <a:off x="12547111" y="969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49173</xdr:rowOff>
    </xdr:from>
    <xdr:to>
      <xdr:col>85</xdr:col>
      <xdr:colOff>177800</xdr:colOff>
      <xdr:row>58</xdr:row>
      <xdr:rowOff>150773</xdr:rowOff>
    </xdr:to>
    <xdr:sp macro="" textlink="">
      <xdr:nvSpPr>
        <xdr:cNvPr id="589" name="楕円 588"/>
        <xdr:cNvSpPr/>
      </xdr:nvSpPr>
      <xdr:spPr>
        <a:xfrm>
          <a:off x="16268700" y="999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135550</xdr:rowOff>
    </xdr:from>
    <xdr:ext cx="534377" cy="259045"/>
    <xdr:sp macro="" textlink="">
      <xdr:nvSpPr>
        <xdr:cNvPr id="590" name="教育費該当値テキスト"/>
        <xdr:cNvSpPr txBox="1"/>
      </xdr:nvSpPr>
      <xdr:spPr>
        <a:xfrm>
          <a:off x="16370300" y="990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56053</xdr:rowOff>
    </xdr:from>
    <xdr:to>
      <xdr:col>81</xdr:col>
      <xdr:colOff>101600</xdr:colOff>
      <xdr:row>58</xdr:row>
      <xdr:rowOff>157653</xdr:rowOff>
    </xdr:to>
    <xdr:sp macro="" textlink="">
      <xdr:nvSpPr>
        <xdr:cNvPr id="591" name="楕円 590"/>
        <xdr:cNvSpPr/>
      </xdr:nvSpPr>
      <xdr:spPr>
        <a:xfrm>
          <a:off x="15430500" y="1000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148780</xdr:rowOff>
    </xdr:from>
    <xdr:ext cx="534377" cy="259045"/>
    <xdr:sp macro="" textlink="">
      <xdr:nvSpPr>
        <xdr:cNvPr id="592" name="テキスト ボックス 591"/>
        <xdr:cNvSpPr txBox="1"/>
      </xdr:nvSpPr>
      <xdr:spPr>
        <a:xfrm>
          <a:off x="15214111" y="1009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68673</xdr:rowOff>
    </xdr:from>
    <xdr:to>
      <xdr:col>76</xdr:col>
      <xdr:colOff>165100</xdr:colOff>
      <xdr:row>58</xdr:row>
      <xdr:rowOff>170273</xdr:rowOff>
    </xdr:to>
    <xdr:sp macro="" textlink="">
      <xdr:nvSpPr>
        <xdr:cNvPr id="593" name="楕円 592"/>
        <xdr:cNvSpPr/>
      </xdr:nvSpPr>
      <xdr:spPr>
        <a:xfrm>
          <a:off x="14541500" y="1001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161400</xdr:rowOff>
    </xdr:from>
    <xdr:ext cx="534377" cy="259045"/>
    <xdr:sp macro="" textlink="">
      <xdr:nvSpPr>
        <xdr:cNvPr id="594" name="テキスト ボックス 593"/>
        <xdr:cNvSpPr txBox="1"/>
      </xdr:nvSpPr>
      <xdr:spPr>
        <a:xfrm>
          <a:off x="14325111" y="1010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52536</xdr:rowOff>
    </xdr:from>
    <xdr:to>
      <xdr:col>72</xdr:col>
      <xdr:colOff>38100</xdr:colOff>
      <xdr:row>58</xdr:row>
      <xdr:rowOff>154136</xdr:rowOff>
    </xdr:to>
    <xdr:sp macro="" textlink="">
      <xdr:nvSpPr>
        <xdr:cNvPr id="595" name="楕円 594"/>
        <xdr:cNvSpPr/>
      </xdr:nvSpPr>
      <xdr:spPr>
        <a:xfrm>
          <a:off x="13652500" y="999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145263</xdr:rowOff>
    </xdr:from>
    <xdr:ext cx="534377" cy="259045"/>
    <xdr:sp macro="" textlink="">
      <xdr:nvSpPr>
        <xdr:cNvPr id="596" name="テキスト ボックス 595"/>
        <xdr:cNvSpPr txBox="1"/>
      </xdr:nvSpPr>
      <xdr:spPr>
        <a:xfrm>
          <a:off x="13436111" y="1008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75288</xdr:rowOff>
    </xdr:from>
    <xdr:to>
      <xdr:col>67</xdr:col>
      <xdr:colOff>101600</xdr:colOff>
      <xdr:row>59</xdr:row>
      <xdr:rowOff>5438</xdr:rowOff>
    </xdr:to>
    <xdr:sp macro="" textlink="">
      <xdr:nvSpPr>
        <xdr:cNvPr id="597" name="楕円 596"/>
        <xdr:cNvSpPr/>
      </xdr:nvSpPr>
      <xdr:spPr>
        <a:xfrm>
          <a:off x="12763500" y="1001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168015</xdr:rowOff>
    </xdr:from>
    <xdr:ext cx="534377" cy="259045"/>
    <xdr:sp macro="" textlink="">
      <xdr:nvSpPr>
        <xdr:cNvPr id="598" name="テキスト ボックス 597"/>
        <xdr:cNvSpPr txBox="1"/>
      </xdr:nvSpPr>
      <xdr:spPr>
        <a:xfrm>
          <a:off x="12547111" y="1011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138237</xdr:rowOff>
    </xdr:from>
    <xdr:to>
      <xdr:col>85</xdr:col>
      <xdr:colOff>127000</xdr:colOff>
      <xdr:row>78</xdr:row>
      <xdr:rowOff>139700</xdr:rowOff>
    </xdr:to>
    <xdr:cxnSp macro="">
      <xdr:nvCxnSpPr>
        <xdr:cNvPr id="625" name="直線コネクタ 624"/>
        <xdr:cNvCxnSpPr/>
      </xdr:nvCxnSpPr>
      <xdr:spPr>
        <a:xfrm flipV="1">
          <a:off x="15481300" y="13511337"/>
          <a:ext cx="8382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41446</xdr:rowOff>
    </xdr:from>
    <xdr:ext cx="534377" cy="259045"/>
    <xdr:sp macro="" textlink="">
      <xdr:nvSpPr>
        <xdr:cNvPr id="626" name="災害復旧費平均値テキスト"/>
        <xdr:cNvSpPr txBox="1"/>
      </xdr:nvSpPr>
      <xdr:spPr>
        <a:xfrm>
          <a:off x="16370300" y="13243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8" name="直線コネクタ 627"/>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142854</xdr:rowOff>
    </xdr:from>
    <xdr:ext cx="534377" cy="259045"/>
    <xdr:sp macro="" textlink="">
      <xdr:nvSpPr>
        <xdr:cNvPr id="630" name="テキスト ボックス 629"/>
        <xdr:cNvSpPr txBox="1"/>
      </xdr:nvSpPr>
      <xdr:spPr>
        <a:xfrm>
          <a:off x="15214111" y="1317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119135</xdr:rowOff>
    </xdr:from>
    <xdr:to>
      <xdr:col>76</xdr:col>
      <xdr:colOff>114300</xdr:colOff>
      <xdr:row>78</xdr:row>
      <xdr:rowOff>139700</xdr:rowOff>
    </xdr:to>
    <xdr:cxnSp macro="">
      <xdr:nvCxnSpPr>
        <xdr:cNvPr id="631" name="直線コネクタ 630"/>
        <xdr:cNvCxnSpPr/>
      </xdr:nvCxnSpPr>
      <xdr:spPr>
        <a:xfrm>
          <a:off x="13703300" y="13492235"/>
          <a:ext cx="889000" cy="2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156928</xdr:rowOff>
    </xdr:from>
    <xdr:ext cx="534377" cy="259045"/>
    <xdr:sp macro="" textlink="">
      <xdr:nvSpPr>
        <xdr:cNvPr id="633" name="テキスト ボックス 632"/>
        <xdr:cNvSpPr txBox="1"/>
      </xdr:nvSpPr>
      <xdr:spPr>
        <a:xfrm>
          <a:off x="14325111" y="1318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119135</xdr:rowOff>
    </xdr:from>
    <xdr:to>
      <xdr:col>71</xdr:col>
      <xdr:colOff>177800</xdr:colOff>
      <xdr:row>78</xdr:row>
      <xdr:rowOff>139700</xdr:rowOff>
    </xdr:to>
    <xdr:cxnSp macro="">
      <xdr:nvCxnSpPr>
        <xdr:cNvPr id="634" name="直線コネクタ 633"/>
        <xdr:cNvCxnSpPr/>
      </xdr:nvCxnSpPr>
      <xdr:spPr>
        <a:xfrm flipV="1">
          <a:off x="12814300" y="13492235"/>
          <a:ext cx="889000" cy="2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159693</xdr:rowOff>
    </xdr:from>
    <xdr:ext cx="534377" cy="259045"/>
    <xdr:sp macro="" textlink="">
      <xdr:nvSpPr>
        <xdr:cNvPr id="636" name="テキスト ボックス 635"/>
        <xdr:cNvSpPr txBox="1"/>
      </xdr:nvSpPr>
      <xdr:spPr>
        <a:xfrm>
          <a:off x="13436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48845</xdr:rowOff>
    </xdr:from>
    <xdr:to>
      <xdr:col>67</xdr:col>
      <xdr:colOff>101600</xdr:colOff>
      <xdr:row>78</xdr:row>
      <xdr:rowOff>150445</xdr:rowOff>
    </xdr:to>
    <xdr:sp macro="" textlink="">
      <xdr:nvSpPr>
        <xdr:cNvPr id="637" name="フローチャート: 判断 636"/>
        <xdr:cNvSpPr/>
      </xdr:nvSpPr>
      <xdr:spPr>
        <a:xfrm>
          <a:off x="12763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166972</xdr:rowOff>
    </xdr:from>
    <xdr:ext cx="469744" cy="259045"/>
    <xdr:sp macro="" textlink="">
      <xdr:nvSpPr>
        <xdr:cNvPr id="638" name="テキスト ボックス 637"/>
        <xdr:cNvSpPr txBox="1"/>
      </xdr:nvSpPr>
      <xdr:spPr>
        <a:xfrm>
          <a:off x="12579428" y="131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87437</xdr:rowOff>
    </xdr:from>
    <xdr:to>
      <xdr:col>85</xdr:col>
      <xdr:colOff>177800</xdr:colOff>
      <xdr:row>79</xdr:row>
      <xdr:rowOff>17587</xdr:rowOff>
    </xdr:to>
    <xdr:sp macro="" textlink="">
      <xdr:nvSpPr>
        <xdr:cNvPr id="644" name="楕円 643"/>
        <xdr:cNvSpPr/>
      </xdr:nvSpPr>
      <xdr:spPr>
        <a:xfrm>
          <a:off x="16268700" y="1346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2364</xdr:rowOff>
    </xdr:from>
    <xdr:ext cx="378565" cy="259045"/>
    <xdr:sp macro="" textlink="">
      <xdr:nvSpPr>
        <xdr:cNvPr id="645" name="災害復旧費該当値テキスト"/>
        <xdr:cNvSpPr txBox="1"/>
      </xdr:nvSpPr>
      <xdr:spPr>
        <a:xfrm>
          <a:off x="16370300" y="13375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6" name="楕円 645"/>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7" name="テキスト ボックス 646"/>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8" name="楕円 647"/>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9" name="テキスト ボックス 648"/>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68335</xdr:rowOff>
    </xdr:from>
    <xdr:to>
      <xdr:col>72</xdr:col>
      <xdr:colOff>38100</xdr:colOff>
      <xdr:row>78</xdr:row>
      <xdr:rowOff>169935</xdr:rowOff>
    </xdr:to>
    <xdr:sp macro="" textlink="">
      <xdr:nvSpPr>
        <xdr:cNvPr id="650" name="楕円 649"/>
        <xdr:cNvSpPr/>
      </xdr:nvSpPr>
      <xdr:spPr>
        <a:xfrm>
          <a:off x="13652500" y="1344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161062</xdr:rowOff>
    </xdr:from>
    <xdr:ext cx="469744" cy="259045"/>
    <xdr:sp macro="" textlink="">
      <xdr:nvSpPr>
        <xdr:cNvPr id="651" name="テキスト ボックス 650"/>
        <xdr:cNvSpPr txBox="1"/>
      </xdr:nvSpPr>
      <xdr:spPr>
        <a:xfrm>
          <a:off x="13468428" y="13534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2" name="楕円 651"/>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3" name="テキスト ボックス 652"/>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90363</xdr:rowOff>
    </xdr:from>
    <xdr:to>
      <xdr:col>85</xdr:col>
      <xdr:colOff>127000</xdr:colOff>
      <xdr:row>97</xdr:row>
      <xdr:rowOff>92078</xdr:rowOff>
    </xdr:to>
    <xdr:cxnSp macro="">
      <xdr:nvCxnSpPr>
        <xdr:cNvPr id="680" name="直線コネクタ 679"/>
        <xdr:cNvCxnSpPr/>
      </xdr:nvCxnSpPr>
      <xdr:spPr>
        <a:xfrm flipV="1">
          <a:off x="15481300" y="16721013"/>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65673</xdr:rowOff>
    </xdr:from>
    <xdr:ext cx="534377" cy="259045"/>
    <xdr:sp macro="" textlink="">
      <xdr:nvSpPr>
        <xdr:cNvPr id="681" name="公債費平均値テキスト"/>
        <xdr:cNvSpPr txBox="1"/>
      </xdr:nvSpPr>
      <xdr:spPr>
        <a:xfrm>
          <a:off x="16370300" y="16353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92078</xdr:rowOff>
    </xdr:from>
    <xdr:to>
      <xdr:col>81</xdr:col>
      <xdr:colOff>50800</xdr:colOff>
      <xdr:row>97</xdr:row>
      <xdr:rowOff>109818</xdr:rowOff>
    </xdr:to>
    <xdr:cxnSp macro="">
      <xdr:nvCxnSpPr>
        <xdr:cNvPr id="683" name="直線コネクタ 682"/>
        <xdr:cNvCxnSpPr/>
      </xdr:nvCxnSpPr>
      <xdr:spPr>
        <a:xfrm flipV="1">
          <a:off x="14592300" y="16722728"/>
          <a:ext cx="889000" cy="1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157484</xdr:rowOff>
    </xdr:from>
    <xdr:ext cx="534377" cy="259045"/>
    <xdr:sp macro="" textlink="">
      <xdr:nvSpPr>
        <xdr:cNvPr id="685" name="テキスト ボックス 684"/>
        <xdr:cNvSpPr txBox="1"/>
      </xdr:nvSpPr>
      <xdr:spPr>
        <a:xfrm>
          <a:off x="15214111" y="1627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109818</xdr:rowOff>
    </xdr:from>
    <xdr:to>
      <xdr:col>76</xdr:col>
      <xdr:colOff>114300</xdr:colOff>
      <xdr:row>97</xdr:row>
      <xdr:rowOff>115683</xdr:rowOff>
    </xdr:to>
    <xdr:cxnSp macro="">
      <xdr:nvCxnSpPr>
        <xdr:cNvPr id="686" name="直線コネクタ 685"/>
        <xdr:cNvCxnSpPr/>
      </xdr:nvCxnSpPr>
      <xdr:spPr>
        <a:xfrm flipV="1">
          <a:off x="13703300" y="16740468"/>
          <a:ext cx="889000" cy="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4396</xdr:rowOff>
    </xdr:from>
    <xdr:ext cx="534377" cy="259045"/>
    <xdr:sp macro="" textlink="">
      <xdr:nvSpPr>
        <xdr:cNvPr id="688" name="テキスト ボックス 687"/>
        <xdr:cNvSpPr txBox="1"/>
      </xdr:nvSpPr>
      <xdr:spPr>
        <a:xfrm>
          <a:off x="14325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115683</xdr:rowOff>
    </xdr:from>
    <xdr:to>
      <xdr:col>71</xdr:col>
      <xdr:colOff>177800</xdr:colOff>
      <xdr:row>97</xdr:row>
      <xdr:rowOff>134319</xdr:rowOff>
    </xdr:to>
    <xdr:cxnSp macro="">
      <xdr:nvCxnSpPr>
        <xdr:cNvPr id="689" name="直線コネクタ 688"/>
        <xdr:cNvCxnSpPr/>
      </xdr:nvCxnSpPr>
      <xdr:spPr>
        <a:xfrm flipV="1">
          <a:off x="12814300" y="16746333"/>
          <a:ext cx="889000" cy="1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26068</xdr:rowOff>
    </xdr:from>
    <xdr:ext cx="534377" cy="259045"/>
    <xdr:sp macro="" textlink="">
      <xdr:nvSpPr>
        <xdr:cNvPr id="691" name="テキスト ボックス 690"/>
        <xdr:cNvSpPr txBox="1"/>
      </xdr:nvSpPr>
      <xdr:spPr>
        <a:xfrm>
          <a:off x="13436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88489</xdr:rowOff>
    </xdr:from>
    <xdr:to>
      <xdr:col>67</xdr:col>
      <xdr:colOff>101600</xdr:colOff>
      <xdr:row>97</xdr:row>
      <xdr:rowOff>18639</xdr:rowOff>
    </xdr:to>
    <xdr:sp macro="" textlink="">
      <xdr:nvSpPr>
        <xdr:cNvPr id="692" name="フローチャート: 判断 691"/>
        <xdr:cNvSpPr/>
      </xdr:nvSpPr>
      <xdr:spPr>
        <a:xfrm>
          <a:off x="12763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35166</xdr:rowOff>
    </xdr:from>
    <xdr:ext cx="534377" cy="259045"/>
    <xdr:sp macro="" textlink="">
      <xdr:nvSpPr>
        <xdr:cNvPr id="693" name="テキスト ボックス 692"/>
        <xdr:cNvSpPr txBox="1"/>
      </xdr:nvSpPr>
      <xdr:spPr>
        <a:xfrm>
          <a:off x="12547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39563</xdr:rowOff>
    </xdr:from>
    <xdr:to>
      <xdr:col>85</xdr:col>
      <xdr:colOff>177800</xdr:colOff>
      <xdr:row>97</xdr:row>
      <xdr:rowOff>141163</xdr:rowOff>
    </xdr:to>
    <xdr:sp macro="" textlink="">
      <xdr:nvSpPr>
        <xdr:cNvPr id="699" name="楕円 698"/>
        <xdr:cNvSpPr/>
      </xdr:nvSpPr>
      <xdr:spPr>
        <a:xfrm>
          <a:off x="16268700" y="1667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17990</xdr:rowOff>
    </xdr:from>
    <xdr:ext cx="534377" cy="259045"/>
    <xdr:sp macro="" textlink="">
      <xdr:nvSpPr>
        <xdr:cNvPr id="700" name="公債費該当値テキスト"/>
        <xdr:cNvSpPr txBox="1"/>
      </xdr:nvSpPr>
      <xdr:spPr>
        <a:xfrm>
          <a:off x="16370300" y="1664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41278</xdr:rowOff>
    </xdr:from>
    <xdr:to>
      <xdr:col>81</xdr:col>
      <xdr:colOff>101600</xdr:colOff>
      <xdr:row>97</xdr:row>
      <xdr:rowOff>142878</xdr:rowOff>
    </xdr:to>
    <xdr:sp macro="" textlink="">
      <xdr:nvSpPr>
        <xdr:cNvPr id="701" name="楕円 700"/>
        <xdr:cNvSpPr/>
      </xdr:nvSpPr>
      <xdr:spPr>
        <a:xfrm>
          <a:off x="15430500" y="1667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134005</xdr:rowOff>
    </xdr:from>
    <xdr:ext cx="534377" cy="259045"/>
    <xdr:sp macro="" textlink="">
      <xdr:nvSpPr>
        <xdr:cNvPr id="702" name="テキスト ボックス 701"/>
        <xdr:cNvSpPr txBox="1"/>
      </xdr:nvSpPr>
      <xdr:spPr>
        <a:xfrm>
          <a:off x="15214111" y="1676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59018</xdr:rowOff>
    </xdr:from>
    <xdr:to>
      <xdr:col>76</xdr:col>
      <xdr:colOff>165100</xdr:colOff>
      <xdr:row>97</xdr:row>
      <xdr:rowOff>160618</xdr:rowOff>
    </xdr:to>
    <xdr:sp macro="" textlink="">
      <xdr:nvSpPr>
        <xdr:cNvPr id="703" name="楕円 702"/>
        <xdr:cNvSpPr/>
      </xdr:nvSpPr>
      <xdr:spPr>
        <a:xfrm>
          <a:off x="14541500" y="1668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151745</xdr:rowOff>
    </xdr:from>
    <xdr:ext cx="534377" cy="259045"/>
    <xdr:sp macro="" textlink="">
      <xdr:nvSpPr>
        <xdr:cNvPr id="704" name="テキスト ボックス 703"/>
        <xdr:cNvSpPr txBox="1"/>
      </xdr:nvSpPr>
      <xdr:spPr>
        <a:xfrm>
          <a:off x="14325111" y="1678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64883</xdr:rowOff>
    </xdr:from>
    <xdr:to>
      <xdr:col>72</xdr:col>
      <xdr:colOff>38100</xdr:colOff>
      <xdr:row>97</xdr:row>
      <xdr:rowOff>166483</xdr:rowOff>
    </xdr:to>
    <xdr:sp macro="" textlink="">
      <xdr:nvSpPr>
        <xdr:cNvPr id="705" name="楕円 704"/>
        <xdr:cNvSpPr/>
      </xdr:nvSpPr>
      <xdr:spPr>
        <a:xfrm>
          <a:off x="13652500" y="1669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157610</xdr:rowOff>
    </xdr:from>
    <xdr:ext cx="534377" cy="259045"/>
    <xdr:sp macro="" textlink="">
      <xdr:nvSpPr>
        <xdr:cNvPr id="706" name="テキスト ボックス 705"/>
        <xdr:cNvSpPr txBox="1"/>
      </xdr:nvSpPr>
      <xdr:spPr>
        <a:xfrm>
          <a:off x="13436111" y="1678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83519</xdr:rowOff>
    </xdr:from>
    <xdr:to>
      <xdr:col>67</xdr:col>
      <xdr:colOff>101600</xdr:colOff>
      <xdr:row>98</xdr:row>
      <xdr:rowOff>13669</xdr:rowOff>
    </xdr:to>
    <xdr:sp macro="" textlink="">
      <xdr:nvSpPr>
        <xdr:cNvPr id="707" name="楕円 706"/>
        <xdr:cNvSpPr/>
      </xdr:nvSpPr>
      <xdr:spPr>
        <a:xfrm>
          <a:off x="12763500" y="167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4796</xdr:rowOff>
    </xdr:from>
    <xdr:ext cx="534377" cy="259045"/>
    <xdr:sp macro="" textlink="">
      <xdr:nvSpPr>
        <xdr:cNvPr id="708" name="テキスト ボックス 707"/>
        <xdr:cNvSpPr txBox="1"/>
      </xdr:nvSpPr>
      <xdr:spPr>
        <a:xfrm>
          <a:off x="12547111" y="1680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97756</xdr:rowOff>
    </xdr:from>
    <xdr:ext cx="378565" cy="259045"/>
    <xdr:sp macro="" textlink="">
      <xdr:nvSpPr>
        <xdr:cNvPr id="748" name="テキスト ボックス 747"/>
        <xdr:cNvSpPr txBox="1"/>
      </xdr:nvSpPr>
      <xdr:spPr>
        <a:xfrm>
          <a:off x="19356017" y="64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156832</xdr:rowOff>
    </xdr:from>
    <xdr:to>
      <xdr:col>98</xdr:col>
      <xdr:colOff>38100</xdr:colOff>
      <xdr:row>39</xdr:row>
      <xdr:rowOff>86982</xdr:rowOff>
    </xdr:to>
    <xdr:sp macro="" textlink="">
      <xdr:nvSpPr>
        <xdr:cNvPr id="749" name="フローチャート: 判断 748"/>
        <xdr:cNvSpPr/>
      </xdr:nvSpPr>
      <xdr:spPr>
        <a:xfrm>
          <a:off x="18605500" y="66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103509</xdr:rowOff>
    </xdr:from>
    <xdr:ext cx="378565" cy="259045"/>
    <xdr:sp macro="" textlink="">
      <xdr:nvSpPr>
        <xdr:cNvPr id="750" name="テキスト ボックス 749"/>
        <xdr:cNvSpPr txBox="1"/>
      </xdr:nvSpPr>
      <xdr:spPr>
        <a:xfrm>
          <a:off x="18467017" y="644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目的別歳出の住民一人当たりのコストについては、民生費以外の項目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は全て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の平均</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を下回っている。民生費については令和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年度において実施した給付金事業（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低所</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得者世帯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、子育て世帯支援</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臨時的な増が影響をしているが、元々、類似団体を上回る傾向にある。年少人口が比較的多いことによる児童福祉経費の支出や、利用者の増による障害者福祉事業の支出の多さが要因であり、どちらも前年度比で増となっている。商工費で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前年度実施した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町民及び町内事業者の生活支援のための応援商品券事業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の終了に伴う減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また、総務費の増は、新たに公共施設等整備基金を新設したことに伴う積立てによるものである。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全体をとおして、効率的な行財政運営を行うことができていると考えられるが、今後も引き続き、歳出全般において不断の見直しを続けながら運営を行っていきたい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福岡県吉富町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令和５年度は財政調整基金を１８８百万円取崩すこととなり、実質単年度収支はマイナス値となったが、新たに「公共施設等整備基金」を新設し２００百万円積立てたことによるものであり、財源不足が生じたことによる取崩しではないため、財政状況に問題はない。</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今後もふるさと納税の推進</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などによる自主財源の増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や、さらなる歳出削減の取組をとおし、安定的な財政運営に努めていく。</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福岡県吉富町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連結実質赤字比率については、全会計において黒字であり、赤字比率はない。引き続き、ふるさと納税の推進を中心とした歳入確保や、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の推進に伴う事務の効率化による事務費の減等の歳出削減の取組みに努めていく。</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なお、一般会計以外の黒字については、一般会計からの法定外の繰出しに頼っている会計もあり、各会計内で収支均衡が図れるよう、適正な財政運営に努め、一般会計からの繰出しの抑制を図る必要がある。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今後についても、下水道事業における建設工事の増加等に伴い、起債の償還額も増えてきて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おり、今後も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厳しい財政状況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が続く</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ことが見込まれる。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全会計をとおして、安定した財政状況を維持できるよう、将来の負担を見通した計画的な財政運営に努める。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4348275</v>
      </c>
      <c r="BO4" s="485"/>
      <c r="BP4" s="485"/>
      <c r="BQ4" s="485"/>
      <c r="BR4" s="485"/>
      <c r="BS4" s="485"/>
      <c r="BT4" s="485"/>
      <c r="BU4" s="486"/>
      <c r="BV4" s="484">
        <v>4183425</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10.199999999999999</v>
      </c>
      <c r="CU4" s="625"/>
      <c r="CV4" s="625"/>
      <c r="CW4" s="625"/>
      <c r="CX4" s="625"/>
      <c r="CY4" s="625"/>
      <c r="CZ4" s="625"/>
      <c r="DA4" s="626"/>
      <c r="DB4" s="624">
        <v>12.1</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4093660</v>
      </c>
      <c r="BO5" s="456"/>
      <c r="BP5" s="456"/>
      <c r="BQ5" s="456"/>
      <c r="BR5" s="456"/>
      <c r="BS5" s="456"/>
      <c r="BT5" s="456"/>
      <c r="BU5" s="457"/>
      <c r="BV5" s="455">
        <v>3871985</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86.1</v>
      </c>
      <c r="CU5" s="453"/>
      <c r="CV5" s="453"/>
      <c r="CW5" s="453"/>
      <c r="CX5" s="453"/>
      <c r="CY5" s="453"/>
      <c r="CZ5" s="453"/>
      <c r="DA5" s="454"/>
      <c r="DB5" s="452">
        <v>85.3</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254615</v>
      </c>
      <c r="BO6" s="456"/>
      <c r="BP6" s="456"/>
      <c r="BQ6" s="456"/>
      <c r="BR6" s="456"/>
      <c r="BS6" s="456"/>
      <c r="BT6" s="456"/>
      <c r="BU6" s="457"/>
      <c r="BV6" s="455">
        <v>311440</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86.6</v>
      </c>
      <c r="CU6" s="599"/>
      <c r="CV6" s="599"/>
      <c r="CW6" s="599"/>
      <c r="CX6" s="599"/>
      <c r="CY6" s="599"/>
      <c r="CZ6" s="599"/>
      <c r="DA6" s="600"/>
      <c r="DB6" s="598">
        <v>86.4</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9795</v>
      </c>
      <c r="BO7" s="456"/>
      <c r="BP7" s="456"/>
      <c r="BQ7" s="456"/>
      <c r="BR7" s="456"/>
      <c r="BS7" s="456"/>
      <c r="BT7" s="456"/>
      <c r="BU7" s="457"/>
      <c r="BV7" s="455">
        <v>27685</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2400708</v>
      </c>
      <c r="CU7" s="456"/>
      <c r="CV7" s="456"/>
      <c r="CW7" s="456"/>
      <c r="CX7" s="456"/>
      <c r="CY7" s="456"/>
      <c r="CZ7" s="456"/>
      <c r="DA7" s="457"/>
      <c r="DB7" s="455">
        <v>2351227</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244820</v>
      </c>
      <c r="BO8" s="456"/>
      <c r="BP8" s="456"/>
      <c r="BQ8" s="456"/>
      <c r="BR8" s="456"/>
      <c r="BS8" s="456"/>
      <c r="BT8" s="456"/>
      <c r="BU8" s="457"/>
      <c r="BV8" s="455">
        <v>283755</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0.37</v>
      </c>
      <c r="CU8" s="559"/>
      <c r="CV8" s="559"/>
      <c r="CW8" s="559"/>
      <c r="CX8" s="559"/>
      <c r="CY8" s="559"/>
      <c r="CZ8" s="559"/>
      <c r="DA8" s="560"/>
      <c r="DB8" s="558">
        <v>0.38</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6536</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-38935</v>
      </c>
      <c r="BO9" s="456"/>
      <c r="BP9" s="456"/>
      <c r="BQ9" s="456"/>
      <c r="BR9" s="456"/>
      <c r="BS9" s="456"/>
      <c r="BT9" s="456"/>
      <c r="BU9" s="457"/>
      <c r="BV9" s="455">
        <v>57013</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9</v>
      </c>
      <c r="CU9" s="453"/>
      <c r="CV9" s="453"/>
      <c r="CW9" s="453"/>
      <c r="CX9" s="453"/>
      <c r="CY9" s="453"/>
      <c r="CZ9" s="453"/>
      <c r="DA9" s="454"/>
      <c r="DB9" s="452">
        <v>10</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6627</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90</v>
      </c>
      <c r="AV10" s="514"/>
      <c r="AW10" s="514"/>
      <c r="AX10" s="514"/>
      <c r="AY10" s="469" t="s">
        <v>114</v>
      </c>
      <c r="AZ10" s="470"/>
      <c r="BA10" s="470"/>
      <c r="BB10" s="470"/>
      <c r="BC10" s="470"/>
      <c r="BD10" s="470"/>
      <c r="BE10" s="470"/>
      <c r="BF10" s="470"/>
      <c r="BG10" s="470"/>
      <c r="BH10" s="470"/>
      <c r="BI10" s="470"/>
      <c r="BJ10" s="470"/>
      <c r="BK10" s="470"/>
      <c r="BL10" s="470"/>
      <c r="BM10" s="471"/>
      <c r="BN10" s="455">
        <v>2409</v>
      </c>
      <c r="BO10" s="456"/>
      <c r="BP10" s="456"/>
      <c r="BQ10" s="456"/>
      <c r="BR10" s="456"/>
      <c r="BS10" s="456"/>
      <c r="BT10" s="456"/>
      <c r="BU10" s="457"/>
      <c r="BV10" s="455">
        <v>2477</v>
      </c>
      <c r="BW10" s="456"/>
      <c r="BX10" s="456"/>
      <c r="BY10" s="456"/>
      <c r="BZ10" s="456"/>
      <c r="CA10" s="456"/>
      <c r="CB10" s="456"/>
      <c r="CC10" s="457"/>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116</v>
      </c>
      <c r="M11" s="417"/>
      <c r="N11" s="417"/>
      <c r="O11" s="417"/>
      <c r="P11" s="417"/>
      <c r="Q11" s="418"/>
      <c r="R11" s="584" t="s">
        <v>117</v>
      </c>
      <c r="S11" s="585"/>
      <c r="T11" s="585"/>
      <c r="U11" s="585"/>
      <c r="V11" s="586"/>
      <c r="W11" s="596"/>
      <c r="X11" s="406"/>
      <c r="Y11" s="406"/>
      <c r="Z11" s="406"/>
      <c r="AA11" s="406"/>
      <c r="AB11" s="406"/>
      <c r="AC11" s="406"/>
      <c r="AD11" s="406"/>
      <c r="AE11" s="406"/>
      <c r="AF11" s="406"/>
      <c r="AG11" s="406"/>
      <c r="AH11" s="406"/>
      <c r="AI11" s="406"/>
      <c r="AJ11" s="406"/>
      <c r="AK11" s="406"/>
      <c r="AL11" s="597"/>
      <c r="AM11" s="512" t="s">
        <v>118</v>
      </c>
      <c r="AN11" s="412"/>
      <c r="AO11" s="412"/>
      <c r="AP11" s="412"/>
      <c r="AQ11" s="412"/>
      <c r="AR11" s="412"/>
      <c r="AS11" s="412"/>
      <c r="AT11" s="413"/>
      <c r="AU11" s="513" t="s">
        <v>90</v>
      </c>
      <c r="AV11" s="514"/>
      <c r="AW11" s="514"/>
      <c r="AX11" s="514"/>
      <c r="AY11" s="469" t="s">
        <v>119</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120</v>
      </c>
      <c r="CE11" s="415"/>
      <c r="CF11" s="415"/>
      <c r="CG11" s="415"/>
      <c r="CH11" s="415"/>
      <c r="CI11" s="415"/>
      <c r="CJ11" s="415"/>
      <c r="CK11" s="415"/>
      <c r="CL11" s="415"/>
      <c r="CM11" s="415"/>
      <c r="CN11" s="415"/>
      <c r="CO11" s="415"/>
      <c r="CP11" s="415"/>
      <c r="CQ11" s="415"/>
      <c r="CR11" s="415"/>
      <c r="CS11" s="496"/>
      <c r="CT11" s="558" t="s">
        <v>121</v>
      </c>
      <c r="CU11" s="559"/>
      <c r="CV11" s="559"/>
      <c r="CW11" s="559"/>
      <c r="CX11" s="559"/>
      <c r="CY11" s="559"/>
      <c r="CZ11" s="559"/>
      <c r="DA11" s="560"/>
      <c r="DB11" s="558" t="s">
        <v>121</v>
      </c>
      <c r="DC11" s="559"/>
      <c r="DD11" s="559"/>
      <c r="DE11" s="559"/>
      <c r="DF11" s="559"/>
      <c r="DG11" s="559"/>
      <c r="DH11" s="559"/>
      <c r="DI11" s="560"/>
    </row>
    <row r="12" spans="1:119" ht="18.75" customHeight="1" x14ac:dyDescent="0.15">
      <c r="A12" s="181"/>
      <c r="B12" s="561" t="s">
        <v>122</v>
      </c>
      <c r="C12" s="562"/>
      <c r="D12" s="562"/>
      <c r="E12" s="562"/>
      <c r="F12" s="562"/>
      <c r="G12" s="562"/>
      <c r="H12" s="562"/>
      <c r="I12" s="562"/>
      <c r="J12" s="562"/>
      <c r="K12" s="563"/>
      <c r="L12" s="570" t="s">
        <v>123</v>
      </c>
      <c r="M12" s="571"/>
      <c r="N12" s="571"/>
      <c r="O12" s="571"/>
      <c r="P12" s="571"/>
      <c r="Q12" s="572"/>
      <c r="R12" s="573">
        <v>6607</v>
      </c>
      <c r="S12" s="574"/>
      <c r="T12" s="574"/>
      <c r="U12" s="574"/>
      <c r="V12" s="575"/>
      <c r="W12" s="576" t="s">
        <v>1</v>
      </c>
      <c r="X12" s="514"/>
      <c r="Y12" s="514"/>
      <c r="Z12" s="514"/>
      <c r="AA12" s="514"/>
      <c r="AB12" s="577"/>
      <c r="AC12" s="578" t="s">
        <v>124</v>
      </c>
      <c r="AD12" s="579"/>
      <c r="AE12" s="579"/>
      <c r="AF12" s="579"/>
      <c r="AG12" s="580"/>
      <c r="AH12" s="578" t="s">
        <v>125</v>
      </c>
      <c r="AI12" s="579"/>
      <c r="AJ12" s="579"/>
      <c r="AK12" s="579"/>
      <c r="AL12" s="581"/>
      <c r="AM12" s="512" t="s">
        <v>126</v>
      </c>
      <c r="AN12" s="412"/>
      <c r="AO12" s="412"/>
      <c r="AP12" s="412"/>
      <c r="AQ12" s="412"/>
      <c r="AR12" s="412"/>
      <c r="AS12" s="412"/>
      <c r="AT12" s="413"/>
      <c r="AU12" s="513" t="s">
        <v>127</v>
      </c>
      <c r="AV12" s="514"/>
      <c r="AW12" s="514"/>
      <c r="AX12" s="514"/>
      <c r="AY12" s="469" t="s">
        <v>128</v>
      </c>
      <c r="AZ12" s="470"/>
      <c r="BA12" s="470"/>
      <c r="BB12" s="470"/>
      <c r="BC12" s="470"/>
      <c r="BD12" s="470"/>
      <c r="BE12" s="470"/>
      <c r="BF12" s="470"/>
      <c r="BG12" s="470"/>
      <c r="BH12" s="470"/>
      <c r="BI12" s="470"/>
      <c r="BJ12" s="470"/>
      <c r="BK12" s="470"/>
      <c r="BL12" s="470"/>
      <c r="BM12" s="471"/>
      <c r="BN12" s="455">
        <v>188000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121</v>
      </c>
      <c r="CU12" s="559"/>
      <c r="CV12" s="559"/>
      <c r="CW12" s="559"/>
      <c r="CX12" s="559"/>
      <c r="CY12" s="559"/>
      <c r="CZ12" s="559"/>
      <c r="DA12" s="560"/>
      <c r="DB12" s="558" t="s">
        <v>121</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6505</v>
      </c>
      <c r="S13" s="543"/>
      <c r="T13" s="543"/>
      <c r="U13" s="543"/>
      <c r="V13" s="544"/>
      <c r="W13" s="545" t="s">
        <v>131</v>
      </c>
      <c r="X13" s="441"/>
      <c r="Y13" s="441"/>
      <c r="Z13" s="441"/>
      <c r="AA13" s="441"/>
      <c r="AB13" s="442"/>
      <c r="AC13" s="408">
        <v>73</v>
      </c>
      <c r="AD13" s="409"/>
      <c r="AE13" s="409"/>
      <c r="AF13" s="409"/>
      <c r="AG13" s="410"/>
      <c r="AH13" s="408">
        <v>103</v>
      </c>
      <c r="AI13" s="409"/>
      <c r="AJ13" s="409"/>
      <c r="AK13" s="409"/>
      <c r="AL13" s="468"/>
      <c r="AM13" s="512" t="s">
        <v>132</v>
      </c>
      <c r="AN13" s="412"/>
      <c r="AO13" s="412"/>
      <c r="AP13" s="412"/>
      <c r="AQ13" s="412"/>
      <c r="AR13" s="412"/>
      <c r="AS13" s="412"/>
      <c r="AT13" s="413"/>
      <c r="AU13" s="513" t="s">
        <v>127</v>
      </c>
      <c r="AV13" s="514"/>
      <c r="AW13" s="514"/>
      <c r="AX13" s="514"/>
      <c r="AY13" s="469" t="s">
        <v>133</v>
      </c>
      <c r="AZ13" s="470"/>
      <c r="BA13" s="470"/>
      <c r="BB13" s="470"/>
      <c r="BC13" s="470"/>
      <c r="BD13" s="470"/>
      <c r="BE13" s="470"/>
      <c r="BF13" s="470"/>
      <c r="BG13" s="470"/>
      <c r="BH13" s="470"/>
      <c r="BI13" s="470"/>
      <c r="BJ13" s="470"/>
      <c r="BK13" s="470"/>
      <c r="BL13" s="470"/>
      <c r="BM13" s="471"/>
      <c r="BN13" s="455">
        <v>-224526</v>
      </c>
      <c r="BO13" s="456"/>
      <c r="BP13" s="456"/>
      <c r="BQ13" s="456"/>
      <c r="BR13" s="456"/>
      <c r="BS13" s="456"/>
      <c r="BT13" s="456"/>
      <c r="BU13" s="457"/>
      <c r="BV13" s="455">
        <v>59490</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8.9</v>
      </c>
      <c r="CU13" s="453"/>
      <c r="CV13" s="453"/>
      <c r="CW13" s="453"/>
      <c r="CX13" s="453"/>
      <c r="CY13" s="453"/>
      <c r="CZ13" s="453"/>
      <c r="DA13" s="454"/>
      <c r="DB13" s="452">
        <v>8.4</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6649</v>
      </c>
      <c r="S14" s="543"/>
      <c r="T14" s="543"/>
      <c r="U14" s="543"/>
      <c r="V14" s="544"/>
      <c r="W14" s="546"/>
      <c r="X14" s="444"/>
      <c r="Y14" s="444"/>
      <c r="Z14" s="444"/>
      <c r="AA14" s="444"/>
      <c r="AB14" s="445"/>
      <c r="AC14" s="535">
        <v>2.5</v>
      </c>
      <c r="AD14" s="536"/>
      <c r="AE14" s="536"/>
      <c r="AF14" s="536"/>
      <c r="AG14" s="537"/>
      <c r="AH14" s="535">
        <v>3.5</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121</v>
      </c>
      <c r="CU14" s="553"/>
      <c r="CV14" s="553"/>
      <c r="CW14" s="553"/>
      <c r="CX14" s="553"/>
      <c r="CY14" s="553"/>
      <c r="CZ14" s="553"/>
      <c r="DA14" s="554"/>
      <c r="DB14" s="552" t="s">
        <v>121</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6567</v>
      </c>
      <c r="S15" s="543"/>
      <c r="T15" s="543"/>
      <c r="U15" s="543"/>
      <c r="V15" s="544"/>
      <c r="W15" s="545" t="s">
        <v>137</v>
      </c>
      <c r="X15" s="441"/>
      <c r="Y15" s="441"/>
      <c r="Z15" s="441"/>
      <c r="AA15" s="441"/>
      <c r="AB15" s="442"/>
      <c r="AC15" s="408">
        <v>1076</v>
      </c>
      <c r="AD15" s="409"/>
      <c r="AE15" s="409"/>
      <c r="AF15" s="409"/>
      <c r="AG15" s="410"/>
      <c r="AH15" s="408">
        <v>1136</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784935</v>
      </c>
      <c r="BO15" s="485"/>
      <c r="BP15" s="485"/>
      <c r="BQ15" s="485"/>
      <c r="BR15" s="485"/>
      <c r="BS15" s="485"/>
      <c r="BT15" s="485"/>
      <c r="BU15" s="486"/>
      <c r="BV15" s="484">
        <v>773994</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37.1</v>
      </c>
      <c r="AD16" s="536"/>
      <c r="AE16" s="536"/>
      <c r="AF16" s="536"/>
      <c r="AG16" s="537"/>
      <c r="AH16" s="535">
        <v>38.200000000000003</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2182209</v>
      </c>
      <c r="BO16" s="456"/>
      <c r="BP16" s="456"/>
      <c r="BQ16" s="456"/>
      <c r="BR16" s="456"/>
      <c r="BS16" s="456"/>
      <c r="BT16" s="456"/>
      <c r="BU16" s="457"/>
      <c r="BV16" s="455">
        <v>2111350</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1755</v>
      </c>
      <c r="AD17" s="409"/>
      <c r="AE17" s="409"/>
      <c r="AF17" s="409"/>
      <c r="AG17" s="410"/>
      <c r="AH17" s="408">
        <v>1737</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986813</v>
      </c>
      <c r="BO17" s="456"/>
      <c r="BP17" s="456"/>
      <c r="BQ17" s="456"/>
      <c r="BR17" s="456"/>
      <c r="BS17" s="456"/>
      <c r="BT17" s="456"/>
      <c r="BU17" s="457"/>
      <c r="BV17" s="455">
        <v>975431</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5.72</v>
      </c>
      <c r="M18" s="508"/>
      <c r="N18" s="508"/>
      <c r="O18" s="508"/>
      <c r="P18" s="508"/>
      <c r="Q18" s="508"/>
      <c r="R18" s="509"/>
      <c r="S18" s="509"/>
      <c r="T18" s="509"/>
      <c r="U18" s="509"/>
      <c r="V18" s="510"/>
      <c r="W18" s="526"/>
      <c r="X18" s="527"/>
      <c r="Y18" s="527"/>
      <c r="Z18" s="527"/>
      <c r="AA18" s="527"/>
      <c r="AB18" s="551"/>
      <c r="AC18" s="425">
        <v>60.4</v>
      </c>
      <c r="AD18" s="426"/>
      <c r="AE18" s="426"/>
      <c r="AF18" s="426"/>
      <c r="AG18" s="511"/>
      <c r="AH18" s="425">
        <v>58.4</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2091286</v>
      </c>
      <c r="BO18" s="456"/>
      <c r="BP18" s="456"/>
      <c r="BQ18" s="456"/>
      <c r="BR18" s="456"/>
      <c r="BS18" s="456"/>
      <c r="BT18" s="456"/>
      <c r="BU18" s="457"/>
      <c r="BV18" s="455">
        <v>2024072</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1143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3123092</v>
      </c>
      <c r="BO19" s="456"/>
      <c r="BP19" s="456"/>
      <c r="BQ19" s="456"/>
      <c r="BR19" s="456"/>
      <c r="BS19" s="456"/>
      <c r="BT19" s="456"/>
      <c r="BU19" s="457"/>
      <c r="BV19" s="455">
        <v>2824063</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2667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3192219</v>
      </c>
      <c r="BO22" s="485"/>
      <c r="BP22" s="485"/>
      <c r="BQ22" s="485"/>
      <c r="BR22" s="485"/>
      <c r="BS22" s="485"/>
      <c r="BT22" s="485"/>
      <c r="BU22" s="486"/>
      <c r="BV22" s="484">
        <v>3388626</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2951993</v>
      </c>
      <c r="BO23" s="456"/>
      <c r="BP23" s="456"/>
      <c r="BQ23" s="456"/>
      <c r="BR23" s="456"/>
      <c r="BS23" s="456"/>
      <c r="BT23" s="456"/>
      <c r="BU23" s="457"/>
      <c r="BV23" s="455">
        <v>3136294</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6210</v>
      </c>
      <c r="R24" s="409"/>
      <c r="S24" s="409"/>
      <c r="T24" s="409"/>
      <c r="U24" s="409"/>
      <c r="V24" s="410"/>
      <c r="W24" s="498"/>
      <c r="X24" s="435"/>
      <c r="Y24" s="436"/>
      <c r="Z24" s="411" t="s">
        <v>162</v>
      </c>
      <c r="AA24" s="412"/>
      <c r="AB24" s="412"/>
      <c r="AC24" s="412"/>
      <c r="AD24" s="412"/>
      <c r="AE24" s="412"/>
      <c r="AF24" s="412"/>
      <c r="AG24" s="413"/>
      <c r="AH24" s="408">
        <v>71</v>
      </c>
      <c r="AI24" s="409"/>
      <c r="AJ24" s="409"/>
      <c r="AK24" s="409"/>
      <c r="AL24" s="410"/>
      <c r="AM24" s="408">
        <v>204196</v>
      </c>
      <c r="AN24" s="409"/>
      <c r="AO24" s="409"/>
      <c r="AP24" s="409"/>
      <c r="AQ24" s="409"/>
      <c r="AR24" s="410"/>
      <c r="AS24" s="408">
        <v>2876</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1974774</v>
      </c>
      <c r="BO24" s="456"/>
      <c r="BP24" s="456"/>
      <c r="BQ24" s="456"/>
      <c r="BR24" s="456"/>
      <c r="BS24" s="456"/>
      <c r="BT24" s="456"/>
      <c r="BU24" s="457"/>
      <c r="BV24" s="455">
        <v>2057450</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5270</v>
      </c>
      <c r="R25" s="409"/>
      <c r="S25" s="409"/>
      <c r="T25" s="409"/>
      <c r="U25" s="409"/>
      <c r="V25" s="410"/>
      <c r="W25" s="498"/>
      <c r="X25" s="435"/>
      <c r="Y25" s="436"/>
      <c r="Z25" s="411" t="s">
        <v>165</v>
      </c>
      <c r="AA25" s="412"/>
      <c r="AB25" s="412"/>
      <c r="AC25" s="412"/>
      <c r="AD25" s="412"/>
      <c r="AE25" s="412"/>
      <c r="AF25" s="412"/>
      <c r="AG25" s="413"/>
      <c r="AH25" s="408" t="s">
        <v>121</v>
      </c>
      <c r="AI25" s="409"/>
      <c r="AJ25" s="409"/>
      <c r="AK25" s="409"/>
      <c r="AL25" s="410"/>
      <c r="AM25" s="408" t="s">
        <v>121</v>
      </c>
      <c r="AN25" s="409"/>
      <c r="AO25" s="409"/>
      <c r="AP25" s="409"/>
      <c r="AQ25" s="409"/>
      <c r="AR25" s="410"/>
      <c r="AS25" s="408" t="s">
        <v>121</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444064</v>
      </c>
      <c r="BO25" s="485"/>
      <c r="BP25" s="485"/>
      <c r="BQ25" s="485"/>
      <c r="BR25" s="485"/>
      <c r="BS25" s="485"/>
      <c r="BT25" s="485"/>
      <c r="BU25" s="486"/>
      <c r="BV25" s="484">
        <v>496227</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5020</v>
      </c>
      <c r="R26" s="409"/>
      <c r="S26" s="409"/>
      <c r="T26" s="409"/>
      <c r="U26" s="409"/>
      <c r="V26" s="410"/>
      <c r="W26" s="498"/>
      <c r="X26" s="435"/>
      <c r="Y26" s="436"/>
      <c r="Z26" s="411" t="s">
        <v>168</v>
      </c>
      <c r="AA26" s="466"/>
      <c r="AB26" s="466"/>
      <c r="AC26" s="466"/>
      <c r="AD26" s="466"/>
      <c r="AE26" s="466"/>
      <c r="AF26" s="466"/>
      <c r="AG26" s="467"/>
      <c r="AH26" s="408">
        <v>3</v>
      </c>
      <c r="AI26" s="409"/>
      <c r="AJ26" s="409"/>
      <c r="AK26" s="409"/>
      <c r="AL26" s="410"/>
      <c r="AM26" s="408">
        <v>8706</v>
      </c>
      <c r="AN26" s="409"/>
      <c r="AO26" s="409"/>
      <c r="AP26" s="409"/>
      <c r="AQ26" s="409"/>
      <c r="AR26" s="410"/>
      <c r="AS26" s="408">
        <v>2902</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121</v>
      </c>
      <c r="BO26" s="456"/>
      <c r="BP26" s="456"/>
      <c r="BQ26" s="456"/>
      <c r="BR26" s="456"/>
      <c r="BS26" s="456"/>
      <c r="BT26" s="456"/>
      <c r="BU26" s="457"/>
      <c r="BV26" s="455" t="s">
        <v>121</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2820</v>
      </c>
      <c r="R27" s="409"/>
      <c r="S27" s="409"/>
      <c r="T27" s="409"/>
      <c r="U27" s="409"/>
      <c r="V27" s="410"/>
      <c r="W27" s="498"/>
      <c r="X27" s="435"/>
      <c r="Y27" s="436"/>
      <c r="Z27" s="411" t="s">
        <v>171</v>
      </c>
      <c r="AA27" s="412"/>
      <c r="AB27" s="412"/>
      <c r="AC27" s="412"/>
      <c r="AD27" s="412"/>
      <c r="AE27" s="412"/>
      <c r="AF27" s="412"/>
      <c r="AG27" s="413"/>
      <c r="AH27" s="408">
        <v>2</v>
      </c>
      <c r="AI27" s="409"/>
      <c r="AJ27" s="409"/>
      <c r="AK27" s="409"/>
      <c r="AL27" s="410"/>
      <c r="AM27" s="408" t="s">
        <v>172</v>
      </c>
      <c r="AN27" s="409"/>
      <c r="AO27" s="409"/>
      <c r="AP27" s="409"/>
      <c r="AQ27" s="409"/>
      <c r="AR27" s="410"/>
      <c r="AS27" s="408" t="s">
        <v>172</v>
      </c>
      <c r="AT27" s="409"/>
      <c r="AU27" s="409"/>
      <c r="AV27" s="409"/>
      <c r="AW27" s="409"/>
      <c r="AX27" s="468"/>
      <c r="AY27" s="492" t="s">
        <v>173</v>
      </c>
      <c r="AZ27" s="493"/>
      <c r="BA27" s="493"/>
      <c r="BB27" s="493"/>
      <c r="BC27" s="493"/>
      <c r="BD27" s="493"/>
      <c r="BE27" s="493"/>
      <c r="BF27" s="493"/>
      <c r="BG27" s="493"/>
      <c r="BH27" s="493"/>
      <c r="BI27" s="493"/>
      <c r="BJ27" s="493"/>
      <c r="BK27" s="493"/>
      <c r="BL27" s="493"/>
      <c r="BM27" s="494"/>
      <c r="BN27" s="489">
        <v>95959</v>
      </c>
      <c r="BO27" s="490"/>
      <c r="BP27" s="490"/>
      <c r="BQ27" s="490"/>
      <c r="BR27" s="490"/>
      <c r="BS27" s="490"/>
      <c r="BT27" s="490"/>
      <c r="BU27" s="491"/>
      <c r="BV27" s="489">
        <v>95821</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174</v>
      </c>
      <c r="F28" s="412"/>
      <c r="G28" s="412"/>
      <c r="H28" s="412"/>
      <c r="I28" s="412"/>
      <c r="J28" s="412"/>
      <c r="K28" s="413"/>
      <c r="L28" s="408">
        <v>1</v>
      </c>
      <c r="M28" s="409"/>
      <c r="N28" s="409"/>
      <c r="O28" s="409"/>
      <c r="P28" s="410"/>
      <c r="Q28" s="408">
        <v>2350</v>
      </c>
      <c r="R28" s="409"/>
      <c r="S28" s="409"/>
      <c r="T28" s="409"/>
      <c r="U28" s="409"/>
      <c r="V28" s="410"/>
      <c r="W28" s="498"/>
      <c r="X28" s="435"/>
      <c r="Y28" s="436"/>
      <c r="Z28" s="411" t="s">
        <v>175</v>
      </c>
      <c r="AA28" s="412"/>
      <c r="AB28" s="412"/>
      <c r="AC28" s="412"/>
      <c r="AD28" s="412"/>
      <c r="AE28" s="412"/>
      <c r="AF28" s="412"/>
      <c r="AG28" s="413"/>
      <c r="AH28" s="408" t="s">
        <v>121</v>
      </c>
      <c r="AI28" s="409"/>
      <c r="AJ28" s="409"/>
      <c r="AK28" s="409"/>
      <c r="AL28" s="410"/>
      <c r="AM28" s="408" t="s">
        <v>121</v>
      </c>
      <c r="AN28" s="409"/>
      <c r="AO28" s="409"/>
      <c r="AP28" s="409"/>
      <c r="AQ28" s="409"/>
      <c r="AR28" s="410"/>
      <c r="AS28" s="408" t="s">
        <v>121</v>
      </c>
      <c r="AT28" s="409"/>
      <c r="AU28" s="409"/>
      <c r="AV28" s="409"/>
      <c r="AW28" s="409"/>
      <c r="AX28" s="468"/>
      <c r="AY28" s="472" t="s">
        <v>176</v>
      </c>
      <c r="AZ28" s="473"/>
      <c r="BA28" s="473"/>
      <c r="BB28" s="474"/>
      <c r="BC28" s="481" t="s">
        <v>46</v>
      </c>
      <c r="BD28" s="482"/>
      <c r="BE28" s="482"/>
      <c r="BF28" s="482"/>
      <c r="BG28" s="482"/>
      <c r="BH28" s="482"/>
      <c r="BI28" s="482"/>
      <c r="BJ28" s="482"/>
      <c r="BK28" s="482"/>
      <c r="BL28" s="482"/>
      <c r="BM28" s="483"/>
      <c r="BN28" s="484">
        <v>1391162</v>
      </c>
      <c r="BO28" s="485"/>
      <c r="BP28" s="485"/>
      <c r="BQ28" s="485"/>
      <c r="BR28" s="485"/>
      <c r="BS28" s="485"/>
      <c r="BT28" s="485"/>
      <c r="BU28" s="486"/>
      <c r="BV28" s="484">
        <v>1436753</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177</v>
      </c>
      <c r="F29" s="412"/>
      <c r="G29" s="412"/>
      <c r="H29" s="412"/>
      <c r="I29" s="412"/>
      <c r="J29" s="412"/>
      <c r="K29" s="413"/>
      <c r="L29" s="408">
        <v>8</v>
      </c>
      <c r="M29" s="409"/>
      <c r="N29" s="409"/>
      <c r="O29" s="409"/>
      <c r="P29" s="410"/>
      <c r="Q29" s="408">
        <v>2240</v>
      </c>
      <c r="R29" s="409"/>
      <c r="S29" s="409"/>
      <c r="T29" s="409"/>
      <c r="U29" s="409"/>
      <c r="V29" s="410"/>
      <c r="W29" s="499"/>
      <c r="X29" s="500"/>
      <c r="Y29" s="501"/>
      <c r="Z29" s="411" t="s">
        <v>178</v>
      </c>
      <c r="AA29" s="412"/>
      <c r="AB29" s="412"/>
      <c r="AC29" s="412"/>
      <c r="AD29" s="412"/>
      <c r="AE29" s="412"/>
      <c r="AF29" s="412"/>
      <c r="AG29" s="413"/>
      <c r="AH29" s="408">
        <v>73</v>
      </c>
      <c r="AI29" s="409"/>
      <c r="AJ29" s="409"/>
      <c r="AK29" s="409"/>
      <c r="AL29" s="410"/>
      <c r="AM29" s="408">
        <v>209280</v>
      </c>
      <c r="AN29" s="409"/>
      <c r="AO29" s="409"/>
      <c r="AP29" s="409"/>
      <c r="AQ29" s="409"/>
      <c r="AR29" s="410"/>
      <c r="AS29" s="408">
        <v>2867</v>
      </c>
      <c r="AT29" s="409"/>
      <c r="AU29" s="409"/>
      <c r="AV29" s="409"/>
      <c r="AW29" s="409"/>
      <c r="AX29" s="468"/>
      <c r="AY29" s="475"/>
      <c r="AZ29" s="476"/>
      <c r="BA29" s="476"/>
      <c r="BB29" s="477"/>
      <c r="BC29" s="469" t="s">
        <v>179</v>
      </c>
      <c r="BD29" s="470"/>
      <c r="BE29" s="470"/>
      <c r="BF29" s="470"/>
      <c r="BG29" s="470"/>
      <c r="BH29" s="470"/>
      <c r="BI29" s="470"/>
      <c r="BJ29" s="470"/>
      <c r="BK29" s="470"/>
      <c r="BL29" s="470"/>
      <c r="BM29" s="471"/>
      <c r="BN29" s="455">
        <v>391954</v>
      </c>
      <c r="BO29" s="456"/>
      <c r="BP29" s="456"/>
      <c r="BQ29" s="456"/>
      <c r="BR29" s="456"/>
      <c r="BS29" s="456"/>
      <c r="BT29" s="456"/>
      <c r="BU29" s="457"/>
      <c r="BV29" s="455">
        <v>381143</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180</v>
      </c>
      <c r="X30" s="423"/>
      <c r="Y30" s="423"/>
      <c r="Z30" s="423"/>
      <c r="AA30" s="423"/>
      <c r="AB30" s="423"/>
      <c r="AC30" s="423"/>
      <c r="AD30" s="423"/>
      <c r="AE30" s="423"/>
      <c r="AF30" s="423"/>
      <c r="AG30" s="424"/>
      <c r="AH30" s="425">
        <v>94.4</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1025134</v>
      </c>
      <c r="BO30" s="490"/>
      <c r="BP30" s="490"/>
      <c r="BQ30" s="490"/>
      <c r="BR30" s="490"/>
      <c r="BS30" s="490"/>
      <c r="BT30" s="490"/>
      <c r="BU30" s="491"/>
      <c r="BV30" s="489">
        <v>823680</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181</v>
      </c>
      <c r="D32" s="414"/>
      <c r="E32" s="414"/>
      <c r="F32" s="414"/>
      <c r="G32" s="414"/>
      <c r="H32" s="414"/>
      <c r="I32" s="414"/>
      <c r="J32" s="414"/>
      <c r="K32" s="414"/>
      <c r="L32" s="414"/>
      <c r="M32" s="414"/>
      <c r="N32" s="414"/>
      <c r="O32" s="414"/>
      <c r="P32" s="414"/>
      <c r="Q32" s="414"/>
      <c r="R32" s="414"/>
      <c r="S32" s="414"/>
      <c r="U32" s="415" t="s">
        <v>182</v>
      </c>
      <c r="V32" s="415"/>
      <c r="W32" s="415"/>
      <c r="X32" s="415"/>
      <c r="Y32" s="415"/>
      <c r="Z32" s="415"/>
      <c r="AA32" s="415"/>
      <c r="AB32" s="415"/>
      <c r="AC32" s="415"/>
      <c r="AD32" s="415"/>
      <c r="AE32" s="415"/>
      <c r="AF32" s="415"/>
      <c r="AG32" s="415"/>
      <c r="AH32" s="415"/>
      <c r="AI32" s="415"/>
      <c r="AJ32" s="415"/>
      <c r="AK32" s="415"/>
      <c r="AM32" s="415" t="s">
        <v>183</v>
      </c>
      <c r="AN32" s="415"/>
      <c r="AO32" s="415"/>
      <c r="AP32" s="415"/>
      <c r="AQ32" s="415"/>
      <c r="AR32" s="415"/>
      <c r="AS32" s="415"/>
      <c r="AT32" s="415"/>
      <c r="AU32" s="415"/>
      <c r="AV32" s="415"/>
      <c r="AW32" s="415"/>
      <c r="AX32" s="415"/>
      <c r="AY32" s="415"/>
      <c r="AZ32" s="415"/>
      <c r="BA32" s="415"/>
      <c r="BB32" s="415"/>
      <c r="BC32" s="415"/>
      <c r="BE32" s="415" t="s">
        <v>184</v>
      </c>
      <c r="BF32" s="415"/>
      <c r="BG32" s="415"/>
      <c r="BH32" s="415"/>
      <c r="BI32" s="415"/>
      <c r="BJ32" s="415"/>
      <c r="BK32" s="415"/>
      <c r="BL32" s="415"/>
      <c r="BM32" s="415"/>
      <c r="BN32" s="415"/>
      <c r="BO32" s="415"/>
      <c r="BP32" s="415"/>
      <c r="BQ32" s="415"/>
      <c r="BR32" s="415"/>
      <c r="BS32" s="415"/>
      <c r="BT32" s="415"/>
      <c r="BU32" s="415"/>
      <c r="BW32" s="415" t="s">
        <v>185</v>
      </c>
      <c r="BX32" s="415"/>
      <c r="BY32" s="415"/>
      <c r="BZ32" s="415"/>
      <c r="CA32" s="415"/>
      <c r="CB32" s="415"/>
      <c r="CC32" s="415"/>
      <c r="CD32" s="415"/>
      <c r="CE32" s="415"/>
      <c r="CF32" s="415"/>
      <c r="CG32" s="415"/>
      <c r="CH32" s="415"/>
      <c r="CI32" s="415"/>
      <c r="CJ32" s="415"/>
      <c r="CK32" s="415"/>
      <c r="CL32" s="415"/>
      <c r="CM32" s="415"/>
      <c r="CO32" s="415" t="s">
        <v>186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187</v>
      </c>
      <c r="D33" s="407"/>
      <c r="E33" s="406" t="s">
        <v>188</v>
      </c>
      <c r="F33" s="406"/>
      <c r="G33" s="406"/>
      <c r="H33" s="406"/>
      <c r="I33" s="406"/>
      <c r="J33" s="406"/>
      <c r="K33" s="406"/>
      <c r="L33" s="406"/>
      <c r="M33" s="406"/>
      <c r="N33" s="406"/>
      <c r="O33" s="406"/>
      <c r="P33" s="406"/>
      <c r="Q33" s="406"/>
      <c r="R33" s="406"/>
      <c r="S33" s="406"/>
      <c r="T33" s="206"/>
      <c r="U33" s="407" t="s">
        <v>187</v>
      </c>
      <c r="V33" s="407"/>
      <c r="W33" s="406" t="s">
        <v>188</v>
      </c>
      <c r="X33" s="406"/>
      <c r="Y33" s="406"/>
      <c r="Z33" s="406"/>
      <c r="AA33" s="406"/>
      <c r="AB33" s="406"/>
      <c r="AC33" s="406"/>
      <c r="AD33" s="406"/>
      <c r="AE33" s="406"/>
      <c r="AF33" s="406"/>
      <c r="AG33" s="406"/>
      <c r="AH33" s="406"/>
      <c r="AI33" s="406"/>
      <c r="AJ33" s="406"/>
      <c r="AK33" s="406"/>
      <c r="AL33" s="206"/>
      <c r="AM33" s="407" t="s">
        <v>187</v>
      </c>
      <c r="AN33" s="407"/>
      <c r="AO33" s="406" t="s">
        <v>188</v>
      </c>
      <c r="AP33" s="406"/>
      <c r="AQ33" s="406"/>
      <c r="AR33" s="406"/>
      <c r="AS33" s="406"/>
      <c r="AT33" s="406"/>
      <c r="AU33" s="406"/>
      <c r="AV33" s="406"/>
      <c r="AW33" s="406"/>
      <c r="AX33" s="406"/>
      <c r="AY33" s="406"/>
      <c r="AZ33" s="406"/>
      <c r="BA33" s="406"/>
      <c r="BB33" s="406"/>
      <c r="BC33" s="406"/>
      <c r="BD33" s="207"/>
      <c r="BE33" s="406" t="s">
        <v>189</v>
      </c>
      <c r="BF33" s="406"/>
      <c r="BG33" s="406" t="s">
        <v>190</v>
      </c>
      <c r="BH33" s="406"/>
      <c r="BI33" s="406"/>
      <c r="BJ33" s="406"/>
      <c r="BK33" s="406"/>
      <c r="BL33" s="406"/>
      <c r="BM33" s="406"/>
      <c r="BN33" s="406"/>
      <c r="BO33" s="406"/>
      <c r="BP33" s="406"/>
      <c r="BQ33" s="406"/>
      <c r="BR33" s="406"/>
      <c r="BS33" s="406"/>
      <c r="BT33" s="406"/>
      <c r="BU33" s="406"/>
      <c r="BV33" s="207"/>
      <c r="BW33" s="407" t="s">
        <v>189</v>
      </c>
      <c r="BX33" s="407"/>
      <c r="BY33" s="406" t="s">
        <v>191</v>
      </c>
      <c r="BZ33" s="406"/>
      <c r="CA33" s="406"/>
      <c r="CB33" s="406"/>
      <c r="CC33" s="406"/>
      <c r="CD33" s="406"/>
      <c r="CE33" s="406"/>
      <c r="CF33" s="406"/>
      <c r="CG33" s="406"/>
      <c r="CH33" s="406"/>
      <c r="CI33" s="406"/>
      <c r="CJ33" s="406"/>
      <c r="CK33" s="406"/>
      <c r="CL33" s="406"/>
      <c r="CM33" s="406"/>
      <c r="CN33" s="206"/>
      <c r="CO33" s="407" t="s">
        <v>187</v>
      </c>
      <c r="CP33" s="407"/>
      <c r="CQ33" s="406" t="s">
        <v>192</v>
      </c>
      <c r="CR33" s="406"/>
      <c r="CS33" s="406"/>
      <c r="CT33" s="406"/>
      <c r="CU33" s="406"/>
      <c r="CV33" s="406"/>
      <c r="CW33" s="406"/>
      <c r="CX33" s="406"/>
      <c r="CY33" s="406"/>
      <c r="CZ33" s="406"/>
      <c r="DA33" s="406"/>
      <c r="DB33" s="406"/>
      <c r="DC33" s="406"/>
      <c r="DD33" s="406"/>
      <c r="DE33" s="406"/>
      <c r="DF33" s="206"/>
      <c r="DG33" s="405" t="s">
        <v>193</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IF('各会計、関係団体の財政状況及び健全化判断比率'!B30="","",'各会計、関係団体の財政状況及び健全化判断比率'!B30)</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上毛町外一市一町矢方池土木組合</v>
      </c>
      <c r="BZ34" s="404"/>
      <c r="CA34" s="404"/>
      <c r="CB34" s="404"/>
      <c r="CC34" s="404"/>
      <c r="CD34" s="404"/>
      <c r="CE34" s="404"/>
      <c r="CF34" s="404"/>
      <c r="CG34" s="404"/>
      <c r="CH34" s="404"/>
      <c r="CI34" s="404"/>
      <c r="CJ34" s="404"/>
      <c r="CK34" s="404"/>
      <c r="CL34" s="404"/>
      <c r="CM34" s="404"/>
      <c r="CN34" s="181"/>
      <c r="CO34" s="403">
        <f>IF(CQ34="","",MAX(C34:D43,U34:V43,AM34:AN43,BE34:BF43,BW34:BX43)+1)</f>
        <v>17</v>
      </c>
      <c r="CP34" s="403"/>
      <c r="CQ34" s="404" t="str">
        <f>IF('各会計、関係団体の財政状況及び健全化判断比率'!BS7="","",'各会計、関係団体の財政状況及び健全化判断比率'!BS7)</f>
        <v>吉富町土地開発公社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奨学金特別会計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後期高齢者医療特別会計</v>
      </c>
      <c r="X35" s="404"/>
      <c r="Y35" s="404"/>
      <c r="Z35" s="404"/>
      <c r="AA35" s="404"/>
      <c r="AB35" s="404"/>
      <c r="AC35" s="404"/>
      <c r="AD35" s="404"/>
      <c r="AE35" s="404"/>
      <c r="AF35" s="404"/>
      <c r="AG35" s="404"/>
      <c r="AH35" s="404"/>
      <c r="AI35" s="404"/>
      <c r="AJ35" s="404"/>
      <c r="AK35" s="404"/>
      <c r="AL35" s="181"/>
      <c r="AM35" s="403">
        <f t="shared" ref="AM35:AM43" si="0">IF(AO35="","",AM34+1)</f>
        <v>6</v>
      </c>
      <c r="AN35" s="403"/>
      <c r="AO35" s="404" t="str">
        <f>IF('各会計、関係団体の財政状況及び健全化判断比率'!B31="","",'各会計、関係団体の財政状況及び健全化判断比率'!B31)</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吉富町外１町環境衛生事務組合</v>
      </c>
      <c r="BZ35" s="404"/>
      <c r="CA35" s="404"/>
      <c r="CB35" s="404"/>
      <c r="CC35" s="404"/>
      <c r="CD35" s="404"/>
      <c r="CE35" s="404"/>
      <c r="CF35" s="404"/>
      <c r="CG35" s="404"/>
      <c r="CH35" s="404"/>
      <c r="CI35" s="404"/>
      <c r="CJ35" s="404"/>
      <c r="CK35" s="404"/>
      <c r="CL35" s="404"/>
      <c r="CM35" s="404"/>
      <c r="CN35" s="181"/>
      <c r="CO35" s="403">
        <f t="shared" ref="CO35:CO43" si="3">IF(CQ35="","",CO34+1)</f>
        <v>18</v>
      </c>
      <c r="CP35" s="403"/>
      <c r="CQ35" s="404" t="str">
        <f>IF('各会計、関係団体の財政状況及び健全化判断比率'!BS8="","",'各会計、関係団体の財政状況及び健全化判断比率'!BS8)</f>
        <v>㈱ツクローネ吉富</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t="str">
        <f t="shared" ref="U36:U43" si="4">IF(W36="","",U35+1)</f>
        <v/>
      </c>
      <c r="V36" s="403"/>
      <c r="W36" s="404"/>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吉富町外一市中学校組合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10</v>
      </c>
      <c r="BX37" s="403"/>
      <c r="BY37" s="404" t="str">
        <f>IF('各会計、関係団体の財政状況及び健全化判断比率'!B71="","",'各会計、関係団体の財政状況及び健全化判断比率'!B71)</f>
        <v>福岡県市町村消防団員等公務災害補償組合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11</v>
      </c>
      <c r="BX38" s="403"/>
      <c r="BY38" s="404" t="str">
        <f>IF('各会計、関係団体の財政状況及び健全化判断比率'!B72="","",'各会計、関係団体の財政状況及び健全化判断比率'!B72)</f>
        <v>福岡県市町村職員退職手当組合（一般会計）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12</v>
      </c>
      <c r="BX39" s="403"/>
      <c r="BY39" s="404" t="str">
        <f>IF('各会計、関係団体の財政状況及び健全化判断比率'!B73="","",'各会計、関係団体の財政状況及び健全化判断比率'!B73)</f>
        <v>福岡県市町村職員退職手当組合（基金特別会計）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13</v>
      </c>
      <c r="BX40" s="403"/>
      <c r="BY40" s="404" t="str">
        <f>IF('各会計、関係団体の財政状況及び健全化判断比率'!B74="","",'各会計、関係団体の財政状況及び健全化判断比率'!B74)</f>
        <v>福岡県自治会館管理組合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14</v>
      </c>
      <c r="BX41" s="403"/>
      <c r="BY41" s="404" t="str">
        <f>IF('各会計、関係団体の財政状況及び健全化判断比率'!B75="","",'各会計、関係団体の財政状況及び健全化判断比率'!B75)</f>
        <v>豊前市外二町財産組合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15</v>
      </c>
      <c r="BX42" s="403"/>
      <c r="BY42" s="404" t="str">
        <f>IF('各会計、関係団体の財政状況及び健全化判断比率'!B76="","",'各会計、関係団体の財政状況及び健全化判断比率'!B76)</f>
        <v>京築広域市町村圏事務組合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16</v>
      </c>
      <c r="BX43" s="403"/>
      <c r="BY43" s="404" t="str">
        <f>IF('各会計、関係団体の財政状況及び健全化判断比率'!B77="","",'各会計、関係団体の財政状況及び健全化判断比率'!B77)</f>
        <v>築上郡自治会館等資産管理組合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400" t="s">
        <v>195</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196</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197</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198</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199</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200</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201</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202</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qqhGdfkJPOYGy+96H9Cdc5t/B80h0aVYDDXx875R70EYz/WgLQtjMQRVtjTM1vTqoPdUmyvoOMx+9b+AutsJaA==" saltValue="qItEv0uBX2JjnUqMWPtps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7" t="s">
        <v>533</v>
      </c>
      <c r="D34" s="1187"/>
      <c r="E34" s="1188"/>
      <c r="F34" s="32">
        <v>7.7</v>
      </c>
      <c r="G34" s="33">
        <v>8.01</v>
      </c>
      <c r="H34" s="33">
        <v>8.39</v>
      </c>
      <c r="I34" s="33">
        <v>9.42</v>
      </c>
      <c r="J34" s="34">
        <v>10.84</v>
      </c>
      <c r="K34" s="22"/>
      <c r="L34" s="22"/>
      <c r="M34" s="22"/>
      <c r="N34" s="22"/>
      <c r="O34" s="22"/>
      <c r="P34" s="22"/>
    </row>
    <row r="35" spans="1:16" ht="39" customHeight="1" x14ac:dyDescent="0.15">
      <c r="A35" s="22"/>
      <c r="B35" s="35"/>
      <c r="C35" s="1181" t="s">
        <v>534</v>
      </c>
      <c r="D35" s="1182"/>
      <c r="E35" s="1183"/>
      <c r="F35" s="36">
        <v>14.91</v>
      </c>
      <c r="G35" s="37">
        <v>8.7200000000000006</v>
      </c>
      <c r="H35" s="37">
        <v>9.1999999999999993</v>
      </c>
      <c r="I35" s="37">
        <v>11.71</v>
      </c>
      <c r="J35" s="38">
        <v>10.19</v>
      </c>
      <c r="K35" s="22"/>
      <c r="L35" s="22"/>
      <c r="M35" s="22"/>
      <c r="N35" s="22"/>
      <c r="O35" s="22"/>
      <c r="P35" s="22"/>
    </row>
    <row r="36" spans="1:16" ht="39" customHeight="1" x14ac:dyDescent="0.15">
      <c r="A36" s="22"/>
      <c r="B36" s="35"/>
      <c r="C36" s="1181" t="s">
        <v>535</v>
      </c>
      <c r="D36" s="1182"/>
      <c r="E36" s="1183"/>
      <c r="F36" s="36">
        <v>2.84</v>
      </c>
      <c r="G36" s="37">
        <v>4.45</v>
      </c>
      <c r="H36" s="37">
        <v>4.43</v>
      </c>
      <c r="I36" s="37">
        <v>4.68</v>
      </c>
      <c r="J36" s="38">
        <v>5.0599999999999996</v>
      </c>
      <c r="K36" s="22"/>
      <c r="L36" s="22"/>
      <c r="M36" s="22"/>
      <c r="N36" s="22"/>
      <c r="O36" s="22"/>
      <c r="P36" s="22"/>
    </row>
    <row r="37" spans="1:16" ht="39" customHeight="1" x14ac:dyDescent="0.15">
      <c r="A37" s="22"/>
      <c r="B37" s="35"/>
      <c r="C37" s="1181" t="s">
        <v>536</v>
      </c>
      <c r="D37" s="1182"/>
      <c r="E37" s="1183"/>
      <c r="F37" s="36">
        <v>0.28999999999999998</v>
      </c>
      <c r="G37" s="37">
        <v>0.51</v>
      </c>
      <c r="H37" s="37">
        <v>1.1200000000000001</v>
      </c>
      <c r="I37" s="37">
        <v>0.77</v>
      </c>
      <c r="J37" s="38">
        <v>0.9</v>
      </c>
      <c r="K37" s="22"/>
      <c r="L37" s="22"/>
      <c r="M37" s="22"/>
      <c r="N37" s="22"/>
      <c r="O37" s="22"/>
      <c r="P37" s="22"/>
    </row>
    <row r="38" spans="1:16" ht="39" customHeight="1" x14ac:dyDescent="0.15">
      <c r="A38" s="22"/>
      <c r="B38" s="35"/>
      <c r="C38" s="1181" t="s">
        <v>537</v>
      </c>
      <c r="D38" s="1182"/>
      <c r="E38" s="1183"/>
      <c r="F38" s="36">
        <v>0.12</v>
      </c>
      <c r="G38" s="37">
        <v>0.12</v>
      </c>
      <c r="H38" s="37">
        <v>0.11</v>
      </c>
      <c r="I38" s="37">
        <v>0.11</v>
      </c>
      <c r="J38" s="38">
        <v>0.12</v>
      </c>
      <c r="K38" s="22"/>
      <c r="L38" s="22"/>
      <c r="M38" s="22"/>
      <c r="N38" s="22"/>
      <c r="O38" s="22"/>
      <c r="P38" s="22"/>
    </row>
    <row r="39" spans="1:16" ht="39" customHeight="1" x14ac:dyDescent="0.15">
      <c r="A39" s="22"/>
      <c r="B39" s="35"/>
      <c r="C39" s="1181" t="s">
        <v>538</v>
      </c>
      <c r="D39" s="1182"/>
      <c r="E39" s="1183"/>
      <c r="F39" s="36">
        <v>0.3</v>
      </c>
      <c r="G39" s="37">
        <v>0.37</v>
      </c>
      <c r="H39" s="37">
        <v>0.38</v>
      </c>
      <c r="I39" s="37">
        <v>0.35</v>
      </c>
      <c r="J39" s="38">
        <v>0</v>
      </c>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539</v>
      </c>
      <c r="D42" s="1182"/>
      <c r="E42" s="1183"/>
      <c r="F42" s="36" t="s">
        <v>487</v>
      </c>
      <c r="G42" s="37" t="s">
        <v>487</v>
      </c>
      <c r="H42" s="37" t="s">
        <v>487</v>
      </c>
      <c r="I42" s="37" t="s">
        <v>487</v>
      </c>
      <c r="J42" s="38" t="s">
        <v>487</v>
      </c>
      <c r="K42" s="22"/>
      <c r="L42" s="22"/>
      <c r="M42" s="22"/>
      <c r="N42" s="22"/>
      <c r="O42" s="22"/>
      <c r="P42" s="22"/>
    </row>
    <row r="43" spans="1:16" ht="39" customHeight="1" thickBot="1" x14ac:dyDescent="0.2">
      <c r="A43" s="22"/>
      <c r="B43" s="40"/>
      <c r="C43" s="1184" t="s">
        <v>540</v>
      </c>
      <c r="D43" s="1185"/>
      <c r="E43" s="1186"/>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2Cm/ibqO6s6Xc1DeYKrs8vljnuhppF2JlLLqa0zh5le+U+10IpJXYntJeQY6nmUMiHDXfJQxkw0YEj0tyaboiw==" saltValue="vZeSWVAhRaKERl3SBJDh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262</v>
      </c>
      <c r="L45" s="60">
        <v>288</v>
      </c>
      <c r="M45" s="60">
        <v>296</v>
      </c>
      <c r="N45" s="60">
        <v>319</v>
      </c>
      <c r="O45" s="61">
        <v>319</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487</v>
      </c>
      <c r="L46" s="64" t="s">
        <v>487</v>
      </c>
      <c r="M46" s="64" t="s">
        <v>487</v>
      </c>
      <c r="N46" s="64" t="s">
        <v>487</v>
      </c>
      <c r="O46" s="65" t="s">
        <v>487</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487</v>
      </c>
      <c r="L47" s="64" t="s">
        <v>487</v>
      </c>
      <c r="M47" s="64" t="s">
        <v>487</v>
      </c>
      <c r="N47" s="64" t="s">
        <v>487</v>
      </c>
      <c r="O47" s="65" t="s">
        <v>487</v>
      </c>
      <c r="P47" s="48"/>
      <c r="Q47" s="48"/>
      <c r="R47" s="48"/>
      <c r="S47" s="48"/>
      <c r="T47" s="48"/>
      <c r="U47" s="48"/>
    </row>
    <row r="48" spans="1:21" ht="30.75" customHeight="1" x14ac:dyDescent="0.15">
      <c r="A48" s="48"/>
      <c r="B48" s="1214"/>
      <c r="C48" s="1215"/>
      <c r="D48" s="62"/>
      <c r="E48" s="1191" t="s">
        <v>13</v>
      </c>
      <c r="F48" s="1191"/>
      <c r="G48" s="1191"/>
      <c r="H48" s="1191"/>
      <c r="I48" s="1191"/>
      <c r="J48" s="1192"/>
      <c r="K48" s="63">
        <v>130</v>
      </c>
      <c r="L48" s="64">
        <v>131</v>
      </c>
      <c r="M48" s="64">
        <v>136</v>
      </c>
      <c r="N48" s="64">
        <v>139</v>
      </c>
      <c r="O48" s="65">
        <v>141</v>
      </c>
      <c r="P48" s="48"/>
      <c r="Q48" s="48"/>
      <c r="R48" s="48"/>
      <c r="S48" s="48"/>
      <c r="T48" s="48"/>
      <c r="U48" s="48"/>
    </row>
    <row r="49" spans="1:21" ht="30.75" customHeight="1" x14ac:dyDescent="0.15">
      <c r="A49" s="48"/>
      <c r="B49" s="1214"/>
      <c r="C49" s="1215"/>
      <c r="D49" s="62"/>
      <c r="E49" s="1191" t="s">
        <v>14</v>
      </c>
      <c r="F49" s="1191"/>
      <c r="G49" s="1191"/>
      <c r="H49" s="1191"/>
      <c r="I49" s="1191"/>
      <c r="J49" s="1192"/>
      <c r="K49" s="63" t="s">
        <v>487</v>
      </c>
      <c r="L49" s="64" t="s">
        <v>487</v>
      </c>
      <c r="M49" s="64">
        <v>0</v>
      </c>
      <c r="N49" s="64">
        <v>1</v>
      </c>
      <c r="O49" s="65">
        <v>2</v>
      </c>
      <c r="P49" s="48"/>
      <c r="Q49" s="48"/>
      <c r="R49" s="48"/>
      <c r="S49" s="48"/>
      <c r="T49" s="48"/>
      <c r="U49" s="48"/>
    </row>
    <row r="50" spans="1:21" ht="30.75" customHeight="1" x14ac:dyDescent="0.15">
      <c r="A50" s="48"/>
      <c r="B50" s="1214"/>
      <c r="C50" s="1215"/>
      <c r="D50" s="62"/>
      <c r="E50" s="1191" t="s">
        <v>15</v>
      </c>
      <c r="F50" s="1191"/>
      <c r="G50" s="1191"/>
      <c r="H50" s="1191"/>
      <c r="I50" s="1191"/>
      <c r="J50" s="1192"/>
      <c r="K50" s="63">
        <v>32</v>
      </c>
      <c r="L50" s="64">
        <v>35</v>
      </c>
      <c r="M50" s="64">
        <v>35</v>
      </c>
      <c r="N50" s="64">
        <v>29</v>
      </c>
      <c r="O50" s="65">
        <v>25</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487</v>
      </c>
      <c r="L51" s="64" t="s">
        <v>487</v>
      </c>
      <c r="M51" s="64" t="s">
        <v>487</v>
      </c>
      <c r="N51" s="64" t="s">
        <v>487</v>
      </c>
      <c r="O51" s="65" t="s">
        <v>487</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273</v>
      </c>
      <c r="L52" s="64">
        <v>298</v>
      </c>
      <c r="M52" s="64">
        <v>302</v>
      </c>
      <c r="N52" s="64">
        <v>286</v>
      </c>
      <c r="O52" s="65">
        <v>284</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151</v>
      </c>
      <c r="L53" s="69">
        <v>156</v>
      </c>
      <c r="M53" s="69">
        <v>165</v>
      </c>
      <c r="N53" s="69">
        <v>202</v>
      </c>
      <c r="O53" s="70">
        <v>203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nTwKJHfugXd0rmdOl5Q/YzTMApsBrYlIs2KvE7i/LOp7g7UznEgQLr+lw5exgGIZH2hO6yX0Jk/xbehpGaUWQ==" saltValue="mLnCbQAWtxjdD6AGKWXFv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232" t="s">
        <v>30</v>
      </c>
      <c r="C41" s="1233"/>
      <c r="D41" s="105"/>
      <c r="E41" s="1234" t="s">
        <v>31</v>
      </c>
      <c r="F41" s="1234"/>
      <c r="G41" s="1234"/>
      <c r="H41" s="1235"/>
      <c r="I41" s="355">
        <v>3390</v>
      </c>
      <c r="J41" s="356">
        <v>3412</v>
      </c>
      <c r="K41" s="356">
        <v>3499</v>
      </c>
      <c r="L41" s="356">
        <v>3389</v>
      </c>
      <c r="M41" s="357">
        <v>3192</v>
      </c>
    </row>
    <row r="42" spans="2:13" ht="27.75" customHeight="1" x14ac:dyDescent="0.15">
      <c r="B42" s="1222"/>
      <c r="C42" s="1223"/>
      <c r="D42" s="106"/>
      <c r="E42" s="1226" t="s">
        <v>32</v>
      </c>
      <c r="F42" s="1226"/>
      <c r="G42" s="1226"/>
      <c r="H42" s="1227"/>
      <c r="I42" s="358" t="s">
        <v>487</v>
      </c>
      <c r="J42" s="359" t="s">
        <v>487</v>
      </c>
      <c r="K42" s="359" t="s">
        <v>487</v>
      </c>
      <c r="L42" s="359" t="s">
        <v>487</v>
      </c>
      <c r="M42" s="360" t="s">
        <v>487</v>
      </c>
    </row>
    <row r="43" spans="2:13" ht="27.75" customHeight="1" x14ac:dyDescent="0.15">
      <c r="B43" s="1222"/>
      <c r="C43" s="1223"/>
      <c r="D43" s="106"/>
      <c r="E43" s="1226" t="s">
        <v>33</v>
      </c>
      <c r="F43" s="1226"/>
      <c r="G43" s="1226"/>
      <c r="H43" s="1227"/>
      <c r="I43" s="358">
        <v>2697</v>
      </c>
      <c r="J43" s="359">
        <v>2751</v>
      </c>
      <c r="K43" s="359">
        <v>2767</v>
      </c>
      <c r="L43" s="359">
        <v>2695</v>
      </c>
      <c r="M43" s="360">
        <v>2868</v>
      </c>
    </row>
    <row r="44" spans="2:13" ht="27.75" customHeight="1" x14ac:dyDescent="0.15">
      <c r="B44" s="1222"/>
      <c r="C44" s="1223"/>
      <c r="D44" s="106"/>
      <c r="E44" s="1226" t="s">
        <v>34</v>
      </c>
      <c r="F44" s="1226"/>
      <c r="G44" s="1226"/>
      <c r="H44" s="1227"/>
      <c r="I44" s="358">
        <v>215</v>
      </c>
      <c r="J44" s="359">
        <v>184</v>
      </c>
      <c r="K44" s="359">
        <v>152</v>
      </c>
      <c r="L44" s="359">
        <v>128</v>
      </c>
      <c r="M44" s="360">
        <v>147</v>
      </c>
    </row>
    <row r="45" spans="2:13" ht="27.75" customHeight="1" x14ac:dyDescent="0.15">
      <c r="B45" s="1222"/>
      <c r="C45" s="1223"/>
      <c r="D45" s="106"/>
      <c r="E45" s="1226" t="s">
        <v>35</v>
      </c>
      <c r="F45" s="1226"/>
      <c r="G45" s="1226"/>
      <c r="H45" s="1227"/>
      <c r="I45" s="358">
        <v>320</v>
      </c>
      <c r="J45" s="359">
        <v>380</v>
      </c>
      <c r="K45" s="359">
        <v>385</v>
      </c>
      <c r="L45" s="359">
        <v>354</v>
      </c>
      <c r="M45" s="360">
        <v>371</v>
      </c>
    </row>
    <row r="46" spans="2:13" ht="27.75" customHeight="1" x14ac:dyDescent="0.15">
      <c r="B46" s="1222"/>
      <c r="C46" s="1223"/>
      <c r="D46" s="107"/>
      <c r="E46" s="1226" t="s">
        <v>36</v>
      </c>
      <c r="F46" s="1226"/>
      <c r="G46" s="1226"/>
      <c r="H46" s="1227"/>
      <c r="I46" s="358" t="s">
        <v>487</v>
      </c>
      <c r="J46" s="359" t="s">
        <v>487</v>
      </c>
      <c r="K46" s="359" t="s">
        <v>487</v>
      </c>
      <c r="L46" s="359" t="s">
        <v>487</v>
      </c>
      <c r="M46" s="360" t="s">
        <v>487</v>
      </c>
    </row>
    <row r="47" spans="2:13" ht="27.75" customHeight="1" x14ac:dyDescent="0.15">
      <c r="B47" s="1222"/>
      <c r="C47" s="1223"/>
      <c r="D47" s="108"/>
      <c r="E47" s="1236" t="s">
        <v>37</v>
      </c>
      <c r="F47" s="1237"/>
      <c r="G47" s="1237"/>
      <c r="H47" s="1238"/>
      <c r="I47" s="358" t="s">
        <v>487</v>
      </c>
      <c r="J47" s="359" t="s">
        <v>487</v>
      </c>
      <c r="K47" s="359" t="s">
        <v>487</v>
      </c>
      <c r="L47" s="359" t="s">
        <v>487</v>
      </c>
      <c r="M47" s="360" t="s">
        <v>487</v>
      </c>
    </row>
    <row r="48" spans="2:13" ht="27.75" customHeight="1" x14ac:dyDescent="0.15">
      <c r="B48" s="1222"/>
      <c r="C48" s="1223"/>
      <c r="D48" s="106"/>
      <c r="E48" s="1226" t="s">
        <v>38</v>
      </c>
      <c r="F48" s="1226"/>
      <c r="G48" s="1226"/>
      <c r="H48" s="1227"/>
      <c r="I48" s="358" t="s">
        <v>487</v>
      </c>
      <c r="J48" s="359" t="s">
        <v>487</v>
      </c>
      <c r="K48" s="359" t="s">
        <v>487</v>
      </c>
      <c r="L48" s="359" t="s">
        <v>487</v>
      </c>
      <c r="M48" s="360" t="s">
        <v>487</v>
      </c>
    </row>
    <row r="49" spans="2:13" ht="27.75" customHeight="1" x14ac:dyDescent="0.15">
      <c r="B49" s="1224"/>
      <c r="C49" s="1225"/>
      <c r="D49" s="106"/>
      <c r="E49" s="1226" t="s">
        <v>39</v>
      </c>
      <c r="F49" s="1226"/>
      <c r="G49" s="1226"/>
      <c r="H49" s="1227"/>
      <c r="I49" s="358" t="s">
        <v>487</v>
      </c>
      <c r="J49" s="359" t="s">
        <v>487</v>
      </c>
      <c r="K49" s="359" t="s">
        <v>487</v>
      </c>
      <c r="L49" s="359" t="s">
        <v>487</v>
      </c>
      <c r="M49" s="360" t="s">
        <v>487</v>
      </c>
    </row>
    <row r="50" spans="2:13" ht="27.75" customHeight="1" x14ac:dyDescent="0.15">
      <c r="B50" s="1220" t="s">
        <v>40</v>
      </c>
      <c r="C50" s="1221"/>
      <c r="D50" s="109"/>
      <c r="E50" s="1226" t="s">
        <v>41</v>
      </c>
      <c r="F50" s="1226"/>
      <c r="G50" s="1226"/>
      <c r="H50" s="1227"/>
      <c r="I50" s="358">
        <v>2390</v>
      </c>
      <c r="J50" s="359">
        <v>2567</v>
      </c>
      <c r="K50" s="359">
        <v>2743</v>
      </c>
      <c r="L50" s="359">
        <v>2841</v>
      </c>
      <c r="M50" s="360">
        <v>3014</v>
      </c>
    </row>
    <row r="51" spans="2:13" ht="27.75" customHeight="1" x14ac:dyDescent="0.15">
      <c r="B51" s="1222"/>
      <c r="C51" s="1223"/>
      <c r="D51" s="106"/>
      <c r="E51" s="1226" t="s">
        <v>42</v>
      </c>
      <c r="F51" s="1226"/>
      <c r="G51" s="1226"/>
      <c r="H51" s="1227"/>
      <c r="I51" s="358">
        <v>621</v>
      </c>
      <c r="J51" s="359">
        <v>677</v>
      </c>
      <c r="K51" s="359">
        <v>722</v>
      </c>
      <c r="L51" s="359">
        <v>801</v>
      </c>
      <c r="M51" s="360">
        <v>814</v>
      </c>
    </row>
    <row r="52" spans="2:13" ht="27.75" customHeight="1" x14ac:dyDescent="0.15">
      <c r="B52" s="1224"/>
      <c r="C52" s="1225"/>
      <c r="D52" s="106"/>
      <c r="E52" s="1226" t="s">
        <v>43</v>
      </c>
      <c r="F52" s="1226"/>
      <c r="G52" s="1226"/>
      <c r="H52" s="1227"/>
      <c r="I52" s="358">
        <v>3329</v>
      </c>
      <c r="J52" s="359">
        <v>3375</v>
      </c>
      <c r="K52" s="359">
        <v>3284</v>
      </c>
      <c r="L52" s="359">
        <v>3185</v>
      </c>
      <c r="M52" s="360">
        <v>3041</v>
      </c>
    </row>
    <row r="53" spans="2:13" ht="27.75" customHeight="1" thickBot="1" x14ac:dyDescent="0.2">
      <c r="B53" s="1228" t="s">
        <v>19</v>
      </c>
      <c r="C53" s="1229"/>
      <c r="D53" s="110"/>
      <c r="E53" s="1230" t="s">
        <v>44</v>
      </c>
      <c r="F53" s="1230"/>
      <c r="G53" s="1230"/>
      <c r="H53" s="1231"/>
      <c r="I53" s="361">
        <v>282</v>
      </c>
      <c r="J53" s="362">
        <v>107</v>
      </c>
      <c r="K53" s="362">
        <v>56</v>
      </c>
      <c r="L53" s="362">
        <v>-262</v>
      </c>
      <c r="M53" s="363">
        <v>-291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Mil/AQwzDkXyKF1NERkuRW8GgKTLeNFdJrAmGcYHRwulAt0fKgFdVk6m+Yh19nQdsBli4NdDcvfuFdjzvVxKKw==" saltValue="ZqO8ljiXKRmoEAtGzJsPg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47" t="s">
        <v>46</v>
      </c>
      <c r="D55" s="1247"/>
      <c r="E55" s="1248"/>
      <c r="F55" s="122">
        <v>1324</v>
      </c>
      <c r="G55" s="122">
        <v>1437</v>
      </c>
      <c r="H55" s="123">
        <v>1391</v>
      </c>
    </row>
    <row r="56" spans="2:8" ht="52.5" customHeight="1" x14ac:dyDescent="0.15">
      <c r="B56" s="124"/>
      <c r="C56" s="1249" t="s">
        <v>47</v>
      </c>
      <c r="D56" s="1249"/>
      <c r="E56" s="1250"/>
      <c r="F56" s="125">
        <v>381</v>
      </c>
      <c r="G56" s="125">
        <v>381</v>
      </c>
      <c r="H56" s="126">
        <v>392</v>
      </c>
    </row>
    <row r="57" spans="2:8" ht="53.25" customHeight="1" x14ac:dyDescent="0.15">
      <c r="B57" s="124"/>
      <c r="C57" s="1251" t="s">
        <v>48</v>
      </c>
      <c r="D57" s="1251"/>
      <c r="E57" s="1252"/>
      <c r="F57" s="127">
        <v>844</v>
      </c>
      <c r="G57" s="127">
        <v>824</v>
      </c>
      <c r="H57" s="128">
        <v>1025</v>
      </c>
    </row>
    <row r="58" spans="2:8" ht="45.75" customHeight="1" x14ac:dyDescent="0.15">
      <c r="B58" s="129"/>
      <c r="C58" s="1239" t="s">
        <v>575</v>
      </c>
      <c r="D58" s="1240"/>
      <c r="E58" s="1241"/>
      <c r="F58" s="130">
        <v>266</v>
      </c>
      <c r="G58" s="130">
        <v>248</v>
      </c>
      <c r="H58" s="131">
        <v>235</v>
      </c>
    </row>
    <row r="59" spans="2:8" ht="45.75" customHeight="1" x14ac:dyDescent="0.15">
      <c r="B59" s="129"/>
      <c r="C59" s="1239" t="s">
        <v>574</v>
      </c>
      <c r="D59" s="1240"/>
      <c r="E59" s="1241"/>
      <c r="F59" s="130" t="s">
        <v>573</v>
      </c>
      <c r="G59" s="130" t="s">
        <v>573</v>
      </c>
      <c r="H59" s="131">
        <v>200</v>
      </c>
    </row>
    <row r="60" spans="2:8" ht="45.75" customHeight="1" x14ac:dyDescent="0.15">
      <c r="B60" s="129"/>
      <c r="C60" s="1239" t="s">
        <v>549</v>
      </c>
      <c r="D60" s="1240"/>
      <c r="E60" s="1241"/>
      <c r="F60" s="130">
        <v>204</v>
      </c>
      <c r="G60" s="130">
        <v>189</v>
      </c>
      <c r="H60" s="131">
        <v>190</v>
      </c>
    </row>
    <row r="61" spans="2:8" ht="45.75" customHeight="1" x14ac:dyDescent="0.15">
      <c r="B61" s="129"/>
      <c r="C61" s="1239" t="s">
        <v>572</v>
      </c>
      <c r="D61" s="1240"/>
      <c r="E61" s="1241"/>
      <c r="F61" s="130">
        <v>170</v>
      </c>
      <c r="G61" s="130">
        <v>170</v>
      </c>
      <c r="H61" s="131">
        <v>170</v>
      </c>
    </row>
    <row r="62" spans="2:8" ht="45.75" customHeight="1" thickBot="1" x14ac:dyDescent="0.2">
      <c r="B62" s="132"/>
      <c r="C62" s="1242" t="s">
        <v>550</v>
      </c>
      <c r="D62" s="1243"/>
      <c r="E62" s="1244"/>
      <c r="F62" s="133">
        <v>102</v>
      </c>
      <c r="G62" s="133">
        <v>102</v>
      </c>
      <c r="H62" s="134">
        <v>102</v>
      </c>
    </row>
    <row r="63" spans="2:8" ht="52.5" customHeight="1" thickBot="1" x14ac:dyDescent="0.2">
      <c r="B63" s="135"/>
      <c r="C63" s="1245" t="s">
        <v>49</v>
      </c>
      <c r="D63" s="1245"/>
      <c r="E63" s="1246"/>
      <c r="F63" s="136">
        <v>2550</v>
      </c>
      <c r="G63" s="136">
        <v>2642</v>
      </c>
      <c r="H63" s="137">
        <v>2808</v>
      </c>
    </row>
    <row r="64" spans="2:8" x14ac:dyDescent="0.15"/>
  </sheetData>
  <sheetProtection algorithmName="SHA-512" hashValue="00n88NauHAno4xA7owOgNsX1WGfFd11jrLqZbK568VmBlbfJg+fvL5/jNxy+ZbeLuQbwX5MtwqWff86BZMQO6g==" saltValue="0xvfHEaHw8rctmZHh1mI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topLeftCell="A10" zoomScaleNormal="100" zoomScaleSheetLayoutView="55" workbookViewId="0">
      <selection activeCell="AU18" sqref="AU18"/>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579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580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581</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582</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525</v>
      </c>
      <c r="BQ50" s="1266"/>
      <c r="BR50" s="1266"/>
      <c r="BS50" s="1266"/>
      <c r="BT50" s="1266"/>
      <c r="BU50" s="1266"/>
      <c r="BV50" s="1266"/>
      <c r="BW50" s="1266"/>
      <c r="BX50" s="1266" t="s">
        <v>526</v>
      </c>
      <c r="BY50" s="1266"/>
      <c r="BZ50" s="1266"/>
      <c r="CA50" s="1266"/>
      <c r="CB50" s="1266"/>
      <c r="CC50" s="1266"/>
      <c r="CD50" s="1266"/>
      <c r="CE50" s="1266"/>
      <c r="CF50" s="1266" t="s">
        <v>527</v>
      </c>
      <c r="CG50" s="1266"/>
      <c r="CH50" s="1266"/>
      <c r="CI50" s="1266"/>
      <c r="CJ50" s="1266"/>
      <c r="CK50" s="1266"/>
      <c r="CL50" s="1266"/>
      <c r="CM50" s="1266"/>
      <c r="CN50" s="1266" t="s">
        <v>528</v>
      </c>
      <c r="CO50" s="1266"/>
      <c r="CP50" s="1266"/>
      <c r="CQ50" s="1266"/>
      <c r="CR50" s="1266"/>
      <c r="CS50" s="1266"/>
      <c r="CT50" s="1266"/>
      <c r="CU50" s="1266"/>
      <c r="CV50" s="1266" t="s">
        <v>529</v>
      </c>
      <c r="CW50" s="1266"/>
      <c r="CX50" s="1266"/>
      <c r="CY50" s="1266"/>
      <c r="CZ50" s="1266"/>
      <c r="DA50" s="1266"/>
      <c r="DB50" s="1266"/>
      <c r="DC50" s="1266"/>
    </row>
    <row r="51" spans="1:109" ht="13.5" customHeight="1" x14ac:dyDescent="0.15">
      <c r="B51" s="372"/>
      <c r="G51" s="1273"/>
      <c r="H51" s="1273"/>
      <c r="I51" s="1271"/>
      <c r="J51" s="1271"/>
      <c r="K51" s="1269"/>
      <c r="L51" s="1269"/>
      <c r="M51" s="1269"/>
      <c r="N51" s="1269"/>
      <c r="AM51" s="381"/>
      <c r="AN51" s="1270" t="s">
        <v>583</v>
      </c>
      <c r="AO51" s="1270"/>
      <c r="AP51" s="1270"/>
      <c r="AQ51" s="1270"/>
      <c r="AR51" s="1270"/>
      <c r="AS51" s="1270"/>
      <c r="AT51" s="1270"/>
      <c r="AU51" s="1270"/>
      <c r="AV51" s="1270"/>
      <c r="AW51" s="1270"/>
      <c r="AX51" s="1270"/>
      <c r="AY51" s="1270"/>
      <c r="AZ51" s="1270"/>
      <c r="BA51" s="1270"/>
      <c r="BB51" s="1270" t="s">
        <v>584</v>
      </c>
      <c r="BC51" s="1270"/>
      <c r="BD51" s="1270"/>
      <c r="BE51" s="1270"/>
      <c r="BF51" s="1270"/>
      <c r="BG51" s="1270"/>
      <c r="BH51" s="1270"/>
      <c r="BI51" s="1270"/>
      <c r="BJ51" s="1270"/>
      <c r="BK51" s="1270"/>
      <c r="BL51" s="1270"/>
      <c r="BM51" s="1270"/>
      <c r="BN51" s="1270"/>
      <c r="BO51" s="1270"/>
      <c r="BP51" s="1268">
        <v>15.2</v>
      </c>
      <c r="BQ51" s="1268"/>
      <c r="BR51" s="1268"/>
      <c r="BS51" s="1268"/>
      <c r="BT51" s="1268"/>
      <c r="BU51" s="1268"/>
      <c r="BV51" s="1268"/>
      <c r="BW51" s="1268"/>
      <c r="BX51" s="1268">
        <v>5.5</v>
      </c>
      <c r="BY51" s="1268"/>
      <c r="BZ51" s="1268"/>
      <c r="CA51" s="1268"/>
      <c r="CB51" s="1268"/>
      <c r="CC51" s="1268"/>
      <c r="CD51" s="1268"/>
      <c r="CE51" s="1268"/>
      <c r="CF51" s="1268">
        <v>2.6</v>
      </c>
      <c r="CG51" s="1268"/>
      <c r="CH51" s="1268"/>
      <c r="CI51" s="1268"/>
      <c r="CJ51" s="1268"/>
      <c r="CK51" s="1268"/>
      <c r="CL51" s="1268"/>
      <c r="CM51" s="1268"/>
      <c r="CN51" s="1267"/>
      <c r="CO51" s="1268"/>
      <c r="CP51" s="1268"/>
      <c r="CQ51" s="1268"/>
      <c r="CR51" s="1268"/>
      <c r="CS51" s="1268"/>
      <c r="CT51" s="1268"/>
      <c r="CU51" s="1268"/>
      <c r="CV51" s="1267"/>
      <c r="CW51" s="1268"/>
      <c r="CX51" s="1268"/>
      <c r="CY51" s="1268"/>
      <c r="CZ51" s="1268"/>
      <c r="DA51" s="1268"/>
      <c r="DB51" s="1268"/>
      <c r="DC51" s="1268"/>
    </row>
    <row r="52" spans="1:109" x14ac:dyDescent="0.15">
      <c r="B52" s="372"/>
      <c r="G52" s="1273"/>
      <c r="H52" s="1273"/>
      <c r="I52" s="1271"/>
      <c r="J52" s="1271"/>
      <c r="K52" s="1269"/>
      <c r="L52" s="1269"/>
      <c r="M52" s="1269"/>
      <c r="N52" s="1269"/>
      <c r="AM52" s="381"/>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68"/>
      <c r="BQ52" s="1268"/>
      <c r="BR52" s="1268"/>
      <c r="BS52" s="1268"/>
      <c r="BT52" s="1268"/>
      <c r="BU52" s="1268"/>
      <c r="BV52" s="1268"/>
      <c r="BW52" s="1268"/>
      <c r="BX52" s="1268"/>
      <c r="BY52" s="1268"/>
      <c r="BZ52" s="1268"/>
      <c r="CA52" s="1268"/>
      <c r="CB52" s="1268"/>
      <c r="CC52" s="1268"/>
      <c r="CD52" s="1268"/>
      <c r="CE52" s="1268"/>
      <c r="CF52" s="1268"/>
      <c r="CG52" s="1268"/>
      <c r="CH52" s="1268"/>
      <c r="CI52" s="1268"/>
      <c r="CJ52" s="1268"/>
      <c r="CK52" s="1268"/>
      <c r="CL52" s="1268"/>
      <c r="CM52" s="1268"/>
      <c r="CN52" s="1268"/>
      <c r="CO52" s="1268"/>
      <c r="CP52" s="1268"/>
      <c r="CQ52" s="1268"/>
      <c r="CR52" s="1268"/>
      <c r="CS52" s="1268"/>
      <c r="CT52" s="1268"/>
      <c r="CU52" s="1268"/>
      <c r="CV52" s="1268"/>
      <c r="CW52" s="1268"/>
      <c r="CX52" s="1268"/>
      <c r="CY52" s="1268"/>
      <c r="CZ52" s="1268"/>
      <c r="DA52" s="1268"/>
      <c r="DB52" s="1268"/>
      <c r="DC52" s="1268"/>
    </row>
    <row r="53" spans="1:109" x14ac:dyDescent="0.15">
      <c r="A53" s="380"/>
      <c r="B53" s="372"/>
      <c r="G53" s="1273"/>
      <c r="H53" s="1273"/>
      <c r="I53" s="1262"/>
      <c r="J53" s="1262"/>
      <c r="K53" s="1269"/>
      <c r="L53" s="1269"/>
      <c r="M53" s="1269"/>
      <c r="N53" s="1269"/>
      <c r="AM53" s="381"/>
      <c r="AN53" s="1270"/>
      <c r="AO53" s="1270"/>
      <c r="AP53" s="1270"/>
      <c r="AQ53" s="1270"/>
      <c r="AR53" s="1270"/>
      <c r="AS53" s="1270"/>
      <c r="AT53" s="1270"/>
      <c r="AU53" s="1270"/>
      <c r="AV53" s="1270"/>
      <c r="AW53" s="1270"/>
      <c r="AX53" s="1270"/>
      <c r="AY53" s="1270"/>
      <c r="AZ53" s="1270"/>
      <c r="BA53" s="1270"/>
      <c r="BB53" s="1270" t="s">
        <v>585</v>
      </c>
      <c r="BC53" s="1270"/>
      <c r="BD53" s="1270"/>
      <c r="BE53" s="1270"/>
      <c r="BF53" s="1270"/>
      <c r="BG53" s="1270"/>
      <c r="BH53" s="1270"/>
      <c r="BI53" s="1270"/>
      <c r="BJ53" s="1270"/>
      <c r="BK53" s="1270"/>
      <c r="BL53" s="1270"/>
      <c r="BM53" s="1270"/>
      <c r="BN53" s="1270"/>
      <c r="BO53" s="1270"/>
      <c r="BP53" s="1268">
        <v>65</v>
      </c>
      <c r="BQ53" s="1268"/>
      <c r="BR53" s="1268"/>
      <c r="BS53" s="1268"/>
      <c r="BT53" s="1268"/>
      <c r="BU53" s="1268"/>
      <c r="BV53" s="1268"/>
      <c r="BW53" s="1268"/>
      <c r="BX53" s="1268">
        <v>66.5</v>
      </c>
      <c r="BY53" s="1268"/>
      <c r="BZ53" s="1268"/>
      <c r="CA53" s="1268"/>
      <c r="CB53" s="1268"/>
      <c r="CC53" s="1268"/>
      <c r="CD53" s="1268"/>
      <c r="CE53" s="1268"/>
      <c r="CF53" s="1268">
        <v>66.5</v>
      </c>
      <c r="CG53" s="1268"/>
      <c r="CH53" s="1268"/>
      <c r="CI53" s="1268"/>
      <c r="CJ53" s="1268"/>
      <c r="CK53" s="1268"/>
      <c r="CL53" s="1268"/>
      <c r="CM53" s="1268"/>
      <c r="CN53" s="1267"/>
      <c r="CO53" s="1268"/>
      <c r="CP53" s="1268"/>
      <c r="CQ53" s="1268"/>
      <c r="CR53" s="1268"/>
      <c r="CS53" s="1268"/>
      <c r="CT53" s="1268"/>
      <c r="CU53" s="1268"/>
      <c r="CV53" s="1267"/>
      <c r="CW53" s="1268"/>
      <c r="CX53" s="1268"/>
      <c r="CY53" s="1268"/>
      <c r="CZ53" s="1268"/>
      <c r="DA53" s="1268"/>
      <c r="DB53" s="1268"/>
      <c r="DC53" s="1268"/>
    </row>
    <row r="54" spans="1:109" x14ac:dyDescent="0.15">
      <c r="A54" s="380"/>
      <c r="B54" s="372"/>
      <c r="G54" s="1273"/>
      <c r="H54" s="1273"/>
      <c r="I54" s="1262"/>
      <c r="J54" s="1262"/>
      <c r="K54" s="1269"/>
      <c r="L54" s="1269"/>
      <c r="M54" s="1269"/>
      <c r="N54" s="1269"/>
      <c r="AM54" s="381"/>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68"/>
      <c r="BQ54" s="1268"/>
      <c r="BR54" s="1268"/>
      <c r="BS54" s="1268"/>
      <c r="BT54" s="1268"/>
      <c r="BU54" s="1268"/>
      <c r="BV54" s="1268"/>
      <c r="BW54" s="1268"/>
      <c r="BX54" s="1268"/>
      <c r="BY54" s="1268"/>
      <c r="BZ54" s="1268"/>
      <c r="CA54" s="1268"/>
      <c r="CB54" s="1268"/>
      <c r="CC54" s="1268"/>
      <c r="CD54" s="1268"/>
      <c r="CE54" s="1268"/>
      <c r="CF54" s="1268"/>
      <c r="CG54" s="1268"/>
      <c r="CH54" s="1268"/>
      <c r="CI54" s="1268"/>
      <c r="CJ54" s="1268"/>
      <c r="CK54" s="1268"/>
      <c r="CL54" s="1268"/>
      <c r="CM54" s="1268"/>
      <c r="CN54" s="1268"/>
      <c r="CO54" s="1268"/>
      <c r="CP54" s="1268"/>
      <c r="CQ54" s="1268"/>
      <c r="CR54" s="1268"/>
      <c r="CS54" s="1268"/>
      <c r="CT54" s="1268"/>
      <c r="CU54" s="1268"/>
      <c r="CV54" s="1268"/>
      <c r="CW54" s="1268"/>
      <c r="CX54" s="1268"/>
      <c r="CY54" s="1268"/>
      <c r="CZ54" s="1268"/>
      <c r="DA54" s="1268"/>
      <c r="DB54" s="1268"/>
      <c r="DC54" s="1268"/>
    </row>
    <row r="55" spans="1:109" x14ac:dyDescent="0.15">
      <c r="A55" s="380"/>
      <c r="B55" s="372"/>
      <c r="G55" s="1262"/>
      <c r="H55" s="1262"/>
      <c r="I55" s="1262"/>
      <c r="J55" s="1262"/>
      <c r="K55" s="1269"/>
      <c r="L55" s="1269"/>
      <c r="M55" s="1269"/>
      <c r="N55" s="1269"/>
      <c r="AN55" s="1266" t="s">
        <v>586</v>
      </c>
      <c r="AO55" s="1266"/>
      <c r="AP55" s="1266"/>
      <c r="AQ55" s="1266"/>
      <c r="AR55" s="1266"/>
      <c r="AS55" s="1266"/>
      <c r="AT55" s="1266"/>
      <c r="AU55" s="1266"/>
      <c r="AV55" s="1266"/>
      <c r="AW55" s="1266"/>
      <c r="AX55" s="1266"/>
      <c r="AY55" s="1266"/>
      <c r="AZ55" s="1266"/>
      <c r="BA55" s="1266"/>
      <c r="BB55" s="1270" t="s">
        <v>584</v>
      </c>
      <c r="BC55" s="1270"/>
      <c r="BD55" s="1270"/>
      <c r="BE55" s="1270"/>
      <c r="BF55" s="1270"/>
      <c r="BG55" s="1270"/>
      <c r="BH55" s="1270"/>
      <c r="BI55" s="1270"/>
      <c r="BJ55" s="1270"/>
      <c r="BK55" s="1270"/>
      <c r="BL55" s="1270"/>
      <c r="BM55" s="1270"/>
      <c r="BN55" s="1270"/>
      <c r="BO55" s="1270"/>
      <c r="BP55" s="1268">
        <v>0</v>
      </c>
      <c r="BQ55" s="1268"/>
      <c r="BR55" s="1268"/>
      <c r="BS55" s="1268"/>
      <c r="BT55" s="1268"/>
      <c r="BU55" s="1268"/>
      <c r="BV55" s="1268"/>
      <c r="BW55" s="1268"/>
      <c r="BX55" s="1268">
        <v>0</v>
      </c>
      <c r="BY55" s="1268"/>
      <c r="BZ55" s="1268"/>
      <c r="CA55" s="1268"/>
      <c r="CB55" s="1268"/>
      <c r="CC55" s="1268"/>
      <c r="CD55" s="1268"/>
      <c r="CE55" s="1268"/>
      <c r="CF55" s="1268">
        <v>0</v>
      </c>
      <c r="CG55" s="1268"/>
      <c r="CH55" s="1268"/>
      <c r="CI55" s="1268"/>
      <c r="CJ55" s="1268"/>
      <c r="CK55" s="1268"/>
      <c r="CL55" s="1268"/>
      <c r="CM55" s="1268"/>
      <c r="CN55" s="1267"/>
      <c r="CO55" s="1268"/>
      <c r="CP55" s="1268"/>
      <c r="CQ55" s="1268"/>
      <c r="CR55" s="1268"/>
      <c r="CS55" s="1268"/>
      <c r="CT55" s="1268"/>
      <c r="CU55" s="1268"/>
      <c r="CV55" s="1267"/>
      <c r="CW55" s="1268"/>
      <c r="CX55" s="1268"/>
      <c r="CY55" s="1268"/>
      <c r="CZ55" s="1268"/>
      <c r="DA55" s="1268"/>
      <c r="DB55" s="1268"/>
      <c r="DC55" s="1268"/>
    </row>
    <row r="56" spans="1:109" x14ac:dyDescent="0.15">
      <c r="A56" s="380"/>
      <c r="B56" s="372"/>
      <c r="G56" s="1262"/>
      <c r="H56" s="1262"/>
      <c r="I56" s="1262"/>
      <c r="J56" s="1262"/>
      <c r="K56" s="1269"/>
      <c r="L56" s="1269"/>
      <c r="M56" s="1269"/>
      <c r="N56" s="1269"/>
      <c r="AN56" s="1266"/>
      <c r="AO56" s="1266"/>
      <c r="AP56" s="1266"/>
      <c r="AQ56" s="1266"/>
      <c r="AR56" s="1266"/>
      <c r="AS56" s="1266"/>
      <c r="AT56" s="1266"/>
      <c r="AU56" s="1266"/>
      <c r="AV56" s="1266"/>
      <c r="AW56" s="1266"/>
      <c r="AX56" s="1266"/>
      <c r="AY56" s="1266"/>
      <c r="AZ56" s="1266"/>
      <c r="BA56" s="1266"/>
      <c r="BB56" s="1270"/>
      <c r="BC56" s="1270"/>
      <c r="BD56" s="1270"/>
      <c r="BE56" s="1270"/>
      <c r="BF56" s="1270"/>
      <c r="BG56" s="1270"/>
      <c r="BH56" s="1270"/>
      <c r="BI56" s="1270"/>
      <c r="BJ56" s="1270"/>
      <c r="BK56" s="1270"/>
      <c r="BL56" s="1270"/>
      <c r="BM56" s="1270"/>
      <c r="BN56" s="1270"/>
      <c r="BO56" s="1270"/>
      <c r="BP56" s="1268"/>
      <c r="BQ56" s="1268"/>
      <c r="BR56" s="1268"/>
      <c r="BS56" s="1268"/>
      <c r="BT56" s="1268"/>
      <c r="BU56" s="1268"/>
      <c r="BV56" s="1268"/>
      <c r="BW56" s="1268"/>
      <c r="BX56" s="1268"/>
      <c r="BY56" s="1268"/>
      <c r="BZ56" s="1268"/>
      <c r="CA56" s="1268"/>
      <c r="CB56" s="1268"/>
      <c r="CC56" s="1268"/>
      <c r="CD56" s="1268"/>
      <c r="CE56" s="1268"/>
      <c r="CF56" s="1268"/>
      <c r="CG56" s="1268"/>
      <c r="CH56" s="1268"/>
      <c r="CI56" s="1268"/>
      <c r="CJ56" s="1268"/>
      <c r="CK56" s="1268"/>
      <c r="CL56" s="1268"/>
      <c r="CM56" s="1268"/>
      <c r="CN56" s="1268"/>
      <c r="CO56" s="1268"/>
      <c r="CP56" s="1268"/>
      <c r="CQ56" s="1268"/>
      <c r="CR56" s="1268"/>
      <c r="CS56" s="1268"/>
      <c r="CT56" s="1268"/>
      <c r="CU56" s="1268"/>
      <c r="CV56" s="1268"/>
      <c r="CW56" s="1268"/>
      <c r="CX56" s="1268"/>
      <c r="CY56" s="1268"/>
      <c r="CZ56" s="1268"/>
      <c r="DA56" s="1268"/>
      <c r="DB56" s="1268"/>
      <c r="DC56" s="1268"/>
    </row>
    <row r="57" spans="1:109" s="380" customFormat="1" x14ac:dyDescent="0.15">
      <c r="B57" s="384"/>
      <c r="G57" s="1262"/>
      <c r="H57" s="1262"/>
      <c r="I57" s="1272"/>
      <c r="J57" s="1272"/>
      <c r="K57" s="1269"/>
      <c r="L57" s="1269"/>
      <c r="M57" s="1269"/>
      <c r="N57" s="1269"/>
      <c r="AM57" s="366"/>
      <c r="AN57" s="1266"/>
      <c r="AO57" s="1266"/>
      <c r="AP57" s="1266"/>
      <c r="AQ57" s="1266"/>
      <c r="AR57" s="1266"/>
      <c r="AS57" s="1266"/>
      <c r="AT57" s="1266"/>
      <c r="AU57" s="1266"/>
      <c r="AV57" s="1266"/>
      <c r="AW57" s="1266"/>
      <c r="AX57" s="1266"/>
      <c r="AY57" s="1266"/>
      <c r="AZ57" s="1266"/>
      <c r="BA57" s="1266"/>
      <c r="BB57" s="1270" t="s">
        <v>585</v>
      </c>
      <c r="BC57" s="1270"/>
      <c r="BD57" s="1270"/>
      <c r="BE57" s="1270"/>
      <c r="BF57" s="1270"/>
      <c r="BG57" s="1270"/>
      <c r="BH57" s="1270"/>
      <c r="BI57" s="1270"/>
      <c r="BJ57" s="1270"/>
      <c r="BK57" s="1270"/>
      <c r="BL57" s="1270"/>
      <c r="BM57" s="1270"/>
      <c r="BN57" s="1270"/>
      <c r="BO57" s="1270"/>
      <c r="BP57" s="1268">
        <v>62.8</v>
      </c>
      <c r="BQ57" s="1268"/>
      <c r="BR57" s="1268"/>
      <c r="BS57" s="1268"/>
      <c r="BT57" s="1268"/>
      <c r="BU57" s="1268"/>
      <c r="BV57" s="1268"/>
      <c r="BW57" s="1268"/>
      <c r="BX57" s="1268">
        <v>64</v>
      </c>
      <c r="BY57" s="1268"/>
      <c r="BZ57" s="1268"/>
      <c r="CA57" s="1268"/>
      <c r="CB57" s="1268"/>
      <c r="CC57" s="1268"/>
      <c r="CD57" s="1268"/>
      <c r="CE57" s="1268"/>
      <c r="CF57" s="1268">
        <v>66.2</v>
      </c>
      <c r="CG57" s="1268"/>
      <c r="CH57" s="1268"/>
      <c r="CI57" s="1268"/>
      <c r="CJ57" s="1268"/>
      <c r="CK57" s="1268"/>
      <c r="CL57" s="1268"/>
      <c r="CM57" s="1268"/>
      <c r="CN57" s="1267"/>
      <c r="CO57" s="1268"/>
      <c r="CP57" s="1268"/>
      <c r="CQ57" s="1268"/>
      <c r="CR57" s="1268"/>
      <c r="CS57" s="1268"/>
      <c r="CT57" s="1268"/>
      <c r="CU57" s="1268"/>
      <c r="CV57" s="1267"/>
      <c r="CW57" s="1268"/>
      <c r="CX57" s="1268"/>
      <c r="CY57" s="1268"/>
      <c r="CZ57" s="1268"/>
      <c r="DA57" s="1268"/>
      <c r="DB57" s="1268"/>
      <c r="DC57" s="1268"/>
      <c r="DD57" s="385"/>
      <c r="DE57" s="384"/>
    </row>
    <row r="58" spans="1:109" s="380" customFormat="1" x14ac:dyDescent="0.15">
      <c r="A58" s="366"/>
      <c r="B58" s="384"/>
      <c r="G58" s="1262"/>
      <c r="H58" s="1262"/>
      <c r="I58" s="1272"/>
      <c r="J58" s="1272"/>
      <c r="K58" s="1269"/>
      <c r="L58" s="1269"/>
      <c r="M58" s="1269"/>
      <c r="N58" s="1269"/>
      <c r="AM58" s="366"/>
      <c r="AN58" s="1266"/>
      <c r="AO58" s="1266"/>
      <c r="AP58" s="1266"/>
      <c r="AQ58" s="1266"/>
      <c r="AR58" s="1266"/>
      <c r="AS58" s="1266"/>
      <c r="AT58" s="1266"/>
      <c r="AU58" s="1266"/>
      <c r="AV58" s="1266"/>
      <c r="AW58" s="1266"/>
      <c r="AX58" s="1266"/>
      <c r="AY58" s="1266"/>
      <c r="AZ58" s="1266"/>
      <c r="BA58" s="1266"/>
      <c r="BB58" s="1270"/>
      <c r="BC58" s="1270"/>
      <c r="BD58" s="1270"/>
      <c r="BE58" s="1270"/>
      <c r="BF58" s="1270"/>
      <c r="BG58" s="1270"/>
      <c r="BH58" s="1270"/>
      <c r="BI58" s="1270"/>
      <c r="BJ58" s="1270"/>
      <c r="BK58" s="1270"/>
      <c r="BL58" s="1270"/>
      <c r="BM58" s="1270"/>
      <c r="BN58" s="1270"/>
      <c r="BO58" s="1270"/>
      <c r="BP58" s="1268"/>
      <c r="BQ58" s="1268"/>
      <c r="BR58" s="1268"/>
      <c r="BS58" s="1268"/>
      <c r="BT58" s="1268"/>
      <c r="BU58" s="1268"/>
      <c r="BV58" s="1268"/>
      <c r="BW58" s="1268"/>
      <c r="BX58" s="1268"/>
      <c r="BY58" s="1268"/>
      <c r="BZ58" s="1268"/>
      <c r="CA58" s="1268"/>
      <c r="CB58" s="1268"/>
      <c r="CC58" s="1268"/>
      <c r="CD58" s="1268"/>
      <c r="CE58" s="1268"/>
      <c r="CF58" s="1268"/>
      <c r="CG58" s="1268"/>
      <c r="CH58" s="1268"/>
      <c r="CI58" s="1268"/>
      <c r="CJ58" s="1268"/>
      <c r="CK58" s="1268"/>
      <c r="CL58" s="1268"/>
      <c r="CM58" s="1268"/>
      <c r="CN58" s="1268"/>
      <c r="CO58" s="1268"/>
      <c r="CP58" s="1268"/>
      <c r="CQ58" s="1268"/>
      <c r="CR58" s="1268"/>
      <c r="CS58" s="1268"/>
      <c r="CT58" s="1268"/>
      <c r="CU58" s="1268"/>
      <c r="CV58" s="1268"/>
      <c r="CW58" s="1268"/>
      <c r="CX58" s="1268"/>
      <c r="CY58" s="1268"/>
      <c r="CZ58" s="1268"/>
      <c r="DA58" s="1268"/>
      <c r="DB58" s="1268"/>
      <c r="DC58" s="1268"/>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587</v>
      </c>
    </row>
    <row r="64" spans="1:109" x14ac:dyDescent="0.15">
      <c r="B64" s="372"/>
      <c r="G64" s="379"/>
      <c r="I64" s="392"/>
      <c r="J64" s="392"/>
      <c r="K64" s="392"/>
      <c r="L64" s="392"/>
      <c r="M64" s="392"/>
      <c r="N64" s="393"/>
      <c r="AM64" s="379"/>
      <c r="AN64" s="379" t="s">
        <v>580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3" t="s">
        <v>589</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x14ac:dyDescent="0.15">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x14ac:dyDescent="0.15">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x14ac:dyDescent="0.15">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x14ac:dyDescent="0.15">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582</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525</v>
      </c>
      <c r="BQ72" s="1266"/>
      <c r="BR72" s="1266"/>
      <c r="BS72" s="1266"/>
      <c r="BT72" s="1266"/>
      <c r="BU72" s="1266"/>
      <c r="BV72" s="1266"/>
      <c r="BW72" s="1266"/>
      <c r="BX72" s="1266" t="s">
        <v>526</v>
      </c>
      <c r="BY72" s="1266"/>
      <c r="BZ72" s="1266"/>
      <c r="CA72" s="1266"/>
      <c r="CB72" s="1266"/>
      <c r="CC72" s="1266"/>
      <c r="CD72" s="1266"/>
      <c r="CE72" s="1266"/>
      <c r="CF72" s="1266" t="s">
        <v>527</v>
      </c>
      <c r="CG72" s="1266"/>
      <c r="CH72" s="1266"/>
      <c r="CI72" s="1266"/>
      <c r="CJ72" s="1266"/>
      <c r="CK72" s="1266"/>
      <c r="CL72" s="1266"/>
      <c r="CM72" s="1266"/>
      <c r="CN72" s="1266" t="s">
        <v>528</v>
      </c>
      <c r="CO72" s="1266"/>
      <c r="CP72" s="1266"/>
      <c r="CQ72" s="1266"/>
      <c r="CR72" s="1266"/>
      <c r="CS72" s="1266"/>
      <c r="CT72" s="1266"/>
      <c r="CU72" s="1266"/>
      <c r="CV72" s="1266" t="s">
        <v>529</v>
      </c>
      <c r="CW72" s="1266"/>
      <c r="CX72" s="1266"/>
      <c r="CY72" s="1266"/>
      <c r="CZ72" s="1266"/>
      <c r="DA72" s="1266"/>
      <c r="DB72" s="1266"/>
      <c r="DC72" s="1266"/>
    </row>
    <row r="73" spans="2:107" x14ac:dyDescent="0.15">
      <c r="B73" s="372"/>
      <c r="G73" s="1273"/>
      <c r="H73" s="1273"/>
      <c r="I73" s="1273"/>
      <c r="J73" s="1273"/>
      <c r="K73" s="1274"/>
      <c r="L73" s="1274"/>
      <c r="M73" s="1274"/>
      <c r="N73" s="1274"/>
      <c r="AM73" s="381"/>
      <c r="AN73" s="1270" t="s">
        <v>583</v>
      </c>
      <c r="AO73" s="1270"/>
      <c r="AP73" s="1270"/>
      <c r="AQ73" s="1270"/>
      <c r="AR73" s="1270"/>
      <c r="AS73" s="1270"/>
      <c r="AT73" s="1270"/>
      <c r="AU73" s="1270"/>
      <c r="AV73" s="1270"/>
      <c r="AW73" s="1270"/>
      <c r="AX73" s="1270"/>
      <c r="AY73" s="1270"/>
      <c r="AZ73" s="1270"/>
      <c r="BA73" s="1270"/>
      <c r="BB73" s="1270" t="s">
        <v>584</v>
      </c>
      <c r="BC73" s="1270"/>
      <c r="BD73" s="1270"/>
      <c r="BE73" s="1270"/>
      <c r="BF73" s="1270"/>
      <c r="BG73" s="1270"/>
      <c r="BH73" s="1270"/>
      <c r="BI73" s="1270"/>
      <c r="BJ73" s="1270"/>
      <c r="BK73" s="1270"/>
      <c r="BL73" s="1270"/>
      <c r="BM73" s="1270"/>
      <c r="BN73" s="1270"/>
      <c r="BO73" s="1270"/>
      <c r="BP73" s="1268">
        <v>15.2</v>
      </c>
      <c r="BQ73" s="1268"/>
      <c r="BR73" s="1268"/>
      <c r="BS73" s="1268"/>
      <c r="BT73" s="1268"/>
      <c r="BU73" s="1268"/>
      <c r="BV73" s="1268"/>
      <c r="BW73" s="1268"/>
      <c r="BX73" s="1268">
        <v>5.5</v>
      </c>
      <c r="BY73" s="1268"/>
      <c r="BZ73" s="1268"/>
      <c r="CA73" s="1268"/>
      <c r="CB73" s="1268"/>
      <c r="CC73" s="1268"/>
      <c r="CD73" s="1268"/>
      <c r="CE73" s="1268"/>
      <c r="CF73" s="1268">
        <v>2.6</v>
      </c>
      <c r="CG73" s="1268"/>
      <c r="CH73" s="1268"/>
      <c r="CI73" s="1268"/>
      <c r="CJ73" s="1268"/>
      <c r="CK73" s="1268"/>
      <c r="CL73" s="1268"/>
      <c r="CM73" s="1268"/>
      <c r="CN73" s="1268"/>
      <c r="CO73" s="1268"/>
      <c r="CP73" s="1268"/>
      <c r="CQ73" s="1268"/>
      <c r="CR73" s="1268"/>
      <c r="CS73" s="1268"/>
      <c r="CT73" s="1268"/>
      <c r="CU73" s="1268"/>
      <c r="CV73" s="1268"/>
      <c r="CW73" s="1268"/>
      <c r="CX73" s="1268"/>
      <c r="CY73" s="1268"/>
      <c r="CZ73" s="1268"/>
      <c r="DA73" s="1268"/>
      <c r="DB73" s="1268"/>
      <c r="DC73" s="1268"/>
    </row>
    <row r="74" spans="2:107" x14ac:dyDescent="0.15">
      <c r="B74" s="372"/>
      <c r="G74" s="1273"/>
      <c r="H74" s="1273"/>
      <c r="I74" s="1273"/>
      <c r="J74" s="1273"/>
      <c r="K74" s="1274"/>
      <c r="L74" s="1274"/>
      <c r="M74" s="1274"/>
      <c r="N74" s="1274"/>
      <c r="AM74" s="381"/>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68"/>
      <c r="BQ74" s="1268"/>
      <c r="BR74" s="1268"/>
      <c r="BS74" s="1268"/>
      <c r="BT74" s="1268"/>
      <c r="BU74" s="1268"/>
      <c r="BV74" s="1268"/>
      <c r="BW74" s="1268"/>
      <c r="BX74" s="1268"/>
      <c r="BY74" s="1268"/>
      <c r="BZ74" s="1268"/>
      <c r="CA74" s="1268"/>
      <c r="CB74" s="1268"/>
      <c r="CC74" s="1268"/>
      <c r="CD74" s="1268"/>
      <c r="CE74" s="1268"/>
      <c r="CF74" s="1268"/>
      <c r="CG74" s="1268"/>
      <c r="CH74" s="1268"/>
      <c r="CI74" s="1268"/>
      <c r="CJ74" s="1268"/>
      <c r="CK74" s="1268"/>
      <c r="CL74" s="1268"/>
      <c r="CM74" s="1268"/>
      <c r="CN74" s="1268"/>
      <c r="CO74" s="1268"/>
      <c r="CP74" s="1268"/>
      <c r="CQ74" s="1268"/>
      <c r="CR74" s="1268"/>
      <c r="CS74" s="1268"/>
      <c r="CT74" s="1268"/>
      <c r="CU74" s="1268"/>
      <c r="CV74" s="1268"/>
      <c r="CW74" s="1268"/>
      <c r="CX74" s="1268"/>
      <c r="CY74" s="1268"/>
      <c r="CZ74" s="1268"/>
      <c r="DA74" s="1268"/>
      <c r="DB74" s="1268"/>
      <c r="DC74" s="1268"/>
    </row>
    <row r="75" spans="2:107" x14ac:dyDescent="0.15">
      <c r="B75" s="372"/>
      <c r="G75" s="1273"/>
      <c r="H75" s="1273"/>
      <c r="I75" s="1262"/>
      <c r="J75" s="1262"/>
      <c r="K75" s="1269"/>
      <c r="L75" s="1269"/>
      <c r="M75" s="1269"/>
      <c r="N75" s="1269"/>
      <c r="AM75" s="381"/>
      <c r="AN75" s="1270"/>
      <c r="AO75" s="1270"/>
      <c r="AP75" s="1270"/>
      <c r="AQ75" s="1270"/>
      <c r="AR75" s="1270"/>
      <c r="AS75" s="1270"/>
      <c r="AT75" s="1270"/>
      <c r="AU75" s="1270"/>
      <c r="AV75" s="1270"/>
      <c r="AW75" s="1270"/>
      <c r="AX75" s="1270"/>
      <c r="AY75" s="1270"/>
      <c r="AZ75" s="1270"/>
      <c r="BA75" s="1270"/>
      <c r="BB75" s="1270" t="s">
        <v>588</v>
      </c>
      <c r="BC75" s="1270"/>
      <c r="BD75" s="1270"/>
      <c r="BE75" s="1270"/>
      <c r="BF75" s="1270"/>
      <c r="BG75" s="1270"/>
      <c r="BH75" s="1270"/>
      <c r="BI75" s="1270"/>
      <c r="BJ75" s="1270"/>
      <c r="BK75" s="1270"/>
      <c r="BL75" s="1270"/>
      <c r="BM75" s="1270"/>
      <c r="BN75" s="1270"/>
      <c r="BO75" s="1270"/>
      <c r="BP75" s="1268">
        <v>8.5</v>
      </c>
      <c r="BQ75" s="1268"/>
      <c r="BR75" s="1268"/>
      <c r="BS75" s="1268"/>
      <c r="BT75" s="1268"/>
      <c r="BU75" s="1268"/>
      <c r="BV75" s="1268"/>
      <c r="BW75" s="1268"/>
      <c r="BX75" s="1268">
        <v>8</v>
      </c>
      <c r="BY75" s="1268"/>
      <c r="BZ75" s="1268"/>
      <c r="CA75" s="1268"/>
      <c r="CB75" s="1268"/>
      <c r="CC75" s="1268"/>
      <c r="CD75" s="1268"/>
      <c r="CE75" s="1268"/>
      <c r="CF75" s="1268">
        <v>8</v>
      </c>
      <c r="CG75" s="1268"/>
      <c r="CH75" s="1268"/>
      <c r="CI75" s="1268"/>
      <c r="CJ75" s="1268"/>
      <c r="CK75" s="1268"/>
      <c r="CL75" s="1268"/>
      <c r="CM75" s="1268"/>
      <c r="CN75" s="1268">
        <v>8.4</v>
      </c>
      <c r="CO75" s="1268"/>
      <c r="CP75" s="1268"/>
      <c r="CQ75" s="1268"/>
      <c r="CR75" s="1268"/>
      <c r="CS75" s="1268"/>
      <c r="CT75" s="1268"/>
      <c r="CU75" s="1268"/>
      <c r="CV75" s="1268">
        <v>8.9</v>
      </c>
      <c r="CW75" s="1268"/>
      <c r="CX75" s="1268"/>
      <c r="CY75" s="1268"/>
      <c r="CZ75" s="1268"/>
      <c r="DA75" s="1268"/>
      <c r="DB75" s="1268"/>
      <c r="DC75" s="1268"/>
    </row>
    <row r="76" spans="2:107" x14ac:dyDescent="0.15">
      <c r="B76" s="372"/>
      <c r="G76" s="1273"/>
      <c r="H76" s="1273"/>
      <c r="I76" s="1262"/>
      <c r="J76" s="1262"/>
      <c r="K76" s="1269"/>
      <c r="L76" s="1269"/>
      <c r="M76" s="1269"/>
      <c r="N76" s="1269"/>
      <c r="AM76" s="381"/>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68"/>
      <c r="BQ76" s="1268"/>
      <c r="BR76" s="1268"/>
      <c r="BS76" s="1268"/>
      <c r="BT76" s="1268"/>
      <c r="BU76" s="1268"/>
      <c r="BV76" s="1268"/>
      <c r="BW76" s="1268"/>
      <c r="BX76" s="1268"/>
      <c r="BY76" s="1268"/>
      <c r="BZ76" s="1268"/>
      <c r="CA76" s="1268"/>
      <c r="CB76" s="1268"/>
      <c r="CC76" s="1268"/>
      <c r="CD76" s="1268"/>
      <c r="CE76" s="1268"/>
      <c r="CF76" s="1268"/>
      <c r="CG76" s="1268"/>
      <c r="CH76" s="1268"/>
      <c r="CI76" s="1268"/>
      <c r="CJ76" s="1268"/>
      <c r="CK76" s="1268"/>
      <c r="CL76" s="1268"/>
      <c r="CM76" s="1268"/>
      <c r="CN76" s="1268"/>
      <c r="CO76" s="1268"/>
      <c r="CP76" s="1268"/>
      <c r="CQ76" s="1268"/>
      <c r="CR76" s="1268"/>
      <c r="CS76" s="1268"/>
      <c r="CT76" s="1268"/>
      <c r="CU76" s="1268"/>
      <c r="CV76" s="1268"/>
      <c r="CW76" s="1268"/>
      <c r="CX76" s="1268"/>
      <c r="CY76" s="1268"/>
      <c r="CZ76" s="1268"/>
      <c r="DA76" s="1268"/>
      <c r="DB76" s="1268"/>
      <c r="DC76" s="1268"/>
    </row>
    <row r="77" spans="2:107" x14ac:dyDescent="0.15">
      <c r="B77" s="372"/>
      <c r="G77" s="1262"/>
      <c r="H77" s="1262"/>
      <c r="I77" s="1262"/>
      <c r="J77" s="1262"/>
      <c r="K77" s="1274"/>
      <c r="L77" s="1274"/>
      <c r="M77" s="1274"/>
      <c r="N77" s="1274"/>
      <c r="AN77" s="1266" t="s">
        <v>586</v>
      </c>
      <c r="AO77" s="1266"/>
      <c r="AP77" s="1266"/>
      <c r="AQ77" s="1266"/>
      <c r="AR77" s="1266"/>
      <c r="AS77" s="1266"/>
      <c r="AT77" s="1266"/>
      <c r="AU77" s="1266"/>
      <c r="AV77" s="1266"/>
      <c r="AW77" s="1266"/>
      <c r="AX77" s="1266"/>
      <c r="AY77" s="1266"/>
      <c r="AZ77" s="1266"/>
      <c r="BA77" s="1266"/>
      <c r="BB77" s="1270" t="s">
        <v>584</v>
      </c>
      <c r="BC77" s="1270"/>
      <c r="BD77" s="1270"/>
      <c r="BE77" s="1270"/>
      <c r="BF77" s="1270"/>
      <c r="BG77" s="1270"/>
      <c r="BH77" s="1270"/>
      <c r="BI77" s="1270"/>
      <c r="BJ77" s="1270"/>
      <c r="BK77" s="1270"/>
      <c r="BL77" s="1270"/>
      <c r="BM77" s="1270"/>
      <c r="BN77" s="1270"/>
      <c r="BO77" s="1270"/>
      <c r="BP77" s="1268">
        <v>0</v>
      </c>
      <c r="BQ77" s="1268"/>
      <c r="BR77" s="1268"/>
      <c r="BS77" s="1268"/>
      <c r="BT77" s="1268"/>
      <c r="BU77" s="1268"/>
      <c r="BV77" s="1268"/>
      <c r="BW77" s="1268"/>
      <c r="BX77" s="1268">
        <v>0</v>
      </c>
      <c r="BY77" s="1268"/>
      <c r="BZ77" s="1268"/>
      <c r="CA77" s="1268"/>
      <c r="CB77" s="1268"/>
      <c r="CC77" s="1268"/>
      <c r="CD77" s="1268"/>
      <c r="CE77" s="1268"/>
      <c r="CF77" s="1268">
        <v>0</v>
      </c>
      <c r="CG77" s="1268"/>
      <c r="CH77" s="1268"/>
      <c r="CI77" s="1268"/>
      <c r="CJ77" s="1268"/>
      <c r="CK77" s="1268"/>
      <c r="CL77" s="1268"/>
      <c r="CM77" s="1268"/>
      <c r="CN77" s="1268">
        <v>0</v>
      </c>
      <c r="CO77" s="1268"/>
      <c r="CP77" s="1268"/>
      <c r="CQ77" s="1268"/>
      <c r="CR77" s="1268"/>
      <c r="CS77" s="1268"/>
      <c r="CT77" s="1268"/>
      <c r="CU77" s="1268"/>
      <c r="CV77" s="1268">
        <v>0</v>
      </c>
      <c r="CW77" s="1268"/>
      <c r="CX77" s="1268"/>
      <c r="CY77" s="1268"/>
      <c r="CZ77" s="1268"/>
      <c r="DA77" s="1268"/>
      <c r="DB77" s="1268"/>
      <c r="DC77" s="1268"/>
    </row>
    <row r="78" spans="2:107" x14ac:dyDescent="0.15">
      <c r="B78" s="372"/>
      <c r="G78" s="1262"/>
      <c r="H78" s="1262"/>
      <c r="I78" s="1262"/>
      <c r="J78" s="1262"/>
      <c r="K78" s="1274"/>
      <c r="L78" s="1274"/>
      <c r="M78" s="1274"/>
      <c r="N78" s="1274"/>
      <c r="AN78" s="1266"/>
      <c r="AO78" s="1266"/>
      <c r="AP78" s="1266"/>
      <c r="AQ78" s="1266"/>
      <c r="AR78" s="1266"/>
      <c r="AS78" s="1266"/>
      <c r="AT78" s="1266"/>
      <c r="AU78" s="1266"/>
      <c r="AV78" s="1266"/>
      <c r="AW78" s="1266"/>
      <c r="AX78" s="1266"/>
      <c r="AY78" s="1266"/>
      <c r="AZ78" s="1266"/>
      <c r="BA78" s="1266"/>
      <c r="BB78" s="1270"/>
      <c r="BC78" s="1270"/>
      <c r="BD78" s="1270"/>
      <c r="BE78" s="1270"/>
      <c r="BF78" s="1270"/>
      <c r="BG78" s="1270"/>
      <c r="BH78" s="1270"/>
      <c r="BI78" s="1270"/>
      <c r="BJ78" s="1270"/>
      <c r="BK78" s="1270"/>
      <c r="BL78" s="1270"/>
      <c r="BM78" s="1270"/>
      <c r="BN78" s="1270"/>
      <c r="BO78" s="1270"/>
      <c r="BP78" s="1268"/>
      <c r="BQ78" s="1268"/>
      <c r="BR78" s="1268"/>
      <c r="BS78" s="1268"/>
      <c r="BT78" s="1268"/>
      <c r="BU78" s="1268"/>
      <c r="BV78" s="1268"/>
      <c r="BW78" s="1268"/>
      <c r="BX78" s="1268"/>
      <c r="BY78" s="1268"/>
      <c r="BZ78" s="1268"/>
      <c r="CA78" s="1268"/>
      <c r="CB78" s="1268"/>
      <c r="CC78" s="1268"/>
      <c r="CD78" s="1268"/>
      <c r="CE78" s="1268"/>
      <c r="CF78" s="1268"/>
      <c r="CG78" s="1268"/>
      <c r="CH78" s="1268"/>
      <c r="CI78" s="1268"/>
      <c r="CJ78" s="1268"/>
      <c r="CK78" s="1268"/>
      <c r="CL78" s="1268"/>
      <c r="CM78" s="1268"/>
      <c r="CN78" s="1268"/>
      <c r="CO78" s="1268"/>
      <c r="CP78" s="1268"/>
      <c r="CQ78" s="1268"/>
      <c r="CR78" s="1268"/>
      <c r="CS78" s="1268"/>
      <c r="CT78" s="1268"/>
      <c r="CU78" s="1268"/>
      <c r="CV78" s="1268"/>
      <c r="CW78" s="1268"/>
      <c r="CX78" s="1268"/>
      <c r="CY78" s="1268"/>
      <c r="CZ78" s="1268"/>
      <c r="DA78" s="1268"/>
      <c r="DB78" s="1268"/>
      <c r="DC78" s="1268"/>
    </row>
    <row r="79" spans="2:107" x14ac:dyDescent="0.15">
      <c r="B79" s="372"/>
      <c r="G79" s="1262"/>
      <c r="H79" s="1262"/>
      <c r="I79" s="1272"/>
      <c r="J79" s="1272"/>
      <c r="K79" s="1275"/>
      <c r="L79" s="1275"/>
      <c r="M79" s="1275"/>
      <c r="N79" s="1275"/>
      <c r="AN79" s="1266"/>
      <c r="AO79" s="1266"/>
      <c r="AP79" s="1266"/>
      <c r="AQ79" s="1266"/>
      <c r="AR79" s="1266"/>
      <c r="AS79" s="1266"/>
      <c r="AT79" s="1266"/>
      <c r="AU79" s="1266"/>
      <c r="AV79" s="1266"/>
      <c r="AW79" s="1266"/>
      <c r="AX79" s="1266"/>
      <c r="AY79" s="1266"/>
      <c r="AZ79" s="1266"/>
      <c r="BA79" s="1266"/>
      <c r="BB79" s="1270" t="s">
        <v>588</v>
      </c>
      <c r="BC79" s="1270"/>
      <c r="BD79" s="1270"/>
      <c r="BE79" s="1270"/>
      <c r="BF79" s="1270"/>
      <c r="BG79" s="1270"/>
      <c r="BH79" s="1270"/>
      <c r="BI79" s="1270"/>
      <c r="BJ79" s="1270"/>
      <c r="BK79" s="1270"/>
      <c r="BL79" s="1270"/>
      <c r="BM79" s="1270"/>
      <c r="BN79" s="1270"/>
      <c r="BO79" s="1270"/>
      <c r="BP79" s="1268">
        <v>7.7</v>
      </c>
      <c r="BQ79" s="1268"/>
      <c r="BR79" s="1268"/>
      <c r="BS79" s="1268"/>
      <c r="BT79" s="1268"/>
      <c r="BU79" s="1268"/>
      <c r="BV79" s="1268"/>
      <c r="BW79" s="1268"/>
      <c r="BX79" s="1268">
        <v>8</v>
      </c>
      <c r="BY79" s="1268"/>
      <c r="BZ79" s="1268"/>
      <c r="CA79" s="1268"/>
      <c r="CB79" s="1268"/>
      <c r="CC79" s="1268"/>
      <c r="CD79" s="1268"/>
      <c r="CE79" s="1268"/>
      <c r="CF79" s="1268">
        <v>8</v>
      </c>
      <c r="CG79" s="1268"/>
      <c r="CH79" s="1268"/>
      <c r="CI79" s="1268"/>
      <c r="CJ79" s="1268"/>
      <c r="CK79" s="1268"/>
      <c r="CL79" s="1268"/>
      <c r="CM79" s="1268"/>
      <c r="CN79" s="1268">
        <v>8.3000000000000007</v>
      </c>
      <c r="CO79" s="1268"/>
      <c r="CP79" s="1268"/>
      <c r="CQ79" s="1268"/>
      <c r="CR79" s="1268"/>
      <c r="CS79" s="1268"/>
      <c r="CT79" s="1268"/>
      <c r="CU79" s="1268"/>
      <c r="CV79" s="1268">
        <v>8.4</v>
      </c>
      <c r="CW79" s="1268"/>
      <c r="CX79" s="1268"/>
      <c r="CY79" s="1268"/>
      <c r="CZ79" s="1268"/>
      <c r="DA79" s="1268"/>
      <c r="DB79" s="1268"/>
      <c r="DC79" s="1268"/>
    </row>
    <row r="80" spans="2:107" x14ac:dyDescent="0.15">
      <c r="B80" s="372"/>
      <c r="G80" s="1262"/>
      <c r="H80" s="1262"/>
      <c r="I80" s="1272"/>
      <c r="J80" s="1272"/>
      <c r="K80" s="1275"/>
      <c r="L80" s="1275"/>
      <c r="M80" s="1275"/>
      <c r="N80" s="1275"/>
      <c r="AN80" s="1266"/>
      <c r="AO80" s="1266"/>
      <c r="AP80" s="1266"/>
      <c r="AQ80" s="1266"/>
      <c r="AR80" s="1266"/>
      <c r="AS80" s="1266"/>
      <c r="AT80" s="1266"/>
      <c r="AU80" s="1266"/>
      <c r="AV80" s="1266"/>
      <c r="AW80" s="1266"/>
      <c r="AX80" s="1266"/>
      <c r="AY80" s="1266"/>
      <c r="AZ80" s="1266"/>
      <c r="BA80" s="1266"/>
      <c r="BB80" s="1270"/>
      <c r="BC80" s="1270"/>
      <c r="BD80" s="1270"/>
      <c r="BE80" s="1270"/>
      <c r="BF80" s="1270"/>
      <c r="BG80" s="1270"/>
      <c r="BH80" s="1270"/>
      <c r="BI80" s="1270"/>
      <c r="BJ80" s="1270"/>
      <c r="BK80" s="1270"/>
      <c r="BL80" s="1270"/>
      <c r="BM80" s="1270"/>
      <c r="BN80" s="1270"/>
      <c r="BO80" s="1270"/>
      <c r="BP80" s="1268"/>
      <c r="BQ80" s="1268"/>
      <c r="BR80" s="1268"/>
      <c r="BS80" s="1268"/>
      <c r="BT80" s="1268"/>
      <c r="BU80" s="1268"/>
      <c r="BV80" s="1268"/>
      <c r="BW80" s="1268"/>
      <c r="BX80" s="1268"/>
      <c r="BY80" s="1268"/>
      <c r="BZ80" s="1268"/>
      <c r="CA80" s="1268"/>
      <c r="CB80" s="1268"/>
      <c r="CC80" s="1268"/>
      <c r="CD80" s="1268"/>
      <c r="CE80" s="1268"/>
      <c r="CF80" s="1268"/>
      <c r="CG80" s="1268"/>
      <c r="CH80" s="1268"/>
      <c r="CI80" s="1268"/>
      <c r="CJ80" s="1268"/>
      <c r="CK80" s="1268"/>
      <c r="CL80" s="1268"/>
      <c r="CM80" s="1268"/>
      <c r="CN80" s="1268"/>
      <c r="CO80" s="1268"/>
      <c r="CP80" s="1268"/>
      <c r="CQ80" s="1268"/>
      <c r="CR80" s="1268"/>
      <c r="CS80" s="1268"/>
      <c r="CT80" s="1268"/>
      <c r="CU80" s="1268"/>
      <c r="CV80" s="1268"/>
      <c r="CW80" s="1268"/>
      <c r="CX80" s="1268"/>
      <c r="CY80" s="1268"/>
      <c r="CZ80" s="1268"/>
      <c r="DA80" s="1268"/>
      <c r="DB80" s="1268"/>
      <c r="DC80" s="1268"/>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a0Eovx2G5AbslUQceCTJI/5r7SaIK/MS/4yksMJQMIHWqOUwT+XNp3YI7FGaGzLEjtg4Wl5zd902CoPNOuWosQ==" saltValue="oiaMV42EDRjnDkJw0o7XM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7"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o6Vkr0BOf+1sWvYpdNGDcZ1Rwj0ikOUEaN+YErogHq797Fw8kyU2AB9a4jH39SyBlSqXv+QNEtkeJzUErh/kBQ==" saltValue="yW1MZGmCz1PWRGnQ6Gd37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3"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WhCRcBViECznw6oGXepV0bX0XhutYCn507zyYOMxb++LHMhUHlB2S5ldmcqGaoP0IX/CFA0G6naVrPrTsG52nw==" saltValue="7VfYMLlKpQ3pLwmM7krER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56636</v>
      </c>
      <c r="E3" s="156"/>
      <c r="F3" s="157">
        <v>126262</v>
      </c>
      <c r="G3" s="158"/>
      <c r="H3" s="159"/>
    </row>
    <row r="4" spans="1:8" x14ac:dyDescent="0.15">
      <c r="A4" s="160"/>
      <c r="B4" s="161"/>
      <c r="C4" s="162"/>
      <c r="D4" s="163">
        <v>23331</v>
      </c>
      <c r="E4" s="164"/>
      <c r="F4" s="165">
        <v>56769</v>
      </c>
      <c r="G4" s="166"/>
      <c r="H4" s="167"/>
    </row>
    <row r="5" spans="1:8" x14ac:dyDescent="0.15">
      <c r="A5" s="148" t="s">
        <v>519</v>
      </c>
      <c r="B5" s="153"/>
      <c r="C5" s="154"/>
      <c r="D5" s="155">
        <v>60064</v>
      </c>
      <c r="E5" s="156"/>
      <c r="F5" s="157">
        <v>126525</v>
      </c>
      <c r="G5" s="158"/>
      <c r="H5" s="159"/>
    </row>
    <row r="6" spans="1:8" x14ac:dyDescent="0.15">
      <c r="A6" s="160"/>
      <c r="B6" s="161"/>
      <c r="C6" s="162"/>
      <c r="D6" s="163">
        <v>30969</v>
      </c>
      <c r="E6" s="164"/>
      <c r="F6" s="165">
        <v>67052</v>
      </c>
      <c r="G6" s="166"/>
      <c r="H6" s="167"/>
    </row>
    <row r="7" spans="1:8" x14ac:dyDescent="0.15">
      <c r="A7" s="148" t="s">
        <v>520</v>
      </c>
      <c r="B7" s="153"/>
      <c r="C7" s="154"/>
      <c r="D7" s="155">
        <v>85624</v>
      </c>
      <c r="E7" s="156"/>
      <c r="F7" s="157">
        <v>122054</v>
      </c>
      <c r="G7" s="158"/>
      <c r="H7" s="159"/>
    </row>
    <row r="8" spans="1:8" x14ac:dyDescent="0.15">
      <c r="A8" s="160"/>
      <c r="B8" s="161"/>
      <c r="C8" s="162"/>
      <c r="D8" s="163">
        <v>29187</v>
      </c>
      <c r="E8" s="164"/>
      <c r="F8" s="165">
        <v>68298</v>
      </c>
      <c r="G8" s="166"/>
      <c r="H8" s="167"/>
    </row>
    <row r="9" spans="1:8" x14ac:dyDescent="0.15">
      <c r="A9" s="148" t="s">
        <v>521</v>
      </c>
      <c r="B9" s="153"/>
      <c r="C9" s="154"/>
      <c r="D9" s="155">
        <v>43657</v>
      </c>
      <c r="E9" s="156"/>
      <c r="F9" s="157">
        <v>111644</v>
      </c>
      <c r="G9" s="158"/>
      <c r="H9" s="159"/>
    </row>
    <row r="10" spans="1:8" x14ac:dyDescent="0.15">
      <c r="A10" s="160"/>
      <c r="B10" s="161"/>
      <c r="C10" s="162"/>
      <c r="D10" s="163">
        <v>19820</v>
      </c>
      <c r="E10" s="164"/>
      <c r="F10" s="165">
        <v>66606</v>
      </c>
      <c r="G10" s="166"/>
      <c r="H10" s="167"/>
    </row>
    <row r="11" spans="1:8" x14ac:dyDescent="0.15">
      <c r="A11" s="148" t="s">
        <v>522</v>
      </c>
      <c r="B11" s="153"/>
      <c r="C11" s="154"/>
      <c r="D11" s="155">
        <v>54793</v>
      </c>
      <c r="E11" s="156"/>
      <c r="F11" s="157">
        <v>127917</v>
      </c>
      <c r="G11" s="158"/>
      <c r="H11" s="159"/>
    </row>
    <row r="12" spans="1:8" x14ac:dyDescent="0.15">
      <c r="A12" s="160"/>
      <c r="B12" s="161"/>
      <c r="C12" s="168"/>
      <c r="D12" s="163">
        <v>14264</v>
      </c>
      <c r="E12" s="164"/>
      <c r="F12" s="165">
        <v>69746</v>
      </c>
      <c r="G12" s="166"/>
      <c r="H12" s="167"/>
    </row>
    <row r="13" spans="1:8" x14ac:dyDescent="0.15">
      <c r="A13" s="148"/>
      <c r="B13" s="153"/>
      <c r="C13" s="169"/>
      <c r="D13" s="170">
        <v>60155</v>
      </c>
      <c r="E13" s="171"/>
      <c r="F13" s="172">
        <v>122880</v>
      </c>
      <c r="G13" s="173"/>
      <c r="H13" s="159"/>
    </row>
    <row r="14" spans="1:8" x14ac:dyDescent="0.15">
      <c r="A14" s="160"/>
      <c r="B14" s="161"/>
      <c r="C14" s="162"/>
      <c r="D14" s="163">
        <v>23514</v>
      </c>
      <c r="E14" s="164"/>
      <c r="F14" s="165">
        <v>65694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15.21</v>
      </c>
      <c r="C19" s="174">
        <f>ROUND(VALUE(SUBSTITUTE(実質収支比率等に係る経年分析!G$48,"▲","-")),2)</f>
        <v>9.1</v>
      </c>
      <c r="D19" s="174">
        <f>ROUND(VALUE(SUBSTITUTE(実質収支比率等に係る経年分析!H$48,"▲","-")),2)</f>
        <v>9.59</v>
      </c>
      <c r="E19" s="174">
        <f>ROUND(VALUE(SUBSTITUTE(実質収支比率等に係る経年分析!I$48,"▲","-")),2)</f>
        <v>12.07</v>
      </c>
      <c r="F19" s="174">
        <f>ROUND(VALUE(SUBSTITUTE(実質収支比率等に係る経年分析!J$48,"▲","-")),2)</f>
        <v>10.199999999999999</v>
      </c>
    </row>
    <row r="20" spans="1:11" x14ac:dyDescent="0.15">
      <c r="A20" s="174" t="s">
        <v>53</v>
      </c>
      <c r="B20" s="174">
        <f>ROUND(VALUE(SUBSTITUTE(実質収支比率等に係る経年分析!F$47,"▲","-")),2)</f>
        <v>50.74</v>
      </c>
      <c r="C20" s="174">
        <f>ROUND(VALUE(SUBSTITUTE(実質収支比率等に係る経年分析!G$47,"▲","-")),2)</f>
        <v>55.62</v>
      </c>
      <c r="D20" s="174">
        <f>ROUND(VALUE(SUBSTITUTE(実質収支比率等に係る経年分析!H$47,"▲","-")),2)</f>
        <v>56.01</v>
      </c>
      <c r="E20" s="174">
        <f>ROUND(VALUE(SUBSTITUTE(実質収支比率等に係る経年分析!I$47,"▲","-")),2)</f>
        <v>61.11</v>
      </c>
      <c r="F20" s="174">
        <f>ROUND(VALUE(SUBSTITUTE(実質収支比率等に係る経年分析!J$47,"▲","-")),2)</f>
        <v>57.95</v>
      </c>
    </row>
    <row r="21" spans="1:11" x14ac:dyDescent="0.15">
      <c r="A21" s="174" t="s">
        <v>54</v>
      </c>
      <c r="B21" s="174">
        <f>IF(ISNUMBER(VALUE(SUBSTITUTE(実質収支比率等に係る経年分析!F$49,"▲","-"))),ROUND(VALUE(SUBSTITUTE(実質収支比率等に係る経年分析!F$49,"▲","-")),2),NA())</f>
        <v>-4.28</v>
      </c>
      <c r="C21" s="174">
        <f>IF(ISNUMBER(VALUE(SUBSTITUTE(実質収支比率等に係る経年分析!G$49,"▲","-"))),ROUND(VALUE(SUBSTITUTE(実質収支比率等に係る経年分析!G$49,"▲","-")),2),NA())</f>
        <v>-5.36</v>
      </c>
      <c r="D21" s="174">
        <f>IF(ISNUMBER(VALUE(SUBSTITUTE(実質収支比率等に係る経年分析!H$49,"▲","-"))),ROUND(VALUE(SUBSTITUTE(実質収支比率等に係る経年分析!H$49,"▲","-")),2),NA())</f>
        <v>1.1399999999999999</v>
      </c>
      <c r="E21" s="174">
        <f>IF(ISNUMBER(VALUE(SUBSTITUTE(実質収支比率等に係る経年分析!I$49,"▲","-"))),ROUND(VALUE(SUBSTITUTE(実質収支比率等に係る経年分析!I$49,"▲","-")),2),NA())</f>
        <v>2.5299999999999998</v>
      </c>
      <c r="F21" s="174">
        <f>IF(ISNUMBER(VALUE(SUBSTITUTE(実質収支比率等に係る経年分析!J$49,"▲","-"))),ROUND(VALUE(SUBSTITUTE(実質収支比率等に係る経年分析!J$49,"▲","-")),2),NA())</f>
        <v>-9.35</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奨学金特別会計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0.12</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0.28999999999999998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1.1200000000000001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2.84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4.45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4.43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4.68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5.0599999999999996</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14.91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8.7200000000000006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9.1999999999999993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11.71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10.19</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8.01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8.39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9.42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10.84</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273</v>
      </c>
      <c r="E42" s="176"/>
      <c r="F42" s="176"/>
      <c r="G42" s="176">
        <f>'実質公債費比率（分子）の構造'!L$52</f>
        <v>298</v>
      </c>
      <c r="H42" s="176"/>
      <c r="I42" s="176"/>
      <c r="J42" s="176">
        <f>'実質公債費比率（分子）の構造'!M$52</f>
        <v>302</v>
      </c>
      <c r="K42" s="176"/>
      <c r="L42" s="176"/>
      <c r="M42" s="176">
        <f>'実質公債費比率（分子）の構造'!N$52</f>
        <v>286</v>
      </c>
      <c r="N42" s="176"/>
      <c r="O42" s="176"/>
      <c r="P42" s="176">
        <f>'実質公債費比率（分子）の構造'!O$52</f>
        <v>284</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32</v>
      </c>
      <c r="C44" s="176"/>
      <c r="D44" s="176"/>
      <c r="E44" s="176">
        <f>'実質公債費比率（分子）の構造'!L$50</f>
        <v>35</v>
      </c>
      <c r="F44" s="176"/>
      <c r="G44" s="176"/>
      <c r="H44" s="176">
        <f>'実質公債費比率（分子）の構造'!M$50</f>
        <v>35</v>
      </c>
      <c r="I44" s="176"/>
      <c r="J44" s="176"/>
      <c r="K44" s="176">
        <f>'実質公債費比率（分子）の構造'!N$50</f>
        <v>29</v>
      </c>
      <c r="L44" s="176"/>
      <c r="M44" s="176"/>
      <c r="N44" s="176">
        <f>'実質公債費比率（分子）の構造'!O$50</f>
        <v>25</v>
      </c>
      <c r="O44" s="176"/>
      <c r="P44" s="176"/>
    </row>
    <row r="45" spans="1:16" x14ac:dyDescent="0.15">
      <c r="A45" s="176" t="s">
        <v>63</v>
      </c>
      <c r="B45" s="176" t="str">
        <f>'実質公債費比率（分子）の構造'!K$49</f>
        <v>-</v>
      </c>
      <c r="C45" s="176"/>
      <c r="D45" s="176"/>
      <c r="E45" s="176" t="str">
        <f>'実質公債費比率（分子）の構造'!L$49</f>
        <v>-</v>
      </c>
      <c r="F45" s="176"/>
      <c r="G45" s="176"/>
      <c r="H45" s="176">
        <f>'実質公債費比率（分子）の構造'!M$49</f>
        <v>0</v>
      </c>
      <c r="I45" s="176"/>
      <c r="J45" s="176"/>
      <c r="K45" s="176">
        <f>'実質公債費比率（分子）の構造'!N$49</f>
        <v>1</v>
      </c>
      <c r="L45" s="176"/>
      <c r="M45" s="176"/>
      <c r="N45" s="176">
        <f>'実質公債費比率（分子）の構造'!O$49</f>
        <v>2</v>
      </c>
      <c r="O45" s="176"/>
      <c r="P45" s="176"/>
    </row>
    <row r="46" spans="1:16" x14ac:dyDescent="0.15">
      <c r="A46" s="176" t="s">
        <v>64</v>
      </c>
      <c r="B46" s="176">
        <f>'実質公債費比率（分子）の構造'!K$48</f>
        <v>130</v>
      </c>
      <c r="C46" s="176"/>
      <c r="D46" s="176"/>
      <c r="E46" s="176">
        <f>'実質公債費比率（分子）の構造'!L$48</f>
        <v>131</v>
      </c>
      <c r="F46" s="176"/>
      <c r="G46" s="176"/>
      <c r="H46" s="176">
        <f>'実質公債費比率（分子）の構造'!M$48</f>
        <v>136</v>
      </c>
      <c r="I46" s="176"/>
      <c r="J46" s="176"/>
      <c r="K46" s="176">
        <f>'実質公債費比率（分子）の構造'!N$48</f>
        <v>139</v>
      </c>
      <c r="L46" s="176"/>
      <c r="M46" s="176"/>
      <c r="N46" s="176">
        <f>'実質公債費比率（分子）の構造'!O$48</f>
        <v>141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262</v>
      </c>
      <c r="C49" s="176"/>
      <c r="D49" s="176"/>
      <c r="E49" s="176">
        <f>'実質公債費比率（分子）の構造'!L$45</f>
        <v>288</v>
      </c>
      <c r="F49" s="176"/>
      <c r="G49" s="176"/>
      <c r="H49" s="176">
        <f>'実質公債費比率（分子）の構造'!M$45</f>
        <v>296</v>
      </c>
      <c r="I49" s="176"/>
      <c r="J49" s="176"/>
      <c r="K49" s="176">
        <f>'実質公債費比率（分子）の構造'!N$45</f>
        <v>319</v>
      </c>
      <c r="L49" s="176"/>
      <c r="M49" s="176"/>
      <c r="N49" s="176">
        <f>'実質公債費比率（分子）の構造'!O$45</f>
        <v>319</v>
      </c>
      <c r="O49" s="176"/>
      <c r="P49" s="176"/>
    </row>
    <row r="50" spans="1:16" x14ac:dyDescent="0.15">
      <c r="A50" s="176" t="s">
        <v>67</v>
      </c>
      <c r="B50" s="176" t="e">
        <f>NA()</f>
        <v>#N/A</v>
      </c>
      <c r="C50" s="176">
        <f>IF(ISNUMBER('実質公債費比率（分子）の構造'!K$53),'実質公債費比率（分子）の構造'!K$53,NA())</f>
        <v>151</v>
      </c>
      <c r="D50" s="176" t="e">
        <f>NA()</f>
        <v>#N/A</v>
      </c>
      <c r="E50" s="176" t="e">
        <f>NA()</f>
        <v>#N/A</v>
      </c>
      <c r="F50" s="176">
        <f>IF(ISNUMBER('実質公債費比率（分子）の構造'!L$53),'実質公債費比率（分子）の構造'!L$53,NA())</f>
        <v>156</v>
      </c>
      <c r="G50" s="176" t="e">
        <f>NA()</f>
        <v>#N/A</v>
      </c>
      <c r="H50" s="176" t="e">
        <f>NA()</f>
        <v>#N/A</v>
      </c>
      <c r="I50" s="176">
        <f>IF(ISNUMBER('実質公債費比率（分子）の構造'!M$53),'実質公債費比率（分子）の構造'!M$53,NA())</f>
        <v>165</v>
      </c>
      <c r="J50" s="176" t="e">
        <f>NA()</f>
        <v>#N/A</v>
      </c>
      <c r="K50" s="176" t="e">
        <f>NA()</f>
        <v>#N/A</v>
      </c>
      <c r="L50" s="176">
        <f>IF(ISNUMBER('実質公債費比率（分子）の構造'!N$53),'実質公債費比率（分子）の構造'!N$53,NA())</f>
        <v>202</v>
      </c>
      <c r="M50" s="176" t="e">
        <f>NA()</f>
        <v>#N/A</v>
      </c>
      <c r="N50" s="176" t="e">
        <f>NA()</f>
        <v>#N/A</v>
      </c>
      <c r="O50" s="176">
        <f>IF(ISNUMBER('実質公債費比率（分子）の構造'!O$53),'実質公債費比率（分子）の構造'!O$53,NA())</f>
        <v>203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3329</v>
      </c>
      <c r="E56" s="175"/>
      <c r="F56" s="175"/>
      <c r="G56" s="175">
        <f>'将来負担比率（分子）の構造'!J$52</f>
        <v>3375</v>
      </c>
      <c r="H56" s="175"/>
      <c r="I56" s="175"/>
      <c r="J56" s="175">
        <f>'将来負担比率（分子）の構造'!K$52</f>
        <v>3284</v>
      </c>
      <c r="K56" s="175"/>
      <c r="L56" s="175"/>
      <c r="M56" s="175">
        <f>'将来負担比率（分子）の構造'!L$52</f>
        <v>3185</v>
      </c>
      <c r="N56" s="175"/>
      <c r="O56" s="175"/>
      <c r="P56" s="175">
        <f>'将来負担比率（分子）の構造'!M$52</f>
        <v>3041</v>
      </c>
    </row>
    <row r="57" spans="1:16" x14ac:dyDescent="0.15">
      <c r="A57" s="175" t="s">
        <v>42</v>
      </c>
      <c r="B57" s="175"/>
      <c r="C57" s="175"/>
      <c r="D57" s="175">
        <f>'将来負担比率（分子）の構造'!I$51</f>
        <v>621</v>
      </c>
      <c r="E57" s="175"/>
      <c r="F57" s="175"/>
      <c r="G57" s="175">
        <f>'将来負担比率（分子）の構造'!J$51</f>
        <v>677</v>
      </c>
      <c r="H57" s="175"/>
      <c r="I57" s="175"/>
      <c r="J57" s="175">
        <f>'将来負担比率（分子）の構造'!K$51</f>
        <v>722</v>
      </c>
      <c r="K57" s="175"/>
      <c r="L57" s="175"/>
      <c r="M57" s="175">
        <f>'将来負担比率（分子）の構造'!L$51</f>
        <v>801</v>
      </c>
      <c r="N57" s="175"/>
      <c r="O57" s="175"/>
      <c r="P57" s="175">
        <f>'将来負担比率（分子）の構造'!M$51</f>
        <v>814</v>
      </c>
    </row>
    <row r="58" spans="1:16" x14ac:dyDescent="0.15">
      <c r="A58" s="175" t="s">
        <v>41</v>
      </c>
      <c r="B58" s="175"/>
      <c r="C58" s="175"/>
      <c r="D58" s="175">
        <f>'将来負担比率（分子）の構造'!I$50</f>
        <v>2390</v>
      </c>
      <c r="E58" s="175"/>
      <c r="F58" s="175"/>
      <c r="G58" s="175">
        <f>'将来負担比率（分子）の構造'!J$50</f>
        <v>2567</v>
      </c>
      <c r="H58" s="175"/>
      <c r="I58" s="175"/>
      <c r="J58" s="175">
        <f>'将来負担比率（分子）の構造'!K$50</f>
        <v>2743</v>
      </c>
      <c r="K58" s="175"/>
      <c r="L58" s="175"/>
      <c r="M58" s="175">
        <f>'将来負担比率（分子）の構造'!L$50</f>
        <v>2841</v>
      </c>
      <c r="N58" s="175"/>
      <c r="O58" s="175"/>
      <c r="P58" s="175">
        <f>'将来負担比率（分子）の構造'!M$50</f>
        <v>3014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320</v>
      </c>
      <c r="C62" s="175"/>
      <c r="D62" s="175"/>
      <c r="E62" s="175">
        <f>'将来負担比率（分子）の構造'!J$45</f>
        <v>380</v>
      </c>
      <c r="F62" s="175"/>
      <c r="G62" s="175"/>
      <c r="H62" s="175">
        <f>'将来負担比率（分子）の構造'!K$45</f>
        <v>385</v>
      </c>
      <c r="I62" s="175"/>
      <c r="J62" s="175"/>
      <c r="K62" s="175">
        <f>'将来負担比率（分子）の構造'!L$45</f>
        <v>354</v>
      </c>
      <c r="L62" s="175"/>
      <c r="M62" s="175"/>
      <c r="N62" s="175">
        <f>'将来負担比率（分子）の構造'!M$45</f>
        <v>371</v>
      </c>
      <c r="O62" s="175"/>
      <c r="P62" s="175"/>
    </row>
    <row r="63" spans="1:16" x14ac:dyDescent="0.15">
      <c r="A63" s="175" t="s">
        <v>34</v>
      </c>
      <c r="B63" s="175">
        <f>'将来負担比率（分子）の構造'!I$44</f>
        <v>215</v>
      </c>
      <c r="C63" s="175"/>
      <c r="D63" s="175"/>
      <c r="E63" s="175">
        <f>'将来負担比率（分子）の構造'!J$44</f>
        <v>184</v>
      </c>
      <c r="F63" s="175"/>
      <c r="G63" s="175"/>
      <c r="H63" s="175">
        <f>'将来負担比率（分子）の構造'!K$44</f>
        <v>152</v>
      </c>
      <c r="I63" s="175"/>
      <c r="J63" s="175"/>
      <c r="K63" s="175">
        <f>'将来負担比率（分子）の構造'!L$44</f>
        <v>128</v>
      </c>
      <c r="L63" s="175"/>
      <c r="M63" s="175"/>
      <c r="N63" s="175">
        <f>'将来負担比率（分子）の構造'!M$44</f>
        <v>147</v>
      </c>
      <c r="O63" s="175"/>
      <c r="P63" s="175"/>
    </row>
    <row r="64" spans="1:16" x14ac:dyDescent="0.15">
      <c r="A64" s="175" t="s">
        <v>33</v>
      </c>
      <c r="B64" s="175">
        <f>'将来負担比率（分子）の構造'!I$43</f>
        <v>2697</v>
      </c>
      <c r="C64" s="175"/>
      <c r="D64" s="175"/>
      <c r="E64" s="175">
        <f>'将来負担比率（分子）の構造'!J$43</f>
        <v>2751</v>
      </c>
      <c r="F64" s="175"/>
      <c r="G64" s="175"/>
      <c r="H64" s="175">
        <f>'将来負担比率（分子）の構造'!K$43</f>
        <v>2767</v>
      </c>
      <c r="I64" s="175"/>
      <c r="J64" s="175"/>
      <c r="K64" s="175">
        <f>'将来負担比率（分子）の構造'!L$43</f>
        <v>2695</v>
      </c>
      <c r="L64" s="175"/>
      <c r="M64" s="175"/>
      <c r="N64" s="175">
        <f>'将来負担比率（分子）の構造'!M$43</f>
        <v>2868</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3390</v>
      </c>
      <c r="C66" s="175"/>
      <c r="D66" s="175"/>
      <c r="E66" s="175">
        <f>'将来負担比率（分子）の構造'!J$41</f>
        <v>3412</v>
      </c>
      <c r="F66" s="175"/>
      <c r="G66" s="175"/>
      <c r="H66" s="175">
        <f>'将来負担比率（分子）の構造'!K$41</f>
        <v>3499</v>
      </c>
      <c r="I66" s="175"/>
      <c r="J66" s="175"/>
      <c r="K66" s="175">
        <f>'将来負担比率（分子）の構造'!L$41</f>
        <v>3389</v>
      </c>
      <c r="L66" s="175"/>
      <c r="M66" s="175"/>
      <c r="N66" s="175">
        <f>'将来負担比率（分子）の構造'!M$41</f>
        <v>3192</v>
      </c>
      <c r="O66" s="175"/>
      <c r="P66" s="175"/>
    </row>
    <row r="67" spans="1:16" x14ac:dyDescent="0.15">
      <c r="A67" s="175" t="s">
        <v>71</v>
      </c>
      <c r="B67" s="175" t="e">
        <f>NA()</f>
        <v>#N/A</v>
      </c>
      <c r="C67" s="175">
        <f>IF(ISNUMBER('将来負担比率（分子）の構造'!I$53), IF('将来負担比率（分子）の構造'!I$53 &lt; 0, 0, '将来負担比率（分子）の構造'!I$53), NA())</f>
        <v>282</v>
      </c>
      <c r="D67" s="175" t="e">
        <f>NA()</f>
        <v>#N/A</v>
      </c>
      <c r="E67" s="175" t="e">
        <f>NA()</f>
        <v>#N/A</v>
      </c>
      <c r="F67" s="175">
        <f>IF(ISNUMBER('将来負担比率（分子）の構造'!J$53), IF('将来負担比率（分子）の構造'!J$53 &lt; 0, 0, '将来負担比率（分子）の構造'!J$53), NA())</f>
        <v>107</v>
      </c>
      <c r="G67" s="175" t="e">
        <f>NA()</f>
        <v>#N/A</v>
      </c>
      <c r="H67" s="175" t="e">
        <f>NA()</f>
        <v>#N/A</v>
      </c>
      <c r="I67" s="175">
        <f>IF(ISNUMBER('将来負担比率（分子）の構造'!K$53), IF('将来負担比率（分子）の構造'!K$53 &lt; 0, 0, '将来負担比率（分子）の構造'!K$53), NA())</f>
        <v>56</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1324</v>
      </c>
      <c r="C72" s="179">
        <f>基金残高に係る経年分析!G55</f>
        <v>1437</v>
      </c>
      <c r="D72" s="179">
        <f>基金残高に係る経年分析!H55</f>
        <v>1391</v>
      </c>
    </row>
    <row r="73" spans="1:16" x14ac:dyDescent="0.15">
      <c r="A73" s="178" t="s">
        <v>74</v>
      </c>
      <c r="B73" s="179">
        <f>基金残高に係る経年分析!F56</f>
        <v>381</v>
      </c>
      <c r="C73" s="179">
        <f>基金残高に係る経年分析!G56</f>
        <v>381</v>
      </c>
      <c r="D73" s="179">
        <f>基金残高に係る経年分析!H56</f>
        <v>392</v>
      </c>
    </row>
    <row r="74" spans="1:16" x14ac:dyDescent="0.15">
      <c r="A74" s="178" t="s">
        <v>75</v>
      </c>
      <c r="B74" s="179">
        <f>基金残高に係る経年分析!F57</f>
        <v>844</v>
      </c>
      <c r="C74" s="179">
        <f>基金残高に係る経年分析!G57</f>
        <v>824</v>
      </c>
      <c r="D74" s="179">
        <f>基金残高に係る経年分析!H57</f>
        <v>1025</v>
      </c>
    </row>
  </sheetData>
  <sheetProtection algorithmName="SHA-512" hashValue="5JZXCLtifwqPUsvAW5c8MpYB2tM7Gb+giFxH2472myom/D/iTjqOAtVZ9WJ4ku6P+qEyni/AAdsaNxWHqKhb1Q==" saltValue="N9cPo+b3iu+86X0Bk+IS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203</v>
      </c>
      <c r="DI1" s="754"/>
      <c r="DJ1" s="754"/>
      <c r="DK1" s="754"/>
      <c r="DL1" s="754"/>
      <c r="DM1" s="754"/>
      <c r="DN1" s="755"/>
      <c r="DO1" s="214"/>
      <c r="DP1" s="753" t="s">
        <v>204</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206</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207</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208</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209</v>
      </c>
      <c r="S4" s="710"/>
      <c r="T4" s="710"/>
      <c r="U4" s="710"/>
      <c r="V4" s="710"/>
      <c r="W4" s="710"/>
      <c r="X4" s="710"/>
      <c r="Y4" s="711"/>
      <c r="Z4" s="709" t="s">
        <v>210</v>
      </c>
      <c r="AA4" s="710"/>
      <c r="AB4" s="710"/>
      <c r="AC4" s="711"/>
      <c r="AD4" s="709" t="s">
        <v>211</v>
      </c>
      <c r="AE4" s="710"/>
      <c r="AF4" s="710"/>
      <c r="AG4" s="710"/>
      <c r="AH4" s="710"/>
      <c r="AI4" s="710"/>
      <c r="AJ4" s="710"/>
      <c r="AK4" s="711"/>
      <c r="AL4" s="709" t="s">
        <v>210</v>
      </c>
      <c r="AM4" s="710"/>
      <c r="AN4" s="710"/>
      <c r="AO4" s="711"/>
      <c r="AP4" s="756" t="s">
        <v>212</v>
      </c>
      <c r="AQ4" s="756"/>
      <c r="AR4" s="756"/>
      <c r="AS4" s="756"/>
      <c r="AT4" s="756"/>
      <c r="AU4" s="756"/>
      <c r="AV4" s="756"/>
      <c r="AW4" s="756"/>
      <c r="AX4" s="756"/>
      <c r="AY4" s="756"/>
      <c r="AZ4" s="756"/>
      <c r="BA4" s="756"/>
      <c r="BB4" s="756"/>
      <c r="BC4" s="756"/>
      <c r="BD4" s="756"/>
      <c r="BE4" s="756"/>
      <c r="BF4" s="756"/>
      <c r="BG4" s="756" t="s">
        <v>213</v>
      </c>
      <c r="BH4" s="756"/>
      <c r="BI4" s="756"/>
      <c r="BJ4" s="756"/>
      <c r="BK4" s="756"/>
      <c r="BL4" s="756"/>
      <c r="BM4" s="756"/>
      <c r="BN4" s="756"/>
      <c r="BO4" s="756" t="s">
        <v>210</v>
      </c>
      <c r="BP4" s="756"/>
      <c r="BQ4" s="756"/>
      <c r="BR4" s="756"/>
      <c r="BS4" s="756" t="s">
        <v>214</v>
      </c>
      <c r="BT4" s="756"/>
      <c r="BU4" s="756"/>
      <c r="BV4" s="756"/>
      <c r="BW4" s="756"/>
      <c r="BX4" s="756"/>
      <c r="BY4" s="756"/>
      <c r="BZ4" s="756"/>
      <c r="CA4" s="756"/>
      <c r="CB4" s="756"/>
      <c r="CD4" s="709" t="s">
        <v>215</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216</v>
      </c>
      <c r="C5" s="716"/>
      <c r="D5" s="716"/>
      <c r="E5" s="716"/>
      <c r="F5" s="716"/>
      <c r="G5" s="716"/>
      <c r="H5" s="716"/>
      <c r="I5" s="716"/>
      <c r="J5" s="716"/>
      <c r="K5" s="716"/>
      <c r="L5" s="716"/>
      <c r="M5" s="716"/>
      <c r="N5" s="716"/>
      <c r="O5" s="716"/>
      <c r="P5" s="716"/>
      <c r="Q5" s="717"/>
      <c r="R5" s="712">
        <v>799391</v>
      </c>
      <c r="S5" s="713"/>
      <c r="T5" s="713"/>
      <c r="U5" s="713"/>
      <c r="V5" s="713"/>
      <c r="W5" s="713"/>
      <c r="X5" s="713"/>
      <c r="Y5" s="738"/>
      <c r="Z5" s="751">
        <v>18.399999999999999</v>
      </c>
      <c r="AA5" s="751"/>
      <c r="AB5" s="751"/>
      <c r="AC5" s="751"/>
      <c r="AD5" s="752">
        <v>799391</v>
      </c>
      <c r="AE5" s="752"/>
      <c r="AF5" s="752"/>
      <c r="AG5" s="752"/>
      <c r="AH5" s="752"/>
      <c r="AI5" s="752"/>
      <c r="AJ5" s="752"/>
      <c r="AK5" s="752"/>
      <c r="AL5" s="739">
        <v>33.1</v>
      </c>
      <c r="AM5" s="721"/>
      <c r="AN5" s="721"/>
      <c r="AO5" s="740"/>
      <c r="AP5" s="715" t="s">
        <v>217</v>
      </c>
      <c r="AQ5" s="716"/>
      <c r="AR5" s="716"/>
      <c r="AS5" s="716"/>
      <c r="AT5" s="716"/>
      <c r="AU5" s="716"/>
      <c r="AV5" s="716"/>
      <c r="AW5" s="716"/>
      <c r="AX5" s="716"/>
      <c r="AY5" s="716"/>
      <c r="AZ5" s="716"/>
      <c r="BA5" s="716"/>
      <c r="BB5" s="716"/>
      <c r="BC5" s="716"/>
      <c r="BD5" s="716"/>
      <c r="BE5" s="716"/>
      <c r="BF5" s="717"/>
      <c r="BG5" s="657">
        <v>799391</v>
      </c>
      <c r="BH5" s="658"/>
      <c r="BI5" s="658"/>
      <c r="BJ5" s="658"/>
      <c r="BK5" s="658"/>
      <c r="BL5" s="658"/>
      <c r="BM5" s="658"/>
      <c r="BN5" s="659"/>
      <c r="BO5" s="695">
        <v>100</v>
      </c>
      <c r="BP5" s="695"/>
      <c r="BQ5" s="695"/>
      <c r="BR5" s="695"/>
      <c r="BS5" s="696" t="s">
        <v>121</v>
      </c>
      <c r="BT5" s="696"/>
      <c r="BU5" s="696"/>
      <c r="BV5" s="696"/>
      <c r="BW5" s="696"/>
      <c r="BX5" s="696"/>
      <c r="BY5" s="696"/>
      <c r="BZ5" s="696"/>
      <c r="CA5" s="696"/>
      <c r="CB5" s="736"/>
      <c r="CD5" s="709" t="s">
        <v>212</v>
      </c>
      <c r="CE5" s="710"/>
      <c r="CF5" s="710"/>
      <c r="CG5" s="710"/>
      <c r="CH5" s="710"/>
      <c r="CI5" s="710"/>
      <c r="CJ5" s="710"/>
      <c r="CK5" s="710"/>
      <c r="CL5" s="710"/>
      <c r="CM5" s="710"/>
      <c r="CN5" s="710"/>
      <c r="CO5" s="710"/>
      <c r="CP5" s="710"/>
      <c r="CQ5" s="711"/>
      <c r="CR5" s="709" t="s">
        <v>218</v>
      </c>
      <c r="CS5" s="710"/>
      <c r="CT5" s="710"/>
      <c r="CU5" s="710"/>
      <c r="CV5" s="710"/>
      <c r="CW5" s="710"/>
      <c r="CX5" s="710"/>
      <c r="CY5" s="711"/>
      <c r="CZ5" s="709" t="s">
        <v>210</v>
      </c>
      <c r="DA5" s="710"/>
      <c r="DB5" s="710"/>
      <c r="DC5" s="711"/>
      <c r="DD5" s="709" t="s">
        <v>219</v>
      </c>
      <c r="DE5" s="710"/>
      <c r="DF5" s="710"/>
      <c r="DG5" s="710"/>
      <c r="DH5" s="710"/>
      <c r="DI5" s="710"/>
      <c r="DJ5" s="710"/>
      <c r="DK5" s="710"/>
      <c r="DL5" s="710"/>
      <c r="DM5" s="710"/>
      <c r="DN5" s="710"/>
      <c r="DO5" s="710"/>
      <c r="DP5" s="711"/>
      <c r="DQ5" s="709" t="s">
        <v>220</v>
      </c>
      <c r="DR5" s="710"/>
      <c r="DS5" s="710"/>
      <c r="DT5" s="710"/>
      <c r="DU5" s="710"/>
      <c r="DV5" s="710"/>
      <c r="DW5" s="710"/>
      <c r="DX5" s="710"/>
      <c r="DY5" s="710"/>
      <c r="DZ5" s="710"/>
      <c r="EA5" s="710"/>
      <c r="EB5" s="710"/>
      <c r="EC5" s="711"/>
    </row>
    <row r="6" spans="2:143" ht="11.25" customHeight="1" x14ac:dyDescent="0.15">
      <c r="B6" s="654" t="s">
        <v>221</v>
      </c>
      <c r="C6" s="655"/>
      <c r="D6" s="655"/>
      <c r="E6" s="655"/>
      <c r="F6" s="655"/>
      <c r="G6" s="655"/>
      <c r="H6" s="655"/>
      <c r="I6" s="655"/>
      <c r="J6" s="655"/>
      <c r="K6" s="655"/>
      <c r="L6" s="655"/>
      <c r="M6" s="655"/>
      <c r="N6" s="655"/>
      <c r="O6" s="655"/>
      <c r="P6" s="655"/>
      <c r="Q6" s="656"/>
      <c r="R6" s="657">
        <v>22820</v>
      </c>
      <c r="S6" s="658"/>
      <c r="T6" s="658"/>
      <c r="U6" s="658"/>
      <c r="V6" s="658"/>
      <c r="W6" s="658"/>
      <c r="X6" s="658"/>
      <c r="Y6" s="659"/>
      <c r="Z6" s="695">
        <v>0.5</v>
      </c>
      <c r="AA6" s="695"/>
      <c r="AB6" s="695"/>
      <c r="AC6" s="695"/>
      <c r="AD6" s="696">
        <v>22820</v>
      </c>
      <c r="AE6" s="696"/>
      <c r="AF6" s="696"/>
      <c r="AG6" s="696"/>
      <c r="AH6" s="696"/>
      <c r="AI6" s="696"/>
      <c r="AJ6" s="696"/>
      <c r="AK6" s="696"/>
      <c r="AL6" s="660">
        <v>0.9</v>
      </c>
      <c r="AM6" s="661"/>
      <c r="AN6" s="661"/>
      <c r="AO6" s="697"/>
      <c r="AP6" s="654" t="s">
        <v>222</v>
      </c>
      <c r="AQ6" s="655"/>
      <c r="AR6" s="655"/>
      <c r="AS6" s="655"/>
      <c r="AT6" s="655"/>
      <c r="AU6" s="655"/>
      <c r="AV6" s="655"/>
      <c r="AW6" s="655"/>
      <c r="AX6" s="655"/>
      <c r="AY6" s="655"/>
      <c r="AZ6" s="655"/>
      <c r="BA6" s="655"/>
      <c r="BB6" s="655"/>
      <c r="BC6" s="655"/>
      <c r="BD6" s="655"/>
      <c r="BE6" s="655"/>
      <c r="BF6" s="656"/>
      <c r="BG6" s="657">
        <v>799391</v>
      </c>
      <c r="BH6" s="658"/>
      <c r="BI6" s="658"/>
      <c r="BJ6" s="658"/>
      <c r="BK6" s="658"/>
      <c r="BL6" s="658"/>
      <c r="BM6" s="658"/>
      <c r="BN6" s="659"/>
      <c r="BO6" s="695">
        <v>100</v>
      </c>
      <c r="BP6" s="695"/>
      <c r="BQ6" s="695"/>
      <c r="BR6" s="695"/>
      <c r="BS6" s="696" t="s">
        <v>121</v>
      </c>
      <c r="BT6" s="696"/>
      <c r="BU6" s="696"/>
      <c r="BV6" s="696"/>
      <c r="BW6" s="696"/>
      <c r="BX6" s="696"/>
      <c r="BY6" s="696"/>
      <c r="BZ6" s="696"/>
      <c r="CA6" s="696"/>
      <c r="CB6" s="736"/>
      <c r="CD6" s="715" t="s">
        <v>223</v>
      </c>
      <c r="CE6" s="716"/>
      <c r="CF6" s="716"/>
      <c r="CG6" s="716"/>
      <c r="CH6" s="716"/>
      <c r="CI6" s="716"/>
      <c r="CJ6" s="716"/>
      <c r="CK6" s="716"/>
      <c r="CL6" s="716"/>
      <c r="CM6" s="716"/>
      <c r="CN6" s="716"/>
      <c r="CO6" s="716"/>
      <c r="CP6" s="716"/>
      <c r="CQ6" s="717"/>
      <c r="CR6" s="657">
        <v>56569</v>
      </c>
      <c r="CS6" s="658"/>
      <c r="CT6" s="658"/>
      <c r="CU6" s="658"/>
      <c r="CV6" s="658"/>
      <c r="CW6" s="658"/>
      <c r="CX6" s="658"/>
      <c r="CY6" s="659"/>
      <c r="CZ6" s="739">
        <v>1.4</v>
      </c>
      <c r="DA6" s="721"/>
      <c r="DB6" s="721"/>
      <c r="DC6" s="741"/>
      <c r="DD6" s="663" t="s">
        <v>121</v>
      </c>
      <c r="DE6" s="658"/>
      <c r="DF6" s="658"/>
      <c r="DG6" s="658"/>
      <c r="DH6" s="658"/>
      <c r="DI6" s="658"/>
      <c r="DJ6" s="658"/>
      <c r="DK6" s="658"/>
      <c r="DL6" s="658"/>
      <c r="DM6" s="658"/>
      <c r="DN6" s="658"/>
      <c r="DO6" s="658"/>
      <c r="DP6" s="659"/>
      <c r="DQ6" s="663">
        <v>56569</v>
      </c>
      <c r="DR6" s="658"/>
      <c r="DS6" s="658"/>
      <c r="DT6" s="658"/>
      <c r="DU6" s="658"/>
      <c r="DV6" s="658"/>
      <c r="DW6" s="658"/>
      <c r="DX6" s="658"/>
      <c r="DY6" s="658"/>
      <c r="DZ6" s="658"/>
      <c r="EA6" s="658"/>
      <c r="EB6" s="658"/>
      <c r="EC6" s="694"/>
    </row>
    <row r="7" spans="2:143" ht="11.25" customHeight="1" x14ac:dyDescent="0.15">
      <c r="B7" s="654" t="s">
        <v>224</v>
      </c>
      <c r="C7" s="655"/>
      <c r="D7" s="655"/>
      <c r="E7" s="655"/>
      <c r="F7" s="655"/>
      <c r="G7" s="655"/>
      <c r="H7" s="655"/>
      <c r="I7" s="655"/>
      <c r="J7" s="655"/>
      <c r="K7" s="655"/>
      <c r="L7" s="655"/>
      <c r="M7" s="655"/>
      <c r="N7" s="655"/>
      <c r="O7" s="655"/>
      <c r="P7" s="655"/>
      <c r="Q7" s="656"/>
      <c r="R7" s="657">
        <v>182</v>
      </c>
      <c r="S7" s="658"/>
      <c r="T7" s="658"/>
      <c r="U7" s="658"/>
      <c r="V7" s="658"/>
      <c r="W7" s="658"/>
      <c r="X7" s="658"/>
      <c r="Y7" s="659"/>
      <c r="Z7" s="695">
        <v>0</v>
      </c>
      <c r="AA7" s="695"/>
      <c r="AB7" s="695"/>
      <c r="AC7" s="695"/>
      <c r="AD7" s="696">
        <v>182</v>
      </c>
      <c r="AE7" s="696"/>
      <c r="AF7" s="696"/>
      <c r="AG7" s="696"/>
      <c r="AH7" s="696"/>
      <c r="AI7" s="696"/>
      <c r="AJ7" s="696"/>
      <c r="AK7" s="696"/>
      <c r="AL7" s="660">
        <v>0</v>
      </c>
      <c r="AM7" s="661"/>
      <c r="AN7" s="661"/>
      <c r="AO7" s="697"/>
      <c r="AP7" s="654" t="s">
        <v>225</v>
      </c>
      <c r="AQ7" s="655"/>
      <c r="AR7" s="655"/>
      <c r="AS7" s="655"/>
      <c r="AT7" s="655"/>
      <c r="AU7" s="655"/>
      <c r="AV7" s="655"/>
      <c r="AW7" s="655"/>
      <c r="AX7" s="655"/>
      <c r="AY7" s="655"/>
      <c r="AZ7" s="655"/>
      <c r="BA7" s="655"/>
      <c r="BB7" s="655"/>
      <c r="BC7" s="655"/>
      <c r="BD7" s="655"/>
      <c r="BE7" s="655"/>
      <c r="BF7" s="656"/>
      <c r="BG7" s="657">
        <v>335983</v>
      </c>
      <c r="BH7" s="658"/>
      <c r="BI7" s="658"/>
      <c r="BJ7" s="658"/>
      <c r="BK7" s="658"/>
      <c r="BL7" s="658"/>
      <c r="BM7" s="658"/>
      <c r="BN7" s="659"/>
      <c r="BO7" s="695">
        <v>42</v>
      </c>
      <c r="BP7" s="695"/>
      <c r="BQ7" s="695"/>
      <c r="BR7" s="695"/>
      <c r="BS7" s="696" t="s">
        <v>121</v>
      </c>
      <c r="BT7" s="696"/>
      <c r="BU7" s="696"/>
      <c r="BV7" s="696"/>
      <c r="BW7" s="696"/>
      <c r="BX7" s="696"/>
      <c r="BY7" s="696"/>
      <c r="BZ7" s="696"/>
      <c r="CA7" s="696"/>
      <c r="CB7" s="736"/>
      <c r="CD7" s="654" t="s">
        <v>226</v>
      </c>
      <c r="CE7" s="655"/>
      <c r="CF7" s="655"/>
      <c r="CG7" s="655"/>
      <c r="CH7" s="655"/>
      <c r="CI7" s="655"/>
      <c r="CJ7" s="655"/>
      <c r="CK7" s="655"/>
      <c r="CL7" s="655"/>
      <c r="CM7" s="655"/>
      <c r="CN7" s="655"/>
      <c r="CO7" s="655"/>
      <c r="CP7" s="655"/>
      <c r="CQ7" s="656"/>
      <c r="CR7" s="657">
        <v>803086</v>
      </c>
      <c r="CS7" s="658"/>
      <c r="CT7" s="658"/>
      <c r="CU7" s="658"/>
      <c r="CV7" s="658"/>
      <c r="CW7" s="658"/>
      <c r="CX7" s="658"/>
      <c r="CY7" s="659"/>
      <c r="CZ7" s="695">
        <v>19.600000000000001</v>
      </c>
      <c r="DA7" s="695"/>
      <c r="DB7" s="695"/>
      <c r="DC7" s="695"/>
      <c r="DD7" s="663">
        <v>4587</v>
      </c>
      <c r="DE7" s="658"/>
      <c r="DF7" s="658"/>
      <c r="DG7" s="658"/>
      <c r="DH7" s="658"/>
      <c r="DI7" s="658"/>
      <c r="DJ7" s="658"/>
      <c r="DK7" s="658"/>
      <c r="DL7" s="658"/>
      <c r="DM7" s="658"/>
      <c r="DN7" s="658"/>
      <c r="DO7" s="658"/>
      <c r="DP7" s="659"/>
      <c r="DQ7" s="663">
        <v>689508</v>
      </c>
      <c r="DR7" s="658"/>
      <c r="DS7" s="658"/>
      <c r="DT7" s="658"/>
      <c r="DU7" s="658"/>
      <c r="DV7" s="658"/>
      <c r="DW7" s="658"/>
      <c r="DX7" s="658"/>
      <c r="DY7" s="658"/>
      <c r="DZ7" s="658"/>
      <c r="EA7" s="658"/>
      <c r="EB7" s="658"/>
      <c r="EC7" s="694"/>
    </row>
    <row r="8" spans="2:143" ht="11.25" customHeight="1" x14ac:dyDescent="0.15">
      <c r="B8" s="654" t="s">
        <v>227</v>
      </c>
      <c r="C8" s="655"/>
      <c r="D8" s="655"/>
      <c r="E8" s="655"/>
      <c r="F8" s="655"/>
      <c r="G8" s="655"/>
      <c r="H8" s="655"/>
      <c r="I8" s="655"/>
      <c r="J8" s="655"/>
      <c r="K8" s="655"/>
      <c r="L8" s="655"/>
      <c r="M8" s="655"/>
      <c r="N8" s="655"/>
      <c r="O8" s="655"/>
      <c r="P8" s="655"/>
      <c r="Q8" s="656"/>
      <c r="R8" s="657">
        <v>3756</v>
      </c>
      <c r="S8" s="658"/>
      <c r="T8" s="658"/>
      <c r="U8" s="658"/>
      <c r="V8" s="658"/>
      <c r="W8" s="658"/>
      <c r="X8" s="658"/>
      <c r="Y8" s="659"/>
      <c r="Z8" s="695">
        <v>0.1</v>
      </c>
      <c r="AA8" s="695"/>
      <c r="AB8" s="695"/>
      <c r="AC8" s="695"/>
      <c r="AD8" s="696">
        <v>3756</v>
      </c>
      <c r="AE8" s="696"/>
      <c r="AF8" s="696"/>
      <c r="AG8" s="696"/>
      <c r="AH8" s="696"/>
      <c r="AI8" s="696"/>
      <c r="AJ8" s="696"/>
      <c r="AK8" s="696"/>
      <c r="AL8" s="660">
        <v>0.2</v>
      </c>
      <c r="AM8" s="661"/>
      <c r="AN8" s="661"/>
      <c r="AO8" s="697"/>
      <c r="AP8" s="654" t="s">
        <v>228</v>
      </c>
      <c r="AQ8" s="655"/>
      <c r="AR8" s="655"/>
      <c r="AS8" s="655"/>
      <c r="AT8" s="655"/>
      <c r="AU8" s="655"/>
      <c r="AV8" s="655"/>
      <c r="AW8" s="655"/>
      <c r="AX8" s="655"/>
      <c r="AY8" s="655"/>
      <c r="AZ8" s="655"/>
      <c r="BA8" s="655"/>
      <c r="BB8" s="655"/>
      <c r="BC8" s="655"/>
      <c r="BD8" s="655"/>
      <c r="BE8" s="655"/>
      <c r="BF8" s="656"/>
      <c r="BG8" s="657">
        <v>11016</v>
      </c>
      <c r="BH8" s="658"/>
      <c r="BI8" s="658"/>
      <c r="BJ8" s="658"/>
      <c r="BK8" s="658"/>
      <c r="BL8" s="658"/>
      <c r="BM8" s="658"/>
      <c r="BN8" s="659"/>
      <c r="BO8" s="695">
        <v>1.4</v>
      </c>
      <c r="BP8" s="695"/>
      <c r="BQ8" s="695"/>
      <c r="BR8" s="695"/>
      <c r="BS8" s="696" t="s">
        <v>121</v>
      </c>
      <c r="BT8" s="696"/>
      <c r="BU8" s="696"/>
      <c r="BV8" s="696"/>
      <c r="BW8" s="696"/>
      <c r="BX8" s="696"/>
      <c r="BY8" s="696"/>
      <c r="BZ8" s="696"/>
      <c r="CA8" s="696"/>
      <c r="CB8" s="736"/>
      <c r="CD8" s="654" t="s">
        <v>229</v>
      </c>
      <c r="CE8" s="655"/>
      <c r="CF8" s="655"/>
      <c r="CG8" s="655"/>
      <c r="CH8" s="655"/>
      <c r="CI8" s="655"/>
      <c r="CJ8" s="655"/>
      <c r="CK8" s="655"/>
      <c r="CL8" s="655"/>
      <c r="CM8" s="655"/>
      <c r="CN8" s="655"/>
      <c r="CO8" s="655"/>
      <c r="CP8" s="655"/>
      <c r="CQ8" s="656"/>
      <c r="CR8" s="657">
        <v>1433174</v>
      </c>
      <c r="CS8" s="658"/>
      <c r="CT8" s="658"/>
      <c r="CU8" s="658"/>
      <c r="CV8" s="658"/>
      <c r="CW8" s="658"/>
      <c r="CX8" s="658"/>
      <c r="CY8" s="659"/>
      <c r="CZ8" s="695">
        <v>35</v>
      </c>
      <c r="DA8" s="695"/>
      <c r="DB8" s="695"/>
      <c r="DC8" s="695"/>
      <c r="DD8" s="663">
        <v>54557</v>
      </c>
      <c r="DE8" s="658"/>
      <c r="DF8" s="658"/>
      <c r="DG8" s="658"/>
      <c r="DH8" s="658"/>
      <c r="DI8" s="658"/>
      <c r="DJ8" s="658"/>
      <c r="DK8" s="658"/>
      <c r="DL8" s="658"/>
      <c r="DM8" s="658"/>
      <c r="DN8" s="658"/>
      <c r="DO8" s="658"/>
      <c r="DP8" s="659"/>
      <c r="DQ8" s="663">
        <v>768796</v>
      </c>
      <c r="DR8" s="658"/>
      <c r="DS8" s="658"/>
      <c r="DT8" s="658"/>
      <c r="DU8" s="658"/>
      <c r="DV8" s="658"/>
      <c r="DW8" s="658"/>
      <c r="DX8" s="658"/>
      <c r="DY8" s="658"/>
      <c r="DZ8" s="658"/>
      <c r="EA8" s="658"/>
      <c r="EB8" s="658"/>
      <c r="EC8" s="694"/>
    </row>
    <row r="9" spans="2:143" ht="11.25" customHeight="1" x14ac:dyDescent="0.15">
      <c r="B9" s="654" t="s">
        <v>230</v>
      </c>
      <c r="C9" s="655"/>
      <c r="D9" s="655"/>
      <c r="E9" s="655"/>
      <c r="F9" s="655"/>
      <c r="G9" s="655"/>
      <c r="H9" s="655"/>
      <c r="I9" s="655"/>
      <c r="J9" s="655"/>
      <c r="K9" s="655"/>
      <c r="L9" s="655"/>
      <c r="M9" s="655"/>
      <c r="N9" s="655"/>
      <c r="O9" s="655"/>
      <c r="P9" s="655"/>
      <c r="Q9" s="656"/>
      <c r="R9" s="657">
        <v>4635</v>
      </c>
      <c r="S9" s="658"/>
      <c r="T9" s="658"/>
      <c r="U9" s="658"/>
      <c r="V9" s="658"/>
      <c r="W9" s="658"/>
      <c r="X9" s="658"/>
      <c r="Y9" s="659"/>
      <c r="Z9" s="695">
        <v>0.1</v>
      </c>
      <c r="AA9" s="695"/>
      <c r="AB9" s="695"/>
      <c r="AC9" s="695"/>
      <c r="AD9" s="696">
        <v>4635</v>
      </c>
      <c r="AE9" s="696"/>
      <c r="AF9" s="696"/>
      <c r="AG9" s="696"/>
      <c r="AH9" s="696"/>
      <c r="AI9" s="696"/>
      <c r="AJ9" s="696"/>
      <c r="AK9" s="696"/>
      <c r="AL9" s="660">
        <v>0.2</v>
      </c>
      <c r="AM9" s="661"/>
      <c r="AN9" s="661"/>
      <c r="AO9" s="697"/>
      <c r="AP9" s="654" t="s">
        <v>231</v>
      </c>
      <c r="AQ9" s="655"/>
      <c r="AR9" s="655"/>
      <c r="AS9" s="655"/>
      <c r="AT9" s="655"/>
      <c r="AU9" s="655"/>
      <c r="AV9" s="655"/>
      <c r="AW9" s="655"/>
      <c r="AX9" s="655"/>
      <c r="AY9" s="655"/>
      <c r="AZ9" s="655"/>
      <c r="BA9" s="655"/>
      <c r="BB9" s="655"/>
      <c r="BC9" s="655"/>
      <c r="BD9" s="655"/>
      <c r="BE9" s="655"/>
      <c r="BF9" s="656"/>
      <c r="BG9" s="657">
        <v>264392</v>
      </c>
      <c r="BH9" s="658"/>
      <c r="BI9" s="658"/>
      <c r="BJ9" s="658"/>
      <c r="BK9" s="658"/>
      <c r="BL9" s="658"/>
      <c r="BM9" s="658"/>
      <c r="BN9" s="659"/>
      <c r="BO9" s="695">
        <v>33.1</v>
      </c>
      <c r="BP9" s="695"/>
      <c r="BQ9" s="695"/>
      <c r="BR9" s="695"/>
      <c r="BS9" s="696" t="s">
        <v>121</v>
      </c>
      <c r="BT9" s="696"/>
      <c r="BU9" s="696"/>
      <c r="BV9" s="696"/>
      <c r="BW9" s="696"/>
      <c r="BX9" s="696"/>
      <c r="BY9" s="696"/>
      <c r="BZ9" s="696"/>
      <c r="CA9" s="696"/>
      <c r="CB9" s="736"/>
      <c r="CD9" s="654" t="s">
        <v>232</v>
      </c>
      <c r="CE9" s="655"/>
      <c r="CF9" s="655"/>
      <c r="CG9" s="655"/>
      <c r="CH9" s="655"/>
      <c r="CI9" s="655"/>
      <c r="CJ9" s="655"/>
      <c r="CK9" s="655"/>
      <c r="CL9" s="655"/>
      <c r="CM9" s="655"/>
      <c r="CN9" s="655"/>
      <c r="CO9" s="655"/>
      <c r="CP9" s="655"/>
      <c r="CQ9" s="656"/>
      <c r="CR9" s="657">
        <v>326285</v>
      </c>
      <c r="CS9" s="658"/>
      <c r="CT9" s="658"/>
      <c r="CU9" s="658"/>
      <c r="CV9" s="658"/>
      <c r="CW9" s="658"/>
      <c r="CX9" s="658"/>
      <c r="CY9" s="659"/>
      <c r="CZ9" s="695">
        <v>8</v>
      </c>
      <c r="DA9" s="695"/>
      <c r="DB9" s="695"/>
      <c r="DC9" s="695"/>
      <c r="DD9" s="663">
        <v>20252</v>
      </c>
      <c r="DE9" s="658"/>
      <c r="DF9" s="658"/>
      <c r="DG9" s="658"/>
      <c r="DH9" s="658"/>
      <c r="DI9" s="658"/>
      <c r="DJ9" s="658"/>
      <c r="DK9" s="658"/>
      <c r="DL9" s="658"/>
      <c r="DM9" s="658"/>
      <c r="DN9" s="658"/>
      <c r="DO9" s="658"/>
      <c r="DP9" s="659"/>
      <c r="DQ9" s="663">
        <v>277450</v>
      </c>
      <c r="DR9" s="658"/>
      <c r="DS9" s="658"/>
      <c r="DT9" s="658"/>
      <c r="DU9" s="658"/>
      <c r="DV9" s="658"/>
      <c r="DW9" s="658"/>
      <c r="DX9" s="658"/>
      <c r="DY9" s="658"/>
      <c r="DZ9" s="658"/>
      <c r="EA9" s="658"/>
      <c r="EB9" s="658"/>
      <c r="EC9" s="694"/>
    </row>
    <row r="10" spans="2:143" ht="11.25" customHeight="1" x14ac:dyDescent="0.15">
      <c r="B10" s="654" t="s">
        <v>233</v>
      </c>
      <c r="C10" s="655"/>
      <c r="D10" s="655"/>
      <c r="E10" s="655"/>
      <c r="F10" s="655"/>
      <c r="G10" s="655"/>
      <c r="H10" s="655"/>
      <c r="I10" s="655"/>
      <c r="J10" s="655"/>
      <c r="K10" s="655"/>
      <c r="L10" s="655"/>
      <c r="M10" s="655"/>
      <c r="N10" s="655"/>
      <c r="O10" s="655"/>
      <c r="P10" s="655"/>
      <c r="Q10" s="656"/>
      <c r="R10" s="657" t="s">
        <v>121</v>
      </c>
      <c r="S10" s="658"/>
      <c r="T10" s="658"/>
      <c r="U10" s="658"/>
      <c r="V10" s="658"/>
      <c r="W10" s="658"/>
      <c r="X10" s="658"/>
      <c r="Y10" s="659"/>
      <c r="Z10" s="695" t="s">
        <v>121</v>
      </c>
      <c r="AA10" s="695"/>
      <c r="AB10" s="695"/>
      <c r="AC10" s="695"/>
      <c r="AD10" s="696" t="s">
        <v>121</v>
      </c>
      <c r="AE10" s="696"/>
      <c r="AF10" s="696"/>
      <c r="AG10" s="696"/>
      <c r="AH10" s="696"/>
      <c r="AI10" s="696"/>
      <c r="AJ10" s="696"/>
      <c r="AK10" s="696"/>
      <c r="AL10" s="660" t="s">
        <v>121</v>
      </c>
      <c r="AM10" s="661"/>
      <c r="AN10" s="661"/>
      <c r="AO10" s="697"/>
      <c r="AP10" s="654" t="s">
        <v>234</v>
      </c>
      <c r="AQ10" s="655"/>
      <c r="AR10" s="655"/>
      <c r="AS10" s="655"/>
      <c r="AT10" s="655"/>
      <c r="AU10" s="655"/>
      <c r="AV10" s="655"/>
      <c r="AW10" s="655"/>
      <c r="AX10" s="655"/>
      <c r="AY10" s="655"/>
      <c r="AZ10" s="655"/>
      <c r="BA10" s="655"/>
      <c r="BB10" s="655"/>
      <c r="BC10" s="655"/>
      <c r="BD10" s="655"/>
      <c r="BE10" s="655"/>
      <c r="BF10" s="656"/>
      <c r="BG10" s="657">
        <v>16385</v>
      </c>
      <c r="BH10" s="658"/>
      <c r="BI10" s="658"/>
      <c r="BJ10" s="658"/>
      <c r="BK10" s="658"/>
      <c r="BL10" s="658"/>
      <c r="BM10" s="658"/>
      <c r="BN10" s="659"/>
      <c r="BO10" s="695">
        <v>2</v>
      </c>
      <c r="BP10" s="695"/>
      <c r="BQ10" s="695"/>
      <c r="BR10" s="695"/>
      <c r="BS10" s="696" t="s">
        <v>121</v>
      </c>
      <c r="BT10" s="696"/>
      <c r="BU10" s="696"/>
      <c r="BV10" s="696"/>
      <c r="BW10" s="696"/>
      <c r="BX10" s="696"/>
      <c r="BY10" s="696"/>
      <c r="BZ10" s="696"/>
      <c r="CA10" s="696"/>
      <c r="CB10" s="736"/>
      <c r="CD10" s="654" t="s">
        <v>235</v>
      </c>
      <c r="CE10" s="655"/>
      <c r="CF10" s="655"/>
      <c r="CG10" s="655"/>
      <c r="CH10" s="655"/>
      <c r="CI10" s="655"/>
      <c r="CJ10" s="655"/>
      <c r="CK10" s="655"/>
      <c r="CL10" s="655"/>
      <c r="CM10" s="655"/>
      <c r="CN10" s="655"/>
      <c r="CO10" s="655"/>
      <c r="CP10" s="655"/>
      <c r="CQ10" s="656"/>
      <c r="CR10" s="657" t="s">
        <v>121</v>
      </c>
      <c r="CS10" s="658"/>
      <c r="CT10" s="658"/>
      <c r="CU10" s="658"/>
      <c r="CV10" s="658"/>
      <c r="CW10" s="658"/>
      <c r="CX10" s="658"/>
      <c r="CY10" s="659"/>
      <c r="CZ10" s="695" t="s">
        <v>121</v>
      </c>
      <c r="DA10" s="695"/>
      <c r="DB10" s="695"/>
      <c r="DC10" s="695"/>
      <c r="DD10" s="663" t="s">
        <v>121</v>
      </c>
      <c r="DE10" s="658"/>
      <c r="DF10" s="658"/>
      <c r="DG10" s="658"/>
      <c r="DH10" s="658"/>
      <c r="DI10" s="658"/>
      <c r="DJ10" s="658"/>
      <c r="DK10" s="658"/>
      <c r="DL10" s="658"/>
      <c r="DM10" s="658"/>
      <c r="DN10" s="658"/>
      <c r="DO10" s="658"/>
      <c r="DP10" s="659"/>
      <c r="DQ10" s="663" t="s">
        <v>121</v>
      </c>
      <c r="DR10" s="658"/>
      <c r="DS10" s="658"/>
      <c r="DT10" s="658"/>
      <c r="DU10" s="658"/>
      <c r="DV10" s="658"/>
      <c r="DW10" s="658"/>
      <c r="DX10" s="658"/>
      <c r="DY10" s="658"/>
      <c r="DZ10" s="658"/>
      <c r="EA10" s="658"/>
      <c r="EB10" s="658"/>
      <c r="EC10" s="694"/>
    </row>
    <row r="11" spans="2:143" ht="11.25" customHeight="1" x14ac:dyDescent="0.15">
      <c r="B11" s="654" t="s">
        <v>236</v>
      </c>
      <c r="C11" s="655"/>
      <c r="D11" s="655"/>
      <c r="E11" s="655"/>
      <c r="F11" s="655"/>
      <c r="G11" s="655"/>
      <c r="H11" s="655"/>
      <c r="I11" s="655"/>
      <c r="J11" s="655"/>
      <c r="K11" s="655"/>
      <c r="L11" s="655"/>
      <c r="M11" s="655"/>
      <c r="N11" s="655"/>
      <c r="O11" s="655"/>
      <c r="P11" s="655"/>
      <c r="Q11" s="656"/>
      <c r="R11" s="657">
        <v>154123</v>
      </c>
      <c r="S11" s="658"/>
      <c r="T11" s="658"/>
      <c r="U11" s="658"/>
      <c r="V11" s="658"/>
      <c r="W11" s="658"/>
      <c r="X11" s="658"/>
      <c r="Y11" s="659"/>
      <c r="Z11" s="660">
        <v>3.5</v>
      </c>
      <c r="AA11" s="661"/>
      <c r="AB11" s="661"/>
      <c r="AC11" s="662"/>
      <c r="AD11" s="663">
        <v>154123</v>
      </c>
      <c r="AE11" s="658"/>
      <c r="AF11" s="658"/>
      <c r="AG11" s="658"/>
      <c r="AH11" s="658"/>
      <c r="AI11" s="658"/>
      <c r="AJ11" s="658"/>
      <c r="AK11" s="659"/>
      <c r="AL11" s="660">
        <v>6.4</v>
      </c>
      <c r="AM11" s="661"/>
      <c r="AN11" s="661"/>
      <c r="AO11" s="697"/>
      <c r="AP11" s="654" t="s">
        <v>237</v>
      </c>
      <c r="AQ11" s="655"/>
      <c r="AR11" s="655"/>
      <c r="AS11" s="655"/>
      <c r="AT11" s="655"/>
      <c r="AU11" s="655"/>
      <c r="AV11" s="655"/>
      <c r="AW11" s="655"/>
      <c r="AX11" s="655"/>
      <c r="AY11" s="655"/>
      <c r="AZ11" s="655"/>
      <c r="BA11" s="655"/>
      <c r="BB11" s="655"/>
      <c r="BC11" s="655"/>
      <c r="BD11" s="655"/>
      <c r="BE11" s="655"/>
      <c r="BF11" s="656"/>
      <c r="BG11" s="657">
        <v>44190</v>
      </c>
      <c r="BH11" s="658"/>
      <c r="BI11" s="658"/>
      <c r="BJ11" s="658"/>
      <c r="BK11" s="658"/>
      <c r="BL11" s="658"/>
      <c r="BM11" s="658"/>
      <c r="BN11" s="659"/>
      <c r="BO11" s="695">
        <v>5.5</v>
      </c>
      <c r="BP11" s="695"/>
      <c r="BQ11" s="695"/>
      <c r="BR11" s="695"/>
      <c r="BS11" s="696" t="s">
        <v>121</v>
      </c>
      <c r="BT11" s="696"/>
      <c r="BU11" s="696"/>
      <c r="BV11" s="696"/>
      <c r="BW11" s="696"/>
      <c r="BX11" s="696"/>
      <c r="BY11" s="696"/>
      <c r="BZ11" s="696"/>
      <c r="CA11" s="696"/>
      <c r="CB11" s="736"/>
      <c r="CD11" s="654" t="s">
        <v>238</v>
      </c>
      <c r="CE11" s="655"/>
      <c r="CF11" s="655"/>
      <c r="CG11" s="655"/>
      <c r="CH11" s="655"/>
      <c r="CI11" s="655"/>
      <c r="CJ11" s="655"/>
      <c r="CK11" s="655"/>
      <c r="CL11" s="655"/>
      <c r="CM11" s="655"/>
      <c r="CN11" s="655"/>
      <c r="CO11" s="655"/>
      <c r="CP11" s="655"/>
      <c r="CQ11" s="656"/>
      <c r="CR11" s="657">
        <v>55082</v>
      </c>
      <c r="CS11" s="658"/>
      <c r="CT11" s="658"/>
      <c r="CU11" s="658"/>
      <c r="CV11" s="658"/>
      <c r="CW11" s="658"/>
      <c r="CX11" s="658"/>
      <c r="CY11" s="659"/>
      <c r="CZ11" s="695">
        <v>1.3</v>
      </c>
      <c r="DA11" s="695"/>
      <c r="DB11" s="695"/>
      <c r="DC11" s="695"/>
      <c r="DD11" s="663">
        <v>22297</v>
      </c>
      <c r="DE11" s="658"/>
      <c r="DF11" s="658"/>
      <c r="DG11" s="658"/>
      <c r="DH11" s="658"/>
      <c r="DI11" s="658"/>
      <c r="DJ11" s="658"/>
      <c r="DK11" s="658"/>
      <c r="DL11" s="658"/>
      <c r="DM11" s="658"/>
      <c r="DN11" s="658"/>
      <c r="DO11" s="658"/>
      <c r="DP11" s="659"/>
      <c r="DQ11" s="663">
        <v>40836</v>
      </c>
      <c r="DR11" s="658"/>
      <c r="DS11" s="658"/>
      <c r="DT11" s="658"/>
      <c r="DU11" s="658"/>
      <c r="DV11" s="658"/>
      <c r="DW11" s="658"/>
      <c r="DX11" s="658"/>
      <c r="DY11" s="658"/>
      <c r="DZ11" s="658"/>
      <c r="EA11" s="658"/>
      <c r="EB11" s="658"/>
      <c r="EC11" s="694"/>
    </row>
    <row r="12" spans="2:143" ht="11.25" customHeight="1" x14ac:dyDescent="0.15">
      <c r="B12" s="654" t="s">
        <v>239</v>
      </c>
      <c r="C12" s="655"/>
      <c r="D12" s="655"/>
      <c r="E12" s="655"/>
      <c r="F12" s="655"/>
      <c r="G12" s="655"/>
      <c r="H12" s="655"/>
      <c r="I12" s="655"/>
      <c r="J12" s="655"/>
      <c r="K12" s="655"/>
      <c r="L12" s="655"/>
      <c r="M12" s="655"/>
      <c r="N12" s="655"/>
      <c r="O12" s="655"/>
      <c r="P12" s="655"/>
      <c r="Q12" s="656"/>
      <c r="R12" s="657" t="s">
        <v>121</v>
      </c>
      <c r="S12" s="658"/>
      <c r="T12" s="658"/>
      <c r="U12" s="658"/>
      <c r="V12" s="658"/>
      <c r="W12" s="658"/>
      <c r="X12" s="658"/>
      <c r="Y12" s="659"/>
      <c r="Z12" s="695" t="s">
        <v>121</v>
      </c>
      <c r="AA12" s="695"/>
      <c r="AB12" s="695"/>
      <c r="AC12" s="695"/>
      <c r="AD12" s="696" t="s">
        <v>121</v>
      </c>
      <c r="AE12" s="696"/>
      <c r="AF12" s="696"/>
      <c r="AG12" s="696"/>
      <c r="AH12" s="696"/>
      <c r="AI12" s="696"/>
      <c r="AJ12" s="696"/>
      <c r="AK12" s="696"/>
      <c r="AL12" s="660" t="s">
        <v>121</v>
      </c>
      <c r="AM12" s="661"/>
      <c r="AN12" s="661"/>
      <c r="AO12" s="697"/>
      <c r="AP12" s="654" t="s">
        <v>240</v>
      </c>
      <c r="AQ12" s="655"/>
      <c r="AR12" s="655"/>
      <c r="AS12" s="655"/>
      <c r="AT12" s="655"/>
      <c r="AU12" s="655"/>
      <c r="AV12" s="655"/>
      <c r="AW12" s="655"/>
      <c r="AX12" s="655"/>
      <c r="AY12" s="655"/>
      <c r="AZ12" s="655"/>
      <c r="BA12" s="655"/>
      <c r="BB12" s="655"/>
      <c r="BC12" s="655"/>
      <c r="BD12" s="655"/>
      <c r="BE12" s="655"/>
      <c r="BF12" s="656"/>
      <c r="BG12" s="657">
        <v>390404</v>
      </c>
      <c r="BH12" s="658"/>
      <c r="BI12" s="658"/>
      <c r="BJ12" s="658"/>
      <c r="BK12" s="658"/>
      <c r="BL12" s="658"/>
      <c r="BM12" s="658"/>
      <c r="BN12" s="659"/>
      <c r="BO12" s="695">
        <v>48.8</v>
      </c>
      <c r="BP12" s="695"/>
      <c r="BQ12" s="695"/>
      <c r="BR12" s="695"/>
      <c r="BS12" s="696" t="s">
        <v>121</v>
      </c>
      <c r="BT12" s="696"/>
      <c r="BU12" s="696"/>
      <c r="BV12" s="696"/>
      <c r="BW12" s="696"/>
      <c r="BX12" s="696"/>
      <c r="BY12" s="696"/>
      <c r="BZ12" s="696"/>
      <c r="CA12" s="696"/>
      <c r="CB12" s="736"/>
      <c r="CD12" s="654" t="s">
        <v>241</v>
      </c>
      <c r="CE12" s="655"/>
      <c r="CF12" s="655"/>
      <c r="CG12" s="655"/>
      <c r="CH12" s="655"/>
      <c r="CI12" s="655"/>
      <c r="CJ12" s="655"/>
      <c r="CK12" s="655"/>
      <c r="CL12" s="655"/>
      <c r="CM12" s="655"/>
      <c r="CN12" s="655"/>
      <c r="CO12" s="655"/>
      <c r="CP12" s="655"/>
      <c r="CQ12" s="656"/>
      <c r="CR12" s="657">
        <v>19009</v>
      </c>
      <c r="CS12" s="658"/>
      <c r="CT12" s="658"/>
      <c r="CU12" s="658"/>
      <c r="CV12" s="658"/>
      <c r="CW12" s="658"/>
      <c r="CX12" s="658"/>
      <c r="CY12" s="659"/>
      <c r="CZ12" s="695">
        <v>0.5</v>
      </c>
      <c r="DA12" s="695"/>
      <c r="DB12" s="695"/>
      <c r="DC12" s="695"/>
      <c r="DD12" s="663" t="s">
        <v>121</v>
      </c>
      <c r="DE12" s="658"/>
      <c r="DF12" s="658"/>
      <c r="DG12" s="658"/>
      <c r="DH12" s="658"/>
      <c r="DI12" s="658"/>
      <c r="DJ12" s="658"/>
      <c r="DK12" s="658"/>
      <c r="DL12" s="658"/>
      <c r="DM12" s="658"/>
      <c r="DN12" s="658"/>
      <c r="DO12" s="658"/>
      <c r="DP12" s="659"/>
      <c r="DQ12" s="663">
        <v>17259</v>
      </c>
      <c r="DR12" s="658"/>
      <c r="DS12" s="658"/>
      <c r="DT12" s="658"/>
      <c r="DU12" s="658"/>
      <c r="DV12" s="658"/>
      <c r="DW12" s="658"/>
      <c r="DX12" s="658"/>
      <c r="DY12" s="658"/>
      <c r="DZ12" s="658"/>
      <c r="EA12" s="658"/>
      <c r="EB12" s="658"/>
      <c r="EC12" s="694"/>
    </row>
    <row r="13" spans="2:143" ht="11.25" customHeight="1" x14ac:dyDescent="0.15">
      <c r="B13" s="654" t="s">
        <v>242</v>
      </c>
      <c r="C13" s="655"/>
      <c r="D13" s="655"/>
      <c r="E13" s="655"/>
      <c r="F13" s="655"/>
      <c r="G13" s="655"/>
      <c r="H13" s="655"/>
      <c r="I13" s="655"/>
      <c r="J13" s="655"/>
      <c r="K13" s="655"/>
      <c r="L13" s="655"/>
      <c r="M13" s="655"/>
      <c r="N13" s="655"/>
      <c r="O13" s="655"/>
      <c r="P13" s="655"/>
      <c r="Q13" s="656"/>
      <c r="R13" s="657" t="s">
        <v>121</v>
      </c>
      <c r="S13" s="658"/>
      <c r="T13" s="658"/>
      <c r="U13" s="658"/>
      <c r="V13" s="658"/>
      <c r="W13" s="658"/>
      <c r="X13" s="658"/>
      <c r="Y13" s="659"/>
      <c r="Z13" s="695" t="s">
        <v>121</v>
      </c>
      <c r="AA13" s="695"/>
      <c r="AB13" s="695"/>
      <c r="AC13" s="695"/>
      <c r="AD13" s="696" t="s">
        <v>121</v>
      </c>
      <c r="AE13" s="696"/>
      <c r="AF13" s="696"/>
      <c r="AG13" s="696"/>
      <c r="AH13" s="696"/>
      <c r="AI13" s="696"/>
      <c r="AJ13" s="696"/>
      <c r="AK13" s="696"/>
      <c r="AL13" s="660" t="s">
        <v>121</v>
      </c>
      <c r="AM13" s="661"/>
      <c r="AN13" s="661"/>
      <c r="AO13" s="697"/>
      <c r="AP13" s="654" t="s">
        <v>243</v>
      </c>
      <c r="AQ13" s="655"/>
      <c r="AR13" s="655"/>
      <c r="AS13" s="655"/>
      <c r="AT13" s="655"/>
      <c r="AU13" s="655"/>
      <c r="AV13" s="655"/>
      <c r="AW13" s="655"/>
      <c r="AX13" s="655"/>
      <c r="AY13" s="655"/>
      <c r="AZ13" s="655"/>
      <c r="BA13" s="655"/>
      <c r="BB13" s="655"/>
      <c r="BC13" s="655"/>
      <c r="BD13" s="655"/>
      <c r="BE13" s="655"/>
      <c r="BF13" s="656"/>
      <c r="BG13" s="657">
        <v>389032</v>
      </c>
      <c r="BH13" s="658"/>
      <c r="BI13" s="658"/>
      <c r="BJ13" s="658"/>
      <c r="BK13" s="658"/>
      <c r="BL13" s="658"/>
      <c r="BM13" s="658"/>
      <c r="BN13" s="659"/>
      <c r="BO13" s="695">
        <v>48.7</v>
      </c>
      <c r="BP13" s="695"/>
      <c r="BQ13" s="695"/>
      <c r="BR13" s="695"/>
      <c r="BS13" s="696" t="s">
        <v>121</v>
      </c>
      <c r="BT13" s="696"/>
      <c r="BU13" s="696"/>
      <c r="BV13" s="696"/>
      <c r="BW13" s="696"/>
      <c r="BX13" s="696"/>
      <c r="BY13" s="696"/>
      <c r="BZ13" s="696"/>
      <c r="CA13" s="696"/>
      <c r="CB13" s="736"/>
      <c r="CD13" s="654" t="s">
        <v>244</v>
      </c>
      <c r="CE13" s="655"/>
      <c r="CF13" s="655"/>
      <c r="CG13" s="655"/>
      <c r="CH13" s="655"/>
      <c r="CI13" s="655"/>
      <c r="CJ13" s="655"/>
      <c r="CK13" s="655"/>
      <c r="CL13" s="655"/>
      <c r="CM13" s="655"/>
      <c r="CN13" s="655"/>
      <c r="CO13" s="655"/>
      <c r="CP13" s="655"/>
      <c r="CQ13" s="656"/>
      <c r="CR13" s="657">
        <v>610324</v>
      </c>
      <c r="CS13" s="658"/>
      <c r="CT13" s="658"/>
      <c r="CU13" s="658"/>
      <c r="CV13" s="658"/>
      <c r="CW13" s="658"/>
      <c r="CX13" s="658"/>
      <c r="CY13" s="659"/>
      <c r="CZ13" s="695">
        <v>14.9</v>
      </c>
      <c r="DA13" s="695"/>
      <c r="DB13" s="695"/>
      <c r="DC13" s="695"/>
      <c r="DD13" s="663">
        <v>252578</v>
      </c>
      <c r="DE13" s="658"/>
      <c r="DF13" s="658"/>
      <c r="DG13" s="658"/>
      <c r="DH13" s="658"/>
      <c r="DI13" s="658"/>
      <c r="DJ13" s="658"/>
      <c r="DK13" s="658"/>
      <c r="DL13" s="658"/>
      <c r="DM13" s="658"/>
      <c r="DN13" s="658"/>
      <c r="DO13" s="658"/>
      <c r="DP13" s="659"/>
      <c r="DQ13" s="663">
        <v>287145</v>
      </c>
      <c r="DR13" s="658"/>
      <c r="DS13" s="658"/>
      <c r="DT13" s="658"/>
      <c r="DU13" s="658"/>
      <c r="DV13" s="658"/>
      <c r="DW13" s="658"/>
      <c r="DX13" s="658"/>
      <c r="DY13" s="658"/>
      <c r="DZ13" s="658"/>
      <c r="EA13" s="658"/>
      <c r="EB13" s="658"/>
      <c r="EC13" s="694"/>
    </row>
    <row r="14" spans="2:143" ht="11.25" customHeight="1" x14ac:dyDescent="0.15">
      <c r="B14" s="654" t="s">
        <v>245</v>
      </c>
      <c r="C14" s="655"/>
      <c r="D14" s="655"/>
      <c r="E14" s="655"/>
      <c r="F14" s="655"/>
      <c r="G14" s="655"/>
      <c r="H14" s="655"/>
      <c r="I14" s="655"/>
      <c r="J14" s="655"/>
      <c r="K14" s="655"/>
      <c r="L14" s="655"/>
      <c r="M14" s="655"/>
      <c r="N14" s="655"/>
      <c r="O14" s="655"/>
      <c r="P14" s="655"/>
      <c r="Q14" s="656"/>
      <c r="R14" s="657">
        <v>228</v>
      </c>
      <c r="S14" s="658"/>
      <c r="T14" s="658"/>
      <c r="U14" s="658"/>
      <c r="V14" s="658"/>
      <c r="W14" s="658"/>
      <c r="X14" s="658"/>
      <c r="Y14" s="659"/>
      <c r="Z14" s="695">
        <v>0</v>
      </c>
      <c r="AA14" s="695"/>
      <c r="AB14" s="695"/>
      <c r="AC14" s="695"/>
      <c r="AD14" s="696">
        <v>228</v>
      </c>
      <c r="AE14" s="696"/>
      <c r="AF14" s="696"/>
      <c r="AG14" s="696"/>
      <c r="AH14" s="696"/>
      <c r="AI14" s="696"/>
      <c r="AJ14" s="696"/>
      <c r="AK14" s="696"/>
      <c r="AL14" s="660">
        <v>0</v>
      </c>
      <c r="AM14" s="661"/>
      <c r="AN14" s="661"/>
      <c r="AO14" s="697"/>
      <c r="AP14" s="654" t="s">
        <v>246</v>
      </c>
      <c r="AQ14" s="655"/>
      <c r="AR14" s="655"/>
      <c r="AS14" s="655"/>
      <c r="AT14" s="655"/>
      <c r="AU14" s="655"/>
      <c r="AV14" s="655"/>
      <c r="AW14" s="655"/>
      <c r="AX14" s="655"/>
      <c r="AY14" s="655"/>
      <c r="AZ14" s="655"/>
      <c r="BA14" s="655"/>
      <c r="BB14" s="655"/>
      <c r="BC14" s="655"/>
      <c r="BD14" s="655"/>
      <c r="BE14" s="655"/>
      <c r="BF14" s="656"/>
      <c r="BG14" s="657">
        <v>25526</v>
      </c>
      <c r="BH14" s="658"/>
      <c r="BI14" s="658"/>
      <c r="BJ14" s="658"/>
      <c r="BK14" s="658"/>
      <c r="BL14" s="658"/>
      <c r="BM14" s="658"/>
      <c r="BN14" s="659"/>
      <c r="BO14" s="695">
        <v>3.2</v>
      </c>
      <c r="BP14" s="695"/>
      <c r="BQ14" s="695"/>
      <c r="BR14" s="695"/>
      <c r="BS14" s="696" t="s">
        <v>121</v>
      </c>
      <c r="BT14" s="696"/>
      <c r="BU14" s="696"/>
      <c r="BV14" s="696"/>
      <c r="BW14" s="696"/>
      <c r="BX14" s="696"/>
      <c r="BY14" s="696"/>
      <c r="BZ14" s="696"/>
      <c r="CA14" s="696"/>
      <c r="CB14" s="736"/>
      <c r="CD14" s="654" t="s">
        <v>247</v>
      </c>
      <c r="CE14" s="655"/>
      <c r="CF14" s="655"/>
      <c r="CG14" s="655"/>
      <c r="CH14" s="655"/>
      <c r="CI14" s="655"/>
      <c r="CJ14" s="655"/>
      <c r="CK14" s="655"/>
      <c r="CL14" s="655"/>
      <c r="CM14" s="655"/>
      <c r="CN14" s="655"/>
      <c r="CO14" s="655"/>
      <c r="CP14" s="655"/>
      <c r="CQ14" s="656"/>
      <c r="CR14" s="657">
        <v>124307</v>
      </c>
      <c r="CS14" s="658"/>
      <c r="CT14" s="658"/>
      <c r="CU14" s="658"/>
      <c r="CV14" s="658"/>
      <c r="CW14" s="658"/>
      <c r="CX14" s="658"/>
      <c r="CY14" s="659"/>
      <c r="CZ14" s="695">
        <v>3</v>
      </c>
      <c r="DA14" s="695"/>
      <c r="DB14" s="695"/>
      <c r="DC14" s="695"/>
      <c r="DD14" s="663">
        <v>429</v>
      </c>
      <c r="DE14" s="658"/>
      <c r="DF14" s="658"/>
      <c r="DG14" s="658"/>
      <c r="DH14" s="658"/>
      <c r="DI14" s="658"/>
      <c r="DJ14" s="658"/>
      <c r="DK14" s="658"/>
      <c r="DL14" s="658"/>
      <c r="DM14" s="658"/>
      <c r="DN14" s="658"/>
      <c r="DO14" s="658"/>
      <c r="DP14" s="659"/>
      <c r="DQ14" s="663">
        <v>123163</v>
      </c>
      <c r="DR14" s="658"/>
      <c r="DS14" s="658"/>
      <c r="DT14" s="658"/>
      <c r="DU14" s="658"/>
      <c r="DV14" s="658"/>
      <c r="DW14" s="658"/>
      <c r="DX14" s="658"/>
      <c r="DY14" s="658"/>
      <c r="DZ14" s="658"/>
      <c r="EA14" s="658"/>
      <c r="EB14" s="658"/>
      <c r="EC14" s="694"/>
    </row>
    <row r="15" spans="2:143" ht="11.25" customHeight="1" x14ac:dyDescent="0.15">
      <c r="B15" s="654" t="s">
        <v>248</v>
      </c>
      <c r="C15" s="655"/>
      <c r="D15" s="655"/>
      <c r="E15" s="655"/>
      <c r="F15" s="655"/>
      <c r="G15" s="655"/>
      <c r="H15" s="655"/>
      <c r="I15" s="655"/>
      <c r="J15" s="655"/>
      <c r="K15" s="655"/>
      <c r="L15" s="655"/>
      <c r="M15" s="655"/>
      <c r="N15" s="655"/>
      <c r="O15" s="655"/>
      <c r="P15" s="655"/>
      <c r="Q15" s="656"/>
      <c r="R15" s="657" t="s">
        <v>121</v>
      </c>
      <c r="S15" s="658"/>
      <c r="T15" s="658"/>
      <c r="U15" s="658"/>
      <c r="V15" s="658"/>
      <c r="W15" s="658"/>
      <c r="X15" s="658"/>
      <c r="Y15" s="659"/>
      <c r="Z15" s="695" t="s">
        <v>121</v>
      </c>
      <c r="AA15" s="695"/>
      <c r="AB15" s="695"/>
      <c r="AC15" s="695"/>
      <c r="AD15" s="696" t="s">
        <v>121</v>
      </c>
      <c r="AE15" s="696"/>
      <c r="AF15" s="696"/>
      <c r="AG15" s="696"/>
      <c r="AH15" s="696"/>
      <c r="AI15" s="696"/>
      <c r="AJ15" s="696"/>
      <c r="AK15" s="696"/>
      <c r="AL15" s="660" t="s">
        <v>121</v>
      </c>
      <c r="AM15" s="661"/>
      <c r="AN15" s="661"/>
      <c r="AO15" s="697"/>
      <c r="AP15" s="654" t="s">
        <v>249</v>
      </c>
      <c r="AQ15" s="655"/>
      <c r="AR15" s="655"/>
      <c r="AS15" s="655"/>
      <c r="AT15" s="655"/>
      <c r="AU15" s="655"/>
      <c r="AV15" s="655"/>
      <c r="AW15" s="655"/>
      <c r="AX15" s="655"/>
      <c r="AY15" s="655"/>
      <c r="AZ15" s="655"/>
      <c r="BA15" s="655"/>
      <c r="BB15" s="655"/>
      <c r="BC15" s="655"/>
      <c r="BD15" s="655"/>
      <c r="BE15" s="655"/>
      <c r="BF15" s="656"/>
      <c r="BG15" s="657">
        <v>47478</v>
      </c>
      <c r="BH15" s="658"/>
      <c r="BI15" s="658"/>
      <c r="BJ15" s="658"/>
      <c r="BK15" s="658"/>
      <c r="BL15" s="658"/>
      <c r="BM15" s="658"/>
      <c r="BN15" s="659"/>
      <c r="BO15" s="695">
        <v>5.9</v>
      </c>
      <c r="BP15" s="695"/>
      <c r="BQ15" s="695"/>
      <c r="BR15" s="695"/>
      <c r="BS15" s="696" t="s">
        <v>121</v>
      </c>
      <c r="BT15" s="696"/>
      <c r="BU15" s="696"/>
      <c r="BV15" s="696"/>
      <c r="BW15" s="696"/>
      <c r="BX15" s="696"/>
      <c r="BY15" s="696"/>
      <c r="BZ15" s="696"/>
      <c r="CA15" s="696"/>
      <c r="CB15" s="736"/>
      <c r="CD15" s="654" t="s">
        <v>250</v>
      </c>
      <c r="CE15" s="655"/>
      <c r="CF15" s="655"/>
      <c r="CG15" s="655"/>
      <c r="CH15" s="655"/>
      <c r="CI15" s="655"/>
      <c r="CJ15" s="655"/>
      <c r="CK15" s="655"/>
      <c r="CL15" s="655"/>
      <c r="CM15" s="655"/>
      <c r="CN15" s="655"/>
      <c r="CO15" s="655"/>
      <c r="CP15" s="655"/>
      <c r="CQ15" s="656"/>
      <c r="CR15" s="657">
        <v>344651</v>
      </c>
      <c r="CS15" s="658"/>
      <c r="CT15" s="658"/>
      <c r="CU15" s="658"/>
      <c r="CV15" s="658"/>
      <c r="CW15" s="658"/>
      <c r="CX15" s="658"/>
      <c r="CY15" s="659"/>
      <c r="CZ15" s="695">
        <v>8.4</v>
      </c>
      <c r="DA15" s="695"/>
      <c r="DB15" s="695"/>
      <c r="DC15" s="695"/>
      <c r="DD15" s="663">
        <v>7320</v>
      </c>
      <c r="DE15" s="658"/>
      <c r="DF15" s="658"/>
      <c r="DG15" s="658"/>
      <c r="DH15" s="658"/>
      <c r="DI15" s="658"/>
      <c r="DJ15" s="658"/>
      <c r="DK15" s="658"/>
      <c r="DL15" s="658"/>
      <c r="DM15" s="658"/>
      <c r="DN15" s="658"/>
      <c r="DO15" s="658"/>
      <c r="DP15" s="659"/>
      <c r="DQ15" s="663">
        <v>326297</v>
      </c>
      <c r="DR15" s="658"/>
      <c r="DS15" s="658"/>
      <c r="DT15" s="658"/>
      <c r="DU15" s="658"/>
      <c r="DV15" s="658"/>
      <c r="DW15" s="658"/>
      <c r="DX15" s="658"/>
      <c r="DY15" s="658"/>
      <c r="DZ15" s="658"/>
      <c r="EA15" s="658"/>
      <c r="EB15" s="658"/>
      <c r="EC15" s="694"/>
    </row>
    <row r="16" spans="2:143" ht="11.25" customHeight="1" x14ac:dyDescent="0.15">
      <c r="B16" s="654" t="s">
        <v>251</v>
      </c>
      <c r="C16" s="655"/>
      <c r="D16" s="655"/>
      <c r="E16" s="655"/>
      <c r="F16" s="655"/>
      <c r="G16" s="655"/>
      <c r="H16" s="655"/>
      <c r="I16" s="655"/>
      <c r="J16" s="655"/>
      <c r="K16" s="655"/>
      <c r="L16" s="655"/>
      <c r="M16" s="655"/>
      <c r="N16" s="655"/>
      <c r="O16" s="655"/>
      <c r="P16" s="655"/>
      <c r="Q16" s="656"/>
      <c r="R16" s="657">
        <v>4054</v>
      </c>
      <c r="S16" s="658"/>
      <c r="T16" s="658"/>
      <c r="U16" s="658"/>
      <c r="V16" s="658"/>
      <c r="W16" s="658"/>
      <c r="X16" s="658"/>
      <c r="Y16" s="659"/>
      <c r="Z16" s="695">
        <v>0.1</v>
      </c>
      <c r="AA16" s="695"/>
      <c r="AB16" s="695"/>
      <c r="AC16" s="695"/>
      <c r="AD16" s="696">
        <v>4054</v>
      </c>
      <c r="AE16" s="696"/>
      <c r="AF16" s="696"/>
      <c r="AG16" s="696"/>
      <c r="AH16" s="696"/>
      <c r="AI16" s="696"/>
      <c r="AJ16" s="696"/>
      <c r="AK16" s="696"/>
      <c r="AL16" s="660">
        <v>0.2</v>
      </c>
      <c r="AM16" s="661"/>
      <c r="AN16" s="661"/>
      <c r="AO16" s="697"/>
      <c r="AP16" s="654" t="s">
        <v>252</v>
      </c>
      <c r="AQ16" s="655"/>
      <c r="AR16" s="655"/>
      <c r="AS16" s="655"/>
      <c r="AT16" s="655"/>
      <c r="AU16" s="655"/>
      <c r="AV16" s="655"/>
      <c r="AW16" s="655"/>
      <c r="AX16" s="655"/>
      <c r="AY16" s="655"/>
      <c r="AZ16" s="655"/>
      <c r="BA16" s="655"/>
      <c r="BB16" s="655"/>
      <c r="BC16" s="655"/>
      <c r="BD16" s="655"/>
      <c r="BE16" s="655"/>
      <c r="BF16" s="656"/>
      <c r="BG16" s="657" t="s">
        <v>121</v>
      </c>
      <c r="BH16" s="658"/>
      <c r="BI16" s="658"/>
      <c r="BJ16" s="658"/>
      <c r="BK16" s="658"/>
      <c r="BL16" s="658"/>
      <c r="BM16" s="658"/>
      <c r="BN16" s="659"/>
      <c r="BO16" s="695" t="s">
        <v>121</v>
      </c>
      <c r="BP16" s="695"/>
      <c r="BQ16" s="695"/>
      <c r="BR16" s="695"/>
      <c r="BS16" s="696" t="s">
        <v>121</v>
      </c>
      <c r="BT16" s="696"/>
      <c r="BU16" s="696"/>
      <c r="BV16" s="696"/>
      <c r="BW16" s="696"/>
      <c r="BX16" s="696"/>
      <c r="BY16" s="696"/>
      <c r="BZ16" s="696"/>
      <c r="CA16" s="696"/>
      <c r="CB16" s="736"/>
      <c r="CD16" s="654" t="s">
        <v>253</v>
      </c>
      <c r="CE16" s="655"/>
      <c r="CF16" s="655"/>
      <c r="CG16" s="655"/>
      <c r="CH16" s="655"/>
      <c r="CI16" s="655"/>
      <c r="CJ16" s="655"/>
      <c r="CK16" s="655"/>
      <c r="CL16" s="655"/>
      <c r="CM16" s="655"/>
      <c r="CN16" s="655"/>
      <c r="CO16" s="655"/>
      <c r="CP16" s="655"/>
      <c r="CQ16" s="656"/>
      <c r="CR16" s="657">
        <v>2117</v>
      </c>
      <c r="CS16" s="658"/>
      <c r="CT16" s="658"/>
      <c r="CU16" s="658"/>
      <c r="CV16" s="658"/>
      <c r="CW16" s="658"/>
      <c r="CX16" s="658"/>
      <c r="CY16" s="659"/>
      <c r="CZ16" s="695">
        <v>0.1</v>
      </c>
      <c r="DA16" s="695"/>
      <c r="DB16" s="695"/>
      <c r="DC16" s="695"/>
      <c r="DD16" s="663" t="s">
        <v>121</v>
      </c>
      <c r="DE16" s="658"/>
      <c r="DF16" s="658"/>
      <c r="DG16" s="658"/>
      <c r="DH16" s="658"/>
      <c r="DI16" s="658"/>
      <c r="DJ16" s="658"/>
      <c r="DK16" s="658"/>
      <c r="DL16" s="658"/>
      <c r="DM16" s="658"/>
      <c r="DN16" s="658"/>
      <c r="DO16" s="658"/>
      <c r="DP16" s="659"/>
      <c r="DQ16" s="663">
        <v>266</v>
      </c>
      <c r="DR16" s="658"/>
      <c r="DS16" s="658"/>
      <c r="DT16" s="658"/>
      <c r="DU16" s="658"/>
      <c r="DV16" s="658"/>
      <c r="DW16" s="658"/>
      <c r="DX16" s="658"/>
      <c r="DY16" s="658"/>
      <c r="DZ16" s="658"/>
      <c r="EA16" s="658"/>
      <c r="EB16" s="658"/>
      <c r="EC16" s="694"/>
    </row>
    <row r="17" spans="2:133" ht="11.25" customHeight="1" x14ac:dyDescent="0.15">
      <c r="B17" s="654" t="s">
        <v>254</v>
      </c>
      <c r="C17" s="655"/>
      <c r="D17" s="655"/>
      <c r="E17" s="655"/>
      <c r="F17" s="655"/>
      <c r="G17" s="655"/>
      <c r="H17" s="655"/>
      <c r="I17" s="655"/>
      <c r="J17" s="655"/>
      <c r="K17" s="655"/>
      <c r="L17" s="655"/>
      <c r="M17" s="655"/>
      <c r="N17" s="655"/>
      <c r="O17" s="655"/>
      <c r="P17" s="655"/>
      <c r="Q17" s="656"/>
      <c r="R17" s="657">
        <v>13839</v>
      </c>
      <c r="S17" s="658"/>
      <c r="T17" s="658"/>
      <c r="U17" s="658"/>
      <c r="V17" s="658"/>
      <c r="W17" s="658"/>
      <c r="X17" s="658"/>
      <c r="Y17" s="659"/>
      <c r="Z17" s="695">
        <v>0.3</v>
      </c>
      <c r="AA17" s="695"/>
      <c r="AB17" s="695"/>
      <c r="AC17" s="695"/>
      <c r="AD17" s="696">
        <v>13839</v>
      </c>
      <c r="AE17" s="696"/>
      <c r="AF17" s="696"/>
      <c r="AG17" s="696"/>
      <c r="AH17" s="696"/>
      <c r="AI17" s="696"/>
      <c r="AJ17" s="696"/>
      <c r="AK17" s="696"/>
      <c r="AL17" s="660">
        <v>0.6</v>
      </c>
      <c r="AM17" s="661"/>
      <c r="AN17" s="661"/>
      <c r="AO17" s="697"/>
      <c r="AP17" s="654" t="s">
        <v>255</v>
      </c>
      <c r="AQ17" s="655"/>
      <c r="AR17" s="655"/>
      <c r="AS17" s="655"/>
      <c r="AT17" s="655"/>
      <c r="AU17" s="655"/>
      <c r="AV17" s="655"/>
      <c r="AW17" s="655"/>
      <c r="AX17" s="655"/>
      <c r="AY17" s="655"/>
      <c r="AZ17" s="655"/>
      <c r="BA17" s="655"/>
      <c r="BB17" s="655"/>
      <c r="BC17" s="655"/>
      <c r="BD17" s="655"/>
      <c r="BE17" s="655"/>
      <c r="BF17" s="656"/>
      <c r="BG17" s="657" t="s">
        <v>121</v>
      </c>
      <c r="BH17" s="658"/>
      <c r="BI17" s="658"/>
      <c r="BJ17" s="658"/>
      <c r="BK17" s="658"/>
      <c r="BL17" s="658"/>
      <c r="BM17" s="658"/>
      <c r="BN17" s="659"/>
      <c r="BO17" s="695" t="s">
        <v>121</v>
      </c>
      <c r="BP17" s="695"/>
      <c r="BQ17" s="695"/>
      <c r="BR17" s="695"/>
      <c r="BS17" s="696" t="s">
        <v>121</v>
      </c>
      <c r="BT17" s="696"/>
      <c r="BU17" s="696"/>
      <c r="BV17" s="696"/>
      <c r="BW17" s="696"/>
      <c r="BX17" s="696"/>
      <c r="BY17" s="696"/>
      <c r="BZ17" s="696"/>
      <c r="CA17" s="696"/>
      <c r="CB17" s="736"/>
      <c r="CD17" s="654" t="s">
        <v>256</v>
      </c>
      <c r="CE17" s="655"/>
      <c r="CF17" s="655"/>
      <c r="CG17" s="655"/>
      <c r="CH17" s="655"/>
      <c r="CI17" s="655"/>
      <c r="CJ17" s="655"/>
      <c r="CK17" s="655"/>
      <c r="CL17" s="655"/>
      <c r="CM17" s="655"/>
      <c r="CN17" s="655"/>
      <c r="CO17" s="655"/>
      <c r="CP17" s="655"/>
      <c r="CQ17" s="656"/>
      <c r="CR17" s="657">
        <v>319056</v>
      </c>
      <c r="CS17" s="658"/>
      <c r="CT17" s="658"/>
      <c r="CU17" s="658"/>
      <c r="CV17" s="658"/>
      <c r="CW17" s="658"/>
      <c r="CX17" s="658"/>
      <c r="CY17" s="659"/>
      <c r="CZ17" s="695">
        <v>7.8</v>
      </c>
      <c r="DA17" s="695"/>
      <c r="DB17" s="695"/>
      <c r="DC17" s="695"/>
      <c r="DD17" s="663" t="s">
        <v>121</v>
      </c>
      <c r="DE17" s="658"/>
      <c r="DF17" s="658"/>
      <c r="DG17" s="658"/>
      <c r="DH17" s="658"/>
      <c r="DI17" s="658"/>
      <c r="DJ17" s="658"/>
      <c r="DK17" s="658"/>
      <c r="DL17" s="658"/>
      <c r="DM17" s="658"/>
      <c r="DN17" s="658"/>
      <c r="DO17" s="658"/>
      <c r="DP17" s="659"/>
      <c r="DQ17" s="663">
        <v>281188</v>
      </c>
      <c r="DR17" s="658"/>
      <c r="DS17" s="658"/>
      <c r="DT17" s="658"/>
      <c r="DU17" s="658"/>
      <c r="DV17" s="658"/>
      <c r="DW17" s="658"/>
      <c r="DX17" s="658"/>
      <c r="DY17" s="658"/>
      <c r="DZ17" s="658"/>
      <c r="EA17" s="658"/>
      <c r="EB17" s="658"/>
      <c r="EC17" s="694"/>
    </row>
    <row r="18" spans="2:133" ht="11.25" customHeight="1" x14ac:dyDescent="0.15">
      <c r="B18" s="654" t="s">
        <v>257</v>
      </c>
      <c r="C18" s="655"/>
      <c r="D18" s="655"/>
      <c r="E18" s="655"/>
      <c r="F18" s="655"/>
      <c r="G18" s="655"/>
      <c r="H18" s="655"/>
      <c r="I18" s="655"/>
      <c r="J18" s="655"/>
      <c r="K18" s="655"/>
      <c r="L18" s="655"/>
      <c r="M18" s="655"/>
      <c r="N18" s="655"/>
      <c r="O18" s="655"/>
      <c r="P18" s="655"/>
      <c r="Q18" s="656"/>
      <c r="R18" s="657">
        <v>7695</v>
      </c>
      <c r="S18" s="658"/>
      <c r="T18" s="658"/>
      <c r="U18" s="658"/>
      <c r="V18" s="658"/>
      <c r="W18" s="658"/>
      <c r="X18" s="658"/>
      <c r="Y18" s="659"/>
      <c r="Z18" s="695">
        <v>0.2</v>
      </c>
      <c r="AA18" s="695"/>
      <c r="AB18" s="695"/>
      <c r="AC18" s="695"/>
      <c r="AD18" s="696">
        <v>7695</v>
      </c>
      <c r="AE18" s="696"/>
      <c r="AF18" s="696"/>
      <c r="AG18" s="696"/>
      <c r="AH18" s="696"/>
      <c r="AI18" s="696"/>
      <c r="AJ18" s="696"/>
      <c r="AK18" s="696"/>
      <c r="AL18" s="660">
        <v>0.3</v>
      </c>
      <c r="AM18" s="661"/>
      <c r="AN18" s="661"/>
      <c r="AO18" s="697"/>
      <c r="AP18" s="654" t="s">
        <v>258</v>
      </c>
      <c r="AQ18" s="655"/>
      <c r="AR18" s="655"/>
      <c r="AS18" s="655"/>
      <c r="AT18" s="655"/>
      <c r="AU18" s="655"/>
      <c r="AV18" s="655"/>
      <c r="AW18" s="655"/>
      <c r="AX18" s="655"/>
      <c r="AY18" s="655"/>
      <c r="AZ18" s="655"/>
      <c r="BA18" s="655"/>
      <c r="BB18" s="655"/>
      <c r="BC18" s="655"/>
      <c r="BD18" s="655"/>
      <c r="BE18" s="655"/>
      <c r="BF18" s="656"/>
      <c r="BG18" s="657" t="s">
        <v>121</v>
      </c>
      <c r="BH18" s="658"/>
      <c r="BI18" s="658"/>
      <c r="BJ18" s="658"/>
      <c r="BK18" s="658"/>
      <c r="BL18" s="658"/>
      <c r="BM18" s="658"/>
      <c r="BN18" s="659"/>
      <c r="BO18" s="695" t="s">
        <v>121</v>
      </c>
      <c r="BP18" s="695"/>
      <c r="BQ18" s="695"/>
      <c r="BR18" s="695"/>
      <c r="BS18" s="696" t="s">
        <v>121</v>
      </c>
      <c r="BT18" s="696"/>
      <c r="BU18" s="696"/>
      <c r="BV18" s="696"/>
      <c r="BW18" s="696"/>
      <c r="BX18" s="696"/>
      <c r="BY18" s="696"/>
      <c r="BZ18" s="696"/>
      <c r="CA18" s="696"/>
      <c r="CB18" s="736"/>
      <c r="CD18" s="654" t="s">
        <v>259</v>
      </c>
      <c r="CE18" s="655"/>
      <c r="CF18" s="655"/>
      <c r="CG18" s="655"/>
      <c r="CH18" s="655"/>
      <c r="CI18" s="655"/>
      <c r="CJ18" s="655"/>
      <c r="CK18" s="655"/>
      <c r="CL18" s="655"/>
      <c r="CM18" s="655"/>
      <c r="CN18" s="655"/>
      <c r="CO18" s="655"/>
      <c r="CP18" s="655"/>
      <c r="CQ18" s="656"/>
      <c r="CR18" s="657" t="s">
        <v>121</v>
      </c>
      <c r="CS18" s="658"/>
      <c r="CT18" s="658"/>
      <c r="CU18" s="658"/>
      <c r="CV18" s="658"/>
      <c r="CW18" s="658"/>
      <c r="CX18" s="658"/>
      <c r="CY18" s="659"/>
      <c r="CZ18" s="695" t="s">
        <v>121</v>
      </c>
      <c r="DA18" s="695"/>
      <c r="DB18" s="695"/>
      <c r="DC18" s="695"/>
      <c r="DD18" s="663" t="s">
        <v>121</v>
      </c>
      <c r="DE18" s="658"/>
      <c r="DF18" s="658"/>
      <c r="DG18" s="658"/>
      <c r="DH18" s="658"/>
      <c r="DI18" s="658"/>
      <c r="DJ18" s="658"/>
      <c r="DK18" s="658"/>
      <c r="DL18" s="658"/>
      <c r="DM18" s="658"/>
      <c r="DN18" s="658"/>
      <c r="DO18" s="658"/>
      <c r="DP18" s="659"/>
      <c r="DQ18" s="663" t="s">
        <v>121</v>
      </c>
      <c r="DR18" s="658"/>
      <c r="DS18" s="658"/>
      <c r="DT18" s="658"/>
      <c r="DU18" s="658"/>
      <c r="DV18" s="658"/>
      <c r="DW18" s="658"/>
      <c r="DX18" s="658"/>
      <c r="DY18" s="658"/>
      <c r="DZ18" s="658"/>
      <c r="EA18" s="658"/>
      <c r="EB18" s="658"/>
      <c r="EC18" s="694"/>
    </row>
    <row r="19" spans="2:133" ht="11.25" customHeight="1" x14ac:dyDescent="0.15">
      <c r="B19" s="654" t="s">
        <v>260</v>
      </c>
      <c r="C19" s="655"/>
      <c r="D19" s="655"/>
      <c r="E19" s="655"/>
      <c r="F19" s="655"/>
      <c r="G19" s="655"/>
      <c r="H19" s="655"/>
      <c r="I19" s="655"/>
      <c r="J19" s="655"/>
      <c r="K19" s="655"/>
      <c r="L19" s="655"/>
      <c r="M19" s="655"/>
      <c r="N19" s="655"/>
      <c r="O19" s="655"/>
      <c r="P19" s="655"/>
      <c r="Q19" s="656"/>
      <c r="R19" s="657">
        <v>7424</v>
      </c>
      <c r="S19" s="658"/>
      <c r="T19" s="658"/>
      <c r="U19" s="658"/>
      <c r="V19" s="658"/>
      <c r="W19" s="658"/>
      <c r="X19" s="658"/>
      <c r="Y19" s="659"/>
      <c r="Z19" s="695">
        <v>0.2</v>
      </c>
      <c r="AA19" s="695"/>
      <c r="AB19" s="695"/>
      <c r="AC19" s="695"/>
      <c r="AD19" s="696">
        <v>7424</v>
      </c>
      <c r="AE19" s="696"/>
      <c r="AF19" s="696"/>
      <c r="AG19" s="696"/>
      <c r="AH19" s="696"/>
      <c r="AI19" s="696"/>
      <c r="AJ19" s="696"/>
      <c r="AK19" s="696"/>
      <c r="AL19" s="660">
        <v>0.3</v>
      </c>
      <c r="AM19" s="661"/>
      <c r="AN19" s="661"/>
      <c r="AO19" s="697"/>
      <c r="AP19" s="654" t="s">
        <v>261</v>
      </c>
      <c r="AQ19" s="655"/>
      <c r="AR19" s="655"/>
      <c r="AS19" s="655"/>
      <c r="AT19" s="655"/>
      <c r="AU19" s="655"/>
      <c r="AV19" s="655"/>
      <c r="AW19" s="655"/>
      <c r="AX19" s="655"/>
      <c r="AY19" s="655"/>
      <c r="AZ19" s="655"/>
      <c r="BA19" s="655"/>
      <c r="BB19" s="655"/>
      <c r="BC19" s="655"/>
      <c r="BD19" s="655"/>
      <c r="BE19" s="655"/>
      <c r="BF19" s="656"/>
      <c r="BG19" s="657" t="s">
        <v>121</v>
      </c>
      <c r="BH19" s="658"/>
      <c r="BI19" s="658"/>
      <c r="BJ19" s="658"/>
      <c r="BK19" s="658"/>
      <c r="BL19" s="658"/>
      <c r="BM19" s="658"/>
      <c r="BN19" s="659"/>
      <c r="BO19" s="695" t="s">
        <v>121</v>
      </c>
      <c r="BP19" s="695"/>
      <c r="BQ19" s="695"/>
      <c r="BR19" s="695"/>
      <c r="BS19" s="696" t="s">
        <v>121</v>
      </c>
      <c r="BT19" s="696"/>
      <c r="BU19" s="696"/>
      <c r="BV19" s="696"/>
      <c r="BW19" s="696"/>
      <c r="BX19" s="696"/>
      <c r="BY19" s="696"/>
      <c r="BZ19" s="696"/>
      <c r="CA19" s="696"/>
      <c r="CB19" s="736"/>
      <c r="CD19" s="654" t="s">
        <v>262</v>
      </c>
      <c r="CE19" s="655"/>
      <c r="CF19" s="655"/>
      <c r="CG19" s="655"/>
      <c r="CH19" s="655"/>
      <c r="CI19" s="655"/>
      <c r="CJ19" s="655"/>
      <c r="CK19" s="655"/>
      <c r="CL19" s="655"/>
      <c r="CM19" s="655"/>
      <c r="CN19" s="655"/>
      <c r="CO19" s="655"/>
      <c r="CP19" s="655"/>
      <c r="CQ19" s="656"/>
      <c r="CR19" s="657" t="s">
        <v>121</v>
      </c>
      <c r="CS19" s="658"/>
      <c r="CT19" s="658"/>
      <c r="CU19" s="658"/>
      <c r="CV19" s="658"/>
      <c r="CW19" s="658"/>
      <c r="CX19" s="658"/>
      <c r="CY19" s="659"/>
      <c r="CZ19" s="695" t="s">
        <v>121</v>
      </c>
      <c r="DA19" s="695"/>
      <c r="DB19" s="695"/>
      <c r="DC19" s="695"/>
      <c r="DD19" s="663" t="s">
        <v>121</v>
      </c>
      <c r="DE19" s="658"/>
      <c r="DF19" s="658"/>
      <c r="DG19" s="658"/>
      <c r="DH19" s="658"/>
      <c r="DI19" s="658"/>
      <c r="DJ19" s="658"/>
      <c r="DK19" s="658"/>
      <c r="DL19" s="658"/>
      <c r="DM19" s="658"/>
      <c r="DN19" s="658"/>
      <c r="DO19" s="658"/>
      <c r="DP19" s="659"/>
      <c r="DQ19" s="663" t="s">
        <v>121</v>
      </c>
      <c r="DR19" s="658"/>
      <c r="DS19" s="658"/>
      <c r="DT19" s="658"/>
      <c r="DU19" s="658"/>
      <c r="DV19" s="658"/>
      <c r="DW19" s="658"/>
      <c r="DX19" s="658"/>
      <c r="DY19" s="658"/>
      <c r="DZ19" s="658"/>
      <c r="EA19" s="658"/>
      <c r="EB19" s="658"/>
      <c r="EC19" s="694"/>
    </row>
    <row r="20" spans="2:133" ht="11.25" customHeight="1" x14ac:dyDescent="0.15">
      <c r="B20" s="724" t="s">
        <v>263</v>
      </c>
      <c r="C20" s="725"/>
      <c r="D20" s="725"/>
      <c r="E20" s="725"/>
      <c r="F20" s="725"/>
      <c r="G20" s="725"/>
      <c r="H20" s="725"/>
      <c r="I20" s="725"/>
      <c r="J20" s="725"/>
      <c r="K20" s="725"/>
      <c r="L20" s="725"/>
      <c r="M20" s="725"/>
      <c r="N20" s="725"/>
      <c r="O20" s="725"/>
      <c r="P20" s="725"/>
      <c r="Q20" s="726"/>
      <c r="R20" s="657">
        <v>271</v>
      </c>
      <c r="S20" s="658"/>
      <c r="T20" s="658"/>
      <c r="U20" s="658"/>
      <c r="V20" s="658"/>
      <c r="W20" s="658"/>
      <c r="X20" s="658"/>
      <c r="Y20" s="659"/>
      <c r="Z20" s="695">
        <v>0</v>
      </c>
      <c r="AA20" s="695"/>
      <c r="AB20" s="695"/>
      <c r="AC20" s="695"/>
      <c r="AD20" s="696">
        <v>271</v>
      </c>
      <c r="AE20" s="696"/>
      <c r="AF20" s="696"/>
      <c r="AG20" s="696"/>
      <c r="AH20" s="696"/>
      <c r="AI20" s="696"/>
      <c r="AJ20" s="696"/>
      <c r="AK20" s="696"/>
      <c r="AL20" s="660">
        <v>0</v>
      </c>
      <c r="AM20" s="661"/>
      <c r="AN20" s="661"/>
      <c r="AO20" s="697"/>
      <c r="AP20" s="654" t="s">
        <v>264</v>
      </c>
      <c r="AQ20" s="655"/>
      <c r="AR20" s="655"/>
      <c r="AS20" s="655"/>
      <c r="AT20" s="655"/>
      <c r="AU20" s="655"/>
      <c r="AV20" s="655"/>
      <c r="AW20" s="655"/>
      <c r="AX20" s="655"/>
      <c r="AY20" s="655"/>
      <c r="AZ20" s="655"/>
      <c r="BA20" s="655"/>
      <c r="BB20" s="655"/>
      <c r="BC20" s="655"/>
      <c r="BD20" s="655"/>
      <c r="BE20" s="655"/>
      <c r="BF20" s="656"/>
      <c r="BG20" s="657" t="s">
        <v>121</v>
      </c>
      <c r="BH20" s="658"/>
      <c r="BI20" s="658"/>
      <c r="BJ20" s="658"/>
      <c r="BK20" s="658"/>
      <c r="BL20" s="658"/>
      <c r="BM20" s="658"/>
      <c r="BN20" s="659"/>
      <c r="BO20" s="695" t="s">
        <v>121</v>
      </c>
      <c r="BP20" s="695"/>
      <c r="BQ20" s="695"/>
      <c r="BR20" s="695"/>
      <c r="BS20" s="696" t="s">
        <v>121</v>
      </c>
      <c r="BT20" s="696"/>
      <c r="BU20" s="696"/>
      <c r="BV20" s="696"/>
      <c r="BW20" s="696"/>
      <c r="BX20" s="696"/>
      <c r="BY20" s="696"/>
      <c r="BZ20" s="696"/>
      <c r="CA20" s="696"/>
      <c r="CB20" s="736"/>
      <c r="CD20" s="654" t="s">
        <v>265</v>
      </c>
      <c r="CE20" s="655"/>
      <c r="CF20" s="655"/>
      <c r="CG20" s="655"/>
      <c r="CH20" s="655"/>
      <c r="CI20" s="655"/>
      <c r="CJ20" s="655"/>
      <c r="CK20" s="655"/>
      <c r="CL20" s="655"/>
      <c r="CM20" s="655"/>
      <c r="CN20" s="655"/>
      <c r="CO20" s="655"/>
      <c r="CP20" s="655"/>
      <c r="CQ20" s="656"/>
      <c r="CR20" s="657">
        <v>4093660</v>
      </c>
      <c r="CS20" s="658"/>
      <c r="CT20" s="658"/>
      <c r="CU20" s="658"/>
      <c r="CV20" s="658"/>
      <c r="CW20" s="658"/>
      <c r="CX20" s="658"/>
      <c r="CY20" s="659"/>
      <c r="CZ20" s="695">
        <v>100</v>
      </c>
      <c r="DA20" s="695"/>
      <c r="DB20" s="695"/>
      <c r="DC20" s="695"/>
      <c r="DD20" s="663">
        <v>362020</v>
      </c>
      <c r="DE20" s="658"/>
      <c r="DF20" s="658"/>
      <c r="DG20" s="658"/>
      <c r="DH20" s="658"/>
      <c r="DI20" s="658"/>
      <c r="DJ20" s="658"/>
      <c r="DK20" s="658"/>
      <c r="DL20" s="658"/>
      <c r="DM20" s="658"/>
      <c r="DN20" s="658"/>
      <c r="DO20" s="658"/>
      <c r="DP20" s="659"/>
      <c r="DQ20" s="663">
        <v>2868477</v>
      </c>
      <c r="DR20" s="658"/>
      <c r="DS20" s="658"/>
      <c r="DT20" s="658"/>
      <c r="DU20" s="658"/>
      <c r="DV20" s="658"/>
      <c r="DW20" s="658"/>
      <c r="DX20" s="658"/>
      <c r="DY20" s="658"/>
      <c r="DZ20" s="658"/>
      <c r="EA20" s="658"/>
      <c r="EB20" s="658"/>
      <c r="EC20" s="694"/>
    </row>
    <row r="21" spans="2:133" ht="11.25" customHeight="1" x14ac:dyDescent="0.15">
      <c r="B21" s="654" t="s">
        <v>266</v>
      </c>
      <c r="C21" s="655"/>
      <c r="D21" s="655"/>
      <c r="E21" s="655"/>
      <c r="F21" s="655"/>
      <c r="G21" s="655"/>
      <c r="H21" s="655"/>
      <c r="I21" s="655"/>
      <c r="J21" s="655"/>
      <c r="K21" s="655"/>
      <c r="L21" s="655"/>
      <c r="M21" s="655"/>
      <c r="N21" s="655"/>
      <c r="O21" s="655"/>
      <c r="P21" s="655"/>
      <c r="Q21" s="656"/>
      <c r="R21" s="657">
        <v>1501564</v>
      </c>
      <c r="S21" s="658"/>
      <c r="T21" s="658"/>
      <c r="U21" s="658"/>
      <c r="V21" s="658"/>
      <c r="W21" s="658"/>
      <c r="X21" s="658"/>
      <c r="Y21" s="659"/>
      <c r="Z21" s="695">
        <v>34.5</v>
      </c>
      <c r="AA21" s="695"/>
      <c r="AB21" s="695"/>
      <c r="AC21" s="695"/>
      <c r="AD21" s="696">
        <v>1399313</v>
      </c>
      <c r="AE21" s="696"/>
      <c r="AF21" s="696"/>
      <c r="AG21" s="696"/>
      <c r="AH21" s="696"/>
      <c r="AI21" s="696"/>
      <c r="AJ21" s="696"/>
      <c r="AK21" s="696"/>
      <c r="AL21" s="660">
        <v>58</v>
      </c>
      <c r="AM21" s="661"/>
      <c r="AN21" s="661"/>
      <c r="AO21" s="697"/>
      <c r="AP21" s="654" t="s">
        <v>267</v>
      </c>
      <c r="AQ21" s="734"/>
      <c r="AR21" s="734"/>
      <c r="AS21" s="734"/>
      <c r="AT21" s="734"/>
      <c r="AU21" s="734"/>
      <c r="AV21" s="734"/>
      <c r="AW21" s="734"/>
      <c r="AX21" s="734"/>
      <c r="AY21" s="734"/>
      <c r="AZ21" s="734"/>
      <c r="BA21" s="734"/>
      <c r="BB21" s="734"/>
      <c r="BC21" s="734"/>
      <c r="BD21" s="734"/>
      <c r="BE21" s="734"/>
      <c r="BF21" s="735"/>
      <c r="BG21" s="657" t="s">
        <v>121</v>
      </c>
      <c r="BH21" s="658"/>
      <c r="BI21" s="658"/>
      <c r="BJ21" s="658"/>
      <c r="BK21" s="658"/>
      <c r="BL21" s="658"/>
      <c r="BM21" s="658"/>
      <c r="BN21" s="659"/>
      <c r="BO21" s="695" t="s">
        <v>121</v>
      </c>
      <c r="BP21" s="695"/>
      <c r="BQ21" s="695"/>
      <c r="BR21" s="695"/>
      <c r="BS21" s="696" t="s">
        <v>121</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268</v>
      </c>
      <c r="C22" s="655"/>
      <c r="D22" s="655"/>
      <c r="E22" s="655"/>
      <c r="F22" s="655"/>
      <c r="G22" s="655"/>
      <c r="H22" s="655"/>
      <c r="I22" s="655"/>
      <c r="J22" s="655"/>
      <c r="K22" s="655"/>
      <c r="L22" s="655"/>
      <c r="M22" s="655"/>
      <c r="N22" s="655"/>
      <c r="O22" s="655"/>
      <c r="P22" s="655"/>
      <c r="Q22" s="656"/>
      <c r="R22" s="657">
        <v>1399313</v>
      </c>
      <c r="S22" s="658"/>
      <c r="T22" s="658"/>
      <c r="U22" s="658"/>
      <c r="V22" s="658"/>
      <c r="W22" s="658"/>
      <c r="X22" s="658"/>
      <c r="Y22" s="659"/>
      <c r="Z22" s="695">
        <v>32.200000000000003</v>
      </c>
      <c r="AA22" s="695"/>
      <c r="AB22" s="695"/>
      <c r="AC22" s="695"/>
      <c r="AD22" s="696">
        <v>1399313</v>
      </c>
      <c r="AE22" s="696"/>
      <c r="AF22" s="696"/>
      <c r="AG22" s="696"/>
      <c r="AH22" s="696"/>
      <c r="AI22" s="696"/>
      <c r="AJ22" s="696"/>
      <c r="AK22" s="696"/>
      <c r="AL22" s="660">
        <v>58</v>
      </c>
      <c r="AM22" s="661"/>
      <c r="AN22" s="661"/>
      <c r="AO22" s="697"/>
      <c r="AP22" s="654" t="s">
        <v>269</v>
      </c>
      <c r="AQ22" s="734"/>
      <c r="AR22" s="734"/>
      <c r="AS22" s="734"/>
      <c r="AT22" s="734"/>
      <c r="AU22" s="734"/>
      <c r="AV22" s="734"/>
      <c r="AW22" s="734"/>
      <c r="AX22" s="734"/>
      <c r="AY22" s="734"/>
      <c r="AZ22" s="734"/>
      <c r="BA22" s="734"/>
      <c r="BB22" s="734"/>
      <c r="BC22" s="734"/>
      <c r="BD22" s="734"/>
      <c r="BE22" s="734"/>
      <c r="BF22" s="735"/>
      <c r="BG22" s="657" t="s">
        <v>121</v>
      </c>
      <c r="BH22" s="658"/>
      <c r="BI22" s="658"/>
      <c r="BJ22" s="658"/>
      <c r="BK22" s="658"/>
      <c r="BL22" s="658"/>
      <c r="BM22" s="658"/>
      <c r="BN22" s="659"/>
      <c r="BO22" s="695" t="s">
        <v>121</v>
      </c>
      <c r="BP22" s="695"/>
      <c r="BQ22" s="695"/>
      <c r="BR22" s="695"/>
      <c r="BS22" s="696" t="s">
        <v>121</v>
      </c>
      <c r="BT22" s="696"/>
      <c r="BU22" s="696"/>
      <c r="BV22" s="696"/>
      <c r="BW22" s="696"/>
      <c r="BX22" s="696"/>
      <c r="BY22" s="696"/>
      <c r="BZ22" s="696"/>
      <c r="CA22" s="696"/>
      <c r="CB22" s="736"/>
      <c r="CD22" s="709" t="s">
        <v>270</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271</v>
      </c>
      <c r="C23" s="655"/>
      <c r="D23" s="655"/>
      <c r="E23" s="655"/>
      <c r="F23" s="655"/>
      <c r="G23" s="655"/>
      <c r="H23" s="655"/>
      <c r="I23" s="655"/>
      <c r="J23" s="655"/>
      <c r="K23" s="655"/>
      <c r="L23" s="655"/>
      <c r="M23" s="655"/>
      <c r="N23" s="655"/>
      <c r="O23" s="655"/>
      <c r="P23" s="655"/>
      <c r="Q23" s="656"/>
      <c r="R23" s="657">
        <v>102251</v>
      </c>
      <c r="S23" s="658"/>
      <c r="T23" s="658"/>
      <c r="U23" s="658"/>
      <c r="V23" s="658"/>
      <c r="W23" s="658"/>
      <c r="X23" s="658"/>
      <c r="Y23" s="659"/>
      <c r="Z23" s="695">
        <v>2.4</v>
      </c>
      <c r="AA23" s="695"/>
      <c r="AB23" s="695"/>
      <c r="AC23" s="695"/>
      <c r="AD23" s="696" t="s">
        <v>121</v>
      </c>
      <c r="AE23" s="696"/>
      <c r="AF23" s="696"/>
      <c r="AG23" s="696"/>
      <c r="AH23" s="696"/>
      <c r="AI23" s="696"/>
      <c r="AJ23" s="696"/>
      <c r="AK23" s="696"/>
      <c r="AL23" s="660" t="s">
        <v>121</v>
      </c>
      <c r="AM23" s="661"/>
      <c r="AN23" s="661"/>
      <c r="AO23" s="697"/>
      <c r="AP23" s="654" t="s">
        <v>272</v>
      </c>
      <c r="AQ23" s="734"/>
      <c r="AR23" s="734"/>
      <c r="AS23" s="734"/>
      <c r="AT23" s="734"/>
      <c r="AU23" s="734"/>
      <c r="AV23" s="734"/>
      <c r="AW23" s="734"/>
      <c r="AX23" s="734"/>
      <c r="AY23" s="734"/>
      <c r="AZ23" s="734"/>
      <c r="BA23" s="734"/>
      <c r="BB23" s="734"/>
      <c r="BC23" s="734"/>
      <c r="BD23" s="734"/>
      <c r="BE23" s="734"/>
      <c r="BF23" s="735"/>
      <c r="BG23" s="657" t="s">
        <v>121</v>
      </c>
      <c r="BH23" s="658"/>
      <c r="BI23" s="658"/>
      <c r="BJ23" s="658"/>
      <c r="BK23" s="658"/>
      <c r="BL23" s="658"/>
      <c r="BM23" s="658"/>
      <c r="BN23" s="659"/>
      <c r="BO23" s="695" t="s">
        <v>121</v>
      </c>
      <c r="BP23" s="695"/>
      <c r="BQ23" s="695"/>
      <c r="BR23" s="695"/>
      <c r="BS23" s="696" t="s">
        <v>121</v>
      </c>
      <c r="BT23" s="696"/>
      <c r="BU23" s="696"/>
      <c r="BV23" s="696"/>
      <c r="BW23" s="696"/>
      <c r="BX23" s="696"/>
      <c r="BY23" s="696"/>
      <c r="BZ23" s="696"/>
      <c r="CA23" s="696"/>
      <c r="CB23" s="736"/>
      <c r="CD23" s="709" t="s">
        <v>212</v>
      </c>
      <c r="CE23" s="710"/>
      <c r="CF23" s="710"/>
      <c r="CG23" s="710"/>
      <c r="CH23" s="710"/>
      <c r="CI23" s="710"/>
      <c r="CJ23" s="710"/>
      <c r="CK23" s="710"/>
      <c r="CL23" s="710"/>
      <c r="CM23" s="710"/>
      <c r="CN23" s="710"/>
      <c r="CO23" s="710"/>
      <c r="CP23" s="710"/>
      <c r="CQ23" s="711"/>
      <c r="CR23" s="709" t="s">
        <v>273</v>
      </c>
      <c r="CS23" s="710"/>
      <c r="CT23" s="710"/>
      <c r="CU23" s="710"/>
      <c r="CV23" s="710"/>
      <c r="CW23" s="710"/>
      <c r="CX23" s="710"/>
      <c r="CY23" s="711"/>
      <c r="CZ23" s="709" t="s">
        <v>274</v>
      </c>
      <c r="DA23" s="710"/>
      <c r="DB23" s="710"/>
      <c r="DC23" s="711"/>
      <c r="DD23" s="709" t="s">
        <v>275</v>
      </c>
      <c r="DE23" s="710"/>
      <c r="DF23" s="710"/>
      <c r="DG23" s="710"/>
      <c r="DH23" s="710"/>
      <c r="DI23" s="710"/>
      <c r="DJ23" s="710"/>
      <c r="DK23" s="711"/>
      <c r="DL23" s="747" t="s">
        <v>276</v>
      </c>
      <c r="DM23" s="748"/>
      <c r="DN23" s="748"/>
      <c r="DO23" s="748"/>
      <c r="DP23" s="748"/>
      <c r="DQ23" s="748"/>
      <c r="DR23" s="748"/>
      <c r="DS23" s="748"/>
      <c r="DT23" s="748"/>
      <c r="DU23" s="748"/>
      <c r="DV23" s="749"/>
      <c r="DW23" s="709" t="s">
        <v>277</v>
      </c>
      <c r="DX23" s="710"/>
      <c r="DY23" s="710"/>
      <c r="DZ23" s="710"/>
      <c r="EA23" s="710"/>
      <c r="EB23" s="710"/>
      <c r="EC23" s="711"/>
    </row>
    <row r="24" spans="2:133" ht="11.25" customHeight="1" x14ac:dyDescent="0.15">
      <c r="B24" s="654" t="s">
        <v>278</v>
      </c>
      <c r="C24" s="655"/>
      <c r="D24" s="655"/>
      <c r="E24" s="655"/>
      <c r="F24" s="655"/>
      <c r="G24" s="655"/>
      <c r="H24" s="655"/>
      <c r="I24" s="655"/>
      <c r="J24" s="655"/>
      <c r="K24" s="655"/>
      <c r="L24" s="655"/>
      <c r="M24" s="655"/>
      <c r="N24" s="655"/>
      <c r="O24" s="655"/>
      <c r="P24" s="655"/>
      <c r="Q24" s="656"/>
      <c r="R24" s="657" t="s">
        <v>121</v>
      </c>
      <c r="S24" s="658"/>
      <c r="T24" s="658"/>
      <c r="U24" s="658"/>
      <c r="V24" s="658"/>
      <c r="W24" s="658"/>
      <c r="X24" s="658"/>
      <c r="Y24" s="659"/>
      <c r="Z24" s="695" t="s">
        <v>121</v>
      </c>
      <c r="AA24" s="695"/>
      <c r="AB24" s="695"/>
      <c r="AC24" s="695"/>
      <c r="AD24" s="696" t="s">
        <v>121</v>
      </c>
      <c r="AE24" s="696"/>
      <c r="AF24" s="696"/>
      <c r="AG24" s="696"/>
      <c r="AH24" s="696"/>
      <c r="AI24" s="696"/>
      <c r="AJ24" s="696"/>
      <c r="AK24" s="696"/>
      <c r="AL24" s="660" t="s">
        <v>121</v>
      </c>
      <c r="AM24" s="661"/>
      <c r="AN24" s="661"/>
      <c r="AO24" s="697"/>
      <c r="AP24" s="654" t="s">
        <v>279</v>
      </c>
      <c r="AQ24" s="734"/>
      <c r="AR24" s="734"/>
      <c r="AS24" s="734"/>
      <c r="AT24" s="734"/>
      <c r="AU24" s="734"/>
      <c r="AV24" s="734"/>
      <c r="AW24" s="734"/>
      <c r="AX24" s="734"/>
      <c r="AY24" s="734"/>
      <c r="AZ24" s="734"/>
      <c r="BA24" s="734"/>
      <c r="BB24" s="734"/>
      <c r="BC24" s="734"/>
      <c r="BD24" s="734"/>
      <c r="BE24" s="734"/>
      <c r="BF24" s="735"/>
      <c r="BG24" s="657" t="s">
        <v>121</v>
      </c>
      <c r="BH24" s="658"/>
      <c r="BI24" s="658"/>
      <c r="BJ24" s="658"/>
      <c r="BK24" s="658"/>
      <c r="BL24" s="658"/>
      <c r="BM24" s="658"/>
      <c r="BN24" s="659"/>
      <c r="BO24" s="695" t="s">
        <v>121</v>
      </c>
      <c r="BP24" s="695"/>
      <c r="BQ24" s="695"/>
      <c r="BR24" s="695"/>
      <c r="BS24" s="696" t="s">
        <v>121</v>
      </c>
      <c r="BT24" s="696"/>
      <c r="BU24" s="696"/>
      <c r="BV24" s="696"/>
      <c r="BW24" s="696"/>
      <c r="BX24" s="696"/>
      <c r="BY24" s="696"/>
      <c r="BZ24" s="696"/>
      <c r="CA24" s="696"/>
      <c r="CB24" s="736"/>
      <c r="CD24" s="715" t="s">
        <v>280</v>
      </c>
      <c r="CE24" s="716"/>
      <c r="CF24" s="716"/>
      <c r="CG24" s="716"/>
      <c r="CH24" s="716"/>
      <c r="CI24" s="716"/>
      <c r="CJ24" s="716"/>
      <c r="CK24" s="716"/>
      <c r="CL24" s="716"/>
      <c r="CM24" s="716"/>
      <c r="CN24" s="716"/>
      <c r="CO24" s="716"/>
      <c r="CP24" s="716"/>
      <c r="CQ24" s="717"/>
      <c r="CR24" s="712">
        <v>1777530</v>
      </c>
      <c r="CS24" s="713"/>
      <c r="CT24" s="713"/>
      <c r="CU24" s="713"/>
      <c r="CV24" s="713"/>
      <c r="CW24" s="713"/>
      <c r="CX24" s="713"/>
      <c r="CY24" s="738"/>
      <c r="CZ24" s="739">
        <v>43.4</v>
      </c>
      <c r="DA24" s="721"/>
      <c r="DB24" s="721"/>
      <c r="DC24" s="741"/>
      <c r="DD24" s="737">
        <v>1180440</v>
      </c>
      <c r="DE24" s="713"/>
      <c r="DF24" s="713"/>
      <c r="DG24" s="713"/>
      <c r="DH24" s="713"/>
      <c r="DI24" s="713"/>
      <c r="DJ24" s="713"/>
      <c r="DK24" s="738"/>
      <c r="DL24" s="737">
        <v>1065614</v>
      </c>
      <c r="DM24" s="713"/>
      <c r="DN24" s="713"/>
      <c r="DO24" s="713"/>
      <c r="DP24" s="713"/>
      <c r="DQ24" s="713"/>
      <c r="DR24" s="713"/>
      <c r="DS24" s="713"/>
      <c r="DT24" s="713"/>
      <c r="DU24" s="713"/>
      <c r="DV24" s="738"/>
      <c r="DW24" s="739">
        <v>43.9</v>
      </c>
      <c r="DX24" s="721"/>
      <c r="DY24" s="721"/>
      <c r="DZ24" s="721"/>
      <c r="EA24" s="721"/>
      <c r="EB24" s="721"/>
      <c r="EC24" s="740"/>
    </row>
    <row r="25" spans="2:133" ht="11.25" customHeight="1" x14ac:dyDescent="0.15">
      <c r="B25" s="654" t="s">
        <v>281</v>
      </c>
      <c r="C25" s="655"/>
      <c r="D25" s="655"/>
      <c r="E25" s="655"/>
      <c r="F25" s="655"/>
      <c r="G25" s="655"/>
      <c r="H25" s="655"/>
      <c r="I25" s="655"/>
      <c r="J25" s="655"/>
      <c r="K25" s="655"/>
      <c r="L25" s="655"/>
      <c r="M25" s="655"/>
      <c r="N25" s="655"/>
      <c r="O25" s="655"/>
      <c r="P25" s="655"/>
      <c r="Q25" s="656"/>
      <c r="R25" s="657">
        <v>2512287</v>
      </c>
      <c r="S25" s="658"/>
      <c r="T25" s="658"/>
      <c r="U25" s="658"/>
      <c r="V25" s="658"/>
      <c r="W25" s="658"/>
      <c r="X25" s="658"/>
      <c r="Y25" s="659"/>
      <c r="Z25" s="695">
        <v>57.8</v>
      </c>
      <c r="AA25" s="695"/>
      <c r="AB25" s="695"/>
      <c r="AC25" s="695"/>
      <c r="AD25" s="696">
        <v>2410036</v>
      </c>
      <c r="AE25" s="696"/>
      <c r="AF25" s="696"/>
      <c r="AG25" s="696"/>
      <c r="AH25" s="696"/>
      <c r="AI25" s="696"/>
      <c r="AJ25" s="696"/>
      <c r="AK25" s="696"/>
      <c r="AL25" s="660">
        <v>99.9</v>
      </c>
      <c r="AM25" s="661"/>
      <c r="AN25" s="661"/>
      <c r="AO25" s="697"/>
      <c r="AP25" s="654" t="s">
        <v>282</v>
      </c>
      <c r="AQ25" s="734"/>
      <c r="AR25" s="734"/>
      <c r="AS25" s="734"/>
      <c r="AT25" s="734"/>
      <c r="AU25" s="734"/>
      <c r="AV25" s="734"/>
      <c r="AW25" s="734"/>
      <c r="AX25" s="734"/>
      <c r="AY25" s="734"/>
      <c r="AZ25" s="734"/>
      <c r="BA25" s="734"/>
      <c r="BB25" s="734"/>
      <c r="BC25" s="734"/>
      <c r="BD25" s="734"/>
      <c r="BE25" s="734"/>
      <c r="BF25" s="735"/>
      <c r="BG25" s="657" t="s">
        <v>121</v>
      </c>
      <c r="BH25" s="658"/>
      <c r="BI25" s="658"/>
      <c r="BJ25" s="658"/>
      <c r="BK25" s="658"/>
      <c r="BL25" s="658"/>
      <c r="BM25" s="658"/>
      <c r="BN25" s="659"/>
      <c r="BO25" s="695" t="s">
        <v>121</v>
      </c>
      <c r="BP25" s="695"/>
      <c r="BQ25" s="695"/>
      <c r="BR25" s="695"/>
      <c r="BS25" s="696" t="s">
        <v>121</v>
      </c>
      <c r="BT25" s="696"/>
      <c r="BU25" s="696"/>
      <c r="BV25" s="696"/>
      <c r="BW25" s="696"/>
      <c r="BX25" s="696"/>
      <c r="BY25" s="696"/>
      <c r="BZ25" s="696"/>
      <c r="CA25" s="696"/>
      <c r="CB25" s="736"/>
      <c r="CD25" s="654" t="s">
        <v>283</v>
      </c>
      <c r="CE25" s="655"/>
      <c r="CF25" s="655"/>
      <c r="CG25" s="655"/>
      <c r="CH25" s="655"/>
      <c r="CI25" s="655"/>
      <c r="CJ25" s="655"/>
      <c r="CK25" s="655"/>
      <c r="CL25" s="655"/>
      <c r="CM25" s="655"/>
      <c r="CN25" s="655"/>
      <c r="CO25" s="655"/>
      <c r="CP25" s="655"/>
      <c r="CQ25" s="656"/>
      <c r="CR25" s="657">
        <v>636328</v>
      </c>
      <c r="CS25" s="670"/>
      <c r="CT25" s="670"/>
      <c r="CU25" s="670"/>
      <c r="CV25" s="670"/>
      <c r="CW25" s="670"/>
      <c r="CX25" s="670"/>
      <c r="CY25" s="671"/>
      <c r="CZ25" s="660">
        <v>15.5</v>
      </c>
      <c r="DA25" s="672"/>
      <c r="DB25" s="672"/>
      <c r="DC25" s="673"/>
      <c r="DD25" s="663">
        <v>591842</v>
      </c>
      <c r="DE25" s="670"/>
      <c r="DF25" s="670"/>
      <c r="DG25" s="670"/>
      <c r="DH25" s="670"/>
      <c r="DI25" s="670"/>
      <c r="DJ25" s="670"/>
      <c r="DK25" s="671"/>
      <c r="DL25" s="663">
        <v>590781</v>
      </c>
      <c r="DM25" s="670"/>
      <c r="DN25" s="670"/>
      <c r="DO25" s="670"/>
      <c r="DP25" s="670"/>
      <c r="DQ25" s="670"/>
      <c r="DR25" s="670"/>
      <c r="DS25" s="670"/>
      <c r="DT25" s="670"/>
      <c r="DU25" s="670"/>
      <c r="DV25" s="671"/>
      <c r="DW25" s="660">
        <v>24.3</v>
      </c>
      <c r="DX25" s="672"/>
      <c r="DY25" s="672"/>
      <c r="DZ25" s="672"/>
      <c r="EA25" s="672"/>
      <c r="EB25" s="672"/>
      <c r="EC25" s="684"/>
    </row>
    <row r="26" spans="2:133" ht="11.25" customHeight="1" x14ac:dyDescent="0.15">
      <c r="B26" s="654" t="s">
        <v>284</v>
      </c>
      <c r="C26" s="655"/>
      <c r="D26" s="655"/>
      <c r="E26" s="655"/>
      <c r="F26" s="655"/>
      <c r="G26" s="655"/>
      <c r="H26" s="655"/>
      <c r="I26" s="655"/>
      <c r="J26" s="655"/>
      <c r="K26" s="655"/>
      <c r="L26" s="655"/>
      <c r="M26" s="655"/>
      <c r="N26" s="655"/>
      <c r="O26" s="655"/>
      <c r="P26" s="655"/>
      <c r="Q26" s="656"/>
      <c r="R26" s="657">
        <v>565</v>
      </c>
      <c r="S26" s="658"/>
      <c r="T26" s="658"/>
      <c r="U26" s="658"/>
      <c r="V26" s="658"/>
      <c r="W26" s="658"/>
      <c r="X26" s="658"/>
      <c r="Y26" s="659"/>
      <c r="Z26" s="695">
        <v>0</v>
      </c>
      <c r="AA26" s="695"/>
      <c r="AB26" s="695"/>
      <c r="AC26" s="695"/>
      <c r="AD26" s="696">
        <v>565</v>
      </c>
      <c r="AE26" s="696"/>
      <c r="AF26" s="696"/>
      <c r="AG26" s="696"/>
      <c r="AH26" s="696"/>
      <c r="AI26" s="696"/>
      <c r="AJ26" s="696"/>
      <c r="AK26" s="696"/>
      <c r="AL26" s="660">
        <v>0</v>
      </c>
      <c r="AM26" s="661"/>
      <c r="AN26" s="661"/>
      <c r="AO26" s="697"/>
      <c r="AP26" s="654" t="s">
        <v>285</v>
      </c>
      <c r="AQ26" s="734"/>
      <c r="AR26" s="734"/>
      <c r="AS26" s="734"/>
      <c r="AT26" s="734"/>
      <c r="AU26" s="734"/>
      <c r="AV26" s="734"/>
      <c r="AW26" s="734"/>
      <c r="AX26" s="734"/>
      <c r="AY26" s="734"/>
      <c r="AZ26" s="734"/>
      <c r="BA26" s="734"/>
      <c r="BB26" s="734"/>
      <c r="BC26" s="734"/>
      <c r="BD26" s="734"/>
      <c r="BE26" s="734"/>
      <c r="BF26" s="735"/>
      <c r="BG26" s="657" t="s">
        <v>121</v>
      </c>
      <c r="BH26" s="658"/>
      <c r="BI26" s="658"/>
      <c r="BJ26" s="658"/>
      <c r="BK26" s="658"/>
      <c r="BL26" s="658"/>
      <c r="BM26" s="658"/>
      <c r="BN26" s="659"/>
      <c r="BO26" s="695" t="s">
        <v>121</v>
      </c>
      <c r="BP26" s="695"/>
      <c r="BQ26" s="695"/>
      <c r="BR26" s="695"/>
      <c r="BS26" s="696" t="s">
        <v>121</v>
      </c>
      <c r="BT26" s="696"/>
      <c r="BU26" s="696"/>
      <c r="BV26" s="696"/>
      <c r="BW26" s="696"/>
      <c r="BX26" s="696"/>
      <c r="BY26" s="696"/>
      <c r="BZ26" s="696"/>
      <c r="CA26" s="696"/>
      <c r="CB26" s="736"/>
      <c r="CD26" s="654" t="s">
        <v>286</v>
      </c>
      <c r="CE26" s="655"/>
      <c r="CF26" s="655"/>
      <c r="CG26" s="655"/>
      <c r="CH26" s="655"/>
      <c r="CI26" s="655"/>
      <c r="CJ26" s="655"/>
      <c r="CK26" s="655"/>
      <c r="CL26" s="655"/>
      <c r="CM26" s="655"/>
      <c r="CN26" s="655"/>
      <c r="CO26" s="655"/>
      <c r="CP26" s="655"/>
      <c r="CQ26" s="656"/>
      <c r="CR26" s="657">
        <v>391356</v>
      </c>
      <c r="CS26" s="658"/>
      <c r="CT26" s="658"/>
      <c r="CU26" s="658"/>
      <c r="CV26" s="658"/>
      <c r="CW26" s="658"/>
      <c r="CX26" s="658"/>
      <c r="CY26" s="659"/>
      <c r="CZ26" s="660">
        <v>9.6</v>
      </c>
      <c r="DA26" s="672"/>
      <c r="DB26" s="672"/>
      <c r="DC26" s="673"/>
      <c r="DD26" s="663">
        <v>350660</v>
      </c>
      <c r="DE26" s="658"/>
      <c r="DF26" s="658"/>
      <c r="DG26" s="658"/>
      <c r="DH26" s="658"/>
      <c r="DI26" s="658"/>
      <c r="DJ26" s="658"/>
      <c r="DK26" s="659"/>
      <c r="DL26" s="663" t="s">
        <v>121</v>
      </c>
      <c r="DM26" s="658"/>
      <c r="DN26" s="658"/>
      <c r="DO26" s="658"/>
      <c r="DP26" s="658"/>
      <c r="DQ26" s="658"/>
      <c r="DR26" s="658"/>
      <c r="DS26" s="658"/>
      <c r="DT26" s="658"/>
      <c r="DU26" s="658"/>
      <c r="DV26" s="659"/>
      <c r="DW26" s="660" t="s">
        <v>121</v>
      </c>
      <c r="DX26" s="672"/>
      <c r="DY26" s="672"/>
      <c r="DZ26" s="672"/>
      <c r="EA26" s="672"/>
      <c r="EB26" s="672"/>
      <c r="EC26" s="684"/>
    </row>
    <row r="27" spans="2:133" ht="11.25" customHeight="1" x14ac:dyDescent="0.15">
      <c r="B27" s="654" t="s">
        <v>287</v>
      </c>
      <c r="C27" s="655"/>
      <c r="D27" s="655"/>
      <c r="E27" s="655"/>
      <c r="F27" s="655"/>
      <c r="G27" s="655"/>
      <c r="H27" s="655"/>
      <c r="I27" s="655"/>
      <c r="J27" s="655"/>
      <c r="K27" s="655"/>
      <c r="L27" s="655"/>
      <c r="M27" s="655"/>
      <c r="N27" s="655"/>
      <c r="O27" s="655"/>
      <c r="P27" s="655"/>
      <c r="Q27" s="656"/>
      <c r="R27" s="657">
        <v>87125</v>
      </c>
      <c r="S27" s="658"/>
      <c r="T27" s="658"/>
      <c r="U27" s="658"/>
      <c r="V27" s="658"/>
      <c r="W27" s="658"/>
      <c r="X27" s="658"/>
      <c r="Y27" s="659"/>
      <c r="Z27" s="695">
        <v>2</v>
      </c>
      <c r="AA27" s="695"/>
      <c r="AB27" s="695"/>
      <c r="AC27" s="695"/>
      <c r="AD27" s="696" t="s">
        <v>121</v>
      </c>
      <c r="AE27" s="696"/>
      <c r="AF27" s="696"/>
      <c r="AG27" s="696"/>
      <c r="AH27" s="696"/>
      <c r="AI27" s="696"/>
      <c r="AJ27" s="696"/>
      <c r="AK27" s="696"/>
      <c r="AL27" s="660" t="s">
        <v>121</v>
      </c>
      <c r="AM27" s="661"/>
      <c r="AN27" s="661"/>
      <c r="AO27" s="697"/>
      <c r="AP27" s="654" t="s">
        <v>288</v>
      </c>
      <c r="AQ27" s="655"/>
      <c r="AR27" s="655"/>
      <c r="AS27" s="655"/>
      <c r="AT27" s="655"/>
      <c r="AU27" s="655"/>
      <c r="AV27" s="655"/>
      <c r="AW27" s="655"/>
      <c r="AX27" s="655"/>
      <c r="AY27" s="655"/>
      <c r="AZ27" s="655"/>
      <c r="BA27" s="655"/>
      <c r="BB27" s="655"/>
      <c r="BC27" s="655"/>
      <c r="BD27" s="655"/>
      <c r="BE27" s="655"/>
      <c r="BF27" s="656"/>
      <c r="BG27" s="657">
        <v>799391</v>
      </c>
      <c r="BH27" s="658"/>
      <c r="BI27" s="658"/>
      <c r="BJ27" s="658"/>
      <c r="BK27" s="658"/>
      <c r="BL27" s="658"/>
      <c r="BM27" s="658"/>
      <c r="BN27" s="659"/>
      <c r="BO27" s="695">
        <v>100</v>
      </c>
      <c r="BP27" s="695"/>
      <c r="BQ27" s="695"/>
      <c r="BR27" s="695"/>
      <c r="BS27" s="696" t="s">
        <v>121</v>
      </c>
      <c r="BT27" s="696"/>
      <c r="BU27" s="696"/>
      <c r="BV27" s="696"/>
      <c r="BW27" s="696"/>
      <c r="BX27" s="696"/>
      <c r="BY27" s="696"/>
      <c r="BZ27" s="696"/>
      <c r="CA27" s="696"/>
      <c r="CB27" s="736"/>
      <c r="CD27" s="654" t="s">
        <v>289</v>
      </c>
      <c r="CE27" s="655"/>
      <c r="CF27" s="655"/>
      <c r="CG27" s="655"/>
      <c r="CH27" s="655"/>
      <c r="CI27" s="655"/>
      <c r="CJ27" s="655"/>
      <c r="CK27" s="655"/>
      <c r="CL27" s="655"/>
      <c r="CM27" s="655"/>
      <c r="CN27" s="655"/>
      <c r="CO27" s="655"/>
      <c r="CP27" s="655"/>
      <c r="CQ27" s="656"/>
      <c r="CR27" s="657">
        <v>822146</v>
      </c>
      <c r="CS27" s="670"/>
      <c r="CT27" s="670"/>
      <c r="CU27" s="670"/>
      <c r="CV27" s="670"/>
      <c r="CW27" s="670"/>
      <c r="CX27" s="670"/>
      <c r="CY27" s="671"/>
      <c r="CZ27" s="660">
        <v>20.100000000000001</v>
      </c>
      <c r="DA27" s="672"/>
      <c r="DB27" s="672"/>
      <c r="DC27" s="673"/>
      <c r="DD27" s="663">
        <v>307410</v>
      </c>
      <c r="DE27" s="670"/>
      <c r="DF27" s="670"/>
      <c r="DG27" s="670"/>
      <c r="DH27" s="670"/>
      <c r="DI27" s="670"/>
      <c r="DJ27" s="670"/>
      <c r="DK27" s="671"/>
      <c r="DL27" s="663">
        <v>193645</v>
      </c>
      <c r="DM27" s="670"/>
      <c r="DN27" s="670"/>
      <c r="DO27" s="670"/>
      <c r="DP27" s="670"/>
      <c r="DQ27" s="670"/>
      <c r="DR27" s="670"/>
      <c r="DS27" s="670"/>
      <c r="DT27" s="670"/>
      <c r="DU27" s="670"/>
      <c r="DV27" s="671"/>
      <c r="DW27" s="660">
        <v>8</v>
      </c>
      <c r="DX27" s="672"/>
      <c r="DY27" s="672"/>
      <c r="DZ27" s="672"/>
      <c r="EA27" s="672"/>
      <c r="EB27" s="672"/>
      <c r="EC27" s="684"/>
    </row>
    <row r="28" spans="2:133" ht="11.25" customHeight="1" x14ac:dyDescent="0.15">
      <c r="B28" s="654" t="s">
        <v>290</v>
      </c>
      <c r="C28" s="655"/>
      <c r="D28" s="655"/>
      <c r="E28" s="655"/>
      <c r="F28" s="655"/>
      <c r="G28" s="655"/>
      <c r="H28" s="655"/>
      <c r="I28" s="655"/>
      <c r="J28" s="655"/>
      <c r="K28" s="655"/>
      <c r="L28" s="655"/>
      <c r="M28" s="655"/>
      <c r="N28" s="655"/>
      <c r="O28" s="655"/>
      <c r="P28" s="655"/>
      <c r="Q28" s="656"/>
      <c r="R28" s="657">
        <v>45875</v>
      </c>
      <c r="S28" s="658"/>
      <c r="T28" s="658"/>
      <c r="U28" s="658"/>
      <c r="V28" s="658"/>
      <c r="W28" s="658"/>
      <c r="X28" s="658"/>
      <c r="Y28" s="659"/>
      <c r="Z28" s="695">
        <v>1.1000000000000001</v>
      </c>
      <c r="AA28" s="695"/>
      <c r="AB28" s="695"/>
      <c r="AC28" s="695"/>
      <c r="AD28" s="696">
        <v>1422</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291</v>
      </c>
      <c r="CE28" s="655"/>
      <c r="CF28" s="655"/>
      <c r="CG28" s="655"/>
      <c r="CH28" s="655"/>
      <c r="CI28" s="655"/>
      <c r="CJ28" s="655"/>
      <c r="CK28" s="655"/>
      <c r="CL28" s="655"/>
      <c r="CM28" s="655"/>
      <c r="CN28" s="655"/>
      <c r="CO28" s="655"/>
      <c r="CP28" s="655"/>
      <c r="CQ28" s="656"/>
      <c r="CR28" s="657">
        <v>319056</v>
      </c>
      <c r="CS28" s="658"/>
      <c r="CT28" s="658"/>
      <c r="CU28" s="658"/>
      <c r="CV28" s="658"/>
      <c r="CW28" s="658"/>
      <c r="CX28" s="658"/>
      <c r="CY28" s="659"/>
      <c r="CZ28" s="660">
        <v>7.8</v>
      </c>
      <c r="DA28" s="672"/>
      <c r="DB28" s="672"/>
      <c r="DC28" s="673"/>
      <c r="DD28" s="663">
        <v>281188</v>
      </c>
      <c r="DE28" s="658"/>
      <c r="DF28" s="658"/>
      <c r="DG28" s="658"/>
      <c r="DH28" s="658"/>
      <c r="DI28" s="658"/>
      <c r="DJ28" s="658"/>
      <c r="DK28" s="659"/>
      <c r="DL28" s="663">
        <v>281188</v>
      </c>
      <c r="DM28" s="658"/>
      <c r="DN28" s="658"/>
      <c r="DO28" s="658"/>
      <c r="DP28" s="658"/>
      <c r="DQ28" s="658"/>
      <c r="DR28" s="658"/>
      <c r="DS28" s="658"/>
      <c r="DT28" s="658"/>
      <c r="DU28" s="658"/>
      <c r="DV28" s="659"/>
      <c r="DW28" s="660">
        <v>11.6</v>
      </c>
      <c r="DX28" s="672"/>
      <c r="DY28" s="672"/>
      <c r="DZ28" s="672"/>
      <c r="EA28" s="672"/>
      <c r="EB28" s="672"/>
      <c r="EC28" s="684"/>
    </row>
    <row r="29" spans="2:133" ht="11.25" customHeight="1" x14ac:dyDescent="0.15">
      <c r="B29" s="654" t="s">
        <v>292</v>
      </c>
      <c r="C29" s="655"/>
      <c r="D29" s="655"/>
      <c r="E29" s="655"/>
      <c r="F29" s="655"/>
      <c r="G29" s="655"/>
      <c r="H29" s="655"/>
      <c r="I29" s="655"/>
      <c r="J29" s="655"/>
      <c r="K29" s="655"/>
      <c r="L29" s="655"/>
      <c r="M29" s="655"/>
      <c r="N29" s="655"/>
      <c r="O29" s="655"/>
      <c r="P29" s="655"/>
      <c r="Q29" s="656"/>
      <c r="R29" s="657">
        <v>3245</v>
      </c>
      <c r="S29" s="658"/>
      <c r="T29" s="658"/>
      <c r="U29" s="658"/>
      <c r="V29" s="658"/>
      <c r="W29" s="658"/>
      <c r="X29" s="658"/>
      <c r="Y29" s="659"/>
      <c r="Z29" s="695">
        <v>0.1</v>
      </c>
      <c r="AA29" s="695"/>
      <c r="AB29" s="695"/>
      <c r="AC29" s="695"/>
      <c r="AD29" s="696" t="s">
        <v>121</v>
      </c>
      <c r="AE29" s="696"/>
      <c r="AF29" s="696"/>
      <c r="AG29" s="696"/>
      <c r="AH29" s="696"/>
      <c r="AI29" s="696"/>
      <c r="AJ29" s="696"/>
      <c r="AK29" s="696"/>
      <c r="AL29" s="660" t="s">
        <v>121</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293</v>
      </c>
      <c r="CE29" s="677"/>
      <c r="CF29" s="654" t="s">
        <v>66</v>
      </c>
      <c r="CG29" s="655"/>
      <c r="CH29" s="655"/>
      <c r="CI29" s="655"/>
      <c r="CJ29" s="655"/>
      <c r="CK29" s="655"/>
      <c r="CL29" s="655"/>
      <c r="CM29" s="655"/>
      <c r="CN29" s="655"/>
      <c r="CO29" s="655"/>
      <c r="CP29" s="655"/>
      <c r="CQ29" s="656"/>
      <c r="CR29" s="657">
        <v>319056</v>
      </c>
      <c r="CS29" s="670"/>
      <c r="CT29" s="670"/>
      <c r="CU29" s="670"/>
      <c r="CV29" s="670"/>
      <c r="CW29" s="670"/>
      <c r="CX29" s="670"/>
      <c r="CY29" s="671"/>
      <c r="CZ29" s="660">
        <v>7.8</v>
      </c>
      <c r="DA29" s="672"/>
      <c r="DB29" s="672"/>
      <c r="DC29" s="673"/>
      <c r="DD29" s="663">
        <v>281188</v>
      </c>
      <c r="DE29" s="670"/>
      <c r="DF29" s="670"/>
      <c r="DG29" s="670"/>
      <c r="DH29" s="670"/>
      <c r="DI29" s="670"/>
      <c r="DJ29" s="670"/>
      <c r="DK29" s="671"/>
      <c r="DL29" s="663">
        <v>281188</v>
      </c>
      <c r="DM29" s="670"/>
      <c r="DN29" s="670"/>
      <c r="DO29" s="670"/>
      <c r="DP29" s="670"/>
      <c r="DQ29" s="670"/>
      <c r="DR29" s="670"/>
      <c r="DS29" s="670"/>
      <c r="DT29" s="670"/>
      <c r="DU29" s="670"/>
      <c r="DV29" s="671"/>
      <c r="DW29" s="660">
        <v>11.6</v>
      </c>
      <c r="DX29" s="672"/>
      <c r="DY29" s="672"/>
      <c r="DZ29" s="672"/>
      <c r="EA29" s="672"/>
      <c r="EB29" s="672"/>
      <c r="EC29" s="684"/>
    </row>
    <row r="30" spans="2:133" ht="11.25" customHeight="1" x14ac:dyDescent="0.15">
      <c r="B30" s="654" t="s">
        <v>294</v>
      </c>
      <c r="C30" s="655"/>
      <c r="D30" s="655"/>
      <c r="E30" s="655"/>
      <c r="F30" s="655"/>
      <c r="G30" s="655"/>
      <c r="H30" s="655"/>
      <c r="I30" s="655"/>
      <c r="J30" s="655"/>
      <c r="K30" s="655"/>
      <c r="L30" s="655"/>
      <c r="M30" s="655"/>
      <c r="N30" s="655"/>
      <c r="O30" s="655"/>
      <c r="P30" s="655"/>
      <c r="Q30" s="656"/>
      <c r="R30" s="657">
        <v>715090</v>
      </c>
      <c r="S30" s="658"/>
      <c r="T30" s="658"/>
      <c r="U30" s="658"/>
      <c r="V30" s="658"/>
      <c r="W30" s="658"/>
      <c r="X30" s="658"/>
      <c r="Y30" s="659"/>
      <c r="Z30" s="695">
        <v>16.399999999999999</v>
      </c>
      <c r="AA30" s="695"/>
      <c r="AB30" s="695"/>
      <c r="AC30" s="695"/>
      <c r="AD30" s="696" t="s">
        <v>121</v>
      </c>
      <c r="AE30" s="696"/>
      <c r="AF30" s="696"/>
      <c r="AG30" s="696"/>
      <c r="AH30" s="696"/>
      <c r="AI30" s="696"/>
      <c r="AJ30" s="696"/>
      <c r="AK30" s="696"/>
      <c r="AL30" s="660" t="s">
        <v>121</v>
      </c>
      <c r="AM30" s="661"/>
      <c r="AN30" s="661"/>
      <c r="AO30" s="697"/>
      <c r="AP30" s="709" t="s">
        <v>212</v>
      </c>
      <c r="AQ30" s="710"/>
      <c r="AR30" s="710"/>
      <c r="AS30" s="710"/>
      <c r="AT30" s="710"/>
      <c r="AU30" s="710"/>
      <c r="AV30" s="710"/>
      <c r="AW30" s="710"/>
      <c r="AX30" s="710"/>
      <c r="AY30" s="710"/>
      <c r="AZ30" s="710"/>
      <c r="BA30" s="710"/>
      <c r="BB30" s="710"/>
      <c r="BC30" s="710"/>
      <c r="BD30" s="710"/>
      <c r="BE30" s="710"/>
      <c r="BF30" s="711"/>
      <c r="BG30" s="709" t="s">
        <v>295</v>
      </c>
      <c r="BH30" s="727"/>
      <c r="BI30" s="727"/>
      <c r="BJ30" s="727"/>
      <c r="BK30" s="727"/>
      <c r="BL30" s="727"/>
      <c r="BM30" s="727"/>
      <c r="BN30" s="727"/>
      <c r="BO30" s="727"/>
      <c r="BP30" s="727"/>
      <c r="BQ30" s="728"/>
      <c r="BR30" s="709" t="s">
        <v>296</v>
      </c>
      <c r="BS30" s="727"/>
      <c r="BT30" s="727"/>
      <c r="BU30" s="727"/>
      <c r="BV30" s="727"/>
      <c r="BW30" s="727"/>
      <c r="BX30" s="727"/>
      <c r="BY30" s="727"/>
      <c r="BZ30" s="727"/>
      <c r="CA30" s="727"/>
      <c r="CB30" s="728"/>
      <c r="CD30" s="678"/>
      <c r="CE30" s="679"/>
      <c r="CF30" s="654" t="s">
        <v>297</v>
      </c>
      <c r="CG30" s="655"/>
      <c r="CH30" s="655"/>
      <c r="CI30" s="655"/>
      <c r="CJ30" s="655"/>
      <c r="CK30" s="655"/>
      <c r="CL30" s="655"/>
      <c r="CM30" s="655"/>
      <c r="CN30" s="655"/>
      <c r="CO30" s="655"/>
      <c r="CP30" s="655"/>
      <c r="CQ30" s="656"/>
      <c r="CR30" s="657">
        <v>307989</v>
      </c>
      <c r="CS30" s="658"/>
      <c r="CT30" s="658"/>
      <c r="CU30" s="658"/>
      <c r="CV30" s="658"/>
      <c r="CW30" s="658"/>
      <c r="CX30" s="658"/>
      <c r="CY30" s="659"/>
      <c r="CZ30" s="660">
        <v>7.5</v>
      </c>
      <c r="DA30" s="672"/>
      <c r="DB30" s="672"/>
      <c r="DC30" s="673"/>
      <c r="DD30" s="663">
        <v>274480</v>
      </c>
      <c r="DE30" s="658"/>
      <c r="DF30" s="658"/>
      <c r="DG30" s="658"/>
      <c r="DH30" s="658"/>
      <c r="DI30" s="658"/>
      <c r="DJ30" s="658"/>
      <c r="DK30" s="659"/>
      <c r="DL30" s="663">
        <v>274480</v>
      </c>
      <c r="DM30" s="658"/>
      <c r="DN30" s="658"/>
      <c r="DO30" s="658"/>
      <c r="DP30" s="658"/>
      <c r="DQ30" s="658"/>
      <c r="DR30" s="658"/>
      <c r="DS30" s="658"/>
      <c r="DT30" s="658"/>
      <c r="DU30" s="658"/>
      <c r="DV30" s="659"/>
      <c r="DW30" s="660">
        <v>11.3</v>
      </c>
      <c r="DX30" s="672"/>
      <c r="DY30" s="672"/>
      <c r="DZ30" s="672"/>
      <c r="EA30" s="672"/>
      <c r="EB30" s="672"/>
      <c r="EC30" s="684"/>
    </row>
    <row r="31" spans="2:133" ht="11.25" customHeight="1" x14ac:dyDescent="0.15">
      <c r="B31" s="724" t="s">
        <v>298</v>
      </c>
      <c r="C31" s="725"/>
      <c r="D31" s="725"/>
      <c r="E31" s="725"/>
      <c r="F31" s="725"/>
      <c r="G31" s="725"/>
      <c r="H31" s="725"/>
      <c r="I31" s="725"/>
      <c r="J31" s="725"/>
      <c r="K31" s="725"/>
      <c r="L31" s="725"/>
      <c r="M31" s="725"/>
      <c r="N31" s="725"/>
      <c r="O31" s="725"/>
      <c r="P31" s="725"/>
      <c r="Q31" s="726"/>
      <c r="R31" s="657" t="s">
        <v>121</v>
      </c>
      <c r="S31" s="658"/>
      <c r="T31" s="658"/>
      <c r="U31" s="658"/>
      <c r="V31" s="658"/>
      <c r="W31" s="658"/>
      <c r="X31" s="658"/>
      <c r="Y31" s="659"/>
      <c r="Z31" s="695" t="s">
        <v>121</v>
      </c>
      <c r="AA31" s="695"/>
      <c r="AB31" s="695"/>
      <c r="AC31" s="695"/>
      <c r="AD31" s="696" t="s">
        <v>121</v>
      </c>
      <c r="AE31" s="696"/>
      <c r="AF31" s="696"/>
      <c r="AG31" s="696"/>
      <c r="AH31" s="696"/>
      <c r="AI31" s="696"/>
      <c r="AJ31" s="696"/>
      <c r="AK31" s="696"/>
      <c r="AL31" s="660" t="s">
        <v>121</v>
      </c>
      <c r="AM31" s="661"/>
      <c r="AN31" s="661"/>
      <c r="AO31" s="697"/>
      <c r="AP31" s="729" t="s">
        <v>299</v>
      </c>
      <c r="AQ31" s="730"/>
      <c r="AR31" s="730"/>
      <c r="AS31" s="730"/>
      <c r="AT31" s="731" t="s">
        <v>300</v>
      </c>
      <c r="AU31" s="218"/>
      <c r="AV31" s="218"/>
      <c r="AW31" s="218"/>
      <c r="AX31" s="715" t="s">
        <v>178</v>
      </c>
      <c r="AY31" s="716"/>
      <c r="AZ31" s="716"/>
      <c r="BA31" s="716"/>
      <c r="BB31" s="716"/>
      <c r="BC31" s="716"/>
      <c r="BD31" s="716"/>
      <c r="BE31" s="716"/>
      <c r="BF31" s="717"/>
      <c r="BG31" s="719">
        <v>99.5</v>
      </c>
      <c r="BH31" s="720"/>
      <c r="BI31" s="720"/>
      <c r="BJ31" s="720"/>
      <c r="BK31" s="720"/>
      <c r="BL31" s="720"/>
      <c r="BM31" s="721">
        <v>95.9</v>
      </c>
      <c r="BN31" s="720"/>
      <c r="BO31" s="720"/>
      <c r="BP31" s="720"/>
      <c r="BQ31" s="722"/>
      <c r="BR31" s="719">
        <v>99.4</v>
      </c>
      <c r="BS31" s="720"/>
      <c r="BT31" s="720"/>
      <c r="BU31" s="720"/>
      <c r="BV31" s="720"/>
      <c r="BW31" s="720"/>
      <c r="BX31" s="721">
        <v>95.9</v>
      </c>
      <c r="BY31" s="720"/>
      <c r="BZ31" s="720"/>
      <c r="CA31" s="720"/>
      <c r="CB31" s="722"/>
      <c r="CD31" s="678"/>
      <c r="CE31" s="679"/>
      <c r="CF31" s="654" t="s">
        <v>301</v>
      </c>
      <c r="CG31" s="655"/>
      <c r="CH31" s="655"/>
      <c r="CI31" s="655"/>
      <c r="CJ31" s="655"/>
      <c r="CK31" s="655"/>
      <c r="CL31" s="655"/>
      <c r="CM31" s="655"/>
      <c r="CN31" s="655"/>
      <c r="CO31" s="655"/>
      <c r="CP31" s="655"/>
      <c r="CQ31" s="656"/>
      <c r="CR31" s="657">
        <v>11067</v>
      </c>
      <c r="CS31" s="670"/>
      <c r="CT31" s="670"/>
      <c r="CU31" s="670"/>
      <c r="CV31" s="670"/>
      <c r="CW31" s="670"/>
      <c r="CX31" s="670"/>
      <c r="CY31" s="671"/>
      <c r="CZ31" s="660">
        <v>0.3</v>
      </c>
      <c r="DA31" s="672"/>
      <c r="DB31" s="672"/>
      <c r="DC31" s="673"/>
      <c r="DD31" s="663">
        <v>6708</v>
      </c>
      <c r="DE31" s="670"/>
      <c r="DF31" s="670"/>
      <c r="DG31" s="670"/>
      <c r="DH31" s="670"/>
      <c r="DI31" s="670"/>
      <c r="DJ31" s="670"/>
      <c r="DK31" s="671"/>
      <c r="DL31" s="663">
        <v>6708</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15">
      <c r="B32" s="654" t="s">
        <v>302</v>
      </c>
      <c r="C32" s="655"/>
      <c r="D32" s="655"/>
      <c r="E32" s="655"/>
      <c r="F32" s="655"/>
      <c r="G32" s="655"/>
      <c r="H32" s="655"/>
      <c r="I32" s="655"/>
      <c r="J32" s="655"/>
      <c r="K32" s="655"/>
      <c r="L32" s="655"/>
      <c r="M32" s="655"/>
      <c r="N32" s="655"/>
      <c r="O32" s="655"/>
      <c r="P32" s="655"/>
      <c r="Q32" s="656"/>
      <c r="R32" s="657">
        <v>223934</v>
      </c>
      <c r="S32" s="658"/>
      <c r="T32" s="658"/>
      <c r="U32" s="658"/>
      <c r="V32" s="658"/>
      <c r="W32" s="658"/>
      <c r="X32" s="658"/>
      <c r="Y32" s="659"/>
      <c r="Z32" s="695">
        <v>5.0999999999999996</v>
      </c>
      <c r="AA32" s="695"/>
      <c r="AB32" s="695"/>
      <c r="AC32" s="695"/>
      <c r="AD32" s="696" t="s">
        <v>121</v>
      </c>
      <c r="AE32" s="696"/>
      <c r="AF32" s="696"/>
      <c r="AG32" s="696"/>
      <c r="AH32" s="696"/>
      <c r="AI32" s="696"/>
      <c r="AJ32" s="696"/>
      <c r="AK32" s="696"/>
      <c r="AL32" s="660" t="s">
        <v>121</v>
      </c>
      <c r="AM32" s="661"/>
      <c r="AN32" s="661"/>
      <c r="AO32" s="697"/>
      <c r="AP32" s="698"/>
      <c r="AQ32" s="699"/>
      <c r="AR32" s="699"/>
      <c r="AS32" s="699"/>
      <c r="AT32" s="732"/>
      <c r="AU32" s="214" t="s">
        <v>303</v>
      </c>
      <c r="AX32" s="654" t="s">
        <v>304</v>
      </c>
      <c r="AY32" s="655"/>
      <c r="AZ32" s="655"/>
      <c r="BA32" s="655"/>
      <c r="BB32" s="655"/>
      <c r="BC32" s="655"/>
      <c r="BD32" s="655"/>
      <c r="BE32" s="655"/>
      <c r="BF32" s="656"/>
      <c r="BG32" s="723">
        <v>99.6</v>
      </c>
      <c r="BH32" s="670"/>
      <c r="BI32" s="670"/>
      <c r="BJ32" s="670"/>
      <c r="BK32" s="670"/>
      <c r="BL32" s="670"/>
      <c r="BM32" s="661">
        <v>98.2</v>
      </c>
      <c r="BN32" s="670"/>
      <c r="BO32" s="670"/>
      <c r="BP32" s="670"/>
      <c r="BQ32" s="693"/>
      <c r="BR32" s="723">
        <v>99.1</v>
      </c>
      <c r="BS32" s="670"/>
      <c r="BT32" s="670"/>
      <c r="BU32" s="670"/>
      <c r="BV32" s="670"/>
      <c r="BW32" s="670"/>
      <c r="BX32" s="661">
        <v>97.9</v>
      </c>
      <c r="BY32" s="670"/>
      <c r="BZ32" s="670"/>
      <c r="CA32" s="670"/>
      <c r="CB32" s="693"/>
      <c r="CD32" s="680"/>
      <c r="CE32" s="681"/>
      <c r="CF32" s="654" t="s">
        <v>305</v>
      </c>
      <c r="CG32" s="655"/>
      <c r="CH32" s="655"/>
      <c r="CI32" s="655"/>
      <c r="CJ32" s="655"/>
      <c r="CK32" s="655"/>
      <c r="CL32" s="655"/>
      <c r="CM32" s="655"/>
      <c r="CN32" s="655"/>
      <c r="CO32" s="655"/>
      <c r="CP32" s="655"/>
      <c r="CQ32" s="656"/>
      <c r="CR32" s="657" t="s">
        <v>121</v>
      </c>
      <c r="CS32" s="658"/>
      <c r="CT32" s="658"/>
      <c r="CU32" s="658"/>
      <c r="CV32" s="658"/>
      <c r="CW32" s="658"/>
      <c r="CX32" s="658"/>
      <c r="CY32" s="659"/>
      <c r="CZ32" s="660" t="s">
        <v>121</v>
      </c>
      <c r="DA32" s="672"/>
      <c r="DB32" s="672"/>
      <c r="DC32" s="673"/>
      <c r="DD32" s="663" t="s">
        <v>121</v>
      </c>
      <c r="DE32" s="658"/>
      <c r="DF32" s="658"/>
      <c r="DG32" s="658"/>
      <c r="DH32" s="658"/>
      <c r="DI32" s="658"/>
      <c r="DJ32" s="658"/>
      <c r="DK32" s="659"/>
      <c r="DL32" s="663" t="s">
        <v>121</v>
      </c>
      <c r="DM32" s="658"/>
      <c r="DN32" s="658"/>
      <c r="DO32" s="658"/>
      <c r="DP32" s="658"/>
      <c r="DQ32" s="658"/>
      <c r="DR32" s="658"/>
      <c r="DS32" s="658"/>
      <c r="DT32" s="658"/>
      <c r="DU32" s="658"/>
      <c r="DV32" s="659"/>
      <c r="DW32" s="660" t="s">
        <v>121</v>
      </c>
      <c r="DX32" s="672"/>
      <c r="DY32" s="672"/>
      <c r="DZ32" s="672"/>
      <c r="EA32" s="672"/>
      <c r="EB32" s="672"/>
      <c r="EC32" s="684"/>
    </row>
    <row r="33" spans="2:133" ht="11.25" customHeight="1" x14ac:dyDescent="0.15">
      <c r="B33" s="654" t="s">
        <v>306</v>
      </c>
      <c r="C33" s="655"/>
      <c r="D33" s="655"/>
      <c r="E33" s="655"/>
      <c r="F33" s="655"/>
      <c r="G33" s="655"/>
      <c r="H33" s="655"/>
      <c r="I33" s="655"/>
      <c r="J33" s="655"/>
      <c r="K33" s="655"/>
      <c r="L33" s="655"/>
      <c r="M33" s="655"/>
      <c r="N33" s="655"/>
      <c r="O33" s="655"/>
      <c r="P33" s="655"/>
      <c r="Q33" s="656"/>
      <c r="R33" s="657">
        <v>57281</v>
      </c>
      <c r="S33" s="658"/>
      <c r="T33" s="658"/>
      <c r="U33" s="658"/>
      <c r="V33" s="658"/>
      <c r="W33" s="658"/>
      <c r="X33" s="658"/>
      <c r="Y33" s="659"/>
      <c r="Z33" s="695">
        <v>1.3</v>
      </c>
      <c r="AA33" s="695"/>
      <c r="AB33" s="695"/>
      <c r="AC33" s="695"/>
      <c r="AD33" s="696">
        <v>1460</v>
      </c>
      <c r="AE33" s="696"/>
      <c r="AF33" s="696"/>
      <c r="AG33" s="696"/>
      <c r="AH33" s="696"/>
      <c r="AI33" s="696"/>
      <c r="AJ33" s="696"/>
      <c r="AK33" s="696"/>
      <c r="AL33" s="660">
        <v>0.1</v>
      </c>
      <c r="AM33" s="661"/>
      <c r="AN33" s="661"/>
      <c r="AO33" s="697"/>
      <c r="AP33" s="700"/>
      <c r="AQ33" s="701"/>
      <c r="AR33" s="701"/>
      <c r="AS33" s="701"/>
      <c r="AT33" s="733"/>
      <c r="AU33" s="219"/>
      <c r="AV33" s="219"/>
      <c r="AW33" s="219"/>
      <c r="AX33" s="638" t="s">
        <v>307</v>
      </c>
      <c r="AY33" s="639"/>
      <c r="AZ33" s="639"/>
      <c r="BA33" s="639"/>
      <c r="BB33" s="639"/>
      <c r="BC33" s="639"/>
      <c r="BD33" s="639"/>
      <c r="BE33" s="639"/>
      <c r="BF33" s="640"/>
      <c r="BG33" s="718">
        <v>99.3</v>
      </c>
      <c r="BH33" s="642"/>
      <c r="BI33" s="642"/>
      <c r="BJ33" s="642"/>
      <c r="BK33" s="642"/>
      <c r="BL33" s="642"/>
      <c r="BM33" s="688">
        <v>93.3</v>
      </c>
      <c r="BN33" s="642"/>
      <c r="BO33" s="642"/>
      <c r="BP33" s="642"/>
      <c r="BQ33" s="705"/>
      <c r="BR33" s="718">
        <v>99.5</v>
      </c>
      <c r="BS33" s="642"/>
      <c r="BT33" s="642"/>
      <c r="BU33" s="642"/>
      <c r="BV33" s="642"/>
      <c r="BW33" s="642"/>
      <c r="BX33" s="688">
        <v>93.7</v>
      </c>
      <c r="BY33" s="642"/>
      <c r="BZ33" s="642"/>
      <c r="CA33" s="642"/>
      <c r="CB33" s="705"/>
      <c r="CD33" s="654" t="s">
        <v>308</v>
      </c>
      <c r="CE33" s="655"/>
      <c r="CF33" s="655"/>
      <c r="CG33" s="655"/>
      <c r="CH33" s="655"/>
      <c r="CI33" s="655"/>
      <c r="CJ33" s="655"/>
      <c r="CK33" s="655"/>
      <c r="CL33" s="655"/>
      <c r="CM33" s="655"/>
      <c r="CN33" s="655"/>
      <c r="CO33" s="655"/>
      <c r="CP33" s="655"/>
      <c r="CQ33" s="656"/>
      <c r="CR33" s="657">
        <v>1951993</v>
      </c>
      <c r="CS33" s="670"/>
      <c r="CT33" s="670"/>
      <c r="CU33" s="670"/>
      <c r="CV33" s="670"/>
      <c r="CW33" s="670"/>
      <c r="CX33" s="670"/>
      <c r="CY33" s="671"/>
      <c r="CZ33" s="660">
        <v>47.7</v>
      </c>
      <c r="DA33" s="672"/>
      <c r="DB33" s="672"/>
      <c r="DC33" s="673"/>
      <c r="DD33" s="663">
        <v>1551761</v>
      </c>
      <c r="DE33" s="670"/>
      <c r="DF33" s="670"/>
      <c r="DG33" s="670"/>
      <c r="DH33" s="670"/>
      <c r="DI33" s="670"/>
      <c r="DJ33" s="670"/>
      <c r="DK33" s="671"/>
      <c r="DL33" s="663">
        <v>1025672</v>
      </c>
      <c r="DM33" s="670"/>
      <c r="DN33" s="670"/>
      <c r="DO33" s="670"/>
      <c r="DP33" s="670"/>
      <c r="DQ33" s="670"/>
      <c r="DR33" s="670"/>
      <c r="DS33" s="670"/>
      <c r="DT33" s="670"/>
      <c r="DU33" s="670"/>
      <c r="DV33" s="671"/>
      <c r="DW33" s="660">
        <v>42.2</v>
      </c>
      <c r="DX33" s="672"/>
      <c r="DY33" s="672"/>
      <c r="DZ33" s="672"/>
      <c r="EA33" s="672"/>
      <c r="EB33" s="672"/>
      <c r="EC33" s="684"/>
    </row>
    <row r="34" spans="2:133" ht="11.25" customHeight="1" x14ac:dyDescent="0.15">
      <c r="B34" s="654" t="s">
        <v>309</v>
      </c>
      <c r="C34" s="655"/>
      <c r="D34" s="655"/>
      <c r="E34" s="655"/>
      <c r="F34" s="655"/>
      <c r="G34" s="655"/>
      <c r="H34" s="655"/>
      <c r="I34" s="655"/>
      <c r="J34" s="655"/>
      <c r="K34" s="655"/>
      <c r="L34" s="655"/>
      <c r="M34" s="655"/>
      <c r="N34" s="655"/>
      <c r="O34" s="655"/>
      <c r="P34" s="655"/>
      <c r="Q34" s="656"/>
      <c r="R34" s="657">
        <v>44393</v>
      </c>
      <c r="S34" s="658"/>
      <c r="T34" s="658"/>
      <c r="U34" s="658"/>
      <c r="V34" s="658"/>
      <c r="W34" s="658"/>
      <c r="X34" s="658"/>
      <c r="Y34" s="659"/>
      <c r="Z34" s="695">
        <v>1</v>
      </c>
      <c r="AA34" s="695"/>
      <c r="AB34" s="695"/>
      <c r="AC34" s="695"/>
      <c r="AD34" s="696" t="s">
        <v>121</v>
      </c>
      <c r="AE34" s="696"/>
      <c r="AF34" s="696"/>
      <c r="AG34" s="696"/>
      <c r="AH34" s="696"/>
      <c r="AI34" s="696"/>
      <c r="AJ34" s="696"/>
      <c r="AK34" s="696"/>
      <c r="AL34" s="660" t="s">
        <v>121</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310</v>
      </c>
      <c r="CE34" s="655"/>
      <c r="CF34" s="655"/>
      <c r="CG34" s="655"/>
      <c r="CH34" s="655"/>
      <c r="CI34" s="655"/>
      <c r="CJ34" s="655"/>
      <c r="CK34" s="655"/>
      <c r="CL34" s="655"/>
      <c r="CM34" s="655"/>
      <c r="CN34" s="655"/>
      <c r="CO34" s="655"/>
      <c r="CP34" s="655"/>
      <c r="CQ34" s="656"/>
      <c r="CR34" s="657">
        <v>554759</v>
      </c>
      <c r="CS34" s="658"/>
      <c r="CT34" s="658"/>
      <c r="CU34" s="658"/>
      <c r="CV34" s="658"/>
      <c r="CW34" s="658"/>
      <c r="CX34" s="658"/>
      <c r="CY34" s="659"/>
      <c r="CZ34" s="660">
        <v>13.6</v>
      </c>
      <c r="DA34" s="672"/>
      <c r="DB34" s="672"/>
      <c r="DC34" s="673"/>
      <c r="DD34" s="663">
        <v>406391</v>
      </c>
      <c r="DE34" s="658"/>
      <c r="DF34" s="658"/>
      <c r="DG34" s="658"/>
      <c r="DH34" s="658"/>
      <c r="DI34" s="658"/>
      <c r="DJ34" s="658"/>
      <c r="DK34" s="659"/>
      <c r="DL34" s="663">
        <v>355331</v>
      </c>
      <c r="DM34" s="658"/>
      <c r="DN34" s="658"/>
      <c r="DO34" s="658"/>
      <c r="DP34" s="658"/>
      <c r="DQ34" s="658"/>
      <c r="DR34" s="658"/>
      <c r="DS34" s="658"/>
      <c r="DT34" s="658"/>
      <c r="DU34" s="658"/>
      <c r="DV34" s="659"/>
      <c r="DW34" s="660">
        <v>14.6</v>
      </c>
      <c r="DX34" s="672"/>
      <c r="DY34" s="672"/>
      <c r="DZ34" s="672"/>
      <c r="EA34" s="672"/>
      <c r="EB34" s="672"/>
      <c r="EC34" s="684"/>
    </row>
    <row r="35" spans="2:133" ht="11.25" customHeight="1" x14ac:dyDescent="0.15">
      <c r="B35" s="654" t="s">
        <v>311</v>
      </c>
      <c r="C35" s="655"/>
      <c r="D35" s="655"/>
      <c r="E35" s="655"/>
      <c r="F35" s="655"/>
      <c r="G35" s="655"/>
      <c r="H35" s="655"/>
      <c r="I35" s="655"/>
      <c r="J35" s="655"/>
      <c r="K35" s="655"/>
      <c r="L35" s="655"/>
      <c r="M35" s="655"/>
      <c r="N35" s="655"/>
      <c r="O35" s="655"/>
      <c r="P35" s="655"/>
      <c r="Q35" s="656"/>
      <c r="R35" s="657">
        <v>351296</v>
      </c>
      <c r="S35" s="658"/>
      <c r="T35" s="658"/>
      <c r="U35" s="658"/>
      <c r="V35" s="658"/>
      <c r="W35" s="658"/>
      <c r="X35" s="658"/>
      <c r="Y35" s="659"/>
      <c r="Z35" s="695">
        <v>8.1</v>
      </c>
      <c r="AA35" s="695"/>
      <c r="AB35" s="695"/>
      <c r="AC35" s="695"/>
      <c r="AD35" s="696" t="s">
        <v>121</v>
      </c>
      <c r="AE35" s="696"/>
      <c r="AF35" s="696"/>
      <c r="AG35" s="696"/>
      <c r="AH35" s="696"/>
      <c r="AI35" s="696"/>
      <c r="AJ35" s="696"/>
      <c r="AK35" s="696"/>
      <c r="AL35" s="660" t="s">
        <v>121</v>
      </c>
      <c r="AM35" s="661"/>
      <c r="AN35" s="661"/>
      <c r="AO35" s="697"/>
      <c r="AP35" s="222"/>
      <c r="AQ35" s="709" t="s">
        <v>312</v>
      </c>
      <c r="AR35" s="710"/>
      <c r="AS35" s="710"/>
      <c r="AT35" s="710"/>
      <c r="AU35" s="710"/>
      <c r="AV35" s="710"/>
      <c r="AW35" s="710"/>
      <c r="AX35" s="710"/>
      <c r="AY35" s="710"/>
      <c r="AZ35" s="710"/>
      <c r="BA35" s="710"/>
      <c r="BB35" s="710"/>
      <c r="BC35" s="710"/>
      <c r="BD35" s="710"/>
      <c r="BE35" s="710"/>
      <c r="BF35" s="711"/>
      <c r="BG35" s="709" t="s">
        <v>313</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314</v>
      </c>
      <c r="CE35" s="655"/>
      <c r="CF35" s="655"/>
      <c r="CG35" s="655"/>
      <c r="CH35" s="655"/>
      <c r="CI35" s="655"/>
      <c r="CJ35" s="655"/>
      <c r="CK35" s="655"/>
      <c r="CL35" s="655"/>
      <c r="CM35" s="655"/>
      <c r="CN35" s="655"/>
      <c r="CO35" s="655"/>
      <c r="CP35" s="655"/>
      <c r="CQ35" s="656"/>
      <c r="CR35" s="657">
        <v>8422</v>
      </c>
      <c r="CS35" s="670"/>
      <c r="CT35" s="670"/>
      <c r="CU35" s="670"/>
      <c r="CV35" s="670"/>
      <c r="CW35" s="670"/>
      <c r="CX35" s="670"/>
      <c r="CY35" s="671"/>
      <c r="CZ35" s="660">
        <v>0.2</v>
      </c>
      <c r="DA35" s="672"/>
      <c r="DB35" s="672"/>
      <c r="DC35" s="673"/>
      <c r="DD35" s="663">
        <v>5011</v>
      </c>
      <c r="DE35" s="670"/>
      <c r="DF35" s="670"/>
      <c r="DG35" s="670"/>
      <c r="DH35" s="670"/>
      <c r="DI35" s="670"/>
      <c r="DJ35" s="670"/>
      <c r="DK35" s="671"/>
      <c r="DL35" s="663">
        <v>5011</v>
      </c>
      <c r="DM35" s="670"/>
      <c r="DN35" s="670"/>
      <c r="DO35" s="670"/>
      <c r="DP35" s="670"/>
      <c r="DQ35" s="670"/>
      <c r="DR35" s="670"/>
      <c r="DS35" s="670"/>
      <c r="DT35" s="670"/>
      <c r="DU35" s="670"/>
      <c r="DV35" s="671"/>
      <c r="DW35" s="660">
        <v>0.2</v>
      </c>
      <c r="DX35" s="672"/>
      <c r="DY35" s="672"/>
      <c r="DZ35" s="672"/>
      <c r="EA35" s="672"/>
      <c r="EB35" s="672"/>
      <c r="EC35" s="684"/>
    </row>
    <row r="36" spans="2:133" ht="11.25" customHeight="1" x14ac:dyDescent="0.15">
      <c r="B36" s="654" t="s">
        <v>315</v>
      </c>
      <c r="C36" s="655"/>
      <c r="D36" s="655"/>
      <c r="E36" s="655"/>
      <c r="F36" s="655"/>
      <c r="G36" s="655"/>
      <c r="H36" s="655"/>
      <c r="I36" s="655"/>
      <c r="J36" s="655"/>
      <c r="K36" s="655"/>
      <c r="L36" s="655"/>
      <c r="M36" s="655"/>
      <c r="N36" s="655"/>
      <c r="O36" s="655"/>
      <c r="P36" s="655"/>
      <c r="Q36" s="656"/>
      <c r="R36" s="657">
        <v>171440</v>
      </c>
      <c r="S36" s="658"/>
      <c r="T36" s="658"/>
      <c r="U36" s="658"/>
      <c r="V36" s="658"/>
      <c r="W36" s="658"/>
      <c r="X36" s="658"/>
      <c r="Y36" s="659"/>
      <c r="Z36" s="695">
        <v>3.9</v>
      </c>
      <c r="AA36" s="695"/>
      <c r="AB36" s="695"/>
      <c r="AC36" s="695"/>
      <c r="AD36" s="696" t="s">
        <v>121</v>
      </c>
      <c r="AE36" s="696"/>
      <c r="AF36" s="696"/>
      <c r="AG36" s="696"/>
      <c r="AH36" s="696"/>
      <c r="AI36" s="696"/>
      <c r="AJ36" s="696"/>
      <c r="AK36" s="696"/>
      <c r="AL36" s="660" t="s">
        <v>121</v>
      </c>
      <c r="AM36" s="661"/>
      <c r="AN36" s="661"/>
      <c r="AO36" s="697"/>
      <c r="AP36" s="222"/>
      <c r="AQ36" s="706" t="s">
        <v>316</v>
      </c>
      <c r="AR36" s="707"/>
      <c r="AS36" s="707"/>
      <c r="AT36" s="707"/>
      <c r="AU36" s="707"/>
      <c r="AV36" s="707"/>
      <c r="AW36" s="707"/>
      <c r="AX36" s="707"/>
      <c r="AY36" s="708"/>
      <c r="AZ36" s="712">
        <v>450465</v>
      </c>
      <c r="BA36" s="713"/>
      <c r="BB36" s="713"/>
      <c r="BC36" s="713"/>
      <c r="BD36" s="713"/>
      <c r="BE36" s="713"/>
      <c r="BF36" s="714"/>
      <c r="BG36" s="715" t="s">
        <v>317</v>
      </c>
      <c r="BH36" s="716"/>
      <c r="BI36" s="716"/>
      <c r="BJ36" s="716"/>
      <c r="BK36" s="716"/>
      <c r="BL36" s="716"/>
      <c r="BM36" s="716"/>
      <c r="BN36" s="716"/>
      <c r="BO36" s="716"/>
      <c r="BP36" s="716"/>
      <c r="BQ36" s="716"/>
      <c r="BR36" s="716"/>
      <c r="BS36" s="716"/>
      <c r="BT36" s="716"/>
      <c r="BU36" s="717"/>
      <c r="BV36" s="712">
        <v>21798</v>
      </c>
      <c r="BW36" s="713"/>
      <c r="BX36" s="713"/>
      <c r="BY36" s="713"/>
      <c r="BZ36" s="713"/>
      <c r="CA36" s="713"/>
      <c r="CB36" s="714"/>
      <c r="CD36" s="654" t="s">
        <v>318</v>
      </c>
      <c r="CE36" s="655"/>
      <c r="CF36" s="655"/>
      <c r="CG36" s="655"/>
      <c r="CH36" s="655"/>
      <c r="CI36" s="655"/>
      <c r="CJ36" s="655"/>
      <c r="CK36" s="655"/>
      <c r="CL36" s="655"/>
      <c r="CM36" s="655"/>
      <c r="CN36" s="655"/>
      <c r="CO36" s="655"/>
      <c r="CP36" s="655"/>
      <c r="CQ36" s="656"/>
      <c r="CR36" s="657">
        <v>709237</v>
      </c>
      <c r="CS36" s="658"/>
      <c r="CT36" s="658"/>
      <c r="CU36" s="658"/>
      <c r="CV36" s="658"/>
      <c r="CW36" s="658"/>
      <c r="CX36" s="658"/>
      <c r="CY36" s="659"/>
      <c r="CZ36" s="660">
        <v>17.3</v>
      </c>
      <c r="DA36" s="672"/>
      <c r="DB36" s="672"/>
      <c r="DC36" s="673"/>
      <c r="DD36" s="663">
        <v>542141</v>
      </c>
      <c r="DE36" s="658"/>
      <c r="DF36" s="658"/>
      <c r="DG36" s="658"/>
      <c r="DH36" s="658"/>
      <c r="DI36" s="658"/>
      <c r="DJ36" s="658"/>
      <c r="DK36" s="659"/>
      <c r="DL36" s="663">
        <v>428323</v>
      </c>
      <c r="DM36" s="658"/>
      <c r="DN36" s="658"/>
      <c r="DO36" s="658"/>
      <c r="DP36" s="658"/>
      <c r="DQ36" s="658"/>
      <c r="DR36" s="658"/>
      <c r="DS36" s="658"/>
      <c r="DT36" s="658"/>
      <c r="DU36" s="658"/>
      <c r="DV36" s="659"/>
      <c r="DW36" s="660">
        <v>17.600000000000001</v>
      </c>
      <c r="DX36" s="672"/>
      <c r="DY36" s="672"/>
      <c r="DZ36" s="672"/>
      <c r="EA36" s="672"/>
      <c r="EB36" s="672"/>
      <c r="EC36" s="684"/>
    </row>
    <row r="37" spans="2:133" ht="11.25" customHeight="1" x14ac:dyDescent="0.15">
      <c r="B37" s="654" t="s">
        <v>319</v>
      </c>
      <c r="C37" s="655"/>
      <c r="D37" s="655"/>
      <c r="E37" s="655"/>
      <c r="F37" s="655"/>
      <c r="G37" s="655"/>
      <c r="H37" s="655"/>
      <c r="I37" s="655"/>
      <c r="J37" s="655"/>
      <c r="K37" s="655"/>
      <c r="L37" s="655"/>
      <c r="M37" s="655"/>
      <c r="N37" s="655"/>
      <c r="O37" s="655"/>
      <c r="P37" s="655"/>
      <c r="Q37" s="656"/>
      <c r="R37" s="657">
        <v>24162</v>
      </c>
      <c r="S37" s="658"/>
      <c r="T37" s="658"/>
      <c r="U37" s="658"/>
      <c r="V37" s="658"/>
      <c r="W37" s="658"/>
      <c r="X37" s="658"/>
      <c r="Y37" s="659"/>
      <c r="Z37" s="695">
        <v>0.6</v>
      </c>
      <c r="AA37" s="695"/>
      <c r="AB37" s="695"/>
      <c r="AC37" s="695"/>
      <c r="AD37" s="696">
        <v>6</v>
      </c>
      <c r="AE37" s="696"/>
      <c r="AF37" s="696"/>
      <c r="AG37" s="696"/>
      <c r="AH37" s="696"/>
      <c r="AI37" s="696"/>
      <c r="AJ37" s="696"/>
      <c r="AK37" s="696"/>
      <c r="AL37" s="660">
        <v>0</v>
      </c>
      <c r="AM37" s="661"/>
      <c r="AN37" s="661"/>
      <c r="AO37" s="697"/>
      <c r="AQ37" s="690" t="s">
        <v>320</v>
      </c>
      <c r="AR37" s="691"/>
      <c r="AS37" s="691"/>
      <c r="AT37" s="691"/>
      <c r="AU37" s="691"/>
      <c r="AV37" s="691"/>
      <c r="AW37" s="691"/>
      <c r="AX37" s="691"/>
      <c r="AY37" s="692"/>
      <c r="AZ37" s="657">
        <v>153000</v>
      </c>
      <c r="BA37" s="658"/>
      <c r="BB37" s="658"/>
      <c r="BC37" s="658"/>
      <c r="BD37" s="670"/>
      <c r="BE37" s="670"/>
      <c r="BF37" s="693"/>
      <c r="BG37" s="654" t="s">
        <v>321</v>
      </c>
      <c r="BH37" s="655"/>
      <c r="BI37" s="655"/>
      <c r="BJ37" s="655"/>
      <c r="BK37" s="655"/>
      <c r="BL37" s="655"/>
      <c r="BM37" s="655"/>
      <c r="BN37" s="655"/>
      <c r="BO37" s="655"/>
      <c r="BP37" s="655"/>
      <c r="BQ37" s="655"/>
      <c r="BR37" s="655"/>
      <c r="BS37" s="655"/>
      <c r="BT37" s="655"/>
      <c r="BU37" s="656"/>
      <c r="BV37" s="657">
        <v>12717</v>
      </c>
      <c r="BW37" s="658"/>
      <c r="BX37" s="658"/>
      <c r="BY37" s="658"/>
      <c r="BZ37" s="658"/>
      <c r="CA37" s="658"/>
      <c r="CB37" s="694"/>
      <c r="CD37" s="654" t="s">
        <v>322</v>
      </c>
      <c r="CE37" s="655"/>
      <c r="CF37" s="655"/>
      <c r="CG37" s="655"/>
      <c r="CH37" s="655"/>
      <c r="CI37" s="655"/>
      <c r="CJ37" s="655"/>
      <c r="CK37" s="655"/>
      <c r="CL37" s="655"/>
      <c r="CM37" s="655"/>
      <c r="CN37" s="655"/>
      <c r="CO37" s="655"/>
      <c r="CP37" s="655"/>
      <c r="CQ37" s="656"/>
      <c r="CR37" s="657">
        <v>311140</v>
      </c>
      <c r="CS37" s="670"/>
      <c r="CT37" s="670"/>
      <c r="CU37" s="670"/>
      <c r="CV37" s="670"/>
      <c r="CW37" s="670"/>
      <c r="CX37" s="670"/>
      <c r="CY37" s="671"/>
      <c r="CZ37" s="660">
        <v>7.6</v>
      </c>
      <c r="DA37" s="672"/>
      <c r="DB37" s="672"/>
      <c r="DC37" s="673"/>
      <c r="DD37" s="663">
        <v>310942</v>
      </c>
      <c r="DE37" s="670"/>
      <c r="DF37" s="670"/>
      <c r="DG37" s="670"/>
      <c r="DH37" s="670"/>
      <c r="DI37" s="670"/>
      <c r="DJ37" s="670"/>
      <c r="DK37" s="671"/>
      <c r="DL37" s="663">
        <v>310942</v>
      </c>
      <c r="DM37" s="670"/>
      <c r="DN37" s="670"/>
      <c r="DO37" s="670"/>
      <c r="DP37" s="670"/>
      <c r="DQ37" s="670"/>
      <c r="DR37" s="670"/>
      <c r="DS37" s="670"/>
      <c r="DT37" s="670"/>
      <c r="DU37" s="670"/>
      <c r="DV37" s="671"/>
      <c r="DW37" s="660">
        <v>12.8</v>
      </c>
      <c r="DX37" s="672"/>
      <c r="DY37" s="672"/>
      <c r="DZ37" s="672"/>
      <c r="EA37" s="672"/>
      <c r="EB37" s="672"/>
      <c r="EC37" s="684"/>
    </row>
    <row r="38" spans="2:133" ht="11.25" customHeight="1" x14ac:dyDescent="0.15">
      <c r="B38" s="654" t="s">
        <v>323</v>
      </c>
      <c r="C38" s="655"/>
      <c r="D38" s="655"/>
      <c r="E38" s="655"/>
      <c r="F38" s="655"/>
      <c r="G38" s="655"/>
      <c r="H38" s="655"/>
      <c r="I38" s="655"/>
      <c r="J38" s="655"/>
      <c r="K38" s="655"/>
      <c r="L38" s="655"/>
      <c r="M38" s="655"/>
      <c r="N38" s="655"/>
      <c r="O38" s="655"/>
      <c r="P38" s="655"/>
      <c r="Q38" s="656"/>
      <c r="R38" s="657">
        <v>111582</v>
      </c>
      <c r="S38" s="658"/>
      <c r="T38" s="658"/>
      <c r="U38" s="658"/>
      <c r="V38" s="658"/>
      <c r="W38" s="658"/>
      <c r="X38" s="658"/>
      <c r="Y38" s="659"/>
      <c r="Z38" s="695">
        <v>2.6</v>
      </c>
      <c r="AA38" s="695"/>
      <c r="AB38" s="695"/>
      <c r="AC38" s="695"/>
      <c r="AD38" s="696" t="s">
        <v>121</v>
      </c>
      <c r="AE38" s="696"/>
      <c r="AF38" s="696"/>
      <c r="AG38" s="696"/>
      <c r="AH38" s="696"/>
      <c r="AI38" s="696"/>
      <c r="AJ38" s="696"/>
      <c r="AK38" s="696"/>
      <c r="AL38" s="660" t="s">
        <v>121</v>
      </c>
      <c r="AM38" s="661"/>
      <c r="AN38" s="661"/>
      <c r="AO38" s="697"/>
      <c r="AQ38" s="690" t="s">
        <v>324</v>
      </c>
      <c r="AR38" s="691"/>
      <c r="AS38" s="691"/>
      <c r="AT38" s="691"/>
      <c r="AU38" s="691"/>
      <c r="AV38" s="691"/>
      <c r="AW38" s="691"/>
      <c r="AX38" s="691"/>
      <c r="AY38" s="692"/>
      <c r="AZ38" s="657">
        <v>7090</v>
      </c>
      <c r="BA38" s="658"/>
      <c r="BB38" s="658"/>
      <c r="BC38" s="658"/>
      <c r="BD38" s="670"/>
      <c r="BE38" s="670"/>
      <c r="BF38" s="693"/>
      <c r="BG38" s="654" t="s">
        <v>325</v>
      </c>
      <c r="BH38" s="655"/>
      <c r="BI38" s="655"/>
      <c r="BJ38" s="655"/>
      <c r="BK38" s="655"/>
      <c r="BL38" s="655"/>
      <c r="BM38" s="655"/>
      <c r="BN38" s="655"/>
      <c r="BO38" s="655"/>
      <c r="BP38" s="655"/>
      <c r="BQ38" s="655"/>
      <c r="BR38" s="655"/>
      <c r="BS38" s="655"/>
      <c r="BT38" s="655"/>
      <c r="BU38" s="656"/>
      <c r="BV38" s="657">
        <v>802</v>
      </c>
      <c r="BW38" s="658"/>
      <c r="BX38" s="658"/>
      <c r="BY38" s="658"/>
      <c r="BZ38" s="658"/>
      <c r="CA38" s="658"/>
      <c r="CB38" s="694"/>
      <c r="CD38" s="654" t="s">
        <v>326</v>
      </c>
      <c r="CE38" s="655"/>
      <c r="CF38" s="655"/>
      <c r="CG38" s="655"/>
      <c r="CH38" s="655"/>
      <c r="CI38" s="655"/>
      <c r="CJ38" s="655"/>
      <c r="CK38" s="655"/>
      <c r="CL38" s="655"/>
      <c r="CM38" s="655"/>
      <c r="CN38" s="655"/>
      <c r="CO38" s="655"/>
      <c r="CP38" s="655"/>
      <c r="CQ38" s="656"/>
      <c r="CR38" s="657">
        <v>290375</v>
      </c>
      <c r="CS38" s="658"/>
      <c r="CT38" s="658"/>
      <c r="CU38" s="658"/>
      <c r="CV38" s="658"/>
      <c r="CW38" s="658"/>
      <c r="CX38" s="658"/>
      <c r="CY38" s="659"/>
      <c r="CZ38" s="660">
        <v>7.1</v>
      </c>
      <c r="DA38" s="672"/>
      <c r="DB38" s="672"/>
      <c r="DC38" s="673"/>
      <c r="DD38" s="663">
        <v>239609</v>
      </c>
      <c r="DE38" s="658"/>
      <c r="DF38" s="658"/>
      <c r="DG38" s="658"/>
      <c r="DH38" s="658"/>
      <c r="DI38" s="658"/>
      <c r="DJ38" s="658"/>
      <c r="DK38" s="659"/>
      <c r="DL38" s="663">
        <v>228672</v>
      </c>
      <c r="DM38" s="658"/>
      <c r="DN38" s="658"/>
      <c r="DO38" s="658"/>
      <c r="DP38" s="658"/>
      <c r="DQ38" s="658"/>
      <c r="DR38" s="658"/>
      <c r="DS38" s="658"/>
      <c r="DT38" s="658"/>
      <c r="DU38" s="658"/>
      <c r="DV38" s="659"/>
      <c r="DW38" s="660">
        <v>9.4</v>
      </c>
      <c r="DX38" s="672"/>
      <c r="DY38" s="672"/>
      <c r="DZ38" s="672"/>
      <c r="EA38" s="672"/>
      <c r="EB38" s="672"/>
      <c r="EC38" s="684"/>
    </row>
    <row r="39" spans="2:133" ht="11.25" customHeight="1" x14ac:dyDescent="0.15">
      <c r="B39" s="654" t="s">
        <v>327</v>
      </c>
      <c r="C39" s="655"/>
      <c r="D39" s="655"/>
      <c r="E39" s="655"/>
      <c r="F39" s="655"/>
      <c r="G39" s="655"/>
      <c r="H39" s="655"/>
      <c r="I39" s="655"/>
      <c r="J39" s="655"/>
      <c r="K39" s="655"/>
      <c r="L39" s="655"/>
      <c r="M39" s="655"/>
      <c r="N39" s="655"/>
      <c r="O39" s="655"/>
      <c r="P39" s="655"/>
      <c r="Q39" s="656"/>
      <c r="R39" s="657" t="s">
        <v>121</v>
      </c>
      <c r="S39" s="658"/>
      <c r="T39" s="658"/>
      <c r="U39" s="658"/>
      <c r="V39" s="658"/>
      <c r="W39" s="658"/>
      <c r="X39" s="658"/>
      <c r="Y39" s="659"/>
      <c r="Z39" s="695" t="s">
        <v>121</v>
      </c>
      <c r="AA39" s="695"/>
      <c r="AB39" s="695"/>
      <c r="AC39" s="695"/>
      <c r="AD39" s="696" t="s">
        <v>121</v>
      </c>
      <c r="AE39" s="696"/>
      <c r="AF39" s="696"/>
      <c r="AG39" s="696"/>
      <c r="AH39" s="696"/>
      <c r="AI39" s="696"/>
      <c r="AJ39" s="696"/>
      <c r="AK39" s="696"/>
      <c r="AL39" s="660" t="s">
        <v>121</v>
      </c>
      <c r="AM39" s="661"/>
      <c r="AN39" s="661"/>
      <c r="AO39" s="697"/>
      <c r="AQ39" s="690" t="s">
        <v>328</v>
      </c>
      <c r="AR39" s="691"/>
      <c r="AS39" s="691"/>
      <c r="AT39" s="691"/>
      <c r="AU39" s="691"/>
      <c r="AV39" s="691"/>
      <c r="AW39" s="691"/>
      <c r="AX39" s="691"/>
      <c r="AY39" s="692"/>
      <c r="AZ39" s="657" t="s">
        <v>121</v>
      </c>
      <c r="BA39" s="658"/>
      <c r="BB39" s="658"/>
      <c r="BC39" s="658"/>
      <c r="BD39" s="670"/>
      <c r="BE39" s="670"/>
      <c r="BF39" s="693"/>
      <c r="BG39" s="654" t="s">
        <v>329</v>
      </c>
      <c r="BH39" s="655"/>
      <c r="BI39" s="655"/>
      <c r="BJ39" s="655"/>
      <c r="BK39" s="655"/>
      <c r="BL39" s="655"/>
      <c r="BM39" s="655"/>
      <c r="BN39" s="655"/>
      <c r="BO39" s="655"/>
      <c r="BP39" s="655"/>
      <c r="BQ39" s="655"/>
      <c r="BR39" s="655"/>
      <c r="BS39" s="655"/>
      <c r="BT39" s="655"/>
      <c r="BU39" s="656"/>
      <c r="BV39" s="657">
        <v>1200</v>
      </c>
      <c r="BW39" s="658"/>
      <c r="BX39" s="658"/>
      <c r="BY39" s="658"/>
      <c r="BZ39" s="658"/>
      <c r="CA39" s="658"/>
      <c r="CB39" s="694"/>
      <c r="CD39" s="654" t="s">
        <v>330</v>
      </c>
      <c r="CE39" s="655"/>
      <c r="CF39" s="655"/>
      <c r="CG39" s="655"/>
      <c r="CH39" s="655"/>
      <c r="CI39" s="655"/>
      <c r="CJ39" s="655"/>
      <c r="CK39" s="655"/>
      <c r="CL39" s="655"/>
      <c r="CM39" s="655"/>
      <c r="CN39" s="655"/>
      <c r="CO39" s="655"/>
      <c r="CP39" s="655"/>
      <c r="CQ39" s="656"/>
      <c r="CR39" s="657">
        <v>377518</v>
      </c>
      <c r="CS39" s="670"/>
      <c r="CT39" s="670"/>
      <c r="CU39" s="670"/>
      <c r="CV39" s="670"/>
      <c r="CW39" s="670"/>
      <c r="CX39" s="670"/>
      <c r="CY39" s="671"/>
      <c r="CZ39" s="660">
        <v>9.1999999999999993</v>
      </c>
      <c r="DA39" s="672"/>
      <c r="DB39" s="672"/>
      <c r="DC39" s="673"/>
      <c r="DD39" s="663">
        <v>350274</v>
      </c>
      <c r="DE39" s="670"/>
      <c r="DF39" s="670"/>
      <c r="DG39" s="670"/>
      <c r="DH39" s="670"/>
      <c r="DI39" s="670"/>
      <c r="DJ39" s="670"/>
      <c r="DK39" s="671"/>
      <c r="DL39" s="663" t="s">
        <v>121</v>
      </c>
      <c r="DM39" s="670"/>
      <c r="DN39" s="670"/>
      <c r="DO39" s="670"/>
      <c r="DP39" s="670"/>
      <c r="DQ39" s="670"/>
      <c r="DR39" s="670"/>
      <c r="DS39" s="670"/>
      <c r="DT39" s="670"/>
      <c r="DU39" s="670"/>
      <c r="DV39" s="671"/>
      <c r="DW39" s="660" t="s">
        <v>121</v>
      </c>
      <c r="DX39" s="672"/>
      <c r="DY39" s="672"/>
      <c r="DZ39" s="672"/>
      <c r="EA39" s="672"/>
      <c r="EB39" s="672"/>
      <c r="EC39" s="684"/>
    </row>
    <row r="40" spans="2:133" ht="11.25" customHeight="1" x14ac:dyDescent="0.15">
      <c r="B40" s="654" t="s">
        <v>331</v>
      </c>
      <c r="C40" s="655"/>
      <c r="D40" s="655"/>
      <c r="E40" s="655"/>
      <c r="F40" s="655"/>
      <c r="G40" s="655"/>
      <c r="H40" s="655"/>
      <c r="I40" s="655"/>
      <c r="J40" s="655"/>
      <c r="K40" s="655"/>
      <c r="L40" s="655"/>
      <c r="M40" s="655"/>
      <c r="N40" s="655"/>
      <c r="O40" s="655"/>
      <c r="P40" s="655"/>
      <c r="Q40" s="656"/>
      <c r="R40" s="657">
        <v>14582</v>
      </c>
      <c r="S40" s="658"/>
      <c r="T40" s="658"/>
      <c r="U40" s="658"/>
      <c r="V40" s="658"/>
      <c r="W40" s="658"/>
      <c r="X40" s="658"/>
      <c r="Y40" s="659"/>
      <c r="Z40" s="695">
        <v>0.3</v>
      </c>
      <c r="AA40" s="695"/>
      <c r="AB40" s="695"/>
      <c r="AC40" s="695"/>
      <c r="AD40" s="696" t="s">
        <v>121</v>
      </c>
      <c r="AE40" s="696"/>
      <c r="AF40" s="696"/>
      <c r="AG40" s="696"/>
      <c r="AH40" s="696"/>
      <c r="AI40" s="696"/>
      <c r="AJ40" s="696"/>
      <c r="AK40" s="696"/>
      <c r="AL40" s="660" t="s">
        <v>121</v>
      </c>
      <c r="AM40" s="661"/>
      <c r="AN40" s="661"/>
      <c r="AO40" s="697"/>
      <c r="AQ40" s="690" t="s">
        <v>332</v>
      </c>
      <c r="AR40" s="691"/>
      <c r="AS40" s="691"/>
      <c r="AT40" s="691"/>
      <c r="AU40" s="691"/>
      <c r="AV40" s="691"/>
      <c r="AW40" s="691"/>
      <c r="AX40" s="691"/>
      <c r="AY40" s="692"/>
      <c r="AZ40" s="657" t="s">
        <v>121</v>
      </c>
      <c r="BA40" s="658"/>
      <c r="BB40" s="658"/>
      <c r="BC40" s="658"/>
      <c r="BD40" s="670"/>
      <c r="BE40" s="670"/>
      <c r="BF40" s="693"/>
      <c r="BG40" s="698" t="s">
        <v>333</v>
      </c>
      <c r="BH40" s="699"/>
      <c r="BI40" s="699"/>
      <c r="BJ40" s="699"/>
      <c r="BK40" s="699"/>
      <c r="BL40" s="223"/>
      <c r="BM40" s="655" t="s">
        <v>334</v>
      </c>
      <c r="BN40" s="655"/>
      <c r="BO40" s="655"/>
      <c r="BP40" s="655"/>
      <c r="BQ40" s="655"/>
      <c r="BR40" s="655"/>
      <c r="BS40" s="655"/>
      <c r="BT40" s="655"/>
      <c r="BU40" s="656"/>
      <c r="BV40" s="657">
        <v>88</v>
      </c>
      <c r="BW40" s="658"/>
      <c r="BX40" s="658"/>
      <c r="BY40" s="658"/>
      <c r="BZ40" s="658"/>
      <c r="CA40" s="658"/>
      <c r="CB40" s="694"/>
      <c r="CD40" s="654" t="s">
        <v>335</v>
      </c>
      <c r="CE40" s="655"/>
      <c r="CF40" s="655"/>
      <c r="CG40" s="655"/>
      <c r="CH40" s="655"/>
      <c r="CI40" s="655"/>
      <c r="CJ40" s="655"/>
      <c r="CK40" s="655"/>
      <c r="CL40" s="655"/>
      <c r="CM40" s="655"/>
      <c r="CN40" s="655"/>
      <c r="CO40" s="655"/>
      <c r="CP40" s="655"/>
      <c r="CQ40" s="656"/>
      <c r="CR40" s="657">
        <v>11682</v>
      </c>
      <c r="CS40" s="658"/>
      <c r="CT40" s="658"/>
      <c r="CU40" s="658"/>
      <c r="CV40" s="658"/>
      <c r="CW40" s="658"/>
      <c r="CX40" s="658"/>
      <c r="CY40" s="659"/>
      <c r="CZ40" s="660">
        <v>0.3</v>
      </c>
      <c r="DA40" s="672"/>
      <c r="DB40" s="672"/>
      <c r="DC40" s="673"/>
      <c r="DD40" s="663">
        <v>8335</v>
      </c>
      <c r="DE40" s="658"/>
      <c r="DF40" s="658"/>
      <c r="DG40" s="658"/>
      <c r="DH40" s="658"/>
      <c r="DI40" s="658"/>
      <c r="DJ40" s="658"/>
      <c r="DK40" s="659"/>
      <c r="DL40" s="663">
        <v>8335</v>
      </c>
      <c r="DM40" s="658"/>
      <c r="DN40" s="658"/>
      <c r="DO40" s="658"/>
      <c r="DP40" s="658"/>
      <c r="DQ40" s="658"/>
      <c r="DR40" s="658"/>
      <c r="DS40" s="658"/>
      <c r="DT40" s="658"/>
      <c r="DU40" s="658"/>
      <c r="DV40" s="659"/>
      <c r="DW40" s="660">
        <v>0.3</v>
      </c>
      <c r="DX40" s="672"/>
      <c r="DY40" s="672"/>
      <c r="DZ40" s="672"/>
      <c r="EA40" s="672"/>
      <c r="EB40" s="672"/>
      <c r="EC40" s="684"/>
    </row>
    <row r="41" spans="2:133" ht="11.25" customHeight="1" x14ac:dyDescent="0.15">
      <c r="B41" s="638" t="s">
        <v>336</v>
      </c>
      <c r="C41" s="639"/>
      <c r="D41" s="639"/>
      <c r="E41" s="639"/>
      <c r="F41" s="639"/>
      <c r="G41" s="639"/>
      <c r="H41" s="639"/>
      <c r="I41" s="639"/>
      <c r="J41" s="639"/>
      <c r="K41" s="639"/>
      <c r="L41" s="639"/>
      <c r="M41" s="639"/>
      <c r="N41" s="639"/>
      <c r="O41" s="639"/>
      <c r="P41" s="639"/>
      <c r="Q41" s="640"/>
      <c r="R41" s="641">
        <v>4348275</v>
      </c>
      <c r="S41" s="682"/>
      <c r="T41" s="682"/>
      <c r="U41" s="682"/>
      <c r="V41" s="682"/>
      <c r="W41" s="682"/>
      <c r="X41" s="682"/>
      <c r="Y41" s="685"/>
      <c r="Z41" s="686">
        <v>100</v>
      </c>
      <c r="AA41" s="686"/>
      <c r="AB41" s="686"/>
      <c r="AC41" s="686"/>
      <c r="AD41" s="687">
        <v>2413489</v>
      </c>
      <c r="AE41" s="687"/>
      <c r="AF41" s="687"/>
      <c r="AG41" s="687"/>
      <c r="AH41" s="687"/>
      <c r="AI41" s="687"/>
      <c r="AJ41" s="687"/>
      <c r="AK41" s="687"/>
      <c r="AL41" s="644">
        <v>100</v>
      </c>
      <c r="AM41" s="688"/>
      <c r="AN41" s="688"/>
      <c r="AO41" s="689"/>
      <c r="AQ41" s="690" t="s">
        <v>337</v>
      </c>
      <c r="AR41" s="691"/>
      <c r="AS41" s="691"/>
      <c r="AT41" s="691"/>
      <c r="AU41" s="691"/>
      <c r="AV41" s="691"/>
      <c r="AW41" s="691"/>
      <c r="AX41" s="691"/>
      <c r="AY41" s="692"/>
      <c r="AZ41" s="657">
        <v>50217</v>
      </c>
      <c r="BA41" s="658"/>
      <c r="BB41" s="658"/>
      <c r="BC41" s="658"/>
      <c r="BD41" s="670"/>
      <c r="BE41" s="670"/>
      <c r="BF41" s="693"/>
      <c r="BG41" s="698"/>
      <c r="BH41" s="699"/>
      <c r="BI41" s="699"/>
      <c r="BJ41" s="699"/>
      <c r="BK41" s="699"/>
      <c r="BL41" s="223"/>
      <c r="BM41" s="655" t="s">
        <v>338</v>
      </c>
      <c r="BN41" s="655"/>
      <c r="BO41" s="655"/>
      <c r="BP41" s="655"/>
      <c r="BQ41" s="655"/>
      <c r="BR41" s="655"/>
      <c r="BS41" s="655"/>
      <c r="BT41" s="655"/>
      <c r="BU41" s="656"/>
      <c r="BV41" s="657" t="s">
        <v>121</v>
      </c>
      <c r="BW41" s="658"/>
      <c r="BX41" s="658"/>
      <c r="BY41" s="658"/>
      <c r="BZ41" s="658"/>
      <c r="CA41" s="658"/>
      <c r="CB41" s="694"/>
      <c r="CD41" s="654" t="s">
        <v>339</v>
      </c>
      <c r="CE41" s="655"/>
      <c r="CF41" s="655"/>
      <c r="CG41" s="655"/>
      <c r="CH41" s="655"/>
      <c r="CI41" s="655"/>
      <c r="CJ41" s="655"/>
      <c r="CK41" s="655"/>
      <c r="CL41" s="655"/>
      <c r="CM41" s="655"/>
      <c r="CN41" s="655"/>
      <c r="CO41" s="655"/>
      <c r="CP41" s="655"/>
      <c r="CQ41" s="656"/>
      <c r="CR41" s="657" t="s">
        <v>121</v>
      </c>
      <c r="CS41" s="670"/>
      <c r="CT41" s="670"/>
      <c r="CU41" s="670"/>
      <c r="CV41" s="670"/>
      <c r="CW41" s="670"/>
      <c r="CX41" s="670"/>
      <c r="CY41" s="671"/>
      <c r="CZ41" s="660" t="s">
        <v>121</v>
      </c>
      <c r="DA41" s="672"/>
      <c r="DB41" s="672"/>
      <c r="DC41" s="673"/>
      <c r="DD41" s="663" t="s">
        <v>121</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340</v>
      </c>
      <c r="AR42" s="703"/>
      <c r="AS42" s="703"/>
      <c r="AT42" s="703"/>
      <c r="AU42" s="703"/>
      <c r="AV42" s="703"/>
      <c r="AW42" s="703"/>
      <c r="AX42" s="703"/>
      <c r="AY42" s="704"/>
      <c r="AZ42" s="641">
        <v>240158</v>
      </c>
      <c r="BA42" s="682"/>
      <c r="BB42" s="682"/>
      <c r="BC42" s="682"/>
      <c r="BD42" s="642"/>
      <c r="BE42" s="642"/>
      <c r="BF42" s="705"/>
      <c r="BG42" s="700"/>
      <c r="BH42" s="701"/>
      <c r="BI42" s="701"/>
      <c r="BJ42" s="701"/>
      <c r="BK42" s="701"/>
      <c r="BL42" s="224"/>
      <c r="BM42" s="639" t="s">
        <v>341</v>
      </c>
      <c r="BN42" s="639"/>
      <c r="BO42" s="639"/>
      <c r="BP42" s="639"/>
      <c r="BQ42" s="639"/>
      <c r="BR42" s="639"/>
      <c r="BS42" s="639"/>
      <c r="BT42" s="639"/>
      <c r="BU42" s="640"/>
      <c r="BV42" s="641">
        <v>420</v>
      </c>
      <c r="BW42" s="682"/>
      <c r="BX42" s="682"/>
      <c r="BY42" s="682"/>
      <c r="BZ42" s="682"/>
      <c r="CA42" s="682"/>
      <c r="CB42" s="683"/>
      <c r="CD42" s="654" t="s">
        <v>342</v>
      </c>
      <c r="CE42" s="655"/>
      <c r="CF42" s="655"/>
      <c r="CG42" s="655"/>
      <c r="CH42" s="655"/>
      <c r="CI42" s="655"/>
      <c r="CJ42" s="655"/>
      <c r="CK42" s="655"/>
      <c r="CL42" s="655"/>
      <c r="CM42" s="655"/>
      <c r="CN42" s="655"/>
      <c r="CO42" s="655"/>
      <c r="CP42" s="655"/>
      <c r="CQ42" s="656"/>
      <c r="CR42" s="657">
        <v>364137</v>
      </c>
      <c r="CS42" s="670"/>
      <c r="CT42" s="670"/>
      <c r="CU42" s="670"/>
      <c r="CV42" s="670"/>
      <c r="CW42" s="670"/>
      <c r="CX42" s="670"/>
      <c r="CY42" s="671"/>
      <c r="CZ42" s="660">
        <v>8.9</v>
      </c>
      <c r="DA42" s="672"/>
      <c r="DB42" s="672"/>
      <c r="DC42" s="673"/>
      <c r="DD42" s="663">
        <v>136276</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343</v>
      </c>
      <c r="CD43" s="654" t="s">
        <v>344</v>
      </c>
      <c r="CE43" s="655"/>
      <c r="CF43" s="655"/>
      <c r="CG43" s="655"/>
      <c r="CH43" s="655"/>
      <c r="CI43" s="655"/>
      <c r="CJ43" s="655"/>
      <c r="CK43" s="655"/>
      <c r="CL43" s="655"/>
      <c r="CM43" s="655"/>
      <c r="CN43" s="655"/>
      <c r="CO43" s="655"/>
      <c r="CP43" s="655"/>
      <c r="CQ43" s="656"/>
      <c r="CR43" s="657">
        <v>16355</v>
      </c>
      <c r="CS43" s="670"/>
      <c r="CT43" s="670"/>
      <c r="CU43" s="670"/>
      <c r="CV43" s="670"/>
      <c r="CW43" s="670"/>
      <c r="CX43" s="670"/>
      <c r="CY43" s="671"/>
      <c r="CZ43" s="660">
        <v>0.4</v>
      </c>
      <c r="DA43" s="672"/>
      <c r="DB43" s="672"/>
      <c r="DC43" s="673"/>
      <c r="DD43" s="663">
        <v>16355</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345</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293</v>
      </c>
      <c r="CE44" s="677"/>
      <c r="CF44" s="654" t="s">
        <v>346</v>
      </c>
      <c r="CG44" s="655"/>
      <c r="CH44" s="655"/>
      <c r="CI44" s="655"/>
      <c r="CJ44" s="655"/>
      <c r="CK44" s="655"/>
      <c r="CL44" s="655"/>
      <c r="CM44" s="655"/>
      <c r="CN44" s="655"/>
      <c r="CO44" s="655"/>
      <c r="CP44" s="655"/>
      <c r="CQ44" s="656"/>
      <c r="CR44" s="657">
        <v>362020</v>
      </c>
      <c r="CS44" s="658"/>
      <c r="CT44" s="658"/>
      <c r="CU44" s="658"/>
      <c r="CV44" s="658"/>
      <c r="CW44" s="658"/>
      <c r="CX44" s="658"/>
      <c r="CY44" s="659"/>
      <c r="CZ44" s="660">
        <v>8.8000000000000007</v>
      </c>
      <c r="DA44" s="661"/>
      <c r="DB44" s="661"/>
      <c r="DC44" s="662"/>
      <c r="DD44" s="663">
        <v>136010</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347</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348</v>
      </c>
      <c r="CG45" s="655"/>
      <c r="CH45" s="655"/>
      <c r="CI45" s="655"/>
      <c r="CJ45" s="655"/>
      <c r="CK45" s="655"/>
      <c r="CL45" s="655"/>
      <c r="CM45" s="655"/>
      <c r="CN45" s="655"/>
      <c r="CO45" s="655"/>
      <c r="CP45" s="655"/>
      <c r="CQ45" s="656"/>
      <c r="CR45" s="657">
        <v>262781</v>
      </c>
      <c r="CS45" s="670"/>
      <c r="CT45" s="670"/>
      <c r="CU45" s="670"/>
      <c r="CV45" s="670"/>
      <c r="CW45" s="670"/>
      <c r="CX45" s="670"/>
      <c r="CY45" s="671"/>
      <c r="CZ45" s="660">
        <v>6.4</v>
      </c>
      <c r="DA45" s="672"/>
      <c r="DB45" s="672"/>
      <c r="DC45" s="673"/>
      <c r="DD45" s="663">
        <v>53351</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349</v>
      </c>
      <c r="CG46" s="655"/>
      <c r="CH46" s="655"/>
      <c r="CI46" s="655"/>
      <c r="CJ46" s="655"/>
      <c r="CK46" s="655"/>
      <c r="CL46" s="655"/>
      <c r="CM46" s="655"/>
      <c r="CN46" s="655"/>
      <c r="CO46" s="655"/>
      <c r="CP46" s="655"/>
      <c r="CQ46" s="656"/>
      <c r="CR46" s="657">
        <v>94239</v>
      </c>
      <c r="CS46" s="658"/>
      <c r="CT46" s="658"/>
      <c r="CU46" s="658"/>
      <c r="CV46" s="658"/>
      <c r="CW46" s="658"/>
      <c r="CX46" s="658"/>
      <c r="CY46" s="659"/>
      <c r="CZ46" s="660">
        <v>2.2999999999999998</v>
      </c>
      <c r="DA46" s="661"/>
      <c r="DB46" s="661"/>
      <c r="DC46" s="662"/>
      <c r="DD46" s="663">
        <v>82159</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350</v>
      </c>
      <c r="CG47" s="655"/>
      <c r="CH47" s="655"/>
      <c r="CI47" s="655"/>
      <c r="CJ47" s="655"/>
      <c r="CK47" s="655"/>
      <c r="CL47" s="655"/>
      <c r="CM47" s="655"/>
      <c r="CN47" s="655"/>
      <c r="CO47" s="655"/>
      <c r="CP47" s="655"/>
      <c r="CQ47" s="656"/>
      <c r="CR47" s="657">
        <v>2117</v>
      </c>
      <c r="CS47" s="670"/>
      <c r="CT47" s="670"/>
      <c r="CU47" s="670"/>
      <c r="CV47" s="670"/>
      <c r="CW47" s="670"/>
      <c r="CX47" s="670"/>
      <c r="CY47" s="671"/>
      <c r="CZ47" s="660">
        <v>0.1</v>
      </c>
      <c r="DA47" s="672"/>
      <c r="DB47" s="672"/>
      <c r="DC47" s="673"/>
      <c r="DD47" s="663">
        <v>266</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351</v>
      </c>
      <c r="CG48" s="655"/>
      <c r="CH48" s="655"/>
      <c r="CI48" s="655"/>
      <c r="CJ48" s="655"/>
      <c r="CK48" s="655"/>
      <c r="CL48" s="655"/>
      <c r="CM48" s="655"/>
      <c r="CN48" s="655"/>
      <c r="CO48" s="655"/>
      <c r="CP48" s="655"/>
      <c r="CQ48" s="656"/>
      <c r="CR48" s="657" t="s">
        <v>121</v>
      </c>
      <c r="CS48" s="658"/>
      <c r="CT48" s="658"/>
      <c r="CU48" s="658"/>
      <c r="CV48" s="658"/>
      <c r="CW48" s="658"/>
      <c r="CX48" s="658"/>
      <c r="CY48" s="659"/>
      <c r="CZ48" s="660" t="s">
        <v>121</v>
      </c>
      <c r="DA48" s="661"/>
      <c r="DB48" s="661"/>
      <c r="DC48" s="662"/>
      <c r="DD48" s="663" t="s">
        <v>121</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352</v>
      </c>
      <c r="CE49" s="639"/>
      <c r="CF49" s="639"/>
      <c r="CG49" s="639"/>
      <c r="CH49" s="639"/>
      <c r="CI49" s="639"/>
      <c r="CJ49" s="639"/>
      <c r="CK49" s="639"/>
      <c r="CL49" s="639"/>
      <c r="CM49" s="639"/>
      <c r="CN49" s="639"/>
      <c r="CO49" s="639"/>
      <c r="CP49" s="639"/>
      <c r="CQ49" s="640"/>
      <c r="CR49" s="641">
        <v>4093660</v>
      </c>
      <c r="CS49" s="642"/>
      <c r="CT49" s="642"/>
      <c r="CU49" s="642"/>
      <c r="CV49" s="642"/>
      <c r="CW49" s="642"/>
      <c r="CX49" s="642"/>
      <c r="CY49" s="643"/>
      <c r="CZ49" s="644">
        <v>100</v>
      </c>
      <c r="DA49" s="645"/>
      <c r="DB49" s="645"/>
      <c r="DC49" s="646"/>
      <c r="DD49" s="647">
        <v>2868477</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6+8/XZoQKV+91bWxUK1ZhvE1siAIojSc0xgvo8vftiXzQKZ7gpS0HhbGn7IZ3DJgwr0BdsrzFO6p7oNagETiQg==" saltValue="RVzHwAMw8DMSo0RnfQwJY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353</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354</v>
      </c>
      <c r="DK2" s="1128"/>
      <c r="DL2" s="1128"/>
      <c r="DM2" s="1128"/>
      <c r="DN2" s="1128"/>
      <c r="DO2" s="1129"/>
      <c r="DP2" s="228"/>
      <c r="DQ2" s="1127" t="s">
        <v>355</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356</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357</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358</v>
      </c>
      <c r="B5" s="1032"/>
      <c r="C5" s="1032"/>
      <c r="D5" s="1032"/>
      <c r="E5" s="1032"/>
      <c r="F5" s="1032"/>
      <c r="G5" s="1032"/>
      <c r="H5" s="1032"/>
      <c r="I5" s="1032"/>
      <c r="J5" s="1032"/>
      <c r="K5" s="1032"/>
      <c r="L5" s="1032"/>
      <c r="M5" s="1032"/>
      <c r="N5" s="1032"/>
      <c r="O5" s="1032"/>
      <c r="P5" s="1033"/>
      <c r="Q5" s="1037" t="s">
        <v>359</v>
      </c>
      <c r="R5" s="1038"/>
      <c r="S5" s="1038"/>
      <c r="T5" s="1038"/>
      <c r="U5" s="1039"/>
      <c r="V5" s="1037" t="s">
        <v>360</v>
      </c>
      <c r="W5" s="1038"/>
      <c r="X5" s="1038"/>
      <c r="Y5" s="1038"/>
      <c r="Z5" s="1039"/>
      <c r="AA5" s="1037" t="s">
        <v>361</v>
      </c>
      <c r="AB5" s="1038"/>
      <c r="AC5" s="1038"/>
      <c r="AD5" s="1038"/>
      <c r="AE5" s="1038"/>
      <c r="AF5" s="1130" t="s">
        <v>362</v>
      </c>
      <c r="AG5" s="1038"/>
      <c r="AH5" s="1038"/>
      <c r="AI5" s="1038"/>
      <c r="AJ5" s="1051"/>
      <c r="AK5" s="1038" t="s">
        <v>363</v>
      </c>
      <c r="AL5" s="1038"/>
      <c r="AM5" s="1038"/>
      <c r="AN5" s="1038"/>
      <c r="AO5" s="1039"/>
      <c r="AP5" s="1037" t="s">
        <v>364</v>
      </c>
      <c r="AQ5" s="1038"/>
      <c r="AR5" s="1038"/>
      <c r="AS5" s="1038"/>
      <c r="AT5" s="1039"/>
      <c r="AU5" s="1037" t="s">
        <v>365</v>
      </c>
      <c r="AV5" s="1038"/>
      <c r="AW5" s="1038"/>
      <c r="AX5" s="1038"/>
      <c r="AY5" s="1051"/>
      <c r="AZ5" s="232"/>
      <c r="BA5" s="232"/>
      <c r="BB5" s="232"/>
      <c r="BC5" s="232"/>
      <c r="BD5" s="232"/>
      <c r="BE5" s="233"/>
      <c r="BF5" s="233"/>
      <c r="BG5" s="233"/>
      <c r="BH5" s="233"/>
      <c r="BI5" s="233"/>
      <c r="BJ5" s="233"/>
      <c r="BK5" s="233"/>
      <c r="BL5" s="233"/>
      <c r="BM5" s="233"/>
      <c r="BN5" s="233"/>
      <c r="BO5" s="233"/>
      <c r="BP5" s="233"/>
      <c r="BQ5" s="1031" t="s">
        <v>366</v>
      </c>
      <c r="BR5" s="1032"/>
      <c r="BS5" s="1032"/>
      <c r="BT5" s="1032"/>
      <c r="BU5" s="1032"/>
      <c r="BV5" s="1032"/>
      <c r="BW5" s="1032"/>
      <c r="BX5" s="1032"/>
      <c r="BY5" s="1032"/>
      <c r="BZ5" s="1032"/>
      <c r="CA5" s="1032"/>
      <c r="CB5" s="1032"/>
      <c r="CC5" s="1032"/>
      <c r="CD5" s="1032"/>
      <c r="CE5" s="1032"/>
      <c r="CF5" s="1032"/>
      <c r="CG5" s="1033"/>
      <c r="CH5" s="1037" t="s">
        <v>367</v>
      </c>
      <c r="CI5" s="1038"/>
      <c r="CJ5" s="1038"/>
      <c r="CK5" s="1038"/>
      <c r="CL5" s="1039"/>
      <c r="CM5" s="1037" t="s">
        <v>368</v>
      </c>
      <c r="CN5" s="1038"/>
      <c r="CO5" s="1038"/>
      <c r="CP5" s="1038"/>
      <c r="CQ5" s="1039"/>
      <c r="CR5" s="1037" t="s">
        <v>369</v>
      </c>
      <c r="CS5" s="1038"/>
      <c r="CT5" s="1038"/>
      <c r="CU5" s="1038"/>
      <c r="CV5" s="1039"/>
      <c r="CW5" s="1037" t="s">
        <v>370</v>
      </c>
      <c r="CX5" s="1038"/>
      <c r="CY5" s="1038"/>
      <c r="CZ5" s="1038"/>
      <c r="DA5" s="1039"/>
      <c r="DB5" s="1037" t="s">
        <v>371</v>
      </c>
      <c r="DC5" s="1038"/>
      <c r="DD5" s="1038"/>
      <c r="DE5" s="1038"/>
      <c r="DF5" s="1039"/>
      <c r="DG5" s="1120" t="s">
        <v>372</v>
      </c>
      <c r="DH5" s="1121"/>
      <c r="DI5" s="1121"/>
      <c r="DJ5" s="1121"/>
      <c r="DK5" s="1122"/>
      <c r="DL5" s="1120" t="s">
        <v>373</v>
      </c>
      <c r="DM5" s="1121"/>
      <c r="DN5" s="1121"/>
      <c r="DO5" s="1121"/>
      <c r="DP5" s="1122"/>
      <c r="DQ5" s="1037" t="s">
        <v>374</v>
      </c>
      <c r="DR5" s="1038"/>
      <c r="DS5" s="1038"/>
      <c r="DT5" s="1038"/>
      <c r="DU5" s="1039"/>
      <c r="DV5" s="1037" t="s">
        <v>365</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375</v>
      </c>
      <c r="C7" s="1084"/>
      <c r="D7" s="1084"/>
      <c r="E7" s="1084"/>
      <c r="F7" s="1084"/>
      <c r="G7" s="1084"/>
      <c r="H7" s="1084"/>
      <c r="I7" s="1084"/>
      <c r="J7" s="1084"/>
      <c r="K7" s="1084"/>
      <c r="L7" s="1084"/>
      <c r="M7" s="1084"/>
      <c r="N7" s="1084"/>
      <c r="O7" s="1084"/>
      <c r="P7" s="1085"/>
      <c r="Q7" s="1138">
        <v>4331</v>
      </c>
      <c r="R7" s="1139"/>
      <c r="S7" s="1139"/>
      <c r="T7" s="1139"/>
      <c r="U7" s="1139"/>
      <c r="V7" s="1139">
        <v>4076</v>
      </c>
      <c r="W7" s="1139"/>
      <c r="X7" s="1139"/>
      <c r="Y7" s="1139"/>
      <c r="Z7" s="1139"/>
      <c r="AA7" s="1139">
        <v>255</v>
      </c>
      <c r="AB7" s="1139"/>
      <c r="AC7" s="1139"/>
      <c r="AD7" s="1139"/>
      <c r="AE7" s="1140"/>
      <c r="AF7" s="1141">
        <v>245</v>
      </c>
      <c r="AG7" s="1142"/>
      <c r="AH7" s="1142"/>
      <c r="AI7" s="1142"/>
      <c r="AJ7" s="1143"/>
      <c r="AK7" s="1144">
        <v>351</v>
      </c>
      <c r="AL7" s="1145"/>
      <c r="AM7" s="1145"/>
      <c r="AN7" s="1145"/>
      <c r="AO7" s="1145"/>
      <c r="AP7" s="1145">
        <v>3192</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t="s">
        <v>578</v>
      </c>
      <c r="BS7" s="1135" t="s">
        <v>547</v>
      </c>
      <c r="BT7" s="1136"/>
      <c r="BU7" s="1136"/>
      <c r="BV7" s="1136"/>
      <c r="BW7" s="1136"/>
      <c r="BX7" s="1136"/>
      <c r="BY7" s="1136"/>
      <c r="BZ7" s="1136"/>
      <c r="CA7" s="1136"/>
      <c r="CB7" s="1136"/>
      <c r="CC7" s="1136"/>
      <c r="CD7" s="1136"/>
      <c r="CE7" s="1136"/>
      <c r="CF7" s="1136"/>
      <c r="CG7" s="1148"/>
      <c r="CH7" s="1132">
        <v>0</v>
      </c>
      <c r="CI7" s="1133"/>
      <c r="CJ7" s="1133"/>
      <c r="CK7" s="1133"/>
      <c r="CL7" s="1134"/>
      <c r="CM7" s="1132">
        <v>11</v>
      </c>
      <c r="CN7" s="1133"/>
      <c r="CO7" s="1133"/>
      <c r="CP7" s="1133"/>
      <c r="CQ7" s="1134"/>
      <c r="CR7" s="1132">
        <v>5</v>
      </c>
      <c r="CS7" s="1133"/>
      <c r="CT7" s="1133"/>
      <c r="CU7" s="1133"/>
      <c r="CV7" s="1134"/>
      <c r="CW7" s="1132" t="s">
        <v>552</v>
      </c>
      <c r="CX7" s="1133"/>
      <c r="CY7" s="1133"/>
      <c r="CZ7" s="1133"/>
      <c r="DA7" s="1134"/>
      <c r="DB7" s="1132" t="s">
        <v>552</v>
      </c>
      <c r="DC7" s="1133"/>
      <c r="DD7" s="1133"/>
      <c r="DE7" s="1133"/>
      <c r="DF7" s="1134"/>
      <c r="DG7" s="1132" t="s">
        <v>552</v>
      </c>
      <c r="DH7" s="1133"/>
      <c r="DI7" s="1133"/>
      <c r="DJ7" s="1133"/>
      <c r="DK7" s="1134"/>
      <c r="DL7" s="1132" t="s">
        <v>552</v>
      </c>
      <c r="DM7" s="1133"/>
      <c r="DN7" s="1133"/>
      <c r="DO7" s="1133"/>
      <c r="DP7" s="1134"/>
      <c r="DQ7" s="1132" t="s">
        <v>551</v>
      </c>
      <c r="DR7" s="1133"/>
      <c r="DS7" s="1133"/>
      <c r="DT7" s="1133"/>
      <c r="DU7" s="1134"/>
      <c r="DV7" s="1135"/>
      <c r="DW7" s="1136"/>
      <c r="DX7" s="1136"/>
      <c r="DY7" s="1136"/>
      <c r="DZ7" s="1137"/>
      <c r="EA7" s="234"/>
    </row>
    <row r="8" spans="1:131" s="235" customFormat="1" ht="26.25" customHeight="1" x14ac:dyDescent="0.15">
      <c r="A8" s="238">
        <v>2</v>
      </c>
      <c r="B8" s="1066" t="s">
        <v>376</v>
      </c>
      <c r="C8" s="1067"/>
      <c r="D8" s="1067"/>
      <c r="E8" s="1067"/>
      <c r="F8" s="1067"/>
      <c r="G8" s="1067"/>
      <c r="H8" s="1067"/>
      <c r="I8" s="1067"/>
      <c r="J8" s="1067"/>
      <c r="K8" s="1067"/>
      <c r="L8" s="1067"/>
      <c r="M8" s="1067"/>
      <c r="N8" s="1067"/>
      <c r="O8" s="1067"/>
      <c r="P8" s="1068"/>
      <c r="Q8" s="1074">
        <v>18</v>
      </c>
      <c r="R8" s="1075"/>
      <c r="S8" s="1075"/>
      <c r="T8" s="1075"/>
      <c r="U8" s="1075"/>
      <c r="V8" s="1075">
        <v>18</v>
      </c>
      <c r="W8" s="1075"/>
      <c r="X8" s="1075"/>
      <c r="Y8" s="1075"/>
      <c r="Z8" s="1075"/>
      <c r="AA8" s="1075">
        <v>0</v>
      </c>
      <c r="AB8" s="1075"/>
      <c r="AC8" s="1075"/>
      <c r="AD8" s="1075"/>
      <c r="AE8" s="1076"/>
      <c r="AF8" s="1071">
        <v>0</v>
      </c>
      <c r="AG8" s="1072"/>
      <c r="AH8" s="1072"/>
      <c r="AI8" s="1072"/>
      <c r="AJ8" s="1073"/>
      <c r="AK8" s="1116" t="s">
        <v>546</v>
      </c>
      <c r="AL8" s="1117"/>
      <c r="AM8" s="1117"/>
      <c r="AN8" s="1117"/>
      <c r="AO8" s="1117"/>
      <c r="AP8" s="1117" t="s">
        <v>546</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t="s">
        <v>578</v>
      </c>
      <c r="BS8" s="1028" t="s">
        <v>548</v>
      </c>
      <c r="BT8" s="1029"/>
      <c r="BU8" s="1029"/>
      <c r="BV8" s="1029"/>
      <c r="BW8" s="1029"/>
      <c r="BX8" s="1029"/>
      <c r="BY8" s="1029"/>
      <c r="BZ8" s="1029"/>
      <c r="CA8" s="1029"/>
      <c r="CB8" s="1029"/>
      <c r="CC8" s="1029"/>
      <c r="CD8" s="1029"/>
      <c r="CE8" s="1029"/>
      <c r="CF8" s="1029"/>
      <c r="CG8" s="1050"/>
      <c r="CH8" s="1025">
        <v>2</v>
      </c>
      <c r="CI8" s="1026"/>
      <c r="CJ8" s="1026"/>
      <c r="CK8" s="1026"/>
      <c r="CL8" s="1027"/>
      <c r="CM8" s="1025">
        <v>6</v>
      </c>
      <c r="CN8" s="1026"/>
      <c r="CO8" s="1026"/>
      <c r="CP8" s="1026"/>
      <c r="CQ8" s="1027"/>
      <c r="CR8" s="1025">
        <v>10</v>
      </c>
      <c r="CS8" s="1026"/>
      <c r="CT8" s="1026"/>
      <c r="CU8" s="1026"/>
      <c r="CV8" s="1027"/>
      <c r="CW8" s="1025">
        <v>3</v>
      </c>
      <c r="CX8" s="1026"/>
      <c r="CY8" s="1026"/>
      <c r="CZ8" s="1026"/>
      <c r="DA8" s="1027"/>
      <c r="DB8" s="1025" t="s">
        <v>552</v>
      </c>
      <c r="DC8" s="1026"/>
      <c r="DD8" s="1026"/>
      <c r="DE8" s="1026"/>
      <c r="DF8" s="1027"/>
      <c r="DG8" s="1025" t="s">
        <v>552</v>
      </c>
      <c r="DH8" s="1026"/>
      <c r="DI8" s="1026"/>
      <c r="DJ8" s="1026"/>
      <c r="DK8" s="1027"/>
      <c r="DL8" s="1025" t="s">
        <v>552</v>
      </c>
      <c r="DM8" s="1026"/>
      <c r="DN8" s="1026"/>
      <c r="DO8" s="1026"/>
      <c r="DP8" s="1027"/>
      <c r="DQ8" s="1025" t="s">
        <v>551</v>
      </c>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377</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378</v>
      </c>
      <c r="B23" s="973" t="s">
        <v>379</v>
      </c>
      <c r="C23" s="974"/>
      <c r="D23" s="974"/>
      <c r="E23" s="974"/>
      <c r="F23" s="974"/>
      <c r="G23" s="974"/>
      <c r="H23" s="974"/>
      <c r="I23" s="974"/>
      <c r="J23" s="974"/>
      <c r="K23" s="974"/>
      <c r="L23" s="974"/>
      <c r="M23" s="974"/>
      <c r="N23" s="974"/>
      <c r="O23" s="974"/>
      <c r="P23" s="984"/>
      <c r="Q23" s="1103">
        <v>4348</v>
      </c>
      <c r="R23" s="1097"/>
      <c r="S23" s="1097"/>
      <c r="T23" s="1097"/>
      <c r="U23" s="1097"/>
      <c r="V23" s="1097">
        <v>4094</v>
      </c>
      <c r="W23" s="1097"/>
      <c r="X23" s="1097"/>
      <c r="Y23" s="1097"/>
      <c r="Z23" s="1097"/>
      <c r="AA23" s="1097">
        <v>255</v>
      </c>
      <c r="AB23" s="1097"/>
      <c r="AC23" s="1097"/>
      <c r="AD23" s="1097"/>
      <c r="AE23" s="1104"/>
      <c r="AF23" s="1105">
        <v>245</v>
      </c>
      <c r="AG23" s="1097"/>
      <c r="AH23" s="1097"/>
      <c r="AI23" s="1097"/>
      <c r="AJ23" s="1106"/>
      <c r="AK23" s="1107"/>
      <c r="AL23" s="1108"/>
      <c r="AM23" s="1108"/>
      <c r="AN23" s="1108"/>
      <c r="AO23" s="1108"/>
      <c r="AP23" s="1097">
        <v>3192</v>
      </c>
      <c r="AQ23" s="1097"/>
      <c r="AR23" s="1097"/>
      <c r="AS23" s="1097"/>
      <c r="AT23" s="1097"/>
      <c r="AU23" s="1098"/>
      <c r="AV23" s="1098"/>
      <c r="AW23" s="1098"/>
      <c r="AX23" s="1098"/>
      <c r="AY23" s="1099"/>
      <c r="AZ23" s="1100" t="s">
        <v>121</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380</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381</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358</v>
      </c>
      <c r="B26" s="1032"/>
      <c r="C26" s="1032"/>
      <c r="D26" s="1032"/>
      <c r="E26" s="1032"/>
      <c r="F26" s="1032"/>
      <c r="G26" s="1032"/>
      <c r="H26" s="1032"/>
      <c r="I26" s="1032"/>
      <c r="J26" s="1032"/>
      <c r="K26" s="1032"/>
      <c r="L26" s="1032"/>
      <c r="M26" s="1032"/>
      <c r="N26" s="1032"/>
      <c r="O26" s="1032"/>
      <c r="P26" s="1033"/>
      <c r="Q26" s="1037" t="s">
        <v>382</v>
      </c>
      <c r="R26" s="1038"/>
      <c r="S26" s="1038"/>
      <c r="T26" s="1038"/>
      <c r="U26" s="1039"/>
      <c r="V26" s="1037" t="s">
        <v>383</v>
      </c>
      <c r="W26" s="1038"/>
      <c r="X26" s="1038"/>
      <c r="Y26" s="1038"/>
      <c r="Z26" s="1039"/>
      <c r="AA26" s="1037" t="s">
        <v>384</v>
      </c>
      <c r="AB26" s="1038"/>
      <c r="AC26" s="1038"/>
      <c r="AD26" s="1038"/>
      <c r="AE26" s="1038"/>
      <c r="AF26" s="1091" t="s">
        <v>385</v>
      </c>
      <c r="AG26" s="1044"/>
      <c r="AH26" s="1044"/>
      <c r="AI26" s="1044"/>
      <c r="AJ26" s="1092"/>
      <c r="AK26" s="1038" t="s">
        <v>386</v>
      </c>
      <c r="AL26" s="1038"/>
      <c r="AM26" s="1038"/>
      <c r="AN26" s="1038"/>
      <c r="AO26" s="1039"/>
      <c r="AP26" s="1037" t="s">
        <v>387</v>
      </c>
      <c r="AQ26" s="1038"/>
      <c r="AR26" s="1038"/>
      <c r="AS26" s="1038"/>
      <c r="AT26" s="1039"/>
      <c r="AU26" s="1037" t="s">
        <v>388</v>
      </c>
      <c r="AV26" s="1038"/>
      <c r="AW26" s="1038"/>
      <c r="AX26" s="1038"/>
      <c r="AY26" s="1039"/>
      <c r="AZ26" s="1037" t="s">
        <v>389</v>
      </c>
      <c r="BA26" s="1038"/>
      <c r="BB26" s="1038"/>
      <c r="BC26" s="1038"/>
      <c r="BD26" s="1039"/>
      <c r="BE26" s="1037" t="s">
        <v>365</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390</v>
      </c>
      <c r="C28" s="1084"/>
      <c r="D28" s="1084"/>
      <c r="E28" s="1084"/>
      <c r="F28" s="1084"/>
      <c r="G28" s="1084"/>
      <c r="H28" s="1084"/>
      <c r="I28" s="1084"/>
      <c r="J28" s="1084"/>
      <c r="K28" s="1084"/>
      <c r="L28" s="1084"/>
      <c r="M28" s="1084"/>
      <c r="N28" s="1084"/>
      <c r="O28" s="1084"/>
      <c r="P28" s="1085"/>
      <c r="Q28" s="1086">
        <v>732</v>
      </c>
      <c r="R28" s="1087"/>
      <c r="S28" s="1087"/>
      <c r="T28" s="1087"/>
      <c r="U28" s="1087"/>
      <c r="V28" s="1087">
        <v>710</v>
      </c>
      <c r="W28" s="1087"/>
      <c r="X28" s="1087"/>
      <c r="Y28" s="1087"/>
      <c r="Z28" s="1087"/>
      <c r="AA28" s="1087">
        <v>22</v>
      </c>
      <c r="AB28" s="1087"/>
      <c r="AC28" s="1087"/>
      <c r="AD28" s="1087"/>
      <c r="AE28" s="1088"/>
      <c r="AF28" s="1089">
        <v>22</v>
      </c>
      <c r="AG28" s="1087"/>
      <c r="AH28" s="1087"/>
      <c r="AI28" s="1087"/>
      <c r="AJ28" s="1090"/>
      <c r="AK28" s="1078">
        <v>85</v>
      </c>
      <c r="AL28" s="1079"/>
      <c r="AM28" s="1079"/>
      <c r="AN28" s="1079"/>
      <c r="AO28" s="1079"/>
      <c r="AP28" s="1079" t="s">
        <v>546</v>
      </c>
      <c r="AQ28" s="1079"/>
      <c r="AR28" s="1079"/>
      <c r="AS28" s="1079"/>
      <c r="AT28" s="1079"/>
      <c r="AU28" s="1079" t="s">
        <v>546</v>
      </c>
      <c r="AV28" s="1079"/>
      <c r="AW28" s="1079"/>
      <c r="AX28" s="1079"/>
      <c r="AY28" s="1079"/>
      <c r="AZ28" s="1080" t="s">
        <v>546</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391</v>
      </c>
      <c r="C29" s="1067"/>
      <c r="D29" s="1067"/>
      <c r="E29" s="1067"/>
      <c r="F29" s="1067"/>
      <c r="G29" s="1067"/>
      <c r="H29" s="1067"/>
      <c r="I29" s="1067"/>
      <c r="J29" s="1067"/>
      <c r="K29" s="1067"/>
      <c r="L29" s="1067"/>
      <c r="M29" s="1067"/>
      <c r="N29" s="1067"/>
      <c r="O29" s="1067"/>
      <c r="P29" s="1068"/>
      <c r="Q29" s="1074">
        <v>121</v>
      </c>
      <c r="R29" s="1075"/>
      <c r="S29" s="1075"/>
      <c r="T29" s="1075"/>
      <c r="U29" s="1075"/>
      <c r="V29" s="1075">
        <v>118</v>
      </c>
      <c r="W29" s="1075"/>
      <c r="X29" s="1075"/>
      <c r="Y29" s="1075"/>
      <c r="Z29" s="1075"/>
      <c r="AA29" s="1075">
        <v>3</v>
      </c>
      <c r="AB29" s="1075"/>
      <c r="AC29" s="1075"/>
      <c r="AD29" s="1075"/>
      <c r="AE29" s="1076"/>
      <c r="AF29" s="1071">
        <v>3</v>
      </c>
      <c r="AG29" s="1072"/>
      <c r="AH29" s="1072"/>
      <c r="AI29" s="1072"/>
      <c r="AJ29" s="1073"/>
      <c r="AK29" s="1016">
        <v>34</v>
      </c>
      <c r="AL29" s="1007"/>
      <c r="AM29" s="1007"/>
      <c r="AN29" s="1007"/>
      <c r="AO29" s="1007"/>
      <c r="AP29" s="1007" t="s">
        <v>546</v>
      </c>
      <c r="AQ29" s="1007"/>
      <c r="AR29" s="1007"/>
      <c r="AS29" s="1007"/>
      <c r="AT29" s="1007"/>
      <c r="AU29" s="1007" t="s">
        <v>546</v>
      </c>
      <c r="AV29" s="1007"/>
      <c r="AW29" s="1007"/>
      <c r="AX29" s="1007"/>
      <c r="AY29" s="1007"/>
      <c r="AZ29" s="1077" t="s">
        <v>546</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392</v>
      </c>
      <c r="C30" s="1067"/>
      <c r="D30" s="1067"/>
      <c r="E30" s="1067"/>
      <c r="F30" s="1067"/>
      <c r="G30" s="1067"/>
      <c r="H30" s="1067"/>
      <c r="I30" s="1067"/>
      <c r="J30" s="1067"/>
      <c r="K30" s="1067"/>
      <c r="L30" s="1067"/>
      <c r="M30" s="1067"/>
      <c r="N30" s="1067"/>
      <c r="O30" s="1067"/>
      <c r="P30" s="1068"/>
      <c r="Q30" s="1074">
        <v>144</v>
      </c>
      <c r="R30" s="1075"/>
      <c r="S30" s="1075"/>
      <c r="T30" s="1075"/>
      <c r="U30" s="1075"/>
      <c r="V30" s="1075">
        <v>116</v>
      </c>
      <c r="W30" s="1075"/>
      <c r="X30" s="1075"/>
      <c r="Y30" s="1075"/>
      <c r="Z30" s="1075"/>
      <c r="AA30" s="1075">
        <v>27</v>
      </c>
      <c r="AB30" s="1075"/>
      <c r="AC30" s="1075"/>
      <c r="AD30" s="1075"/>
      <c r="AE30" s="1076"/>
      <c r="AF30" s="1071">
        <v>260</v>
      </c>
      <c r="AG30" s="1072"/>
      <c r="AH30" s="1072"/>
      <c r="AI30" s="1072"/>
      <c r="AJ30" s="1073"/>
      <c r="AK30" s="1016">
        <v>5</v>
      </c>
      <c r="AL30" s="1007"/>
      <c r="AM30" s="1007"/>
      <c r="AN30" s="1007"/>
      <c r="AO30" s="1007"/>
      <c r="AP30" s="1007">
        <v>781</v>
      </c>
      <c r="AQ30" s="1007"/>
      <c r="AR30" s="1007"/>
      <c r="AS30" s="1007"/>
      <c r="AT30" s="1007"/>
      <c r="AU30" s="1007">
        <v>37</v>
      </c>
      <c r="AV30" s="1007"/>
      <c r="AW30" s="1007"/>
      <c r="AX30" s="1007"/>
      <c r="AY30" s="1007"/>
      <c r="AZ30" s="1077" t="s">
        <v>546</v>
      </c>
      <c r="BA30" s="1077"/>
      <c r="BB30" s="1077"/>
      <c r="BC30" s="1077"/>
      <c r="BD30" s="1077"/>
      <c r="BE30" s="1008" t="s">
        <v>393</v>
      </c>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394</v>
      </c>
      <c r="C31" s="1067"/>
      <c r="D31" s="1067"/>
      <c r="E31" s="1067"/>
      <c r="F31" s="1067"/>
      <c r="G31" s="1067"/>
      <c r="H31" s="1067"/>
      <c r="I31" s="1067"/>
      <c r="J31" s="1067"/>
      <c r="K31" s="1067"/>
      <c r="L31" s="1067"/>
      <c r="M31" s="1067"/>
      <c r="N31" s="1067"/>
      <c r="O31" s="1067"/>
      <c r="P31" s="1068"/>
      <c r="Q31" s="1074">
        <v>265</v>
      </c>
      <c r="R31" s="1075"/>
      <c r="S31" s="1075"/>
      <c r="T31" s="1075"/>
      <c r="U31" s="1075"/>
      <c r="V31" s="1075">
        <v>260</v>
      </c>
      <c r="W31" s="1075"/>
      <c r="X31" s="1075"/>
      <c r="Y31" s="1075"/>
      <c r="Z31" s="1075"/>
      <c r="AA31" s="1075">
        <v>5</v>
      </c>
      <c r="AB31" s="1075"/>
      <c r="AC31" s="1075"/>
      <c r="AD31" s="1075"/>
      <c r="AE31" s="1076"/>
      <c r="AF31" s="1071">
        <v>122</v>
      </c>
      <c r="AG31" s="1072"/>
      <c r="AH31" s="1072"/>
      <c r="AI31" s="1072"/>
      <c r="AJ31" s="1073"/>
      <c r="AK31" s="1016">
        <v>153</v>
      </c>
      <c r="AL31" s="1007"/>
      <c r="AM31" s="1007"/>
      <c r="AN31" s="1007"/>
      <c r="AO31" s="1007"/>
      <c r="AP31" s="1007">
        <v>2983</v>
      </c>
      <c r="AQ31" s="1007"/>
      <c r="AR31" s="1007"/>
      <c r="AS31" s="1007"/>
      <c r="AT31" s="1007"/>
      <c r="AU31" s="1007">
        <v>2831</v>
      </c>
      <c r="AV31" s="1007"/>
      <c r="AW31" s="1007"/>
      <c r="AX31" s="1007"/>
      <c r="AY31" s="1007"/>
      <c r="AZ31" s="1077" t="s">
        <v>546</v>
      </c>
      <c r="BA31" s="1077"/>
      <c r="BB31" s="1077"/>
      <c r="BC31" s="1077"/>
      <c r="BD31" s="1077"/>
      <c r="BE31" s="1008" t="s">
        <v>393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c r="C32" s="1067"/>
      <c r="D32" s="1067"/>
      <c r="E32" s="1067"/>
      <c r="F32" s="1067"/>
      <c r="G32" s="1067"/>
      <c r="H32" s="1067"/>
      <c r="I32" s="1067"/>
      <c r="J32" s="1067"/>
      <c r="K32" s="1067"/>
      <c r="L32" s="1067"/>
      <c r="M32" s="1067"/>
      <c r="N32" s="1067"/>
      <c r="O32" s="1067"/>
      <c r="P32" s="1068"/>
      <c r="Q32" s="1074"/>
      <c r="R32" s="1075"/>
      <c r="S32" s="1075"/>
      <c r="T32" s="1075"/>
      <c r="U32" s="1075"/>
      <c r="V32" s="1075"/>
      <c r="W32" s="1075"/>
      <c r="X32" s="1075"/>
      <c r="Y32" s="1075"/>
      <c r="Z32" s="1075"/>
      <c r="AA32" s="1075"/>
      <c r="AB32" s="1075"/>
      <c r="AC32" s="1075"/>
      <c r="AD32" s="1075"/>
      <c r="AE32" s="1076"/>
      <c r="AF32" s="1071"/>
      <c r="AG32" s="1072"/>
      <c r="AH32" s="1072"/>
      <c r="AI32" s="1072"/>
      <c r="AJ32" s="1073"/>
      <c r="AK32" s="1016"/>
      <c r="AL32" s="1007"/>
      <c r="AM32" s="1007"/>
      <c r="AN32" s="1007"/>
      <c r="AO32" s="1007"/>
      <c r="AP32" s="1007"/>
      <c r="AQ32" s="1007"/>
      <c r="AR32" s="1007"/>
      <c r="AS32" s="1007"/>
      <c r="AT32" s="1007"/>
      <c r="AU32" s="1007"/>
      <c r="AV32" s="1007"/>
      <c r="AW32" s="1007"/>
      <c r="AX32" s="1007"/>
      <c r="AY32" s="1007"/>
      <c r="AZ32" s="1077"/>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378</v>
      </c>
      <c r="B63" s="973" t="s">
        <v>396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407</v>
      </c>
      <c r="AG63" s="995"/>
      <c r="AH63" s="995"/>
      <c r="AI63" s="995"/>
      <c r="AJ63" s="1058"/>
      <c r="AK63" s="1059"/>
      <c r="AL63" s="999"/>
      <c r="AM63" s="999"/>
      <c r="AN63" s="999"/>
      <c r="AO63" s="999"/>
      <c r="AP63" s="995">
        <v>3764</v>
      </c>
      <c r="AQ63" s="995"/>
      <c r="AR63" s="995"/>
      <c r="AS63" s="995"/>
      <c r="AT63" s="995"/>
      <c r="AU63" s="995">
        <v>2868</v>
      </c>
      <c r="AV63" s="995"/>
      <c r="AW63" s="995"/>
      <c r="AX63" s="995"/>
      <c r="AY63" s="995"/>
      <c r="AZ63" s="1053"/>
      <c r="BA63" s="1053"/>
      <c r="BB63" s="1053"/>
      <c r="BC63" s="1053"/>
      <c r="BD63" s="1053"/>
      <c r="BE63" s="996"/>
      <c r="BF63" s="996"/>
      <c r="BG63" s="996"/>
      <c r="BH63" s="996"/>
      <c r="BI63" s="997"/>
      <c r="BJ63" s="1054" t="s">
        <v>121</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398</v>
      </c>
      <c r="B66" s="1032"/>
      <c r="C66" s="1032"/>
      <c r="D66" s="1032"/>
      <c r="E66" s="1032"/>
      <c r="F66" s="1032"/>
      <c r="G66" s="1032"/>
      <c r="H66" s="1032"/>
      <c r="I66" s="1032"/>
      <c r="J66" s="1032"/>
      <c r="K66" s="1032"/>
      <c r="L66" s="1032"/>
      <c r="M66" s="1032"/>
      <c r="N66" s="1032"/>
      <c r="O66" s="1032"/>
      <c r="P66" s="1033"/>
      <c r="Q66" s="1037" t="s">
        <v>382</v>
      </c>
      <c r="R66" s="1038"/>
      <c r="S66" s="1038"/>
      <c r="T66" s="1038"/>
      <c r="U66" s="1039"/>
      <c r="V66" s="1037" t="s">
        <v>383</v>
      </c>
      <c r="W66" s="1038"/>
      <c r="X66" s="1038"/>
      <c r="Y66" s="1038"/>
      <c r="Z66" s="1039"/>
      <c r="AA66" s="1037" t="s">
        <v>384</v>
      </c>
      <c r="AB66" s="1038"/>
      <c r="AC66" s="1038"/>
      <c r="AD66" s="1038"/>
      <c r="AE66" s="1039"/>
      <c r="AF66" s="1043" t="s">
        <v>385</v>
      </c>
      <c r="AG66" s="1044"/>
      <c r="AH66" s="1044"/>
      <c r="AI66" s="1044"/>
      <c r="AJ66" s="1045"/>
      <c r="AK66" s="1037" t="s">
        <v>386</v>
      </c>
      <c r="AL66" s="1032"/>
      <c r="AM66" s="1032"/>
      <c r="AN66" s="1032"/>
      <c r="AO66" s="1033"/>
      <c r="AP66" s="1037" t="s">
        <v>387</v>
      </c>
      <c r="AQ66" s="1038"/>
      <c r="AR66" s="1038"/>
      <c r="AS66" s="1038"/>
      <c r="AT66" s="1039"/>
      <c r="AU66" s="1037" t="s">
        <v>399</v>
      </c>
      <c r="AV66" s="1038"/>
      <c r="AW66" s="1038"/>
      <c r="AX66" s="1038"/>
      <c r="AY66" s="1039"/>
      <c r="AZ66" s="1037" t="s">
        <v>365</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553</v>
      </c>
      <c r="C68" s="1022"/>
      <c r="D68" s="1022"/>
      <c r="E68" s="1022"/>
      <c r="F68" s="1022"/>
      <c r="G68" s="1022"/>
      <c r="H68" s="1022"/>
      <c r="I68" s="1022"/>
      <c r="J68" s="1022"/>
      <c r="K68" s="1022"/>
      <c r="L68" s="1022"/>
      <c r="M68" s="1022"/>
      <c r="N68" s="1022"/>
      <c r="O68" s="1022"/>
      <c r="P68" s="1023"/>
      <c r="Q68" s="1024">
        <v>4</v>
      </c>
      <c r="R68" s="1018"/>
      <c r="S68" s="1018"/>
      <c r="T68" s="1018"/>
      <c r="U68" s="1018"/>
      <c r="V68" s="1018">
        <v>2</v>
      </c>
      <c r="W68" s="1018"/>
      <c r="X68" s="1018"/>
      <c r="Y68" s="1018"/>
      <c r="Z68" s="1018"/>
      <c r="AA68" s="1018">
        <v>1</v>
      </c>
      <c r="AB68" s="1018"/>
      <c r="AC68" s="1018"/>
      <c r="AD68" s="1018"/>
      <c r="AE68" s="1018"/>
      <c r="AF68" s="1018">
        <v>1</v>
      </c>
      <c r="AG68" s="1018"/>
      <c r="AH68" s="1018"/>
      <c r="AI68" s="1018"/>
      <c r="AJ68" s="1018"/>
      <c r="AK68" s="1018" t="s">
        <v>577</v>
      </c>
      <c r="AL68" s="1018"/>
      <c r="AM68" s="1018"/>
      <c r="AN68" s="1018"/>
      <c r="AO68" s="1018"/>
      <c r="AP68" s="1018" t="s">
        <v>487</v>
      </c>
      <c r="AQ68" s="1018"/>
      <c r="AR68" s="1018"/>
      <c r="AS68" s="1018"/>
      <c r="AT68" s="1018"/>
      <c r="AU68" s="1018" t="s">
        <v>487</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554</v>
      </c>
      <c r="C69" s="1011"/>
      <c r="D69" s="1011"/>
      <c r="E69" s="1011"/>
      <c r="F69" s="1011"/>
      <c r="G69" s="1011"/>
      <c r="H69" s="1011"/>
      <c r="I69" s="1011"/>
      <c r="J69" s="1011"/>
      <c r="K69" s="1011"/>
      <c r="L69" s="1011"/>
      <c r="M69" s="1011"/>
      <c r="N69" s="1011"/>
      <c r="O69" s="1011"/>
      <c r="P69" s="1012"/>
      <c r="Q69" s="1013">
        <v>58</v>
      </c>
      <c r="R69" s="1007"/>
      <c r="S69" s="1007"/>
      <c r="T69" s="1007"/>
      <c r="U69" s="1007"/>
      <c r="V69" s="1007">
        <v>53</v>
      </c>
      <c r="W69" s="1007"/>
      <c r="X69" s="1007"/>
      <c r="Y69" s="1007"/>
      <c r="Z69" s="1007"/>
      <c r="AA69" s="1007">
        <v>5</v>
      </c>
      <c r="AB69" s="1007"/>
      <c r="AC69" s="1007"/>
      <c r="AD69" s="1007"/>
      <c r="AE69" s="1007"/>
      <c r="AF69" s="1007">
        <v>5</v>
      </c>
      <c r="AG69" s="1007"/>
      <c r="AH69" s="1007"/>
      <c r="AI69" s="1007"/>
      <c r="AJ69" s="1007"/>
      <c r="AK69" s="1007">
        <v>26</v>
      </c>
      <c r="AL69" s="1007"/>
      <c r="AM69" s="1007"/>
      <c r="AN69" s="1007"/>
      <c r="AO69" s="1007"/>
      <c r="AP69" s="1007" t="s">
        <v>487</v>
      </c>
      <c r="AQ69" s="1007"/>
      <c r="AR69" s="1007"/>
      <c r="AS69" s="1007"/>
      <c r="AT69" s="1007"/>
      <c r="AU69" s="1007" t="s">
        <v>487</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555</v>
      </c>
      <c r="C70" s="1011"/>
      <c r="D70" s="1011"/>
      <c r="E70" s="1011"/>
      <c r="F70" s="1011"/>
      <c r="G70" s="1011"/>
      <c r="H70" s="1011"/>
      <c r="I70" s="1011"/>
      <c r="J70" s="1011"/>
      <c r="K70" s="1011"/>
      <c r="L70" s="1011"/>
      <c r="M70" s="1011"/>
      <c r="N70" s="1011"/>
      <c r="O70" s="1011"/>
      <c r="P70" s="1012"/>
      <c r="Q70" s="1013">
        <v>121</v>
      </c>
      <c r="R70" s="1007"/>
      <c r="S70" s="1007"/>
      <c r="T70" s="1007"/>
      <c r="U70" s="1007"/>
      <c r="V70" s="1007">
        <v>112</v>
      </c>
      <c r="W70" s="1007"/>
      <c r="X70" s="1007"/>
      <c r="Y70" s="1007"/>
      <c r="Z70" s="1007"/>
      <c r="AA70" s="1007">
        <v>10</v>
      </c>
      <c r="AB70" s="1007"/>
      <c r="AC70" s="1007"/>
      <c r="AD70" s="1007"/>
      <c r="AE70" s="1007"/>
      <c r="AF70" s="1007">
        <v>10</v>
      </c>
      <c r="AG70" s="1007"/>
      <c r="AH70" s="1007"/>
      <c r="AI70" s="1007"/>
      <c r="AJ70" s="1007"/>
      <c r="AK70" s="1007" t="s">
        <v>577</v>
      </c>
      <c r="AL70" s="1007"/>
      <c r="AM70" s="1007"/>
      <c r="AN70" s="1007"/>
      <c r="AO70" s="1007"/>
      <c r="AP70" s="1007">
        <v>134</v>
      </c>
      <c r="AQ70" s="1007"/>
      <c r="AR70" s="1007"/>
      <c r="AS70" s="1007"/>
      <c r="AT70" s="1007"/>
      <c r="AU70" s="1007">
        <v>87</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556</v>
      </c>
      <c r="C71" s="1011"/>
      <c r="D71" s="1011"/>
      <c r="E71" s="1011"/>
      <c r="F71" s="1011"/>
      <c r="G71" s="1011"/>
      <c r="H71" s="1011"/>
      <c r="I71" s="1011"/>
      <c r="J71" s="1011"/>
      <c r="K71" s="1011"/>
      <c r="L71" s="1011"/>
      <c r="M71" s="1011"/>
      <c r="N71" s="1011"/>
      <c r="O71" s="1011"/>
      <c r="P71" s="1012"/>
      <c r="Q71" s="1013">
        <v>91</v>
      </c>
      <c r="R71" s="1007"/>
      <c r="S71" s="1007"/>
      <c r="T71" s="1007"/>
      <c r="U71" s="1007"/>
      <c r="V71" s="1007">
        <v>89</v>
      </c>
      <c r="W71" s="1007"/>
      <c r="X71" s="1007"/>
      <c r="Y71" s="1007"/>
      <c r="Z71" s="1007"/>
      <c r="AA71" s="1007">
        <v>2</v>
      </c>
      <c r="AB71" s="1007"/>
      <c r="AC71" s="1007"/>
      <c r="AD71" s="1007"/>
      <c r="AE71" s="1007"/>
      <c r="AF71" s="1007">
        <v>2</v>
      </c>
      <c r="AG71" s="1007"/>
      <c r="AH71" s="1007"/>
      <c r="AI71" s="1007"/>
      <c r="AJ71" s="1007"/>
      <c r="AK71" s="1007" t="s">
        <v>577</v>
      </c>
      <c r="AL71" s="1007"/>
      <c r="AM71" s="1007"/>
      <c r="AN71" s="1007"/>
      <c r="AO71" s="1007"/>
      <c r="AP71" s="1007" t="s">
        <v>487</v>
      </c>
      <c r="AQ71" s="1007"/>
      <c r="AR71" s="1007"/>
      <c r="AS71" s="1007"/>
      <c r="AT71" s="1007"/>
      <c r="AU71" s="1007" t="s">
        <v>487</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557</v>
      </c>
      <c r="C72" s="1011"/>
      <c r="D72" s="1011"/>
      <c r="E72" s="1011"/>
      <c r="F72" s="1011"/>
      <c r="G72" s="1011"/>
      <c r="H72" s="1011"/>
      <c r="I72" s="1011"/>
      <c r="J72" s="1011"/>
      <c r="K72" s="1011"/>
      <c r="L72" s="1011"/>
      <c r="M72" s="1011"/>
      <c r="N72" s="1011"/>
      <c r="O72" s="1011"/>
      <c r="P72" s="1012"/>
      <c r="Q72" s="1013">
        <v>7658</v>
      </c>
      <c r="R72" s="1007"/>
      <c r="S72" s="1007"/>
      <c r="T72" s="1007"/>
      <c r="U72" s="1007"/>
      <c r="V72" s="1007">
        <v>7653</v>
      </c>
      <c r="W72" s="1007"/>
      <c r="X72" s="1007"/>
      <c r="Y72" s="1007"/>
      <c r="Z72" s="1007"/>
      <c r="AA72" s="1007">
        <v>5</v>
      </c>
      <c r="AB72" s="1007"/>
      <c r="AC72" s="1007"/>
      <c r="AD72" s="1007"/>
      <c r="AE72" s="1007"/>
      <c r="AF72" s="1007">
        <v>5</v>
      </c>
      <c r="AG72" s="1007"/>
      <c r="AH72" s="1007"/>
      <c r="AI72" s="1007"/>
      <c r="AJ72" s="1007"/>
      <c r="AK72" s="1007" t="s">
        <v>577</v>
      </c>
      <c r="AL72" s="1007"/>
      <c r="AM72" s="1007"/>
      <c r="AN72" s="1007"/>
      <c r="AO72" s="1007"/>
      <c r="AP72" s="1007" t="s">
        <v>487</v>
      </c>
      <c r="AQ72" s="1007"/>
      <c r="AR72" s="1007"/>
      <c r="AS72" s="1007"/>
      <c r="AT72" s="1007"/>
      <c r="AU72" s="1007" t="s">
        <v>487</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558</v>
      </c>
      <c r="C73" s="1011"/>
      <c r="D73" s="1011"/>
      <c r="E73" s="1011"/>
      <c r="F73" s="1011"/>
      <c r="G73" s="1011"/>
      <c r="H73" s="1011"/>
      <c r="I73" s="1011"/>
      <c r="J73" s="1011"/>
      <c r="K73" s="1011"/>
      <c r="L73" s="1011"/>
      <c r="M73" s="1011"/>
      <c r="N73" s="1011"/>
      <c r="O73" s="1011"/>
      <c r="P73" s="1012"/>
      <c r="Q73" s="1013">
        <v>96</v>
      </c>
      <c r="R73" s="1007"/>
      <c r="S73" s="1007"/>
      <c r="T73" s="1007"/>
      <c r="U73" s="1007"/>
      <c r="V73" s="1007">
        <v>96</v>
      </c>
      <c r="W73" s="1007"/>
      <c r="X73" s="1007"/>
      <c r="Y73" s="1007"/>
      <c r="Z73" s="1007"/>
      <c r="AA73" s="1007" t="s">
        <v>577</v>
      </c>
      <c r="AB73" s="1007"/>
      <c r="AC73" s="1007"/>
      <c r="AD73" s="1007"/>
      <c r="AE73" s="1007"/>
      <c r="AF73" s="1007" t="s">
        <v>577</v>
      </c>
      <c r="AG73" s="1007"/>
      <c r="AH73" s="1007"/>
      <c r="AI73" s="1007"/>
      <c r="AJ73" s="1007"/>
      <c r="AK73" s="1007" t="s">
        <v>577</v>
      </c>
      <c r="AL73" s="1007"/>
      <c r="AM73" s="1007"/>
      <c r="AN73" s="1007"/>
      <c r="AO73" s="1007"/>
      <c r="AP73" s="1007" t="s">
        <v>487</v>
      </c>
      <c r="AQ73" s="1007"/>
      <c r="AR73" s="1007"/>
      <c r="AS73" s="1007"/>
      <c r="AT73" s="1007"/>
      <c r="AU73" s="1007" t="s">
        <v>487</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559</v>
      </c>
      <c r="C74" s="1011"/>
      <c r="D74" s="1011"/>
      <c r="E74" s="1011"/>
      <c r="F74" s="1011"/>
      <c r="G74" s="1011"/>
      <c r="H74" s="1011"/>
      <c r="I74" s="1011"/>
      <c r="J74" s="1011"/>
      <c r="K74" s="1011"/>
      <c r="L74" s="1011"/>
      <c r="M74" s="1011"/>
      <c r="N74" s="1011"/>
      <c r="O74" s="1011"/>
      <c r="P74" s="1012"/>
      <c r="Q74" s="1013">
        <v>202</v>
      </c>
      <c r="R74" s="1007"/>
      <c r="S74" s="1007"/>
      <c r="T74" s="1007"/>
      <c r="U74" s="1007"/>
      <c r="V74" s="1007">
        <v>187</v>
      </c>
      <c r="W74" s="1007"/>
      <c r="X74" s="1007"/>
      <c r="Y74" s="1007"/>
      <c r="Z74" s="1007"/>
      <c r="AA74" s="1007">
        <v>15</v>
      </c>
      <c r="AB74" s="1007"/>
      <c r="AC74" s="1007"/>
      <c r="AD74" s="1007"/>
      <c r="AE74" s="1007"/>
      <c r="AF74" s="1007">
        <v>15</v>
      </c>
      <c r="AG74" s="1007"/>
      <c r="AH74" s="1007"/>
      <c r="AI74" s="1007"/>
      <c r="AJ74" s="1007"/>
      <c r="AK74" s="1007" t="s">
        <v>577</v>
      </c>
      <c r="AL74" s="1007"/>
      <c r="AM74" s="1007"/>
      <c r="AN74" s="1007"/>
      <c r="AO74" s="1007"/>
      <c r="AP74" s="1007" t="s">
        <v>487</v>
      </c>
      <c r="AQ74" s="1007"/>
      <c r="AR74" s="1007"/>
      <c r="AS74" s="1007"/>
      <c r="AT74" s="1007"/>
      <c r="AU74" s="1007" t="s">
        <v>487</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560</v>
      </c>
      <c r="C75" s="1011"/>
      <c r="D75" s="1011"/>
      <c r="E75" s="1011"/>
      <c r="F75" s="1011"/>
      <c r="G75" s="1011"/>
      <c r="H75" s="1011"/>
      <c r="I75" s="1011"/>
      <c r="J75" s="1011"/>
      <c r="K75" s="1011"/>
      <c r="L75" s="1011"/>
      <c r="M75" s="1011"/>
      <c r="N75" s="1011"/>
      <c r="O75" s="1011"/>
      <c r="P75" s="1012"/>
      <c r="Q75" s="1014">
        <v>4</v>
      </c>
      <c r="R75" s="1015"/>
      <c r="S75" s="1015"/>
      <c r="T75" s="1015"/>
      <c r="U75" s="1016"/>
      <c r="V75" s="1017">
        <v>2</v>
      </c>
      <c r="W75" s="1015"/>
      <c r="X75" s="1015"/>
      <c r="Y75" s="1015"/>
      <c r="Z75" s="1016"/>
      <c r="AA75" s="1017">
        <v>3</v>
      </c>
      <c r="AB75" s="1015"/>
      <c r="AC75" s="1015"/>
      <c r="AD75" s="1015"/>
      <c r="AE75" s="1016"/>
      <c r="AF75" s="1017">
        <v>3</v>
      </c>
      <c r="AG75" s="1015"/>
      <c r="AH75" s="1015"/>
      <c r="AI75" s="1015"/>
      <c r="AJ75" s="1016"/>
      <c r="AK75" s="1017" t="s">
        <v>577</v>
      </c>
      <c r="AL75" s="1015"/>
      <c r="AM75" s="1015"/>
      <c r="AN75" s="1015"/>
      <c r="AO75" s="1016"/>
      <c r="AP75" s="1017" t="s">
        <v>487</v>
      </c>
      <c r="AQ75" s="1015"/>
      <c r="AR75" s="1015"/>
      <c r="AS75" s="1015"/>
      <c r="AT75" s="1016"/>
      <c r="AU75" s="1017" t="s">
        <v>487</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561</v>
      </c>
      <c r="C76" s="1011"/>
      <c r="D76" s="1011"/>
      <c r="E76" s="1011"/>
      <c r="F76" s="1011"/>
      <c r="G76" s="1011"/>
      <c r="H76" s="1011"/>
      <c r="I76" s="1011"/>
      <c r="J76" s="1011"/>
      <c r="K76" s="1011"/>
      <c r="L76" s="1011"/>
      <c r="M76" s="1011"/>
      <c r="N76" s="1011"/>
      <c r="O76" s="1011"/>
      <c r="P76" s="1012"/>
      <c r="Q76" s="1014">
        <v>1351</v>
      </c>
      <c r="R76" s="1015"/>
      <c r="S76" s="1015"/>
      <c r="T76" s="1015"/>
      <c r="U76" s="1016"/>
      <c r="V76" s="1017">
        <v>1322</v>
      </c>
      <c r="W76" s="1015"/>
      <c r="X76" s="1015"/>
      <c r="Y76" s="1015"/>
      <c r="Z76" s="1016"/>
      <c r="AA76" s="1017">
        <v>29</v>
      </c>
      <c r="AB76" s="1015"/>
      <c r="AC76" s="1015"/>
      <c r="AD76" s="1015"/>
      <c r="AE76" s="1016"/>
      <c r="AF76" s="1017">
        <v>21</v>
      </c>
      <c r="AG76" s="1015"/>
      <c r="AH76" s="1015"/>
      <c r="AI76" s="1015"/>
      <c r="AJ76" s="1016"/>
      <c r="AK76" s="1017">
        <v>28</v>
      </c>
      <c r="AL76" s="1015"/>
      <c r="AM76" s="1015"/>
      <c r="AN76" s="1015"/>
      <c r="AO76" s="1016"/>
      <c r="AP76" s="1017">
        <v>251</v>
      </c>
      <c r="AQ76" s="1015"/>
      <c r="AR76" s="1015"/>
      <c r="AS76" s="1015"/>
      <c r="AT76" s="1016"/>
      <c r="AU76" s="1017">
        <v>23</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t="s">
        <v>562</v>
      </c>
      <c r="C77" s="1011"/>
      <c r="D77" s="1011"/>
      <c r="E77" s="1011"/>
      <c r="F77" s="1011"/>
      <c r="G77" s="1011"/>
      <c r="H77" s="1011"/>
      <c r="I77" s="1011"/>
      <c r="J77" s="1011"/>
      <c r="K77" s="1011"/>
      <c r="L77" s="1011"/>
      <c r="M77" s="1011"/>
      <c r="N77" s="1011"/>
      <c r="O77" s="1011"/>
      <c r="P77" s="1012"/>
      <c r="Q77" s="1014">
        <v>3</v>
      </c>
      <c r="R77" s="1015"/>
      <c r="S77" s="1015"/>
      <c r="T77" s="1015"/>
      <c r="U77" s="1016"/>
      <c r="V77" s="1017">
        <v>1</v>
      </c>
      <c r="W77" s="1015"/>
      <c r="X77" s="1015"/>
      <c r="Y77" s="1015"/>
      <c r="Z77" s="1016"/>
      <c r="AA77" s="1017">
        <v>2</v>
      </c>
      <c r="AB77" s="1015"/>
      <c r="AC77" s="1015"/>
      <c r="AD77" s="1015"/>
      <c r="AE77" s="1016"/>
      <c r="AF77" s="1017">
        <v>2</v>
      </c>
      <c r="AG77" s="1015"/>
      <c r="AH77" s="1015"/>
      <c r="AI77" s="1015"/>
      <c r="AJ77" s="1016"/>
      <c r="AK77" s="1017" t="s">
        <v>577</v>
      </c>
      <c r="AL77" s="1015"/>
      <c r="AM77" s="1015"/>
      <c r="AN77" s="1015"/>
      <c r="AO77" s="1016"/>
      <c r="AP77" s="1017" t="s">
        <v>487</v>
      </c>
      <c r="AQ77" s="1015"/>
      <c r="AR77" s="1015"/>
      <c r="AS77" s="1015"/>
      <c r="AT77" s="1016"/>
      <c r="AU77" s="1017" t="s">
        <v>487</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t="s">
        <v>563</v>
      </c>
      <c r="C78" s="1011"/>
      <c r="D78" s="1011"/>
      <c r="E78" s="1011"/>
      <c r="F78" s="1011"/>
      <c r="G78" s="1011"/>
      <c r="H78" s="1011"/>
      <c r="I78" s="1011"/>
      <c r="J78" s="1011"/>
      <c r="K78" s="1011"/>
      <c r="L78" s="1011"/>
      <c r="M78" s="1011"/>
      <c r="N78" s="1011"/>
      <c r="O78" s="1011"/>
      <c r="P78" s="1012"/>
      <c r="Q78" s="1013">
        <v>742</v>
      </c>
      <c r="R78" s="1007"/>
      <c r="S78" s="1007"/>
      <c r="T78" s="1007"/>
      <c r="U78" s="1007"/>
      <c r="V78" s="1007">
        <v>691</v>
      </c>
      <c r="W78" s="1007"/>
      <c r="X78" s="1007"/>
      <c r="Y78" s="1007"/>
      <c r="Z78" s="1007"/>
      <c r="AA78" s="1007">
        <v>52</v>
      </c>
      <c r="AB78" s="1007"/>
      <c r="AC78" s="1007"/>
      <c r="AD78" s="1007"/>
      <c r="AE78" s="1007"/>
      <c r="AF78" s="1007">
        <v>52</v>
      </c>
      <c r="AG78" s="1007"/>
      <c r="AH78" s="1007"/>
      <c r="AI78" s="1007"/>
      <c r="AJ78" s="1007"/>
      <c r="AK78" s="1007" t="s">
        <v>577</v>
      </c>
      <c r="AL78" s="1007"/>
      <c r="AM78" s="1007"/>
      <c r="AN78" s="1007"/>
      <c r="AO78" s="1007"/>
      <c r="AP78" s="1007" t="s">
        <v>487</v>
      </c>
      <c r="AQ78" s="1007"/>
      <c r="AR78" s="1007"/>
      <c r="AS78" s="1007"/>
      <c r="AT78" s="1007"/>
      <c r="AU78" s="1007" t="s">
        <v>487</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t="s">
        <v>564</v>
      </c>
      <c r="C79" s="1011"/>
      <c r="D79" s="1011"/>
      <c r="E79" s="1011"/>
      <c r="F79" s="1011"/>
      <c r="G79" s="1011"/>
      <c r="H79" s="1011"/>
      <c r="I79" s="1011"/>
      <c r="J79" s="1011"/>
      <c r="K79" s="1011"/>
      <c r="L79" s="1011"/>
      <c r="M79" s="1011"/>
      <c r="N79" s="1011"/>
      <c r="O79" s="1011"/>
      <c r="P79" s="1012"/>
      <c r="Q79" s="1013">
        <v>211</v>
      </c>
      <c r="R79" s="1007"/>
      <c r="S79" s="1007"/>
      <c r="T79" s="1007"/>
      <c r="U79" s="1007"/>
      <c r="V79" s="1007">
        <v>206</v>
      </c>
      <c r="W79" s="1007"/>
      <c r="X79" s="1007"/>
      <c r="Y79" s="1007"/>
      <c r="Z79" s="1007"/>
      <c r="AA79" s="1007">
        <v>5</v>
      </c>
      <c r="AB79" s="1007"/>
      <c r="AC79" s="1007"/>
      <c r="AD79" s="1007"/>
      <c r="AE79" s="1007"/>
      <c r="AF79" s="1007">
        <v>6</v>
      </c>
      <c r="AG79" s="1007"/>
      <c r="AH79" s="1007"/>
      <c r="AI79" s="1007"/>
      <c r="AJ79" s="1007"/>
      <c r="AK79" s="1007">
        <v>15</v>
      </c>
      <c r="AL79" s="1007"/>
      <c r="AM79" s="1007"/>
      <c r="AN79" s="1007"/>
      <c r="AO79" s="1007"/>
      <c r="AP79" s="1007" t="s">
        <v>487</v>
      </c>
      <c r="AQ79" s="1007"/>
      <c r="AR79" s="1007"/>
      <c r="AS79" s="1007"/>
      <c r="AT79" s="1007"/>
      <c r="AU79" s="1007" t="s">
        <v>487</v>
      </c>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t="s">
        <v>565</v>
      </c>
      <c r="C80" s="1011"/>
      <c r="D80" s="1011"/>
      <c r="E80" s="1011"/>
      <c r="F80" s="1011"/>
      <c r="G80" s="1011"/>
      <c r="H80" s="1011"/>
      <c r="I80" s="1011"/>
      <c r="J80" s="1011"/>
      <c r="K80" s="1011"/>
      <c r="L80" s="1011"/>
      <c r="M80" s="1011"/>
      <c r="N80" s="1011"/>
      <c r="O80" s="1011"/>
      <c r="P80" s="1012"/>
      <c r="Q80" s="1013">
        <v>70</v>
      </c>
      <c r="R80" s="1007"/>
      <c r="S80" s="1007"/>
      <c r="T80" s="1007"/>
      <c r="U80" s="1007"/>
      <c r="V80" s="1007">
        <v>70</v>
      </c>
      <c r="W80" s="1007"/>
      <c r="X80" s="1007"/>
      <c r="Y80" s="1007"/>
      <c r="Z80" s="1007"/>
      <c r="AA80" s="1007" t="s">
        <v>577</v>
      </c>
      <c r="AB80" s="1007"/>
      <c r="AC80" s="1007"/>
      <c r="AD80" s="1007"/>
      <c r="AE80" s="1007"/>
      <c r="AF80" s="1007" t="s">
        <v>577</v>
      </c>
      <c r="AG80" s="1007"/>
      <c r="AH80" s="1007"/>
      <c r="AI80" s="1007"/>
      <c r="AJ80" s="1007"/>
      <c r="AK80" s="1007" t="s">
        <v>577</v>
      </c>
      <c r="AL80" s="1007"/>
      <c r="AM80" s="1007"/>
      <c r="AN80" s="1007"/>
      <c r="AO80" s="1007"/>
      <c r="AP80" s="1007" t="s">
        <v>487</v>
      </c>
      <c r="AQ80" s="1007"/>
      <c r="AR80" s="1007"/>
      <c r="AS80" s="1007"/>
      <c r="AT80" s="1007"/>
      <c r="AU80" s="1007" t="s">
        <v>487</v>
      </c>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t="s">
        <v>566</v>
      </c>
      <c r="C81" s="1011"/>
      <c r="D81" s="1011"/>
      <c r="E81" s="1011"/>
      <c r="F81" s="1011"/>
      <c r="G81" s="1011"/>
      <c r="H81" s="1011"/>
      <c r="I81" s="1011"/>
      <c r="J81" s="1011"/>
      <c r="K81" s="1011"/>
      <c r="L81" s="1011"/>
      <c r="M81" s="1011"/>
      <c r="N81" s="1011"/>
      <c r="O81" s="1011"/>
      <c r="P81" s="1012"/>
      <c r="Q81" s="1013">
        <v>994</v>
      </c>
      <c r="R81" s="1007"/>
      <c r="S81" s="1007"/>
      <c r="T81" s="1007"/>
      <c r="U81" s="1007"/>
      <c r="V81" s="1007">
        <v>867</v>
      </c>
      <c r="W81" s="1007"/>
      <c r="X81" s="1007"/>
      <c r="Y81" s="1007"/>
      <c r="Z81" s="1007"/>
      <c r="AA81" s="1007">
        <v>127</v>
      </c>
      <c r="AB81" s="1007"/>
      <c r="AC81" s="1007"/>
      <c r="AD81" s="1007"/>
      <c r="AE81" s="1007"/>
      <c r="AF81" s="1007">
        <v>1309</v>
      </c>
      <c r="AG81" s="1007"/>
      <c r="AH81" s="1007"/>
      <c r="AI81" s="1007"/>
      <c r="AJ81" s="1007"/>
      <c r="AK81" s="1007">
        <v>2</v>
      </c>
      <c r="AL81" s="1007"/>
      <c r="AM81" s="1007"/>
      <c r="AN81" s="1007"/>
      <c r="AO81" s="1007"/>
      <c r="AP81" s="1007">
        <v>2622</v>
      </c>
      <c r="AQ81" s="1007"/>
      <c r="AR81" s="1007"/>
      <c r="AS81" s="1007"/>
      <c r="AT81" s="1007"/>
      <c r="AU81" s="1007" t="s">
        <v>487</v>
      </c>
      <c r="AV81" s="1007"/>
      <c r="AW81" s="1007"/>
      <c r="AX81" s="1007"/>
      <c r="AY81" s="1007"/>
      <c r="AZ81" s="1008" t="s">
        <v>571</v>
      </c>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t="s">
        <v>567</v>
      </c>
      <c r="C82" s="1011"/>
      <c r="D82" s="1011"/>
      <c r="E82" s="1011"/>
      <c r="F82" s="1011"/>
      <c r="G82" s="1011"/>
      <c r="H82" s="1011"/>
      <c r="I82" s="1011"/>
      <c r="J82" s="1011"/>
      <c r="K82" s="1011"/>
      <c r="L82" s="1011"/>
      <c r="M82" s="1011"/>
      <c r="N82" s="1011"/>
      <c r="O82" s="1011"/>
      <c r="P82" s="1012"/>
      <c r="Q82" s="1013">
        <v>1881</v>
      </c>
      <c r="R82" s="1007"/>
      <c r="S82" s="1007"/>
      <c r="T82" s="1007"/>
      <c r="U82" s="1007"/>
      <c r="V82" s="1007">
        <v>1841</v>
      </c>
      <c r="W82" s="1007"/>
      <c r="X82" s="1007"/>
      <c r="Y82" s="1007"/>
      <c r="Z82" s="1007"/>
      <c r="AA82" s="1007">
        <v>40</v>
      </c>
      <c r="AB82" s="1007"/>
      <c r="AC82" s="1007"/>
      <c r="AD82" s="1007"/>
      <c r="AE82" s="1007"/>
      <c r="AF82" s="1007">
        <v>40</v>
      </c>
      <c r="AG82" s="1007"/>
      <c r="AH82" s="1007"/>
      <c r="AI82" s="1007"/>
      <c r="AJ82" s="1007"/>
      <c r="AK82" s="1007" t="s">
        <v>577</v>
      </c>
      <c r="AL82" s="1007"/>
      <c r="AM82" s="1007"/>
      <c r="AN82" s="1007"/>
      <c r="AO82" s="1007"/>
      <c r="AP82" s="1007" t="s">
        <v>487</v>
      </c>
      <c r="AQ82" s="1007"/>
      <c r="AR82" s="1007"/>
      <c r="AS82" s="1007"/>
      <c r="AT82" s="1007"/>
      <c r="AU82" s="1007" t="s">
        <v>487</v>
      </c>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t="s">
        <v>568</v>
      </c>
      <c r="C83" s="1011"/>
      <c r="D83" s="1011"/>
      <c r="E83" s="1011"/>
      <c r="F83" s="1011"/>
      <c r="G83" s="1011"/>
      <c r="H83" s="1011"/>
      <c r="I83" s="1011"/>
      <c r="J83" s="1011"/>
      <c r="K83" s="1011"/>
      <c r="L83" s="1011"/>
      <c r="M83" s="1011"/>
      <c r="N83" s="1011"/>
      <c r="O83" s="1011"/>
      <c r="P83" s="1012"/>
      <c r="Q83" s="1013">
        <v>74476</v>
      </c>
      <c r="R83" s="1007"/>
      <c r="S83" s="1007"/>
      <c r="T83" s="1007"/>
      <c r="U83" s="1007"/>
      <c r="V83" s="1007">
        <v>71449</v>
      </c>
      <c r="W83" s="1007"/>
      <c r="X83" s="1007"/>
      <c r="Y83" s="1007"/>
      <c r="Z83" s="1007"/>
      <c r="AA83" s="1007">
        <v>3027</v>
      </c>
      <c r="AB83" s="1007"/>
      <c r="AC83" s="1007"/>
      <c r="AD83" s="1007"/>
      <c r="AE83" s="1007"/>
      <c r="AF83" s="1007">
        <v>3027</v>
      </c>
      <c r="AG83" s="1007"/>
      <c r="AH83" s="1007"/>
      <c r="AI83" s="1007"/>
      <c r="AJ83" s="1007"/>
      <c r="AK83" s="1007">
        <v>1043</v>
      </c>
      <c r="AL83" s="1007"/>
      <c r="AM83" s="1007"/>
      <c r="AN83" s="1007"/>
      <c r="AO83" s="1007"/>
      <c r="AP83" s="1007" t="s">
        <v>487</v>
      </c>
      <c r="AQ83" s="1007"/>
      <c r="AR83" s="1007"/>
      <c r="AS83" s="1007"/>
      <c r="AT83" s="1007"/>
      <c r="AU83" s="1007" t="s">
        <v>487</v>
      </c>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t="s">
        <v>569</v>
      </c>
      <c r="C84" s="1011"/>
      <c r="D84" s="1011"/>
      <c r="E84" s="1011"/>
      <c r="F84" s="1011"/>
      <c r="G84" s="1011"/>
      <c r="H84" s="1011"/>
      <c r="I84" s="1011"/>
      <c r="J84" s="1011"/>
      <c r="K84" s="1011"/>
      <c r="L84" s="1011"/>
      <c r="M84" s="1011"/>
      <c r="N84" s="1011"/>
      <c r="O84" s="1011"/>
      <c r="P84" s="1012"/>
      <c r="Q84" s="1013">
        <v>204</v>
      </c>
      <c r="R84" s="1007"/>
      <c r="S84" s="1007"/>
      <c r="T84" s="1007"/>
      <c r="U84" s="1007"/>
      <c r="V84" s="1007">
        <v>176</v>
      </c>
      <c r="W84" s="1007"/>
      <c r="X84" s="1007"/>
      <c r="Y84" s="1007"/>
      <c r="Z84" s="1007"/>
      <c r="AA84" s="1007">
        <v>28</v>
      </c>
      <c r="AB84" s="1007"/>
      <c r="AC84" s="1007"/>
      <c r="AD84" s="1007"/>
      <c r="AE84" s="1007"/>
      <c r="AF84" s="1007">
        <v>28</v>
      </c>
      <c r="AG84" s="1007"/>
      <c r="AH84" s="1007"/>
      <c r="AI84" s="1007"/>
      <c r="AJ84" s="1007"/>
      <c r="AK84" s="1007" t="s">
        <v>577</v>
      </c>
      <c r="AL84" s="1007"/>
      <c r="AM84" s="1007"/>
      <c r="AN84" s="1007"/>
      <c r="AO84" s="1007"/>
      <c r="AP84" s="1007" t="s">
        <v>487</v>
      </c>
      <c r="AQ84" s="1007"/>
      <c r="AR84" s="1007"/>
      <c r="AS84" s="1007"/>
      <c r="AT84" s="1007"/>
      <c r="AU84" s="1007" t="s">
        <v>487</v>
      </c>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t="s">
        <v>570</v>
      </c>
      <c r="C85" s="1011"/>
      <c r="D85" s="1011"/>
      <c r="E85" s="1011"/>
      <c r="F85" s="1011"/>
      <c r="G85" s="1011"/>
      <c r="H85" s="1011"/>
      <c r="I85" s="1011"/>
      <c r="J85" s="1011"/>
      <c r="K85" s="1011"/>
      <c r="L85" s="1011"/>
      <c r="M85" s="1011"/>
      <c r="N85" s="1011"/>
      <c r="O85" s="1011"/>
      <c r="P85" s="1012"/>
      <c r="Q85" s="1013">
        <v>854731</v>
      </c>
      <c r="R85" s="1007"/>
      <c r="S85" s="1007"/>
      <c r="T85" s="1007"/>
      <c r="U85" s="1007"/>
      <c r="V85" s="1007">
        <v>844450</v>
      </c>
      <c r="W85" s="1007"/>
      <c r="X85" s="1007"/>
      <c r="Y85" s="1007"/>
      <c r="Z85" s="1007"/>
      <c r="AA85" s="1007">
        <v>10282</v>
      </c>
      <c r="AB85" s="1007"/>
      <c r="AC85" s="1007"/>
      <c r="AD85" s="1007"/>
      <c r="AE85" s="1007"/>
      <c r="AF85" s="1007">
        <v>10056</v>
      </c>
      <c r="AG85" s="1007"/>
      <c r="AH85" s="1007"/>
      <c r="AI85" s="1007"/>
      <c r="AJ85" s="1007"/>
      <c r="AK85" s="1007" t="s">
        <v>577</v>
      </c>
      <c r="AL85" s="1007"/>
      <c r="AM85" s="1007"/>
      <c r="AN85" s="1007"/>
      <c r="AO85" s="1007"/>
      <c r="AP85" s="1007" t="s">
        <v>487</v>
      </c>
      <c r="AQ85" s="1007"/>
      <c r="AR85" s="1007"/>
      <c r="AS85" s="1007"/>
      <c r="AT85" s="1007"/>
      <c r="AU85" s="1007" t="s">
        <v>487</v>
      </c>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378</v>
      </c>
      <c r="B88" s="973" t="s">
        <v>400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14582</v>
      </c>
      <c r="AG88" s="995"/>
      <c r="AH88" s="995"/>
      <c r="AI88" s="995"/>
      <c r="AJ88" s="995"/>
      <c r="AK88" s="999"/>
      <c r="AL88" s="999"/>
      <c r="AM88" s="999"/>
      <c r="AN88" s="999"/>
      <c r="AO88" s="999"/>
      <c r="AP88" s="995">
        <v>3007</v>
      </c>
      <c r="AQ88" s="995"/>
      <c r="AR88" s="995"/>
      <c r="AS88" s="995"/>
      <c r="AT88" s="995"/>
      <c r="AU88" s="995">
        <v>110</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73" t="s">
        <v>401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15</v>
      </c>
      <c r="CS102" s="989"/>
      <c r="CT102" s="989"/>
      <c r="CU102" s="989"/>
      <c r="CV102" s="990"/>
      <c r="CW102" s="988">
        <v>3</v>
      </c>
      <c r="CX102" s="989"/>
      <c r="CY102" s="989"/>
      <c r="CZ102" s="989"/>
      <c r="DA102" s="990"/>
      <c r="DB102" s="988" t="s">
        <v>576</v>
      </c>
      <c r="DC102" s="989"/>
      <c r="DD102" s="989"/>
      <c r="DE102" s="989"/>
      <c r="DF102" s="990"/>
      <c r="DG102" s="988" t="s">
        <v>576</v>
      </c>
      <c r="DH102" s="989"/>
      <c r="DI102" s="989"/>
      <c r="DJ102" s="989"/>
      <c r="DK102" s="990"/>
      <c r="DL102" s="988" t="s">
        <v>576</v>
      </c>
      <c r="DM102" s="989"/>
      <c r="DN102" s="989"/>
      <c r="DO102" s="989"/>
      <c r="DP102" s="990"/>
      <c r="DQ102" s="988" t="s">
        <v>576</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409</v>
      </c>
      <c r="AB109" s="932"/>
      <c r="AC109" s="932"/>
      <c r="AD109" s="932"/>
      <c r="AE109" s="933"/>
      <c r="AF109" s="934" t="s">
        <v>410</v>
      </c>
      <c r="AG109" s="932"/>
      <c r="AH109" s="932"/>
      <c r="AI109" s="932"/>
      <c r="AJ109" s="933"/>
      <c r="AK109" s="934" t="s">
        <v>295</v>
      </c>
      <c r="AL109" s="932"/>
      <c r="AM109" s="932"/>
      <c r="AN109" s="932"/>
      <c r="AO109" s="933"/>
      <c r="AP109" s="934" t="s">
        <v>411</v>
      </c>
      <c r="AQ109" s="932"/>
      <c r="AR109" s="932"/>
      <c r="AS109" s="932"/>
      <c r="AT109" s="965"/>
      <c r="AU109" s="931" t="s">
        <v>408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409</v>
      </c>
      <c r="BR109" s="932"/>
      <c r="BS109" s="932"/>
      <c r="BT109" s="932"/>
      <c r="BU109" s="933"/>
      <c r="BV109" s="934" t="s">
        <v>410</v>
      </c>
      <c r="BW109" s="932"/>
      <c r="BX109" s="932"/>
      <c r="BY109" s="932"/>
      <c r="BZ109" s="933"/>
      <c r="CA109" s="934" t="s">
        <v>295</v>
      </c>
      <c r="CB109" s="932"/>
      <c r="CC109" s="932"/>
      <c r="CD109" s="932"/>
      <c r="CE109" s="933"/>
      <c r="CF109" s="972" t="s">
        <v>411</v>
      </c>
      <c r="CG109" s="972"/>
      <c r="CH109" s="972"/>
      <c r="CI109" s="972"/>
      <c r="CJ109" s="972"/>
      <c r="CK109" s="934" t="s">
        <v>412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409</v>
      </c>
      <c r="DH109" s="932"/>
      <c r="DI109" s="932"/>
      <c r="DJ109" s="932"/>
      <c r="DK109" s="933"/>
      <c r="DL109" s="934" t="s">
        <v>410</v>
      </c>
      <c r="DM109" s="932"/>
      <c r="DN109" s="932"/>
      <c r="DO109" s="932"/>
      <c r="DP109" s="933"/>
      <c r="DQ109" s="934" t="s">
        <v>295</v>
      </c>
      <c r="DR109" s="932"/>
      <c r="DS109" s="932"/>
      <c r="DT109" s="932"/>
      <c r="DU109" s="933"/>
      <c r="DV109" s="934" t="s">
        <v>411</v>
      </c>
      <c r="DW109" s="932"/>
      <c r="DX109" s="932"/>
      <c r="DY109" s="932"/>
      <c r="DZ109" s="965"/>
    </row>
    <row r="110" spans="1:131" s="230" customFormat="1" ht="26.25" customHeight="1" x14ac:dyDescent="0.15">
      <c r="A110" s="843" t="s">
        <v>413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296095</v>
      </c>
      <c r="AB110" s="925"/>
      <c r="AC110" s="925"/>
      <c r="AD110" s="925"/>
      <c r="AE110" s="926"/>
      <c r="AF110" s="927">
        <v>318593</v>
      </c>
      <c r="AG110" s="925"/>
      <c r="AH110" s="925"/>
      <c r="AI110" s="925"/>
      <c r="AJ110" s="926"/>
      <c r="AK110" s="927">
        <v>319056</v>
      </c>
      <c r="AL110" s="925"/>
      <c r="AM110" s="925"/>
      <c r="AN110" s="925"/>
      <c r="AO110" s="926"/>
      <c r="AP110" s="928">
        <v>14.8</v>
      </c>
      <c r="AQ110" s="929"/>
      <c r="AR110" s="929"/>
      <c r="AS110" s="929"/>
      <c r="AT110" s="930"/>
      <c r="AU110" s="966" t="s">
        <v>69</v>
      </c>
      <c r="AV110" s="967"/>
      <c r="AW110" s="967"/>
      <c r="AX110" s="967"/>
      <c r="AY110" s="967"/>
      <c r="AZ110" s="896" t="s">
        <v>414</v>
      </c>
      <c r="BA110" s="844"/>
      <c r="BB110" s="844"/>
      <c r="BC110" s="844"/>
      <c r="BD110" s="844"/>
      <c r="BE110" s="844"/>
      <c r="BF110" s="844"/>
      <c r="BG110" s="844"/>
      <c r="BH110" s="844"/>
      <c r="BI110" s="844"/>
      <c r="BJ110" s="844"/>
      <c r="BK110" s="844"/>
      <c r="BL110" s="844"/>
      <c r="BM110" s="844"/>
      <c r="BN110" s="844"/>
      <c r="BO110" s="844"/>
      <c r="BP110" s="845"/>
      <c r="BQ110" s="897">
        <v>3499372</v>
      </c>
      <c r="BR110" s="878"/>
      <c r="BS110" s="878"/>
      <c r="BT110" s="878"/>
      <c r="BU110" s="878"/>
      <c r="BV110" s="878">
        <v>3388626</v>
      </c>
      <c r="BW110" s="878"/>
      <c r="BX110" s="878"/>
      <c r="BY110" s="878"/>
      <c r="BZ110" s="878"/>
      <c r="CA110" s="878">
        <v>3192219</v>
      </c>
      <c r="CB110" s="878"/>
      <c r="CC110" s="878"/>
      <c r="CD110" s="878"/>
      <c r="CE110" s="878"/>
      <c r="CF110" s="902">
        <v>148.19999999999999</v>
      </c>
      <c r="CG110" s="903"/>
      <c r="CH110" s="903"/>
      <c r="CI110" s="903"/>
      <c r="CJ110" s="903"/>
      <c r="CK110" s="962" t="s">
        <v>415</v>
      </c>
      <c r="CL110" s="855"/>
      <c r="CM110" s="896" t="s">
        <v>416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121</v>
      </c>
      <c r="DH110" s="878"/>
      <c r="DI110" s="878"/>
      <c r="DJ110" s="878"/>
      <c r="DK110" s="878"/>
      <c r="DL110" s="878" t="s">
        <v>121</v>
      </c>
      <c r="DM110" s="878"/>
      <c r="DN110" s="878"/>
      <c r="DO110" s="878"/>
      <c r="DP110" s="878"/>
      <c r="DQ110" s="878" t="s">
        <v>121</v>
      </c>
      <c r="DR110" s="878"/>
      <c r="DS110" s="878"/>
      <c r="DT110" s="878"/>
      <c r="DU110" s="878"/>
      <c r="DV110" s="879" t="s">
        <v>121</v>
      </c>
      <c r="DW110" s="879"/>
      <c r="DX110" s="879"/>
      <c r="DY110" s="879"/>
      <c r="DZ110" s="880"/>
    </row>
    <row r="111" spans="1:131" s="230" customFormat="1" ht="26.25" customHeight="1" x14ac:dyDescent="0.15">
      <c r="A111" s="810" t="s">
        <v>417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121</v>
      </c>
      <c r="AB111" s="955"/>
      <c r="AC111" s="955"/>
      <c r="AD111" s="955"/>
      <c r="AE111" s="956"/>
      <c r="AF111" s="957" t="s">
        <v>121</v>
      </c>
      <c r="AG111" s="955"/>
      <c r="AH111" s="955"/>
      <c r="AI111" s="955"/>
      <c r="AJ111" s="956"/>
      <c r="AK111" s="957" t="s">
        <v>121</v>
      </c>
      <c r="AL111" s="955"/>
      <c r="AM111" s="955"/>
      <c r="AN111" s="955"/>
      <c r="AO111" s="956"/>
      <c r="AP111" s="958" t="s">
        <v>121</v>
      </c>
      <c r="AQ111" s="959"/>
      <c r="AR111" s="959"/>
      <c r="AS111" s="959"/>
      <c r="AT111" s="960"/>
      <c r="AU111" s="968"/>
      <c r="AV111" s="969"/>
      <c r="AW111" s="969"/>
      <c r="AX111" s="969"/>
      <c r="AY111" s="969"/>
      <c r="AZ111" s="851" t="s">
        <v>418</v>
      </c>
      <c r="BA111" s="788"/>
      <c r="BB111" s="788"/>
      <c r="BC111" s="788"/>
      <c r="BD111" s="788"/>
      <c r="BE111" s="788"/>
      <c r="BF111" s="788"/>
      <c r="BG111" s="788"/>
      <c r="BH111" s="788"/>
      <c r="BI111" s="788"/>
      <c r="BJ111" s="788"/>
      <c r="BK111" s="788"/>
      <c r="BL111" s="788"/>
      <c r="BM111" s="788"/>
      <c r="BN111" s="788"/>
      <c r="BO111" s="788"/>
      <c r="BP111" s="789"/>
      <c r="BQ111" s="852" t="s">
        <v>121</v>
      </c>
      <c r="BR111" s="853"/>
      <c r="BS111" s="853"/>
      <c r="BT111" s="853"/>
      <c r="BU111" s="853"/>
      <c r="BV111" s="853" t="s">
        <v>121</v>
      </c>
      <c r="BW111" s="853"/>
      <c r="BX111" s="853"/>
      <c r="BY111" s="853"/>
      <c r="BZ111" s="853"/>
      <c r="CA111" s="853" t="s">
        <v>121</v>
      </c>
      <c r="CB111" s="853"/>
      <c r="CC111" s="853"/>
      <c r="CD111" s="853"/>
      <c r="CE111" s="853"/>
      <c r="CF111" s="911" t="s">
        <v>121</v>
      </c>
      <c r="CG111" s="912"/>
      <c r="CH111" s="912"/>
      <c r="CI111" s="912"/>
      <c r="CJ111" s="912"/>
      <c r="CK111" s="963"/>
      <c r="CL111" s="857"/>
      <c r="CM111" s="851" t="s">
        <v>419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121</v>
      </c>
      <c r="DH111" s="853"/>
      <c r="DI111" s="853"/>
      <c r="DJ111" s="853"/>
      <c r="DK111" s="853"/>
      <c r="DL111" s="853" t="s">
        <v>121</v>
      </c>
      <c r="DM111" s="853"/>
      <c r="DN111" s="853"/>
      <c r="DO111" s="853"/>
      <c r="DP111" s="853"/>
      <c r="DQ111" s="853" t="s">
        <v>121</v>
      </c>
      <c r="DR111" s="853"/>
      <c r="DS111" s="853"/>
      <c r="DT111" s="853"/>
      <c r="DU111" s="853"/>
      <c r="DV111" s="830" t="s">
        <v>121</v>
      </c>
      <c r="DW111" s="830"/>
      <c r="DX111" s="830"/>
      <c r="DY111" s="830"/>
      <c r="DZ111" s="831"/>
    </row>
    <row r="112" spans="1:131" s="230" customFormat="1" ht="26.25" customHeight="1" x14ac:dyDescent="0.15">
      <c r="A112" s="948" t="s">
        <v>420</v>
      </c>
      <c r="B112" s="949"/>
      <c r="C112" s="788" t="s">
        <v>421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121</v>
      </c>
      <c r="AB112" s="816"/>
      <c r="AC112" s="816"/>
      <c r="AD112" s="816"/>
      <c r="AE112" s="817"/>
      <c r="AF112" s="818" t="s">
        <v>121</v>
      </c>
      <c r="AG112" s="816"/>
      <c r="AH112" s="816"/>
      <c r="AI112" s="816"/>
      <c r="AJ112" s="817"/>
      <c r="AK112" s="818" t="s">
        <v>121</v>
      </c>
      <c r="AL112" s="816"/>
      <c r="AM112" s="816"/>
      <c r="AN112" s="816"/>
      <c r="AO112" s="817"/>
      <c r="AP112" s="860" t="s">
        <v>121</v>
      </c>
      <c r="AQ112" s="861"/>
      <c r="AR112" s="861"/>
      <c r="AS112" s="861"/>
      <c r="AT112" s="862"/>
      <c r="AU112" s="968"/>
      <c r="AV112" s="969"/>
      <c r="AW112" s="969"/>
      <c r="AX112" s="969"/>
      <c r="AY112" s="969"/>
      <c r="AZ112" s="851" t="s">
        <v>422</v>
      </c>
      <c r="BA112" s="788"/>
      <c r="BB112" s="788"/>
      <c r="BC112" s="788"/>
      <c r="BD112" s="788"/>
      <c r="BE112" s="788"/>
      <c r="BF112" s="788"/>
      <c r="BG112" s="788"/>
      <c r="BH112" s="788"/>
      <c r="BI112" s="788"/>
      <c r="BJ112" s="788"/>
      <c r="BK112" s="788"/>
      <c r="BL112" s="788"/>
      <c r="BM112" s="788"/>
      <c r="BN112" s="788"/>
      <c r="BO112" s="788"/>
      <c r="BP112" s="789"/>
      <c r="BQ112" s="852">
        <v>2767427</v>
      </c>
      <c r="BR112" s="853"/>
      <c r="BS112" s="853"/>
      <c r="BT112" s="853"/>
      <c r="BU112" s="853"/>
      <c r="BV112" s="853">
        <v>2695040</v>
      </c>
      <c r="BW112" s="853"/>
      <c r="BX112" s="853"/>
      <c r="BY112" s="853"/>
      <c r="BZ112" s="853"/>
      <c r="CA112" s="853">
        <v>2867985</v>
      </c>
      <c r="CB112" s="853"/>
      <c r="CC112" s="853"/>
      <c r="CD112" s="853"/>
      <c r="CE112" s="853"/>
      <c r="CF112" s="911">
        <v>133.1</v>
      </c>
      <c r="CG112" s="912"/>
      <c r="CH112" s="912"/>
      <c r="CI112" s="912"/>
      <c r="CJ112" s="912"/>
      <c r="CK112" s="963"/>
      <c r="CL112" s="857"/>
      <c r="CM112" s="851" t="s">
        <v>423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121</v>
      </c>
      <c r="DH112" s="853"/>
      <c r="DI112" s="853"/>
      <c r="DJ112" s="853"/>
      <c r="DK112" s="853"/>
      <c r="DL112" s="853" t="s">
        <v>121</v>
      </c>
      <c r="DM112" s="853"/>
      <c r="DN112" s="853"/>
      <c r="DO112" s="853"/>
      <c r="DP112" s="853"/>
      <c r="DQ112" s="853" t="s">
        <v>121</v>
      </c>
      <c r="DR112" s="853"/>
      <c r="DS112" s="853"/>
      <c r="DT112" s="853"/>
      <c r="DU112" s="853"/>
      <c r="DV112" s="830" t="s">
        <v>121</v>
      </c>
      <c r="DW112" s="830"/>
      <c r="DX112" s="830"/>
      <c r="DY112" s="830"/>
      <c r="DZ112" s="831"/>
    </row>
    <row r="113" spans="1:130" s="230" customFormat="1" ht="26.25" customHeight="1" x14ac:dyDescent="0.15">
      <c r="A113" s="950"/>
      <c r="B113" s="951"/>
      <c r="C113" s="788" t="s">
        <v>424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135606</v>
      </c>
      <c r="AB113" s="955"/>
      <c r="AC113" s="955"/>
      <c r="AD113" s="955"/>
      <c r="AE113" s="956"/>
      <c r="AF113" s="957">
        <v>138642</v>
      </c>
      <c r="AG113" s="955"/>
      <c r="AH113" s="955"/>
      <c r="AI113" s="955"/>
      <c r="AJ113" s="956"/>
      <c r="AK113" s="957">
        <v>140684</v>
      </c>
      <c r="AL113" s="955"/>
      <c r="AM113" s="955"/>
      <c r="AN113" s="955"/>
      <c r="AO113" s="956"/>
      <c r="AP113" s="958">
        <v>6.5</v>
      </c>
      <c r="AQ113" s="959"/>
      <c r="AR113" s="959"/>
      <c r="AS113" s="959"/>
      <c r="AT113" s="960"/>
      <c r="AU113" s="968"/>
      <c r="AV113" s="969"/>
      <c r="AW113" s="969"/>
      <c r="AX113" s="969"/>
      <c r="AY113" s="969"/>
      <c r="AZ113" s="851" t="s">
        <v>425</v>
      </c>
      <c r="BA113" s="788"/>
      <c r="BB113" s="788"/>
      <c r="BC113" s="788"/>
      <c r="BD113" s="788"/>
      <c r="BE113" s="788"/>
      <c r="BF113" s="788"/>
      <c r="BG113" s="788"/>
      <c r="BH113" s="788"/>
      <c r="BI113" s="788"/>
      <c r="BJ113" s="788"/>
      <c r="BK113" s="788"/>
      <c r="BL113" s="788"/>
      <c r="BM113" s="788"/>
      <c r="BN113" s="788"/>
      <c r="BO113" s="788"/>
      <c r="BP113" s="789"/>
      <c r="BQ113" s="852">
        <v>152412</v>
      </c>
      <c r="BR113" s="853"/>
      <c r="BS113" s="853"/>
      <c r="BT113" s="853"/>
      <c r="BU113" s="853"/>
      <c r="BV113" s="853">
        <v>128087</v>
      </c>
      <c r="BW113" s="853"/>
      <c r="BX113" s="853"/>
      <c r="BY113" s="853"/>
      <c r="BZ113" s="853"/>
      <c r="CA113" s="853">
        <v>146919</v>
      </c>
      <c r="CB113" s="853"/>
      <c r="CC113" s="853"/>
      <c r="CD113" s="853"/>
      <c r="CE113" s="853"/>
      <c r="CF113" s="911">
        <v>6.8</v>
      </c>
      <c r="CG113" s="912"/>
      <c r="CH113" s="912"/>
      <c r="CI113" s="912"/>
      <c r="CJ113" s="912"/>
      <c r="CK113" s="963"/>
      <c r="CL113" s="857"/>
      <c r="CM113" s="851" t="s">
        <v>426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121</v>
      </c>
      <c r="DH113" s="816"/>
      <c r="DI113" s="816"/>
      <c r="DJ113" s="816"/>
      <c r="DK113" s="817"/>
      <c r="DL113" s="818" t="s">
        <v>121</v>
      </c>
      <c r="DM113" s="816"/>
      <c r="DN113" s="816"/>
      <c r="DO113" s="816"/>
      <c r="DP113" s="817"/>
      <c r="DQ113" s="818" t="s">
        <v>121</v>
      </c>
      <c r="DR113" s="816"/>
      <c r="DS113" s="816"/>
      <c r="DT113" s="816"/>
      <c r="DU113" s="817"/>
      <c r="DV113" s="860" t="s">
        <v>121</v>
      </c>
      <c r="DW113" s="861"/>
      <c r="DX113" s="861"/>
      <c r="DY113" s="861"/>
      <c r="DZ113" s="862"/>
    </row>
    <row r="114" spans="1:130" s="230" customFormat="1" ht="26.25" customHeight="1" x14ac:dyDescent="0.15">
      <c r="A114" s="950"/>
      <c r="B114" s="951"/>
      <c r="C114" s="788" t="s">
        <v>427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452</v>
      </c>
      <c r="AB114" s="816"/>
      <c r="AC114" s="816"/>
      <c r="AD114" s="816"/>
      <c r="AE114" s="817"/>
      <c r="AF114" s="818">
        <v>586</v>
      </c>
      <c r="AG114" s="816"/>
      <c r="AH114" s="816"/>
      <c r="AI114" s="816"/>
      <c r="AJ114" s="817"/>
      <c r="AK114" s="818">
        <v>1920</v>
      </c>
      <c r="AL114" s="816"/>
      <c r="AM114" s="816"/>
      <c r="AN114" s="816"/>
      <c r="AO114" s="817"/>
      <c r="AP114" s="860">
        <v>0.1</v>
      </c>
      <c r="AQ114" s="861"/>
      <c r="AR114" s="861"/>
      <c r="AS114" s="861"/>
      <c r="AT114" s="862"/>
      <c r="AU114" s="968"/>
      <c r="AV114" s="969"/>
      <c r="AW114" s="969"/>
      <c r="AX114" s="969"/>
      <c r="AY114" s="969"/>
      <c r="AZ114" s="851" t="s">
        <v>428</v>
      </c>
      <c r="BA114" s="788"/>
      <c r="BB114" s="788"/>
      <c r="BC114" s="788"/>
      <c r="BD114" s="788"/>
      <c r="BE114" s="788"/>
      <c r="BF114" s="788"/>
      <c r="BG114" s="788"/>
      <c r="BH114" s="788"/>
      <c r="BI114" s="788"/>
      <c r="BJ114" s="788"/>
      <c r="BK114" s="788"/>
      <c r="BL114" s="788"/>
      <c r="BM114" s="788"/>
      <c r="BN114" s="788"/>
      <c r="BO114" s="788"/>
      <c r="BP114" s="789"/>
      <c r="BQ114" s="852">
        <v>385197</v>
      </c>
      <c r="BR114" s="853"/>
      <c r="BS114" s="853"/>
      <c r="BT114" s="853"/>
      <c r="BU114" s="853"/>
      <c r="BV114" s="853">
        <v>353633</v>
      </c>
      <c r="BW114" s="853"/>
      <c r="BX114" s="853"/>
      <c r="BY114" s="853"/>
      <c r="BZ114" s="853"/>
      <c r="CA114" s="853">
        <v>371277</v>
      </c>
      <c r="CB114" s="853"/>
      <c r="CC114" s="853"/>
      <c r="CD114" s="853"/>
      <c r="CE114" s="853"/>
      <c r="CF114" s="911">
        <v>17.2</v>
      </c>
      <c r="CG114" s="912"/>
      <c r="CH114" s="912"/>
      <c r="CI114" s="912"/>
      <c r="CJ114" s="912"/>
      <c r="CK114" s="963"/>
      <c r="CL114" s="857"/>
      <c r="CM114" s="851" t="s">
        <v>429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121</v>
      </c>
      <c r="DH114" s="816"/>
      <c r="DI114" s="816"/>
      <c r="DJ114" s="816"/>
      <c r="DK114" s="817"/>
      <c r="DL114" s="818" t="s">
        <v>121</v>
      </c>
      <c r="DM114" s="816"/>
      <c r="DN114" s="816"/>
      <c r="DO114" s="816"/>
      <c r="DP114" s="817"/>
      <c r="DQ114" s="818" t="s">
        <v>121</v>
      </c>
      <c r="DR114" s="816"/>
      <c r="DS114" s="816"/>
      <c r="DT114" s="816"/>
      <c r="DU114" s="817"/>
      <c r="DV114" s="860" t="s">
        <v>121</v>
      </c>
      <c r="DW114" s="861"/>
      <c r="DX114" s="861"/>
      <c r="DY114" s="861"/>
      <c r="DZ114" s="862"/>
    </row>
    <row r="115" spans="1:130" s="230" customFormat="1" ht="26.25" customHeight="1" x14ac:dyDescent="0.15">
      <c r="A115" s="950"/>
      <c r="B115" s="951"/>
      <c r="C115" s="788" t="s">
        <v>430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35488</v>
      </c>
      <c r="AB115" s="955"/>
      <c r="AC115" s="955"/>
      <c r="AD115" s="955"/>
      <c r="AE115" s="956"/>
      <c r="AF115" s="957">
        <v>28765</v>
      </c>
      <c r="AG115" s="955"/>
      <c r="AH115" s="955"/>
      <c r="AI115" s="955"/>
      <c r="AJ115" s="956"/>
      <c r="AK115" s="957">
        <v>24540</v>
      </c>
      <c r="AL115" s="955"/>
      <c r="AM115" s="955"/>
      <c r="AN115" s="955"/>
      <c r="AO115" s="956"/>
      <c r="AP115" s="958">
        <v>1.1000000000000001</v>
      </c>
      <c r="AQ115" s="959"/>
      <c r="AR115" s="959"/>
      <c r="AS115" s="959"/>
      <c r="AT115" s="960"/>
      <c r="AU115" s="968"/>
      <c r="AV115" s="969"/>
      <c r="AW115" s="969"/>
      <c r="AX115" s="969"/>
      <c r="AY115" s="969"/>
      <c r="AZ115" s="851" t="s">
        <v>431</v>
      </c>
      <c r="BA115" s="788"/>
      <c r="BB115" s="788"/>
      <c r="BC115" s="788"/>
      <c r="BD115" s="788"/>
      <c r="BE115" s="788"/>
      <c r="BF115" s="788"/>
      <c r="BG115" s="788"/>
      <c r="BH115" s="788"/>
      <c r="BI115" s="788"/>
      <c r="BJ115" s="788"/>
      <c r="BK115" s="788"/>
      <c r="BL115" s="788"/>
      <c r="BM115" s="788"/>
      <c r="BN115" s="788"/>
      <c r="BO115" s="788"/>
      <c r="BP115" s="789"/>
      <c r="BQ115" s="852" t="s">
        <v>121</v>
      </c>
      <c r="BR115" s="853"/>
      <c r="BS115" s="853"/>
      <c r="BT115" s="853"/>
      <c r="BU115" s="853"/>
      <c r="BV115" s="853" t="s">
        <v>121</v>
      </c>
      <c r="BW115" s="853"/>
      <c r="BX115" s="853"/>
      <c r="BY115" s="853"/>
      <c r="BZ115" s="853"/>
      <c r="CA115" s="853" t="s">
        <v>121</v>
      </c>
      <c r="CB115" s="853"/>
      <c r="CC115" s="853"/>
      <c r="CD115" s="853"/>
      <c r="CE115" s="853"/>
      <c r="CF115" s="911" t="s">
        <v>121</v>
      </c>
      <c r="CG115" s="912"/>
      <c r="CH115" s="912"/>
      <c r="CI115" s="912"/>
      <c r="CJ115" s="912"/>
      <c r="CK115" s="963"/>
      <c r="CL115" s="857"/>
      <c r="CM115" s="851" t="s">
        <v>432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121</v>
      </c>
      <c r="DH115" s="816"/>
      <c r="DI115" s="816"/>
      <c r="DJ115" s="816"/>
      <c r="DK115" s="817"/>
      <c r="DL115" s="818" t="s">
        <v>121</v>
      </c>
      <c r="DM115" s="816"/>
      <c r="DN115" s="816"/>
      <c r="DO115" s="816"/>
      <c r="DP115" s="817"/>
      <c r="DQ115" s="818" t="s">
        <v>121</v>
      </c>
      <c r="DR115" s="816"/>
      <c r="DS115" s="816"/>
      <c r="DT115" s="816"/>
      <c r="DU115" s="817"/>
      <c r="DV115" s="860" t="s">
        <v>121</v>
      </c>
      <c r="DW115" s="861"/>
      <c r="DX115" s="861"/>
      <c r="DY115" s="861"/>
      <c r="DZ115" s="862"/>
    </row>
    <row r="116" spans="1:130" s="230" customFormat="1" ht="26.25" customHeight="1" x14ac:dyDescent="0.15">
      <c r="A116" s="952"/>
      <c r="B116" s="953"/>
      <c r="C116" s="875" t="s">
        <v>433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121</v>
      </c>
      <c r="AB116" s="816"/>
      <c r="AC116" s="816"/>
      <c r="AD116" s="816"/>
      <c r="AE116" s="817"/>
      <c r="AF116" s="818" t="s">
        <v>121</v>
      </c>
      <c r="AG116" s="816"/>
      <c r="AH116" s="816"/>
      <c r="AI116" s="816"/>
      <c r="AJ116" s="817"/>
      <c r="AK116" s="818" t="s">
        <v>121</v>
      </c>
      <c r="AL116" s="816"/>
      <c r="AM116" s="816"/>
      <c r="AN116" s="816"/>
      <c r="AO116" s="817"/>
      <c r="AP116" s="860" t="s">
        <v>121</v>
      </c>
      <c r="AQ116" s="861"/>
      <c r="AR116" s="861"/>
      <c r="AS116" s="861"/>
      <c r="AT116" s="862"/>
      <c r="AU116" s="968"/>
      <c r="AV116" s="969"/>
      <c r="AW116" s="969"/>
      <c r="AX116" s="969"/>
      <c r="AY116" s="969"/>
      <c r="AZ116" s="945" t="s">
        <v>434</v>
      </c>
      <c r="BA116" s="946"/>
      <c r="BB116" s="946"/>
      <c r="BC116" s="946"/>
      <c r="BD116" s="946"/>
      <c r="BE116" s="946"/>
      <c r="BF116" s="946"/>
      <c r="BG116" s="946"/>
      <c r="BH116" s="946"/>
      <c r="BI116" s="946"/>
      <c r="BJ116" s="946"/>
      <c r="BK116" s="946"/>
      <c r="BL116" s="946"/>
      <c r="BM116" s="946"/>
      <c r="BN116" s="946"/>
      <c r="BO116" s="946"/>
      <c r="BP116" s="947"/>
      <c r="BQ116" s="852" t="s">
        <v>121</v>
      </c>
      <c r="BR116" s="853"/>
      <c r="BS116" s="853"/>
      <c r="BT116" s="853"/>
      <c r="BU116" s="853"/>
      <c r="BV116" s="853" t="s">
        <v>121</v>
      </c>
      <c r="BW116" s="853"/>
      <c r="BX116" s="853"/>
      <c r="BY116" s="853"/>
      <c r="BZ116" s="853"/>
      <c r="CA116" s="853" t="s">
        <v>121</v>
      </c>
      <c r="CB116" s="853"/>
      <c r="CC116" s="853"/>
      <c r="CD116" s="853"/>
      <c r="CE116" s="853"/>
      <c r="CF116" s="911" t="s">
        <v>121</v>
      </c>
      <c r="CG116" s="912"/>
      <c r="CH116" s="912"/>
      <c r="CI116" s="912"/>
      <c r="CJ116" s="912"/>
      <c r="CK116" s="963"/>
      <c r="CL116" s="857"/>
      <c r="CM116" s="851" t="s">
        <v>435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121</v>
      </c>
      <c r="DH116" s="816"/>
      <c r="DI116" s="816"/>
      <c r="DJ116" s="816"/>
      <c r="DK116" s="817"/>
      <c r="DL116" s="818" t="s">
        <v>121</v>
      </c>
      <c r="DM116" s="816"/>
      <c r="DN116" s="816"/>
      <c r="DO116" s="816"/>
      <c r="DP116" s="817"/>
      <c r="DQ116" s="818" t="s">
        <v>121</v>
      </c>
      <c r="DR116" s="816"/>
      <c r="DS116" s="816"/>
      <c r="DT116" s="816"/>
      <c r="DU116" s="817"/>
      <c r="DV116" s="860" t="s">
        <v>121</v>
      </c>
      <c r="DW116" s="861"/>
      <c r="DX116" s="861"/>
      <c r="DY116" s="861"/>
      <c r="DZ116" s="862"/>
    </row>
    <row r="117" spans="1:130" s="230" customFormat="1" ht="26.25" customHeight="1" x14ac:dyDescent="0.15">
      <c r="A117" s="931" t="s">
        <v>178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436</v>
      </c>
      <c r="Z117" s="933"/>
      <c r="AA117" s="938">
        <v>467641</v>
      </c>
      <c r="AB117" s="939"/>
      <c r="AC117" s="939"/>
      <c r="AD117" s="939"/>
      <c r="AE117" s="940"/>
      <c r="AF117" s="941">
        <v>486586</v>
      </c>
      <c r="AG117" s="939"/>
      <c r="AH117" s="939"/>
      <c r="AI117" s="939"/>
      <c r="AJ117" s="940"/>
      <c r="AK117" s="941">
        <v>486200</v>
      </c>
      <c r="AL117" s="939"/>
      <c r="AM117" s="939"/>
      <c r="AN117" s="939"/>
      <c r="AO117" s="940"/>
      <c r="AP117" s="942"/>
      <c r="AQ117" s="943"/>
      <c r="AR117" s="943"/>
      <c r="AS117" s="943"/>
      <c r="AT117" s="944"/>
      <c r="AU117" s="968"/>
      <c r="AV117" s="969"/>
      <c r="AW117" s="969"/>
      <c r="AX117" s="969"/>
      <c r="AY117" s="969"/>
      <c r="AZ117" s="899" t="s">
        <v>437</v>
      </c>
      <c r="BA117" s="900"/>
      <c r="BB117" s="900"/>
      <c r="BC117" s="900"/>
      <c r="BD117" s="900"/>
      <c r="BE117" s="900"/>
      <c r="BF117" s="900"/>
      <c r="BG117" s="900"/>
      <c r="BH117" s="900"/>
      <c r="BI117" s="900"/>
      <c r="BJ117" s="900"/>
      <c r="BK117" s="900"/>
      <c r="BL117" s="900"/>
      <c r="BM117" s="900"/>
      <c r="BN117" s="900"/>
      <c r="BO117" s="900"/>
      <c r="BP117" s="901"/>
      <c r="BQ117" s="852" t="s">
        <v>121</v>
      </c>
      <c r="BR117" s="853"/>
      <c r="BS117" s="853"/>
      <c r="BT117" s="853"/>
      <c r="BU117" s="853"/>
      <c r="BV117" s="853" t="s">
        <v>121</v>
      </c>
      <c r="BW117" s="853"/>
      <c r="BX117" s="853"/>
      <c r="BY117" s="853"/>
      <c r="BZ117" s="853"/>
      <c r="CA117" s="853" t="s">
        <v>121</v>
      </c>
      <c r="CB117" s="853"/>
      <c r="CC117" s="853"/>
      <c r="CD117" s="853"/>
      <c r="CE117" s="853"/>
      <c r="CF117" s="911" t="s">
        <v>121</v>
      </c>
      <c r="CG117" s="912"/>
      <c r="CH117" s="912"/>
      <c r="CI117" s="912"/>
      <c r="CJ117" s="912"/>
      <c r="CK117" s="963"/>
      <c r="CL117" s="857"/>
      <c r="CM117" s="851" t="s">
        <v>438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121</v>
      </c>
      <c r="DH117" s="816"/>
      <c r="DI117" s="816"/>
      <c r="DJ117" s="816"/>
      <c r="DK117" s="817"/>
      <c r="DL117" s="818" t="s">
        <v>121</v>
      </c>
      <c r="DM117" s="816"/>
      <c r="DN117" s="816"/>
      <c r="DO117" s="816"/>
      <c r="DP117" s="817"/>
      <c r="DQ117" s="818" t="s">
        <v>121</v>
      </c>
      <c r="DR117" s="816"/>
      <c r="DS117" s="816"/>
      <c r="DT117" s="816"/>
      <c r="DU117" s="817"/>
      <c r="DV117" s="860" t="s">
        <v>121</v>
      </c>
      <c r="DW117" s="861"/>
      <c r="DX117" s="861"/>
      <c r="DY117" s="861"/>
      <c r="DZ117" s="862"/>
    </row>
    <row r="118" spans="1:130" s="230" customFormat="1" ht="26.25" customHeight="1" x14ac:dyDescent="0.15">
      <c r="A118" s="931" t="s">
        <v>412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409</v>
      </c>
      <c r="AB118" s="932"/>
      <c r="AC118" s="932"/>
      <c r="AD118" s="932"/>
      <c r="AE118" s="933"/>
      <c r="AF118" s="934" t="s">
        <v>410</v>
      </c>
      <c r="AG118" s="932"/>
      <c r="AH118" s="932"/>
      <c r="AI118" s="932"/>
      <c r="AJ118" s="933"/>
      <c r="AK118" s="934" t="s">
        <v>295</v>
      </c>
      <c r="AL118" s="932"/>
      <c r="AM118" s="932"/>
      <c r="AN118" s="932"/>
      <c r="AO118" s="933"/>
      <c r="AP118" s="935" t="s">
        <v>411</v>
      </c>
      <c r="AQ118" s="936"/>
      <c r="AR118" s="936"/>
      <c r="AS118" s="936"/>
      <c r="AT118" s="937"/>
      <c r="AU118" s="968"/>
      <c r="AV118" s="969"/>
      <c r="AW118" s="969"/>
      <c r="AX118" s="969"/>
      <c r="AY118" s="969"/>
      <c r="AZ118" s="874" t="s">
        <v>439</v>
      </c>
      <c r="BA118" s="875"/>
      <c r="BB118" s="875"/>
      <c r="BC118" s="875"/>
      <c r="BD118" s="875"/>
      <c r="BE118" s="875"/>
      <c r="BF118" s="875"/>
      <c r="BG118" s="875"/>
      <c r="BH118" s="875"/>
      <c r="BI118" s="875"/>
      <c r="BJ118" s="875"/>
      <c r="BK118" s="875"/>
      <c r="BL118" s="875"/>
      <c r="BM118" s="875"/>
      <c r="BN118" s="875"/>
      <c r="BO118" s="875"/>
      <c r="BP118" s="876"/>
      <c r="BQ118" s="915" t="s">
        <v>121</v>
      </c>
      <c r="BR118" s="881"/>
      <c r="BS118" s="881"/>
      <c r="BT118" s="881"/>
      <c r="BU118" s="881"/>
      <c r="BV118" s="881" t="s">
        <v>121</v>
      </c>
      <c r="BW118" s="881"/>
      <c r="BX118" s="881"/>
      <c r="BY118" s="881"/>
      <c r="BZ118" s="881"/>
      <c r="CA118" s="881" t="s">
        <v>121</v>
      </c>
      <c r="CB118" s="881"/>
      <c r="CC118" s="881"/>
      <c r="CD118" s="881"/>
      <c r="CE118" s="881"/>
      <c r="CF118" s="911" t="s">
        <v>121</v>
      </c>
      <c r="CG118" s="912"/>
      <c r="CH118" s="912"/>
      <c r="CI118" s="912"/>
      <c r="CJ118" s="912"/>
      <c r="CK118" s="963"/>
      <c r="CL118" s="857"/>
      <c r="CM118" s="851" t="s">
        <v>440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121</v>
      </c>
      <c r="DH118" s="816"/>
      <c r="DI118" s="816"/>
      <c r="DJ118" s="816"/>
      <c r="DK118" s="817"/>
      <c r="DL118" s="818" t="s">
        <v>121</v>
      </c>
      <c r="DM118" s="816"/>
      <c r="DN118" s="816"/>
      <c r="DO118" s="816"/>
      <c r="DP118" s="817"/>
      <c r="DQ118" s="818" t="s">
        <v>121</v>
      </c>
      <c r="DR118" s="816"/>
      <c r="DS118" s="816"/>
      <c r="DT118" s="816"/>
      <c r="DU118" s="817"/>
      <c r="DV118" s="860" t="s">
        <v>121</v>
      </c>
      <c r="DW118" s="861"/>
      <c r="DX118" s="861"/>
      <c r="DY118" s="861"/>
      <c r="DZ118" s="862"/>
    </row>
    <row r="119" spans="1:130" s="230" customFormat="1" ht="26.25" customHeight="1" x14ac:dyDescent="0.15">
      <c r="A119" s="854" t="s">
        <v>415</v>
      </c>
      <c r="B119" s="855"/>
      <c r="C119" s="896" t="s">
        <v>416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121</v>
      </c>
      <c r="AB119" s="925"/>
      <c r="AC119" s="925"/>
      <c r="AD119" s="925"/>
      <c r="AE119" s="926"/>
      <c r="AF119" s="927" t="s">
        <v>121</v>
      </c>
      <c r="AG119" s="925"/>
      <c r="AH119" s="925"/>
      <c r="AI119" s="925"/>
      <c r="AJ119" s="926"/>
      <c r="AK119" s="927" t="s">
        <v>121</v>
      </c>
      <c r="AL119" s="925"/>
      <c r="AM119" s="925"/>
      <c r="AN119" s="925"/>
      <c r="AO119" s="926"/>
      <c r="AP119" s="928" t="s">
        <v>121</v>
      </c>
      <c r="AQ119" s="929"/>
      <c r="AR119" s="929"/>
      <c r="AS119" s="929"/>
      <c r="AT119" s="930"/>
      <c r="AU119" s="970"/>
      <c r="AV119" s="971"/>
      <c r="AW119" s="971"/>
      <c r="AX119" s="971"/>
      <c r="AY119" s="971"/>
      <c r="AZ119" s="251" t="s">
        <v>178</v>
      </c>
      <c r="BA119" s="251"/>
      <c r="BB119" s="251"/>
      <c r="BC119" s="251"/>
      <c r="BD119" s="251"/>
      <c r="BE119" s="251"/>
      <c r="BF119" s="251"/>
      <c r="BG119" s="251"/>
      <c r="BH119" s="251"/>
      <c r="BI119" s="251"/>
      <c r="BJ119" s="251"/>
      <c r="BK119" s="251"/>
      <c r="BL119" s="251"/>
      <c r="BM119" s="251"/>
      <c r="BN119" s="251"/>
      <c r="BO119" s="913" t="s">
        <v>441</v>
      </c>
      <c r="BP119" s="914"/>
      <c r="BQ119" s="915">
        <v>6804408</v>
      </c>
      <c r="BR119" s="881"/>
      <c r="BS119" s="881"/>
      <c r="BT119" s="881"/>
      <c r="BU119" s="881"/>
      <c r="BV119" s="881">
        <v>6565386</v>
      </c>
      <c r="BW119" s="881"/>
      <c r="BX119" s="881"/>
      <c r="BY119" s="881"/>
      <c r="BZ119" s="881"/>
      <c r="CA119" s="881">
        <v>6578400</v>
      </c>
      <c r="CB119" s="881"/>
      <c r="CC119" s="881"/>
      <c r="CD119" s="881"/>
      <c r="CE119" s="881"/>
      <c r="CF119" s="784"/>
      <c r="CG119" s="785"/>
      <c r="CH119" s="785"/>
      <c r="CI119" s="785"/>
      <c r="CJ119" s="870"/>
      <c r="CK119" s="964"/>
      <c r="CL119" s="859"/>
      <c r="CM119" s="874" t="s">
        <v>442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121</v>
      </c>
      <c r="DH119" s="800"/>
      <c r="DI119" s="800"/>
      <c r="DJ119" s="800"/>
      <c r="DK119" s="801"/>
      <c r="DL119" s="802" t="s">
        <v>121</v>
      </c>
      <c r="DM119" s="800"/>
      <c r="DN119" s="800"/>
      <c r="DO119" s="800"/>
      <c r="DP119" s="801"/>
      <c r="DQ119" s="802" t="s">
        <v>121</v>
      </c>
      <c r="DR119" s="800"/>
      <c r="DS119" s="800"/>
      <c r="DT119" s="800"/>
      <c r="DU119" s="801"/>
      <c r="DV119" s="884" t="s">
        <v>121</v>
      </c>
      <c r="DW119" s="885"/>
      <c r="DX119" s="885"/>
      <c r="DY119" s="885"/>
      <c r="DZ119" s="886"/>
    </row>
    <row r="120" spans="1:130" s="230" customFormat="1" ht="26.25" customHeight="1" x14ac:dyDescent="0.15">
      <c r="A120" s="856"/>
      <c r="B120" s="857"/>
      <c r="C120" s="851" t="s">
        <v>419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121</v>
      </c>
      <c r="AB120" s="816"/>
      <c r="AC120" s="816"/>
      <c r="AD120" s="816"/>
      <c r="AE120" s="817"/>
      <c r="AF120" s="818" t="s">
        <v>121</v>
      </c>
      <c r="AG120" s="816"/>
      <c r="AH120" s="816"/>
      <c r="AI120" s="816"/>
      <c r="AJ120" s="817"/>
      <c r="AK120" s="818" t="s">
        <v>121</v>
      </c>
      <c r="AL120" s="816"/>
      <c r="AM120" s="816"/>
      <c r="AN120" s="816"/>
      <c r="AO120" s="817"/>
      <c r="AP120" s="860" t="s">
        <v>121</v>
      </c>
      <c r="AQ120" s="861"/>
      <c r="AR120" s="861"/>
      <c r="AS120" s="861"/>
      <c r="AT120" s="862"/>
      <c r="AU120" s="916" t="s">
        <v>443</v>
      </c>
      <c r="AV120" s="917"/>
      <c r="AW120" s="917"/>
      <c r="AX120" s="917"/>
      <c r="AY120" s="918"/>
      <c r="AZ120" s="896" t="s">
        <v>444</v>
      </c>
      <c r="BA120" s="844"/>
      <c r="BB120" s="844"/>
      <c r="BC120" s="844"/>
      <c r="BD120" s="844"/>
      <c r="BE120" s="844"/>
      <c r="BF120" s="844"/>
      <c r="BG120" s="844"/>
      <c r="BH120" s="844"/>
      <c r="BI120" s="844"/>
      <c r="BJ120" s="844"/>
      <c r="BK120" s="844"/>
      <c r="BL120" s="844"/>
      <c r="BM120" s="844"/>
      <c r="BN120" s="844"/>
      <c r="BO120" s="844"/>
      <c r="BP120" s="845"/>
      <c r="BQ120" s="897">
        <v>2742785</v>
      </c>
      <c r="BR120" s="878"/>
      <c r="BS120" s="878"/>
      <c r="BT120" s="878"/>
      <c r="BU120" s="878"/>
      <c r="BV120" s="878">
        <v>2841339</v>
      </c>
      <c r="BW120" s="878"/>
      <c r="BX120" s="878"/>
      <c r="BY120" s="878"/>
      <c r="BZ120" s="878"/>
      <c r="CA120" s="878">
        <v>3014065</v>
      </c>
      <c r="CB120" s="878"/>
      <c r="CC120" s="878"/>
      <c r="CD120" s="878"/>
      <c r="CE120" s="878"/>
      <c r="CF120" s="902">
        <v>139.9</v>
      </c>
      <c r="CG120" s="903"/>
      <c r="CH120" s="903"/>
      <c r="CI120" s="903"/>
      <c r="CJ120" s="903"/>
      <c r="CK120" s="904" t="s">
        <v>445</v>
      </c>
      <c r="CL120" s="888"/>
      <c r="CM120" s="888"/>
      <c r="CN120" s="888"/>
      <c r="CO120" s="889"/>
      <c r="CP120" s="908" t="s">
        <v>394</v>
      </c>
      <c r="CQ120" s="909"/>
      <c r="CR120" s="909"/>
      <c r="CS120" s="909"/>
      <c r="CT120" s="909"/>
      <c r="CU120" s="909"/>
      <c r="CV120" s="909"/>
      <c r="CW120" s="909"/>
      <c r="CX120" s="909"/>
      <c r="CY120" s="909"/>
      <c r="CZ120" s="909"/>
      <c r="DA120" s="909"/>
      <c r="DB120" s="909"/>
      <c r="DC120" s="909"/>
      <c r="DD120" s="909"/>
      <c r="DE120" s="909"/>
      <c r="DF120" s="910"/>
      <c r="DG120" s="897">
        <v>2733802</v>
      </c>
      <c r="DH120" s="878"/>
      <c r="DI120" s="878"/>
      <c r="DJ120" s="878"/>
      <c r="DK120" s="878"/>
      <c r="DL120" s="878">
        <v>2669416</v>
      </c>
      <c r="DM120" s="878"/>
      <c r="DN120" s="878"/>
      <c r="DO120" s="878"/>
      <c r="DP120" s="878"/>
      <c r="DQ120" s="878">
        <v>2831277</v>
      </c>
      <c r="DR120" s="878"/>
      <c r="DS120" s="878"/>
      <c r="DT120" s="878"/>
      <c r="DU120" s="878"/>
      <c r="DV120" s="879">
        <v>131.4</v>
      </c>
      <c r="DW120" s="879"/>
      <c r="DX120" s="879"/>
      <c r="DY120" s="879"/>
      <c r="DZ120" s="880"/>
    </row>
    <row r="121" spans="1:130" s="230" customFormat="1" ht="26.25" customHeight="1" x14ac:dyDescent="0.15">
      <c r="A121" s="856"/>
      <c r="B121" s="857"/>
      <c r="C121" s="899" t="s">
        <v>446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121</v>
      </c>
      <c r="AB121" s="816"/>
      <c r="AC121" s="816"/>
      <c r="AD121" s="816"/>
      <c r="AE121" s="817"/>
      <c r="AF121" s="818" t="s">
        <v>121</v>
      </c>
      <c r="AG121" s="816"/>
      <c r="AH121" s="816"/>
      <c r="AI121" s="816"/>
      <c r="AJ121" s="817"/>
      <c r="AK121" s="818" t="s">
        <v>121</v>
      </c>
      <c r="AL121" s="816"/>
      <c r="AM121" s="816"/>
      <c r="AN121" s="816"/>
      <c r="AO121" s="817"/>
      <c r="AP121" s="860" t="s">
        <v>121</v>
      </c>
      <c r="AQ121" s="861"/>
      <c r="AR121" s="861"/>
      <c r="AS121" s="861"/>
      <c r="AT121" s="862"/>
      <c r="AU121" s="919"/>
      <c r="AV121" s="920"/>
      <c r="AW121" s="920"/>
      <c r="AX121" s="920"/>
      <c r="AY121" s="921"/>
      <c r="AZ121" s="851" t="s">
        <v>447</v>
      </c>
      <c r="BA121" s="788"/>
      <c r="BB121" s="788"/>
      <c r="BC121" s="788"/>
      <c r="BD121" s="788"/>
      <c r="BE121" s="788"/>
      <c r="BF121" s="788"/>
      <c r="BG121" s="788"/>
      <c r="BH121" s="788"/>
      <c r="BI121" s="788"/>
      <c r="BJ121" s="788"/>
      <c r="BK121" s="788"/>
      <c r="BL121" s="788"/>
      <c r="BM121" s="788"/>
      <c r="BN121" s="788"/>
      <c r="BO121" s="788"/>
      <c r="BP121" s="789"/>
      <c r="BQ121" s="852">
        <v>721792</v>
      </c>
      <c r="BR121" s="853"/>
      <c r="BS121" s="853"/>
      <c r="BT121" s="853"/>
      <c r="BU121" s="853"/>
      <c r="BV121" s="853">
        <v>801275</v>
      </c>
      <c r="BW121" s="853"/>
      <c r="BX121" s="853"/>
      <c r="BY121" s="853"/>
      <c r="BZ121" s="853"/>
      <c r="CA121" s="853">
        <v>813793</v>
      </c>
      <c r="CB121" s="853"/>
      <c r="CC121" s="853"/>
      <c r="CD121" s="853"/>
      <c r="CE121" s="853"/>
      <c r="CF121" s="911">
        <v>37.799999999999997</v>
      </c>
      <c r="CG121" s="912"/>
      <c r="CH121" s="912"/>
      <c r="CI121" s="912"/>
      <c r="CJ121" s="912"/>
      <c r="CK121" s="905"/>
      <c r="CL121" s="891"/>
      <c r="CM121" s="891"/>
      <c r="CN121" s="891"/>
      <c r="CO121" s="892"/>
      <c r="CP121" s="871" t="s">
        <v>392</v>
      </c>
      <c r="CQ121" s="872"/>
      <c r="CR121" s="872"/>
      <c r="CS121" s="872"/>
      <c r="CT121" s="872"/>
      <c r="CU121" s="872"/>
      <c r="CV121" s="872"/>
      <c r="CW121" s="872"/>
      <c r="CX121" s="872"/>
      <c r="CY121" s="872"/>
      <c r="CZ121" s="872"/>
      <c r="DA121" s="872"/>
      <c r="DB121" s="872"/>
      <c r="DC121" s="872"/>
      <c r="DD121" s="872"/>
      <c r="DE121" s="872"/>
      <c r="DF121" s="873"/>
      <c r="DG121" s="852">
        <v>33625</v>
      </c>
      <c r="DH121" s="853"/>
      <c r="DI121" s="853"/>
      <c r="DJ121" s="853"/>
      <c r="DK121" s="853"/>
      <c r="DL121" s="853">
        <v>25624</v>
      </c>
      <c r="DM121" s="853"/>
      <c r="DN121" s="853"/>
      <c r="DO121" s="853"/>
      <c r="DP121" s="853"/>
      <c r="DQ121" s="853">
        <v>36708</v>
      </c>
      <c r="DR121" s="853"/>
      <c r="DS121" s="853"/>
      <c r="DT121" s="853"/>
      <c r="DU121" s="853"/>
      <c r="DV121" s="830">
        <v>1.7</v>
      </c>
      <c r="DW121" s="830"/>
      <c r="DX121" s="830"/>
      <c r="DY121" s="830"/>
      <c r="DZ121" s="831"/>
    </row>
    <row r="122" spans="1:130" s="230" customFormat="1" ht="26.25" customHeight="1" x14ac:dyDescent="0.15">
      <c r="A122" s="856"/>
      <c r="B122" s="857"/>
      <c r="C122" s="851" t="s">
        <v>429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121</v>
      </c>
      <c r="AB122" s="816"/>
      <c r="AC122" s="816"/>
      <c r="AD122" s="816"/>
      <c r="AE122" s="817"/>
      <c r="AF122" s="818" t="s">
        <v>121</v>
      </c>
      <c r="AG122" s="816"/>
      <c r="AH122" s="816"/>
      <c r="AI122" s="816"/>
      <c r="AJ122" s="817"/>
      <c r="AK122" s="818" t="s">
        <v>121</v>
      </c>
      <c r="AL122" s="816"/>
      <c r="AM122" s="816"/>
      <c r="AN122" s="816"/>
      <c r="AO122" s="817"/>
      <c r="AP122" s="860" t="s">
        <v>121</v>
      </c>
      <c r="AQ122" s="861"/>
      <c r="AR122" s="861"/>
      <c r="AS122" s="861"/>
      <c r="AT122" s="862"/>
      <c r="AU122" s="919"/>
      <c r="AV122" s="920"/>
      <c r="AW122" s="920"/>
      <c r="AX122" s="920"/>
      <c r="AY122" s="921"/>
      <c r="AZ122" s="874" t="s">
        <v>448</v>
      </c>
      <c r="BA122" s="875"/>
      <c r="BB122" s="875"/>
      <c r="BC122" s="875"/>
      <c r="BD122" s="875"/>
      <c r="BE122" s="875"/>
      <c r="BF122" s="875"/>
      <c r="BG122" s="875"/>
      <c r="BH122" s="875"/>
      <c r="BI122" s="875"/>
      <c r="BJ122" s="875"/>
      <c r="BK122" s="875"/>
      <c r="BL122" s="875"/>
      <c r="BM122" s="875"/>
      <c r="BN122" s="875"/>
      <c r="BO122" s="875"/>
      <c r="BP122" s="876"/>
      <c r="BQ122" s="915">
        <v>3284075</v>
      </c>
      <c r="BR122" s="881"/>
      <c r="BS122" s="881"/>
      <c r="BT122" s="881"/>
      <c r="BU122" s="881"/>
      <c r="BV122" s="881">
        <v>3185037</v>
      </c>
      <c r="BW122" s="881"/>
      <c r="BX122" s="881"/>
      <c r="BY122" s="881"/>
      <c r="BZ122" s="881"/>
      <c r="CA122" s="881">
        <v>3041125</v>
      </c>
      <c r="CB122" s="881"/>
      <c r="CC122" s="881"/>
      <c r="CD122" s="881"/>
      <c r="CE122" s="881"/>
      <c r="CF122" s="882">
        <v>141.19999999999999</v>
      </c>
      <c r="CG122" s="883"/>
      <c r="CH122" s="883"/>
      <c r="CI122" s="883"/>
      <c r="CJ122" s="883"/>
      <c r="CK122" s="905"/>
      <c r="CL122" s="891"/>
      <c r="CM122" s="891"/>
      <c r="CN122" s="891"/>
      <c r="CO122" s="892"/>
      <c r="CP122" s="871"/>
      <c r="CQ122" s="872"/>
      <c r="CR122" s="872"/>
      <c r="CS122" s="872"/>
      <c r="CT122" s="872"/>
      <c r="CU122" s="872"/>
      <c r="CV122" s="872"/>
      <c r="CW122" s="872"/>
      <c r="CX122" s="872"/>
      <c r="CY122" s="872"/>
      <c r="CZ122" s="872"/>
      <c r="DA122" s="872"/>
      <c r="DB122" s="872"/>
      <c r="DC122" s="872"/>
      <c r="DD122" s="872"/>
      <c r="DE122" s="872"/>
      <c r="DF122" s="873"/>
      <c r="DG122" s="852"/>
      <c r="DH122" s="853"/>
      <c r="DI122" s="853"/>
      <c r="DJ122" s="853"/>
      <c r="DK122" s="853"/>
      <c r="DL122" s="853"/>
      <c r="DM122" s="853"/>
      <c r="DN122" s="853"/>
      <c r="DO122" s="853"/>
      <c r="DP122" s="853"/>
      <c r="DQ122" s="853"/>
      <c r="DR122" s="853"/>
      <c r="DS122" s="853"/>
      <c r="DT122" s="853"/>
      <c r="DU122" s="853"/>
      <c r="DV122" s="830"/>
      <c r="DW122" s="830"/>
      <c r="DX122" s="830"/>
      <c r="DY122" s="830"/>
      <c r="DZ122" s="831"/>
    </row>
    <row r="123" spans="1:130" s="230" customFormat="1" ht="26.25" customHeight="1" x14ac:dyDescent="0.15">
      <c r="A123" s="856"/>
      <c r="B123" s="857"/>
      <c r="C123" s="851" t="s">
        <v>435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121</v>
      </c>
      <c r="AB123" s="816"/>
      <c r="AC123" s="816"/>
      <c r="AD123" s="816"/>
      <c r="AE123" s="817"/>
      <c r="AF123" s="818" t="s">
        <v>121</v>
      </c>
      <c r="AG123" s="816"/>
      <c r="AH123" s="816"/>
      <c r="AI123" s="816"/>
      <c r="AJ123" s="817"/>
      <c r="AK123" s="818" t="s">
        <v>121</v>
      </c>
      <c r="AL123" s="816"/>
      <c r="AM123" s="816"/>
      <c r="AN123" s="816"/>
      <c r="AO123" s="817"/>
      <c r="AP123" s="860" t="s">
        <v>121</v>
      </c>
      <c r="AQ123" s="861"/>
      <c r="AR123" s="861"/>
      <c r="AS123" s="861"/>
      <c r="AT123" s="862"/>
      <c r="AU123" s="922"/>
      <c r="AV123" s="923"/>
      <c r="AW123" s="923"/>
      <c r="AX123" s="923"/>
      <c r="AY123" s="923"/>
      <c r="AZ123" s="251" t="s">
        <v>178</v>
      </c>
      <c r="BA123" s="251"/>
      <c r="BB123" s="251"/>
      <c r="BC123" s="251"/>
      <c r="BD123" s="251"/>
      <c r="BE123" s="251"/>
      <c r="BF123" s="251"/>
      <c r="BG123" s="251"/>
      <c r="BH123" s="251"/>
      <c r="BI123" s="251"/>
      <c r="BJ123" s="251"/>
      <c r="BK123" s="251"/>
      <c r="BL123" s="251"/>
      <c r="BM123" s="251"/>
      <c r="BN123" s="251"/>
      <c r="BO123" s="913" t="s">
        <v>449</v>
      </c>
      <c r="BP123" s="914"/>
      <c r="BQ123" s="868">
        <v>6748652</v>
      </c>
      <c r="BR123" s="869"/>
      <c r="BS123" s="869"/>
      <c r="BT123" s="869"/>
      <c r="BU123" s="869"/>
      <c r="BV123" s="869">
        <v>6827651</v>
      </c>
      <c r="BW123" s="869"/>
      <c r="BX123" s="869"/>
      <c r="BY123" s="869"/>
      <c r="BZ123" s="869"/>
      <c r="CA123" s="869">
        <v>6868983</v>
      </c>
      <c r="CB123" s="869"/>
      <c r="CC123" s="869"/>
      <c r="CD123" s="869"/>
      <c r="CE123" s="869"/>
      <c r="CF123" s="784"/>
      <c r="CG123" s="785"/>
      <c r="CH123" s="785"/>
      <c r="CI123" s="785"/>
      <c r="CJ123" s="870"/>
      <c r="CK123" s="905"/>
      <c r="CL123" s="891"/>
      <c r="CM123" s="891"/>
      <c r="CN123" s="891"/>
      <c r="CO123" s="892"/>
      <c r="CP123" s="871"/>
      <c r="CQ123" s="872"/>
      <c r="CR123" s="872"/>
      <c r="CS123" s="872"/>
      <c r="CT123" s="872"/>
      <c r="CU123" s="872"/>
      <c r="CV123" s="872"/>
      <c r="CW123" s="872"/>
      <c r="CX123" s="872"/>
      <c r="CY123" s="872"/>
      <c r="CZ123" s="872"/>
      <c r="DA123" s="872"/>
      <c r="DB123" s="872"/>
      <c r="DC123" s="872"/>
      <c r="DD123" s="872"/>
      <c r="DE123" s="872"/>
      <c r="DF123" s="873"/>
      <c r="DG123" s="815"/>
      <c r="DH123" s="816"/>
      <c r="DI123" s="816"/>
      <c r="DJ123" s="816"/>
      <c r="DK123" s="817"/>
      <c r="DL123" s="818"/>
      <c r="DM123" s="816"/>
      <c r="DN123" s="816"/>
      <c r="DO123" s="816"/>
      <c r="DP123" s="817"/>
      <c r="DQ123" s="818"/>
      <c r="DR123" s="816"/>
      <c r="DS123" s="816"/>
      <c r="DT123" s="816"/>
      <c r="DU123" s="817"/>
      <c r="DV123" s="860"/>
      <c r="DW123" s="861"/>
      <c r="DX123" s="861"/>
      <c r="DY123" s="861"/>
      <c r="DZ123" s="862"/>
    </row>
    <row r="124" spans="1:130" s="230" customFormat="1" ht="26.25" customHeight="1" thickBot="1" x14ac:dyDescent="0.2">
      <c r="A124" s="856"/>
      <c r="B124" s="857"/>
      <c r="C124" s="851" t="s">
        <v>438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121</v>
      </c>
      <c r="AB124" s="816"/>
      <c r="AC124" s="816"/>
      <c r="AD124" s="816"/>
      <c r="AE124" s="817"/>
      <c r="AF124" s="818" t="s">
        <v>121</v>
      </c>
      <c r="AG124" s="816"/>
      <c r="AH124" s="816"/>
      <c r="AI124" s="816"/>
      <c r="AJ124" s="817"/>
      <c r="AK124" s="818" t="s">
        <v>121</v>
      </c>
      <c r="AL124" s="816"/>
      <c r="AM124" s="816"/>
      <c r="AN124" s="816"/>
      <c r="AO124" s="817"/>
      <c r="AP124" s="860" t="s">
        <v>121</v>
      </c>
      <c r="AQ124" s="861"/>
      <c r="AR124" s="861"/>
      <c r="AS124" s="861"/>
      <c r="AT124" s="862"/>
      <c r="AU124" s="863" t="s">
        <v>450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2.6</v>
      </c>
      <c r="BR124" s="867"/>
      <c r="BS124" s="867"/>
      <c r="BT124" s="867"/>
      <c r="BU124" s="867"/>
      <c r="BV124" s="867" t="s">
        <v>121</v>
      </c>
      <c r="BW124" s="867"/>
      <c r="BX124" s="867"/>
      <c r="BY124" s="867"/>
      <c r="BZ124" s="867"/>
      <c r="CA124" s="867" t="s">
        <v>121</v>
      </c>
      <c r="CB124" s="867"/>
      <c r="CC124" s="867"/>
      <c r="CD124" s="867"/>
      <c r="CE124" s="867"/>
      <c r="CF124" s="762"/>
      <c r="CG124" s="763"/>
      <c r="CH124" s="763"/>
      <c r="CI124" s="763"/>
      <c r="CJ124" s="898"/>
      <c r="CK124" s="906"/>
      <c r="CL124" s="906"/>
      <c r="CM124" s="906"/>
      <c r="CN124" s="906"/>
      <c r="CO124" s="907"/>
      <c r="CP124" s="871" t="s">
        <v>451</v>
      </c>
      <c r="CQ124" s="872"/>
      <c r="CR124" s="872"/>
      <c r="CS124" s="872"/>
      <c r="CT124" s="872"/>
      <c r="CU124" s="872"/>
      <c r="CV124" s="872"/>
      <c r="CW124" s="872"/>
      <c r="CX124" s="872"/>
      <c r="CY124" s="872"/>
      <c r="CZ124" s="872"/>
      <c r="DA124" s="872"/>
      <c r="DB124" s="872"/>
      <c r="DC124" s="872"/>
      <c r="DD124" s="872"/>
      <c r="DE124" s="872"/>
      <c r="DF124" s="873"/>
      <c r="DG124" s="799" t="s">
        <v>121</v>
      </c>
      <c r="DH124" s="800"/>
      <c r="DI124" s="800"/>
      <c r="DJ124" s="800"/>
      <c r="DK124" s="801"/>
      <c r="DL124" s="802" t="s">
        <v>121</v>
      </c>
      <c r="DM124" s="800"/>
      <c r="DN124" s="800"/>
      <c r="DO124" s="800"/>
      <c r="DP124" s="801"/>
      <c r="DQ124" s="802" t="s">
        <v>121</v>
      </c>
      <c r="DR124" s="800"/>
      <c r="DS124" s="800"/>
      <c r="DT124" s="800"/>
      <c r="DU124" s="801"/>
      <c r="DV124" s="884" t="s">
        <v>121</v>
      </c>
      <c r="DW124" s="885"/>
      <c r="DX124" s="885"/>
      <c r="DY124" s="885"/>
      <c r="DZ124" s="886"/>
    </row>
    <row r="125" spans="1:130" s="230" customFormat="1" ht="26.25" customHeight="1" x14ac:dyDescent="0.15">
      <c r="A125" s="856"/>
      <c r="B125" s="857"/>
      <c r="C125" s="851" t="s">
        <v>440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121</v>
      </c>
      <c r="AB125" s="816"/>
      <c r="AC125" s="816"/>
      <c r="AD125" s="816"/>
      <c r="AE125" s="817"/>
      <c r="AF125" s="818" t="s">
        <v>121</v>
      </c>
      <c r="AG125" s="816"/>
      <c r="AH125" s="816"/>
      <c r="AI125" s="816"/>
      <c r="AJ125" s="817"/>
      <c r="AK125" s="818" t="s">
        <v>121</v>
      </c>
      <c r="AL125" s="816"/>
      <c r="AM125" s="816"/>
      <c r="AN125" s="816"/>
      <c r="AO125" s="817"/>
      <c r="AP125" s="860" t="s">
        <v>121</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452</v>
      </c>
      <c r="CL125" s="888"/>
      <c r="CM125" s="888"/>
      <c r="CN125" s="888"/>
      <c r="CO125" s="889"/>
      <c r="CP125" s="896" t="s">
        <v>453</v>
      </c>
      <c r="CQ125" s="844"/>
      <c r="CR125" s="844"/>
      <c r="CS125" s="844"/>
      <c r="CT125" s="844"/>
      <c r="CU125" s="844"/>
      <c r="CV125" s="844"/>
      <c r="CW125" s="844"/>
      <c r="CX125" s="844"/>
      <c r="CY125" s="844"/>
      <c r="CZ125" s="844"/>
      <c r="DA125" s="844"/>
      <c r="DB125" s="844"/>
      <c r="DC125" s="844"/>
      <c r="DD125" s="844"/>
      <c r="DE125" s="844"/>
      <c r="DF125" s="845"/>
      <c r="DG125" s="897" t="s">
        <v>121</v>
      </c>
      <c r="DH125" s="878"/>
      <c r="DI125" s="878"/>
      <c r="DJ125" s="878"/>
      <c r="DK125" s="878"/>
      <c r="DL125" s="878" t="s">
        <v>121</v>
      </c>
      <c r="DM125" s="878"/>
      <c r="DN125" s="878"/>
      <c r="DO125" s="878"/>
      <c r="DP125" s="878"/>
      <c r="DQ125" s="878" t="s">
        <v>121</v>
      </c>
      <c r="DR125" s="878"/>
      <c r="DS125" s="878"/>
      <c r="DT125" s="878"/>
      <c r="DU125" s="878"/>
      <c r="DV125" s="879" t="s">
        <v>121</v>
      </c>
      <c r="DW125" s="879"/>
      <c r="DX125" s="879"/>
      <c r="DY125" s="879"/>
      <c r="DZ125" s="880"/>
    </row>
    <row r="126" spans="1:130" s="230" customFormat="1" ht="26.25" customHeight="1" thickBot="1" x14ac:dyDescent="0.2">
      <c r="A126" s="856"/>
      <c r="B126" s="857"/>
      <c r="C126" s="851" t="s">
        <v>442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121</v>
      </c>
      <c r="AB126" s="816"/>
      <c r="AC126" s="816"/>
      <c r="AD126" s="816"/>
      <c r="AE126" s="817"/>
      <c r="AF126" s="818" t="s">
        <v>121</v>
      </c>
      <c r="AG126" s="816"/>
      <c r="AH126" s="816"/>
      <c r="AI126" s="816"/>
      <c r="AJ126" s="817"/>
      <c r="AK126" s="818" t="s">
        <v>121</v>
      </c>
      <c r="AL126" s="816"/>
      <c r="AM126" s="816"/>
      <c r="AN126" s="816"/>
      <c r="AO126" s="817"/>
      <c r="AP126" s="860" t="s">
        <v>121</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454</v>
      </c>
      <c r="CQ126" s="788"/>
      <c r="CR126" s="788"/>
      <c r="CS126" s="788"/>
      <c r="CT126" s="788"/>
      <c r="CU126" s="788"/>
      <c r="CV126" s="788"/>
      <c r="CW126" s="788"/>
      <c r="CX126" s="788"/>
      <c r="CY126" s="788"/>
      <c r="CZ126" s="788"/>
      <c r="DA126" s="788"/>
      <c r="DB126" s="788"/>
      <c r="DC126" s="788"/>
      <c r="DD126" s="788"/>
      <c r="DE126" s="788"/>
      <c r="DF126" s="789"/>
      <c r="DG126" s="852" t="s">
        <v>121</v>
      </c>
      <c r="DH126" s="853"/>
      <c r="DI126" s="853"/>
      <c r="DJ126" s="853"/>
      <c r="DK126" s="853"/>
      <c r="DL126" s="853" t="s">
        <v>121</v>
      </c>
      <c r="DM126" s="853"/>
      <c r="DN126" s="853"/>
      <c r="DO126" s="853"/>
      <c r="DP126" s="853"/>
      <c r="DQ126" s="853" t="s">
        <v>121</v>
      </c>
      <c r="DR126" s="853"/>
      <c r="DS126" s="853"/>
      <c r="DT126" s="853"/>
      <c r="DU126" s="853"/>
      <c r="DV126" s="830" t="s">
        <v>121</v>
      </c>
      <c r="DW126" s="830"/>
      <c r="DX126" s="830"/>
      <c r="DY126" s="830"/>
      <c r="DZ126" s="831"/>
    </row>
    <row r="127" spans="1:130" s="230" customFormat="1" ht="26.25" customHeight="1" x14ac:dyDescent="0.15">
      <c r="A127" s="858"/>
      <c r="B127" s="859"/>
      <c r="C127" s="874" t="s">
        <v>455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35488</v>
      </c>
      <c r="AB127" s="816"/>
      <c r="AC127" s="816"/>
      <c r="AD127" s="816"/>
      <c r="AE127" s="817"/>
      <c r="AF127" s="818">
        <v>28765</v>
      </c>
      <c r="AG127" s="816"/>
      <c r="AH127" s="816"/>
      <c r="AI127" s="816"/>
      <c r="AJ127" s="817"/>
      <c r="AK127" s="818">
        <v>24540</v>
      </c>
      <c r="AL127" s="816"/>
      <c r="AM127" s="816"/>
      <c r="AN127" s="816"/>
      <c r="AO127" s="817"/>
      <c r="AP127" s="860">
        <v>1.1000000000000001</v>
      </c>
      <c r="AQ127" s="861"/>
      <c r="AR127" s="861"/>
      <c r="AS127" s="861"/>
      <c r="AT127" s="862"/>
      <c r="AU127" s="232"/>
      <c r="AV127" s="232"/>
      <c r="AW127" s="232"/>
      <c r="AX127" s="877" t="s">
        <v>456</v>
      </c>
      <c r="AY127" s="848"/>
      <c r="AZ127" s="848"/>
      <c r="BA127" s="848"/>
      <c r="BB127" s="848"/>
      <c r="BC127" s="848"/>
      <c r="BD127" s="848"/>
      <c r="BE127" s="849"/>
      <c r="BF127" s="847" t="s">
        <v>457</v>
      </c>
      <c r="BG127" s="848"/>
      <c r="BH127" s="848"/>
      <c r="BI127" s="848"/>
      <c r="BJ127" s="848"/>
      <c r="BK127" s="848"/>
      <c r="BL127" s="849"/>
      <c r="BM127" s="847" t="s">
        <v>458</v>
      </c>
      <c r="BN127" s="848"/>
      <c r="BO127" s="848"/>
      <c r="BP127" s="848"/>
      <c r="BQ127" s="848"/>
      <c r="BR127" s="848"/>
      <c r="BS127" s="849"/>
      <c r="BT127" s="847" t="s">
        <v>459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460</v>
      </c>
      <c r="CQ127" s="788"/>
      <c r="CR127" s="788"/>
      <c r="CS127" s="788"/>
      <c r="CT127" s="788"/>
      <c r="CU127" s="788"/>
      <c r="CV127" s="788"/>
      <c r="CW127" s="788"/>
      <c r="CX127" s="788"/>
      <c r="CY127" s="788"/>
      <c r="CZ127" s="788"/>
      <c r="DA127" s="788"/>
      <c r="DB127" s="788"/>
      <c r="DC127" s="788"/>
      <c r="DD127" s="788"/>
      <c r="DE127" s="788"/>
      <c r="DF127" s="789"/>
      <c r="DG127" s="852" t="s">
        <v>121</v>
      </c>
      <c r="DH127" s="853"/>
      <c r="DI127" s="853"/>
      <c r="DJ127" s="853"/>
      <c r="DK127" s="853"/>
      <c r="DL127" s="853" t="s">
        <v>121</v>
      </c>
      <c r="DM127" s="853"/>
      <c r="DN127" s="853"/>
      <c r="DO127" s="853"/>
      <c r="DP127" s="853"/>
      <c r="DQ127" s="853" t="s">
        <v>121</v>
      </c>
      <c r="DR127" s="853"/>
      <c r="DS127" s="853"/>
      <c r="DT127" s="853"/>
      <c r="DU127" s="853"/>
      <c r="DV127" s="830" t="s">
        <v>121</v>
      </c>
      <c r="DW127" s="830"/>
      <c r="DX127" s="830"/>
      <c r="DY127" s="830"/>
      <c r="DZ127" s="831"/>
    </row>
    <row r="128" spans="1:130" s="230" customFormat="1" ht="26.25" customHeight="1" thickBot="1" x14ac:dyDescent="0.2">
      <c r="A128" s="832" t="s">
        <v>461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462</v>
      </c>
      <c r="X128" s="834"/>
      <c r="Y128" s="834"/>
      <c r="Z128" s="835"/>
      <c r="AA128" s="836">
        <v>38944</v>
      </c>
      <c r="AB128" s="837"/>
      <c r="AC128" s="837"/>
      <c r="AD128" s="837"/>
      <c r="AE128" s="838"/>
      <c r="AF128" s="839">
        <v>36459</v>
      </c>
      <c r="AG128" s="837"/>
      <c r="AH128" s="837"/>
      <c r="AI128" s="837"/>
      <c r="AJ128" s="838"/>
      <c r="AK128" s="839">
        <v>37717</v>
      </c>
      <c r="AL128" s="837"/>
      <c r="AM128" s="837"/>
      <c r="AN128" s="837"/>
      <c r="AO128" s="838"/>
      <c r="AP128" s="840"/>
      <c r="AQ128" s="841"/>
      <c r="AR128" s="841"/>
      <c r="AS128" s="841"/>
      <c r="AT128" s="842"/>
      <c r="AU128" s="232"/>
      <c r="AV128" s="232"/>
      <c r="AW128" s="232"/>
      <c r="AX128" s="843" t="s">
        <v>463</v>
      </c>
      <c r="AY128" s="844"/>
      <c r="AZ128" s="844"/>
      <c r="BA128" s="844"/>
      <c r="BB128" s="844"/>
      <c r="BC128" s="844"/>
      <c r="BD128" s="844"/>
      <c r="BE128" s="845"/>
      <c r="BF128" s="822" t="s">
        <v>121</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464</v>
      </c>
      <c r="CQ128" s="766"/>
      <c r="CR128" s="766"/>
      <c r="CS128" s="766"/>
      <c r="CT128" s="766"/>
      <c r="CU128" s="766"/>
      <c r="CV128" s="766"/>
      <c r="CW128" s="766"/>
      <c r="CX128" s="766"/>
      <c r="CY128" s="766"/>
      <c r="CZ128" s="766"/>
      <c r="DA128" s="766"/>
      <c r="DB128" s="766"/>
      <c r="DC128" s="766"/>
      <c r="DD128" s="766"/>
      <c r="DE128" s="766"/>
      <c r="DF128" s="767"/>
      <c r="DG128" s="826" t="s">
        <v>121</v>
      </c>
      <c r="DH128" s="827"/>
      <c r="DI128" s="827"/>
      <c r="DJ128" s="827"/>
      <c r="DK128" s="827"/>
      <c r="DL128" s="827" t="s">
        <v>121</v>
      </c>
      <c r="DM128" s="827"/>
      <c r="DN128" s="827"/>
      <c r="DO128" s="827"/>
      <c r="DP128" s="827"/>
      <c r="DQ128" s="827" t="s">
        <v>121</v>
      </c>
      <c r="DR128" s="827"/>
      <c r="DS128" s="827"/>
      <c r="DT128" s="827"/>
      <c r="DU128" s="827"/>
      <c r="DV128" s="828" t="s">
        <v>121</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465</v>
      </c>
      <c r="X129" s="813"/>
      <c r="Y129" s="813"/>
      <c r="Z129" s="814"/>
      <c r="AA129" s="815">
        <v>2364401</v>
      </c>
      <c r="AB129" s="816"/>
      <c r="AC129" s="816"/>
      <c r="AD129" s="816"/>
      <c r="AE129" s="817"/>
      <c r="AF129" s="818">
        <v>2351227</v>
      </c>
      <c r="AG129" s="816"/>
      <c r="AH129" s="816"/>
      <c r="AI129" s="816"/>
      <c r="AJ129" s="817"/>
      <c r="AK129" s="818">
        <v>2400708</v>
      </c>
      <c r="AL129" s="816"/>
      <c r="AM129" s="816"/>
      <c r="AN129" s="816"/>
      <c r="AO129" s="817"/>
      <c r="AP129" s="819"/>
      <c r="AQ129" s="820"/>
      <c r="AR129" s="820"/>
      <c r="AS129" s="820"/>
      <c r="AT129" s="821"/>
      <c r="AU129" s="233"/>
      <c r="AV129" s="233"/>
      <c r="AW129" s="233"/>
      <c r="AX129" s="787" t="s">
        <v>466</v>
      </c>
      <c r="AY129" s="788"/>
      <c r="AZ129" s="788"/>
      <c r="BA129" s="788"/>
      <c r="BB129" s="788"/>
      <c r="BC129" s="788"/>
      <c r="BD129" s="788"/>
      <c r="BE129" s="789"/>
      <c r="BF129" s="806" t="s">
        <v>121</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468</v>
      </c>
      <c r="X130" s="813"/>
      <c r="Y130" s="813"/>
      <c r="Z130" s="814"/>
      <c r="AA130" s="815">
        <v>262652</v>
      </c>
      <c r="AB130" s="816"/>
      <c r="AC130" s="816"/>
      <c r="AD130" s="816"/>
      <c r="AE130" s="817"/>
      <c r="AF130" s="818">
        <v>250290</v>
      </c>
      <c r="AG130" s="816"/>
      <c r="AH130" s="816"/>
      <c r="AI130" s="816"/>
      <c r="AJ130" s="817"/>
      <c r="AK130" s="818">
        <v>246206</v>
      </c>
      <c r="AL130" s="816"/>
      <c r="AM130" s="816"/>
      <c r="AN130" s="816"/>
      <c r="AO130" s="817"/>
      <c r="AP130" s="819"/>
      <c r="AQ130" s="820"/>
      <c r="AR130" s="820"/>
      <c r="AS130" s="820"/>
      <c r="AT130" s="821"/>
      <c r="AU130" s="233"/>
      <c r="AV130" s="233"/>
      <c r="AW130" s="233"/>
      <c r="AX130" s="787" t="s">
        <v>469</v>
      </c>
      <c r="AY130" s="788"/>
      <c r="AZ130" s="788"/>
      <c r="BA130" s="788"/>
      <c r="BB130" s="788"/>
      <c r="BC130" s="788"/>
      <c r="BD130" s="788"/>
      <c r="BE130" s="789"/>
      <c r="BF130" s="790">
        <v>8.9</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470</v>
      </c>
      <c r="X131" s="797"/>
      <c r="Y131" s="797"/>
      <c r="Z131" s="798"/>
      <c r="AA131" s="799">
        <v>2101749</v>
      </c>
      <c r="AB131" s="800"/>
      <c r="AC131" s="800"/>
      <c r="AD131" s="800"/>
      <c r="AE131" s="801"/>
      <c r="AF131" s="802">
        <v>2100937</v>
      </c>
      <c r="AG131" s="800"/>
      <c r="AH131" s="800"/>
      <c r="AI131" s="800"/>
      <c r="AJ131" s="801"/>
      <c r="AK131" s="802">
        <v>2154502</v>
      </c>
      <c r="AL131" s="800"/>
      <c r="AM131" s="800"/>
      <c r="AN131" s="800"/>
      <c r="AO131" s="801"/>
      <c r="AP131" s="803"/>
      <c r="AQ131" s="804"/>
      <c r="AR131" s="804"/>
      <c r="AS131" s="804"/>
      <c r="AT131" s="805"/>
      <c r="AU131" s="233"/>
      <c r="AV131" s="233"/>
      <c r="AW131" s="233"/>
      <c r="AX131" s="765" t="s">
        <v>471</v>
      </c>
      <c r="AY131" s="766"/>
      <c r="AZ131" s="766"/>
      <c r="BA131" s="766"/>
      <c r="BB131" s="766"/>
      <c r="BC131" s="766"/>
      <c r="BD131" s="766"/>
      <c r="BE131" s="767"/>
      <c r="BF131" s="768" t="s">
        <v>121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473</v>
      </c>
      <c r="W132" s="778"/>
      <c r="X132" s="778"/>
      <c r="Y132" s="778"/>
      <c r="Z132" s="779"/>
      <c r="AA132" s="780">
        <v>7.9003249200000001</v>
      </c>
      <c r="AB132" s="781"/>
      <c r="AC132" s="781"/>
      <c r="AD132" s="781"/>
      <c r="AE132" s="782"/>
      <c r="AF132" s="783">
        <v>9.5118035429999992</v>
      </c>
      <c r="AG132" s="781"/>
      <c r="AH132" s="781"/>
      <c r="AI132" s="781"/>
      <c r="AJ132" s="782"/>
      <c r="AK132" s="783">
        <v>9.3885733219999992</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474</v>
      </c>
      <c r="W133" s="757"/>
      <c r="X133" s="757"/>
      <c r="Y133" s="757"/>
      <c r="Z133" s="758"/>
      <c r="AA133" s="759">
        <v>8</v>
      </c>
      <c r="AB133" s="760"/>
      <c r="AC133" s="760"/>
      <c r="AD133" s="760"/>
      <c r="AE133" s="761"/>
      <c r="AF133" s="759">
        <v>8.4</v>
      </c>
      <c r="AG133" s="760"/>
      <c r="AH133" s="760"/>
      <c r="AI133" s="760"/>
      <c r="AJ133" s="761"/>
      <c r="AK133" s="759">
        <v>8.9</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Q9uN3tqpOQxLRLML1v2AwAythV7LqDa+lJzFUJgC+N6/bzGNCf/200vaBIeiUuwyyOrJMPs8aZuvoyjGNkeW0A==" saltValue="g7B+2KVhjHrsA9N4p7mXg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IeY3YTCCIV7i6OlpASL+sNKKdGZbLOKYU6awT5MjH2aW4usgsgbbJRHWxcVYeD7JrRm64NAyYKp/zMH5nNXKCQ==" saltValue="KcEKzWqp4HhyJeSHj09E6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9lZPns2sSRnZukZAAt296fUyvbt91rmwv4kZJvv2PP72rr6CUVNZ+bkGWYBgV4CDAw1lQTAYmhwGA2QVDl+zg==" saltValue="dHuYs6qsilHs09n8VG8mD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483</v>
      </c>
      <c r="AL9" s="1167"/>
      <c r="AM9" s="1167"/>
      <c r="AN9" s="1168"/>
      <c r="AO9" s="281">
        <v>636328</v>
      </c>
      <c r="AP9" s="281">
        <v>96311</v>
      </c>
      <c r="AQ9" s="282">
        <v>143042</v>
      </c>
      <c r="AR9" s="283">
        <v>-32.700000000000003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484</v>
      </c>
      <c r="AL10" s="1167"/>
      <c r="AM10" s="1167"/>
      <c r="AN10" s="1168"/>
      <c r="AO10" s="284">
        <v>134552</v>
      </c>
      <c r="AP10" s="284">
        <v>20365</v>
      </c>
      <c r="AQ10" s="285">
        <v>17233</v>
      </c>
      <c r="AR10" s="286">
        <v>18.2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485</v>
      </c>
      <c r="AL11" s="1167"/>
      <c r="AM11" s="1167"/>
      <c r="AN11" s="1168"/>
      <c r="AO11" s="284">
        <v>26128</v>
      </c>
      <c r="AP11" s="284">
        <v>3955</v>
      </c>
      <c r="AQ11" s="285">
        <v>1297</v>
      </c>
      <c r="AR11" s="286">
        <v>204.9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486</v>
      </c>
      <c r="AL12" s="1167"/>
      <c r="AM12" s="1167"/>
      <c r="AN12" s="1168"/>
      <c r="AO12" s="284" t="s">
        <v>487</v>
      </c>
      <c r="AP12" s="284" t="s">
        <v>487</v>
      </c>
      <c r="AQ12" s="285" t="s">
        <v>487</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488</v>
      </c>
      <c r="AL13" s="1167"/>
      <c r="AM13" s="1167"/>
      <c r="AN13" s="1168"/>
      <c r="AO13" s="284">
        <v>8065</v>
      </c>
      <c r="AP13" s="284">
        <v>1221</v>
      </c>
      <c r="AQ13" s="285">
        <v>5542</v>
      </c>
      <c r="AR13" s="286">
        <v>-78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489</v>
      </c>
      <c r="AL14" s="1167"/>
      <c r="AM14" s="1167"/>
      <c r="AN14" s="1168"/>
      <c r="AO14" s="284">
        <v>16355</v>
      </c>
      <c r="AP14" s="284">
        <v>2475</v>
      </c>
      <c r="AQ14" s="285">
        <v>2886</v>
      </c>
      <c r="AR14" s="286">
        <v>-14.2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490</v>
      </c>
      <c r="AL15" s="1170"/>
      <c r="AM15" s="1170"/>
      <c r="AN15" s="1171"/>
      <c r="AO15" s="284">
        <v>-36501</v>
      </c>
      <c r="AP15" s="284">
        <v>-5525</v>
      </c>
      <c r="AQ15" s="285">
        <v>-8856</v>
      </c>
      <c r="AR15" s="286">
        <v>-37.6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178</v>
      </c>
      <c r="AL16" s="1170"/>
      <c r="AM16" s="1170"/>
      <c r="AN16" s="1171"/>
      <c r="AO16" s="284">
        <v>784927</v>
      </c>
      <c r="AP16" s="284">
        <v>118802</v>
      </c>
      <c r="AQ16" s="285">
        <v>161143</v>
      </c>
      <c r="AR16" s="286">
        <v>-26.3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495</v>
      </c>
      <c r="AL21" s="1173"/>
      <c r="AM21" s="1173"/>
      <c r="AN21" s="1174"/>
      <c r="AO21" s="297">
        <v>11.05</v>
      </c>
      <c r="AP21" s="298">
        <v>14.02</v>
      </c>
      <c r="AQ21" s="299">
        <v>-2.97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496</v>
      </c>
      <c r="AL22" s="1173"/>
      <c r="AM22" s="1173"/>
      <c r="AN22" s="1174"/>
      <c r="AO22" s="302">
        <v>94.4</v>
      </c>
      <c r="AP22" s="303">
        <v>96.2</v>
      </c>
      <c r="AQ22" s="304">
        <v>-1.8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497</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500</v>
      </c>
      <c r="AL32" s="1157"/>
      <c r="AM32" s="1157"/>
      <c r="AN32" s="1158"/>
      <c r="AO32" s="312">
        <v>319056</v>
      </c>
      <c r="AP32" s="312">
        <v>48291</v>
      </c>
      <c r="AQ32" s="313">
        <v>81691</v>
      </c>
      <c r="AR32" s="314">
        <v>-40.9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501</v>
      </c>
      <c r="AL33" s="1157"/>
      <c r="AM33" s="1157"/>
      <c r="AN33" s="1158"/>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502</v>
      </c>
      <c r="AL34" s="1157"/>
      <c r="AM34" s="1157"/>
      <c r="AN34" s="1158"/>
      <c r="AO34" s="312" t="s">
        <v>487</v>
      </c>
      <c r="AP34" s="312" t="s">
        <v>487</v>
      </c>
      <c r="AQ34" s="313" t="s">
        <v>487</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503</v>
      </c>
      <c r="AL35" s="1157"/>
      <c r="AM35" s="1157"/>
      <c r="AN35" s="1158"/>
      <c r="AO35" s="312">
        <v>140684</v>
      </c>
      <c r="AP35" s="312">
        <v>21293</v>
      </c>
      <c r="AQ35" s="313">
        <v>27672</v>
      </c>
      <c r="AR35" s="314">
        <v>-23.1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504</v>
      </c>
      <c r="AL36" s="1157"/>
      <c r="AM36" s="1157"/>
      <c r="AN36" s="1158"/>
      <c r="AO36" s="312">
        <v>1920</v>
      </c>
      <c r="AP36" s="312">
        <v>291</v>
      </c>
      <c r="AQ36" s="313">
        <v>4845</v>
      </c>
      <c r="AR36" s="314">
        <v>-94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505</v>
      </c>
      <c r="AL37" s="1157"/>
      <c r="AM37" s="1157"/>
      <c r="AN37" s="1158"/>
      <c r="AO37" s="312">
        <v>24540</v>
      </c>
      <c r="AP37" s="312">
        <v>3714</v>
      </c>
      <c r="AQ37" s="313">
        <v>448</v>
      </c>
      <c r="AR37" s="314">
        <v>729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506</v>
      </c>
      <c r="AL38" s="1160"/>
      <c r="AM38" s="1160"/>
      <c r="AN38" s="1161"/>
      <c r="AO38" s="315" t="s">
        <v>487</v>
      </c>
      <c r="AP38" s="315" t="s">
        <v>487</v>
      </c>
      <c r="AQ38" s="316">
        <v>4</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507</v>
      </c>
      <c r="AL39" s="1160"/>
      <c r="AM39" s="1160"/>
      <c r="AN39" s="1161"/>
      <c r="AO39" s="312">
        <v>-37717</v>
      </c>
      <c r="AP39" s="312">
        <v>-5709</v>
      </c>
      <c r="AQ39" s="313">
        <v>-1961</v>
      </c>
      <c r="AR39" s="314">
        <v>191.1</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508</v>
      </c>
      <c r="AL40" s="1157"/>
      <c r="AM40" s="1157"/>
      <c r="AN40" s="1158"/>
      <c r="AO40" s="312">
        <v>-246206</v>
      </c>
      <c r="AP40" s="312">
        <v>-37264</v>
      </c>
      <c r="AQ40" s="313">
        <v>-75713</v>
      </c>
      <c r="AR40" s="314">
        <v>-50.8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288</v>
      </c>
      <c r="AL41" s="1163"/>
      <c r="AM41" s="1163"/>
      <c r="AN41" s="1164"/>
      <c r="AO41" s="312">
        <v>202277</v>
      </c>
      <c r="AP41" s="312">
        <v>30616</v>
      </c>
      <c r="AQ41" s="313">
        <v>36985</v>
      </c>
      <c r="AR41" s="314">
        <v>-17.2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478</v>
      </c>
      <c r="AN49" s="1151" t="s">
        <v>511</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383083</v>
      </c>
      <c r="AN51" s="334">
        <v>56636</v>
      </c>
      <c r="AO51" s="335">
        <v>12</v>
      </c>
      <c r="AP51" s="336">
        <v>126262</v>
      </c>
      <c r="AQ51" s="337">
        <v>10</v>
      </c>
      <c r="AR51" s="338">
        <v>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157811</v>
      </c>
      <c r="AN52" s="342">
        <v>23331</v>
      </c>
      <c r="AO52" s="343">
        <v>-2.6</v>
      </c>
      <c r="AP52" s="344">
        <v>56769</v>
      </c>
      <c r="AQ52" s="345">
        <v>2.1</v>
      </c>
      <c r="AR52" s="346">
        <v>-4.7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403930</v>
      </c>
      <c r="AN53" s="334">
        <v>60064</v>
      </c>
      <c r="AO53" s="335">
        <v>6.1</v>
      </c>
      <c r="AP53" s="336">
        <v>126525</v>
      </c>
      <c r="AQ53" s="337">
        <v>0.2</v>
      </c>
      <c r="AR53" s="338">
        <v>5.9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208269</v>
      </c>
      <c r="AN54" s="342">
        <v>30969</v>
      </c>
      <c r="AO54" s="343">
        <v>32.700000000000003</v>
      </c>
      <c r="AP54" s="344">
        <v>67052</v>
      </c>
      <c r="AQ54" s="345">
        <v>18.100000000000001</v>
      </c>
      <c r="AR54" s="346">
        <v>14.6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575733</v>
      </c>
      <c r="AN55" s="334">
        <v>85624</v>
      </c>
      <c r="AO55" s="335">
        <v>42.6</v>
      </c>
      <c r="AP55" s="336">
        <v>122054</v>
      </c>
      <c r="AQ55" s="337">
        <v>-3.5</v>
      </c>
      <c r="AR55" s="338">
        <v>46.1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196253</v>
      </c>
      <c r="AN56" s="342">
        <v>29187</v>
      </c>
      <c r="AO56" s="343">
        <v>-5.8</v>
      </c>
      <c r="AP56" s="344">
        <v>68298</v>
      </c>
      <c r="AQ56" s="345">
        <v>1.9</v>
      </c>
      <c r="AR56" s="346">
        <v>-7.7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290275</v>
      </c>
      <c r="AN57" s="334">
        <v>43657</v>
      </c>
      <c r="AO57" s="335">
        <v>-49</v>
      </c>
      <c r="AP57" s="336">
        <v>111644</v>
      </c>
      <c r="AQ57" s="337">
        <v>-8.5</v>
      </c>
      <c r="AR57" s="338">
        <v>-40.5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131780</v>
      </c>
      <c r="AN58" s="342">
        <v>19820</v>
      </c>
      <c r="AO58" s="343">
        <v>-32.1</v>
      </c>
      <c r="AP58" s="344">
        <v>66606</v>
      </c>
      <c r="AQ58" s="345">
        <v>-2.5</v>
      </c>
      <c r="AR58" s="346">
        <v>-29.6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362020</v>
      </c>
      <c r="AN59" s="334">
        <v>54793</v>
      </c>
      <c r="AO59" s="335">
        <v>25.5</v>
      </c>
      <c r="AP59" s="336">
        <v>127917</v>
      </c>
      <c r="AQ59" s="337">
        <v>14.6</v>
      </c>
      <c r="AR59" s="338">
        <v>10.9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94239</v>
      </c>
      <c r="AN60" s="342">
        <v>14264</v>
      </c>
      <c r="AO60" s="343">
        <v>-28</v>
      </c>
      <c r="AP60" s="344">
        <v>69746</v>
      </c>
      <c r="AQ60" s="345">
        <v>4.7</v>
      </c>
      <c r="AR60" s="346">
        <v>-32.700000000000003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403008</v>
      </c>
      <c r="AN61" s="349">
        <v>60155</v>
      </c>
      <c r="AO61" s="350">
        <v>7.4</v>
      </c>
      <c r="AP61" s="351">
        <v>122880</v>
      </c>
      <c r="AQ61" s="352">
        <v>2.6</v>
      </c>
      <c r="AR61" s="338">
        <v>4.8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157670</v>
      </c>
      <c r="AN62" s="342">
        <v>23514</v>
      </c>
      <c r="AO62" s="343">
        <v>-7.2</v>
      </c>
      <c r="AP62" s="344">
        <v>65694</v>
      </c>
      <c r="AQ62" s="345">
        <v>4.9000000000000004</v>
      </c>
      <c r="AR62" s="346">
        <v>-12.1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noHYnNR77oq+4V9bsMSCo1vYMEc4Q07IR0T9m5y9utHElrhx21aCzMPvPheEEOHiDFPyjx+GI7t/U72D1gAnpg==" saltValue="/mxwJf7D4OchMEoBFaqsK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0" spans="125:125" ht="13.5" hidden="1" customHeight="1" x14ac:dyDescent="0.15"/>
    <row r="121" spans="125:125" ht="13.5" hidden="1" customHeight="1" x14ac:dyDescent="0.15">
      <c r="DU121" s="259"/>
    </row>
  </sheetData>
  <sheetProtection algorithmName="SHA-512" hashValue="Las6Elh2LzigPMOxT5T1SOzXmcHTIA1UE0HjNNin6Ht+H46//IKuDSjNPH9YVVgryGNBWiMPmYLD+3VxzNwH2Q==" saltValue="lo8BcxbaB2E9QaEJaCAJI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JWOYQlLEC+fyQRMTLNwo96C76yS2/qOe9RZY/QpA326Mp5y1KAcVdwfK0culE04FyjoDzxtjrXuo2D3r8kzPXg==" saltValue="qspT2La8UucsH05vIYgm0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5" t="s">
        <v>3</v>
      </c>
      <c r="D47" s="1175"/>
      <c r="E47" s="1176"/>
      <c r="F47" s="11">
        <v>50.74</v>
      </c>
      <c r="G47" s="12">
        <v>55.62</v>
      </c>
      <c r="H47" s="12">
        <v>56.01</v>
      </c>
      <c r="I47" s="12">
        <v>61.11</v>
      </c>
      <c r="J47" s="13">
        <v>57.95</v>
      </c>
    </row>
    <row r="48" spans="2:10" ht="57.75" customHeight="1" x14ac:dyDescent="0.15">
      <c r="B48" s="14"/>
      <c r="C48" s="1177" t="s">
        <v>4</v>
      </c>
      <c r="D48" s="1177"/>
      <c r="E48" s="1178"/>
      <c r="F48" s="15">
        <v>15.21</v>
      </c>
      <c r="G48" s="16">
        <v>9.1</v>
      </c>
      <c r="H48" s="16">
        <v>9.59</v>
      </c>
      <c r="I48" s="16">
        <v>12.07</v>
      </c>
      <c r="J48" s="17">
        <v>10.199999999999999</v>
      </c>
    </row>
    <row r="49" spans="2:10" ht="57.75" customHeight="1" thickBot="1" x14ac:dyDescent="0.2">
      <c r="B49" s="18"/>
      <c r="C49" s="1179" t="s">
        <v>5</v>
      </c>
      <c r="D49" s="1179"/>
      <c r="E49" s="1180"/>
      <c r="F49" s="19" t="s">
        <v>530</v>
      </c>
      <c r="G49" s="20" t="s">
        <v>531</v>
      </c>
      <c r="H49" s="20">
        <v>1.1399999999999999</v>
      </c>
      <c r="I49" s="20">
        <v>2.5299999999999998</v>
      </c>
      <c r="J49" s="21" t="s">
        <v>532</v>
      </c>
    </row>
    <row r="50" spans="2:10" x14ac:dyDescent="0.15"/>
  </sheetData>
  <sheetProtection algorithmName="SHA-512" hashValue="Xqe9yJmqNMLEVKGAj+VgFFtpRyMUBPe94ze82w+RwynaTRfYYdouKAMYgKkWwVLvMkJhxJ91dXMKk8sMuAiH9w==" saltValue="a5SWOwKa0JfA6Hr+C87/U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2025-09-17T07:48:46Z</cp:lastPrinted>
  <dcterms:created xsi:type="dcterms:W3CDTF">2025-02-19T04:59:33Z</dcterms:created>
  <dcterms:modified xsi:type="dcterms:W3CDTF">2025-09-25T05:14:37Z</dcterms:modified>
  <cp:category/>
</cp:coreProperties>
</file>