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25_令和7年度\01_財政係\10_庶務\R7.9.10〆_令和5年度財政状況資料集の作成について（2回目・地方公会計関係）\02_提出用\"/>
    </mc:Choice>
  </mc:AlternateContent>
  <bookViews>
    <workbookView xWindow="0" yWindow="0" windowWidth="22170" windowHeight="910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<sst xmlns="http://schemas.openxmlformats.org/spreadsheetml/2006/main" count="1067" uniqueCount="573">
  <si>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</si>
  <si>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</si>
  <si>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</si>
  <si>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</si>
  <si>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</si>
  <si>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</si>
  <si>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</si>
  <si>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</si>
  <si>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</si>
  <si>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</si>
  <si>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</si>
  <si>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</si>
  <si>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</si>
  <si>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</si>
  <si>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</si>
  <si>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</si>
  <si>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</si>
  <si>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</si>
  <si>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</si>
  <si>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</si>
  <si>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</si>
  <si>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</si>
  <si>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</si>
  <si>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</si>
  <si>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</si>
  <si>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</si>
  <si>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</si>
  <si>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</si>
  <si>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</si>
  <si>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</si>
  <si>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</si>
  <si>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</si>
  <si>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</si>
  <si>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</si>
  <si>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</si>
  <si>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</si>
  <si>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</si>
  <si>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</si>
  <si>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</si>
  <si>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</si>
  <si>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</si>
  <si>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</si>
  <si>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</si>
  <si>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</si>
  <si>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</si>
  <si>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</si>
  <si>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</si>
  <si>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</si>
  <si>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</si>
  <si>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</si>
  <si>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</si>
  <si>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</si>
  <si>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</si>
  <si>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</si>
  <si>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</si>
  <si>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</si>
  <si>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</si>
  <si>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</si>
  <si>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</si>
  <si>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</si>
  <si>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</si>
  <si>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</si>
  <si>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</si>
  <si>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</si>
  <si>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</si>
  <si>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</si>
  <si>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</si>
  <si>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</si>
  <si>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</si>
  <si>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</si>
  <si>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</si>
  <si>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</si>
  <si>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</si>
  <si>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</si>
  <si>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</si>
  <si>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</si>
  <si>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</si>
  <si>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</si>
  <si>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</si>
  <si>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</si>
  <si>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</si>
  <si>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</si>
  <si>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</si>
  <si>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</si>
  <si>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</si>
  <si>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</si>
  <si>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</si>
  <si>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</si>
  <si>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</si>
  <si>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</si>
  <si>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</si>
  <si>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</si>
  <si>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</si>
  <si>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</si>
  <si>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</si>
  <si>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</si>
  <si>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</si>
  <si>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</si>
  <si>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</si>
  <si>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</si>
  <si>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</si>
  <si>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</si>
  <si>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</si>
  <si>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</si>
  <si>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</si>
  <si>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</si>
  <si>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</si>
  <si>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</si>
  <si>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</si>
  <si>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</si>
  <si>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</si>
  <si>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</si>
  <si>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</si>
  <si>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</si>
  <si>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</si>
  <si>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</si>
  <si>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</si>
  <si>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</si>
  <si>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</si>
  <si>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</si>
  <si>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</si>
  <si>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</si>
  <si>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</si>
  <si>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</si>
  <si>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</si>
  <si>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</si>
  <si>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</si>
  <si>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</si>
  <si>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</si>
  <si>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</si>
  <si>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</si>
  <si>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</si>
  <si>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</si>
  <si>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</si>
  <si>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</si>
  <si>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</si>
  <si>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</si>
  <si>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</si>
  <si>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</si>
  <si>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</si>
  <si>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</si>
  <si>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</si>
  <si>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</si>
  <si>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</si>
  <si>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</si>
  <si>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</si>
  <si>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</si>
  <si>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</si>
  <si>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</si>
  <si>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</si>
  <si>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</si>
  <si>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</si>
  <si>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</si>
  <si>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</si>
  <si>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</si>
  <si>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</si>
  <si>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</si>
  <si>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</si>
  <si>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</si>
  <si>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</si>
  <si>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</si>
  <si>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</si>
  <si>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</si>
  <si>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</si>
  <si>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</si>
  <si>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</si>
  <si>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</si>
  <si>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</si>
  <si>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</si>
  <si>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</si>
  <si>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</si>
  <si>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</si>
  <si>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</si>
  <si>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</si>
  <si>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</si>
  <si>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</si>
  <si>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</si>
  <si>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</si>
  <si>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</si>
  <si>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</si>
  <si>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</si>
  <si>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</si>
  <si>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</si>
  <si>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</si>
  <si>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</si>
  <si>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</si>
  <si>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</si>
  <si>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</si>
  <si>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</si>
  <si>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</si>
  <si>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</si>
  <si>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</si>
  <si>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</si>
  <si>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</si>
  <si>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</si>
  <si>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</si>
  <si>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</si>
  <si>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</si>
  <si>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</si>
  <si>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</si>
  <si>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</si>
  <si>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</si>
  <si>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</si>
  <si>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福岡県みやこ町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</si>
  <si>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</si>
  <si>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</si>
  <si>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</si>
  <si>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</si>
  <si>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</si>
  <si>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</si>
  <si>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</si>
  <si>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</si>
  <si>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</si>
  <si>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</si>
  <si>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</si>
  <si>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</si>
  <si>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</si>
  <si>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</si>
  <si>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</si>
  <si>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</si>
  <si>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</si>
  <si>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</si>
  <si>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</si>
  <si>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</si>
  <si>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</si>
  <si>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</si>
  <si>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</si>
  <si>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</si>
  <si>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</si>
  <si>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</si>
  <si>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</si>
  <si>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</si>
  <si>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</si>
  <si>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</si>
  <si>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</si>
  <si>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</si>
  <si>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</si>
  <si>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</si>
  <si>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</si>
  <si>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</si>
  <si>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</si>
  <si>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</si>
  <si>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</si>
  <si>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</si>
  <si>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</si>
  <si>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</si>
  <si>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</si>
  <si>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</si>
  <si>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</si>
  <si>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</si>
  <si>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</si>
  <si>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</si>
  <si>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</si>
  <si>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</si>
  <si>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</si>
  <si>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</si>
  <si>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</si>
  <si>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</si>
  <si>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</si>
  <si>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</si>
  <si>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</si>
  <si>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</si>
  <si>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</si>
  <si>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</si>
  <si>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</si>
  <si>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</si>
  <si>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</si>
  <si>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</si>
  <si>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</si>
  <si>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</si>
  <si>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</si>
  <si>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</si>
  <si>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</si>
  <si>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</si>
  <si>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</si>
  <si>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</si>
  <si>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</si>
  <si>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</si>
  <si>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</si>
  <si>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</si>
  <si>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</si>
  <si>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</si>
  <si>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</si>
  <si>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</si>
  <si>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</si>
  <si>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</si>
  <si>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</si>
  <si>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</si>
  <si>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</si>
  <si>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</si>
  <si>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</si>
  <si>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</si>
  <si>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</si>
  <si>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</si>
  <si>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</si>
  <si>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</si>
  <si>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</si>
  <si>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</si>
  <si>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</si>
  <si>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</si>
  <si>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</si>
  <si>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</si>
  <si>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</si>
  <si>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</si>
  <si>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</si>
  <si>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</si>
  <si>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</si>
  <si>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</si>
  <si>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</si>
  <si>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</si>
  <si>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</si>
  <si>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</si>
  <si>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</si>
  <si>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</si>
  <si>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</si>
  <si>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</si>
  <si>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</si>
  <si>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</si>
  <si>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</si>
  <si>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</si>
  <si>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</si>
  <si>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</si>
  <si>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</si>
  <si>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</si>
  <si>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</si>
  <si>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</si>
  <si>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</si>
  <si>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</si>
  <si>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</si>
  <si>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</si>
  <si>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</si>
  <si>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</si>
  <si>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</si>
  <si>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</si>
  <si>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</si>
  <si>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</si>
  <si>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</si>
  <si>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</si>
  <si>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</si>
  <si>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</si>
  <si>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</si>
  <si>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</si>
  <si>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</si>
  <si>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</si>
  <si>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</si>
  <si>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</si>
  <si>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</si>
  <si>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</si>
  <si>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</si>
  <si>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</si>
  <si>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</si>
  <si>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</si>
  <si>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</si>
  <si>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</si>
  <si>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福岡県みやこ町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</si>
  <si>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</si>
  <si>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</si>
  <si>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</si>
  <si>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</si>
  <si>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</si>
  <si>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</si>
  <si>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</si>
  <si>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</si>
  <si>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</si>
  <si>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</si>
  <si>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</si>
  <si>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</si>
  <si>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</si>
  <si>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</si>
  <si>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</si>
  <si>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</si>
  <si>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</si>
  <si>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</si>
  <si>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</si>
  <si>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</si>
  <si>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</si>
  <si>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</si>
  <si>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</si>
  <si>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</si>
  <si>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</si>
  <si>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</si>
  <si>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</si>
  <si>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</si>
  <si>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</si>
  <si>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</si>
  <si>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</si>
  <si>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</si>
  <si>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</si>
  <si>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</si>
  <si>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</si>
  <si>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</si>
  <si>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</si>
  <si>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</si>
  <si>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</si>
  <si>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</si>
  <si>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</si>
  <si>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</si>
  <si>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</si>
  <si>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</si>
  <si>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</si>
  <si>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</si>
  <si>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</si>
  <si>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</si>
  <si>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</si>
  <si>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</si>
  <si>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</si>
  <si>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</si>
  <si>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</si>
  <si>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</si>
  <si>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</si>
  <si>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</si>
  <si>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</si>
  <si>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</si>
  <si>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</si>
  <si>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</si>
  <si>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</si>
  <si>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</si>
  <si>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</si>
  <si>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</si>
  <si>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</si>
  <si>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</si>
  <si>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</si>
  <si>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</si>
  <si>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</si>
  <si>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</si>
  <si>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</si>
  <si>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</si>
  <si>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</si>
  <si>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</si>
  <si>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</si>
  <si>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</si>
  <si>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</si>
  <si>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</si>
  <si>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</si>
  <si>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</si>
  <si>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</si>
  <si>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</si>
  <si>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</si>
  <si>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</si>
  <si>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</si>
  <si>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</si>
  <si>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</si>
  <si>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</si>
  <si>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</si>
  <si>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</si>
  <si>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</si>
  <si>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</si>
  <si>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</si>
  <si>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</si>
  <si>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</si>
  <si>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</si>
  <si>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</si>
  <si>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</si>
  <si>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</si>
  <si>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</si>
  <si>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</si>
  <si>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</si>
  <si>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</si>
  <si>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</si>
  <si>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</si>
  <si>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</si>
  <si>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</si>
  <si>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</si>
  <si>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</si>
  <si>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</si>
  <si>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</si>
  <si>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</si>
  <si>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</si>
  <si>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</si>
  <si>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</si>
  <si>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</si>
  <si>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</si>
  <si>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</si>
  <si>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</si>
  <si>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</si>
  <si>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</si>
  <si>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</si>
  <si>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</si>
  <si>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</si>
  <si>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</si>
  <si>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</si>
  <si>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</si>
  <si>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</si>
  <si>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</si>
  <si>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</si>
  <si>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</si>
  <si>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</si>
  <si>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</si>
  <si>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</si>
  <si>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</si>
  <si>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</si>
  <si>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</si>
  <si>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</si>
  <si>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</si>
  <si>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</si>
  <si>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</si>
  <si>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</si>
  <si>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</si>
  <si>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</si>
  <si>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</si>
  <si>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</si>
  <si>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</si>
  <si>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</si>
  <si>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</si>
  <si>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</si>
  <si>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</si>
  <si>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</si>
  <si>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</si>
  <si>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</si>
  <si>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</si>
  <si>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</si>
  <si>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</si>
  <si>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</si>
  <si>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</si>
  <si>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</si>
  <si>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</si>
  <si>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</si>
  <si>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</si>
  <si>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</si>
  <si>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</si>
  <si>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</si>
  <si>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</si>
  <si>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</si>
  <si>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</si>
  <si>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</si>
  <si>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</si>
  <si>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</si>
  <si>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</si>
  <si>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</si>
  <si>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</si>
  <si>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</si>
  <si>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2.50</t>
  </si>
  <si>
    <t>▲ 1.79</t>
  </si>
  <si>
    <t>▲ 3.88</t>
  </si>
  <si>
    <t>住宅新築資金等事業特別会計</t>
  </si>
  <si>
    <t>▲ 1.62</t>
  </si>
  <si>
    <t>▲ 1.25</t>
  </si>
  <si>
    <t>▲ 0.97</t>
  </si>
  <si>
    <t>▲ 0.90</t>
  </si>
  <si>
    <t>▲ 0.71</t>
  </si>
  <si>
    <t>一般会計</t>
  </si>
  <si>
    <t>水道事業特別会計</t>
  </si>
  <si>
    <t>下水道事業特別会計</t>
  </si>
  <si>
    <t>介護保険事業特別会計</t>
  </si>
  <si>
    <t>後期高齢者医療特別会計</t>
  </si>
  <si>
    <t>国民健康保険事業特別会計</t>
  </si>
  <si>
    <t>土地取得特別会計</t>
  </si>
  <si>
    <t>その他会計（赤字）</t>
  </si>
  <si>
    <t>その他会計（黒字）</t>
  </si>
  <si>
    <t>R01</t>
    <phoneticPr fontId="5"/>
  </si>
  <si>
    <t>R02</t>
    <phoneticPr fontId="5"/>
  </si>
  <si>
    <t>R03</t>
    <phoneticPr fontId="5"/>
  </si>
  <si>
    <t>R04</t>
    <phoneticPr fontId="5"/>
  </si>
  <si>
    <t>R05</t>
    <phoneticPr fontId="5"/>
  </si>
  <si>
    <t>有限会社　犀川四季犀館</t>
    <rPh sb="0" eb="4">
      <t>ユウゲンガイシャ</t>
    </rPh>
    <rPh sb="5" eb="7">
      <t>サイガワ</t>
    </rPh>
    <rPh sb="7" eb="9">
      <t>シキ</t>
    </rPh>
    <rPh sb="9" eb="10">
      <t>サイ</t>
    </rPh>
    <rPh sb="10" eb="11">
      <t>カン</t>
    </rPh>
    <phoneticPr fontId="2"/>
  </si>
  <si>
    <t>有限会社　勝山町農業支援センター</t>
    <rPh sb="0" eb="4">
      <t>ユウゲンガイシャ</t>
    </rPh>
    <rPh sb="5" eb="7">
      <t>カツヤマ</t>
    </rPh>
    <rPh sb="7" eb="8">
      <t>マチ</t>
    </rPh>
    <rPh sb="8" eb="10">
      <t>ノウギョウ</t>
    </rPh>
    <rPh sb="10" eb="12">
      <t>シエン</t>
    </rPh>
    <phoneticPr fontId="2"/>
  </si>
  <si>
    <t>豊津まちづくり　有限会社</t>
    <rPh sb="0" eb="2">
      <t>トヨツ</t>
    </rPh>
    <rPh sb="8" eb="10">
      <t>ユウゲン</t>
    </rPh>
    <rPh sb="10" eb="12">
      <t>カイシャ</t>
    </rPh>
    <phoneticPr fontId="2"/>
  </si>
  <si>
    <t>公共施設整備基金</t>
    <phoneticPr fontId="10"/>
  </si>
  <si>
    <t>合併地域振興基金</t>
    <phoneticPr fontId="10"/>
  </si>
  <si>
    <t>ふるさとづくり基金</t>
    <phoneticPr fontId="10"/>
  </si>
  <si>
    <t>社会福祉基金</t>
    <phoneticPr fontId="10"/>
  </si>
  <si>
    <t>ふるさと創生基金</t>
    <rPh sb="4" eb="6">
      <t>ソウセイ</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</si>
  <si>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</si>
  <si>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</si>
  <si>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の抑制や財政調整基金等の造成に努めた結果、将来負担比率に変更はないが、有形固定資産減価償却率は増加傾向にある。主な要因としては、建築後３０年以上が経過する公共施設が多いためである。今後、公共施設再配置計画に基づいて老朽化対策に取り組んでいく。</t>
    <rPh sb="0" eb="3">
      <t>チホウサイ</t>
    </rPh>
    <rPh sb="4" eb="6">
      <t>シンキ</t>
    </rPh>
    <rPh sb="6" eb="8">
      <t>ハッコウ</t>
    </rPh>
    <rPh sb="9" eb="11">
      <t>ヨクセイ</t>
    </rPh>
    <rPh sb="12" eb="14">
      <t>ザイセイ</t>
    </rPh>
    <rPh sb="14" eb="16">
      <t>チョウセイ</t>
    </rPh>
    <rPh sb="16" eb="18">
      <t>キキン</t>
    </rPh>
    <rPh sb="18" eb="19">
      <t>トウ</t>
    </rPh>
    <rPh sb="20" eb="22">
      <t>ゾウセイ</t>
    </rPh>
    <rPh sb="23" eb="24">
      <t>ツト</t>
    </rPh>
    <rPh sb="26" eb="28">
      <t>ケッカ</t>
    </rPh>
    <rPh sb="29" eb="31">
      <t>ショウライ</t>
    </rPh>
    <rPh sb="31" eb="33">
      <t>フタン</t>
    </rPh>
    <rPh sb="33" eb="35">
      <t>ヒリツ</t>
    </rPh>
    <rPh sb="36" eb="38">
      <t>ヘンコウ</t>
    </rPh>
    <rPh sb="43" eb="45">
      <t>ユウケイ</t>
    </rPh>
    <rPh sb="45" eb="47">
      <t>コテイ</t>
    </rPh>
    <rPh sb="47" eb="49">
      <t>シサン</t>
    </rPh>
    <rPh sb="49" eb="51">
      <t>ゲンカ</t>
    </rPh>
    <rPh sb="51" eb="53">
      <t>ショウキャク</t>
    </rPh>
    <rPh sb="53" eb="54">
      <t>リツ</t>
    </rPh>
    <rPh sb="55" eb="57">
      <t>ゾウカ</t>
    </rPh>
    <rPh sb="57" eb="59">
      <t>ケイコウ</t>
    </rPh>
    <rPh sb="63" eb="64">
      <t>オモ</t>
    </rPh>
    <rPh sb="65" eb="67">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</si>
  <si>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</si>
  <si>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</si>
  <si>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</si>
  <si>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</si>
  <si>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</si>
  <si>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</si>
  <si>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の平均を下回っているが、今後、公共施設の統廃合による地方債現在高及び基金残高の減少が見込まれ、実質公債費比率が上昇していくことが考えられるため、これまで以上に公債費等の適正化に努めていく。</t>
    <rPh sb="1" eb="3">
      <t>ショウライ</t>
    </rPh>
    <rPh sb="3" eb="5">
      <t>フタン</t>
    </rPh>
    <rPh sb="5" eb="7">
      <t>ヒリツ</t>
    </rPh>
    <rPh sb="8" eb="10">
      <t>ジッシツ</t>
    </rPh>
    <rPh sb="10" eb="12">
      <t>コウサイ</t>
    </rPh>
    <rPh sb="12" eb="13">
      <t>ヒ</t>
    </rPh>
    <rPh sb="13" eb="15">
      <t>ヒリツ</t>
    </rPh>
    <rPh sb="18" eb="20">
      <t>ルイジ</t>
    </rPh>
    <rPh sb="20" eb="22">
      <t>ダンタイ</t>
    </rPh>
    <rPh sb="23" eb="25">
      <t>ヘイキン</t>
    </rPh>
    <rPh sb="26" eb="28">
      <t>シタマワ</t>
    </rPh>
    <rPh sb="34" eb="36">
      <t>コンゴ</t>
    </rPh>
    <rPh sb="37" eb="39">
      <t>コウキョウ</t>
    </rPh>
    <rPh sb="39" eb="41">
      <t>シセツ</t>
    </rPh>
    <rPh sb="42" eb="45">
      <t>トウハイゴウ</t>
    </rPh>
    <rPh sb="48" eb="51">
      <t>チホウサイ</t>
    </rPh>
    <rPh sb="51" eb="53">
      <t>ゲンザイ</t>
    </rPh>
    <rPh sb="53" eb="54">
      <t>ダカ</t>
    </rPh>
    <rPh sb="54" eb="55">
      <t>オヨ</t>
    </rPh>
    <rPh sb="56" eb="58">
      <t>キキン</t>
    </rPh>
    <rPh sb="58" eb="60">
      <t>ザンダカ</t>
    </rPh>
    <rPh sb="61" eb="63">
      <t>ゲンショウ</t>
    </rPh>
    <rPh sb="64" eb="66">
      <t>ミコ</t>
    </rPh>
    <rPh sb="69" eb="71">
      <t>ジッシツ</t>
    </rPh>
    <rPh sb="71" eb="73">
      <t>コウサイ</t>
    </rPh>
    <rPh sb="73" eb="74">
      <t>ヒ</t>
    </rPh>
    <rPh sb="74" eb="76">
      <t>ヒリツ</t>
    </rPh>
    <rPh sb="77" eb="79">
      <t>ジョウショウ</t>
    </rPh>
    <rPh sb="86" eb="87">
      <t>カンガ</t>
    </rPh>
    <rPh sb="98" eb="100">
      <t>イジョウ</t>
    </rPh>
    <rPh sb="101" eb="103">
      <t>コウサイ</t>
    </rPh>
    <rPh sb="103" eb="104">
      <t>ヒ</t>
    </rPh>
    <rPh sb="104" eb="105">
      <t>トウ</t>
    </rPh>
    <rPh sb="106" eb="109">
      <t>テキセイカ</t>
    </rPh>
    <rPh sb="110" eb="111">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</si>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</sst>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84459</c:v>
                </c:pt>
                <c:pt idx="2">
                  <c:v>74568</c:v>
                </c:pt>
                <c:pt idx="3">
                  <c:v>73693</c:v>
                </c:pt>
                <c:pt idx="4">
                  <c:v>79401</c:v>
                </c:pt>
              </c:numCache>
            </c:numRef>
          </c:val>
          <c:smooth val="0"/>
          <c:extLst>
            <c:ext xmlns:c16="http://schemas.microsoft.com/office/drawing/2014/chart" uri="{C3380CC4-5D6E-409C-BE32-E72D297353CC}">
              <c16:uniqueId val="{00000000-6D1A-46D3-A332-63CC604240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129401</c:v>
                </c:pt>
                <c:pt idx="1">
                  <c:v>102539</c:v>
                </c:pt>
                <c:pt idx="2">
                  <c:v>96765</c:v>
                </c:pt>
                <c:pt idx="3">
                  <c:v>109264</c:v>
                </c:pt>
                <c:pt idx="4">
                  <c:v>146341</c:v>
                </c:pt>
              </c:numCache>
            </c:numRef>
          </c:val>
          <c:smooth val="0"/>
          <c:extLst>
            <c:ext xmlns:c16="http://schemas.microsoft.com/office/drawing/2014/chart" uri="{C3380CC4-5D6E-409C-BE32-E72D297353CC}">
              <c16:uniqueId val="{00000001-6D1A-46D3-A332-63CC604240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8.08</c:v>
                </c:pt>
                <c:pt idx="1">
                  <c:v>8.23</c:v>
                </c:pt>
                <c:pt idx="2">
                  <c:v>14.84</c:v>
                </c:pt>
                <c:pt idx="3">
                  <c:v>16</c:v>
                </c:pt>
                <c:pt idx="4">
                  <c:v>11.96</c:v>
                </c:pt>
              </c:numCache>
            </c:numRef>
          </c:val>
          <c:extLst>
            <c:ext xmlns:c16="http://schemas.microsoft.com/office/drawing/2014/chart" uri="{C3380CC4-5D6E-409C-BE32-E72D297353CC}">
              <c16:uniqueId val="{00000000-2844-41C0-A45C-CED928E4E4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48.32</c:v>
                </c:pt>
                <c:pt idx="1">
                  <c:v>45.25</c:v>
                </c:pt>
                <c:pt idx="2">
                  <c:v>43.55</c:v>
                </c:pt>
                <c:pt idx="3">
                  <c:v>44.54</c:v>
                </c:pt>
                <c:pt idx="4">
                  <c:v>44.11</c:v>
                </c:pt>
              </c:numCache>
            </c:numRef>
          </c:val>
          <c:extLst>
            <c:ext xmlns:c16="http://schemas.microsoft.com/office/drawing/2014/chart" uri="{C3380CC4-5D6E-409C-BE32-E72D297353CC}">
              <c16:uniqueId val="{00000001-2844-41C0-A45C-CED928E4E4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c:v>
                </c:pt>
                <c:pt idx="1">
                  <c:v>-1.79</c:v>
                </c:pt>
                <c:pt idx="2">
                  <c:v>6.93</c:v>
                </c:pt>
                <c:pt idx="3">
                  <c:v>0.84</c:v>
                </c:pt>
                <c:pt idx="4">
                  <c:v>-3.88</c:v>
                </c:pt>
              </c:numCache>
            </c:numRef>
          </c:val>
          <c:smooth val="0"/>
          <c:extLst>
            <c:ext xmlns:c16="http://schemas.microsoft.com/office/drawing/2014/chart" uri="{C3380CC4-5D6E-409C-BE32-E72D297353CC}">
              <c16:uniqueId val="{00000002-2844-41C0-A45C-CED928E4E4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C7-428A-8396-3DFDF1F0FB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C7-428A-8396-3DFDF1F0FBD3}"/>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A1C7-428A-8396-3DFDF1F0FBD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0.95</c:v>
                </c:pt>
                <c:pt idx="2">
                  <c:v>#N/A</c:v>
                </c:pt>
                <c:pt idx="3">
                  <c:v>0.03</c:v>
                </c:pt>
                <c:pt idx="4">
                  <c:v>#N/A</c:v>
                </c:pt>
                <c:pt idx="5">
                  <c:v>1.19</c:v>
                </c:pt>
                <c:pt idx="6">
                  <c:v>#N/A</c:v>
                </c:pt>
                <c:pt idx="7">
                  <c:v>0.49</c:v>
                </c:pt>
                <c:pt idx="8">
                  <c:v>#N/A</c:v>
                </c:pt>
                <c:pt idx="9">
                  <c:v>0.02</c:v>
                </c:pt>
              </c:numCache>
            </c:numRef>
          </c:val>
          <c:extLst>
            <c:ext xmlns:c16="http://schemas.microsoft.com/office/drawing/2014/chart" uri="{C3380CC4-5D6E-409C-BE32-E72D297353CC}">
              <c16:uniqueId val="{00000003-A1C7-428A-8396-3DFDF1F0FBD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0.04</c:v>
                </c:pt>
                <c:pt idx="4">
                  <c:v>#N/A</c:v>
                </c:pt>
                <c:pt idx="5">
                  <c:v>0.06</c:v>
                </c:pt>
                <c:pt idx="6">
                  <c:v>#N/A</c:v>
                </c:pt>
                <c:pt idx="7">
                  <c:v>0.06</c:v>
                </c:pt>
                <c:pt idx="8">
                  <c:v>#N/A</c:v>
                </c:pt>
                <c:pt idx="9">
                  <c:v>0.05</c:v>
                </c:pt>
              </c:numCache>
            </c:numRef>
          </c:val>
          <c:extLst>
            <c:ext xmlns:c16="http://schemas.microsoft.com/office/drawing/2014/chart" uri="{C3380CC4-5D6E-409C-BE32-E72D297353CC}">
              <c16:uniqueId val="{00000004-A1C7-428A-8396-3DFDF1F0FBD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1.1200000000000001</c:v>
                </c:pt>
                <c:pt idx="4">
                  <c:v>#N/A</c:v>
                </c:pt>
                <c:pt idx="5">
                  <c:v>1.34</c:v>
                </c:pt>
                <c:pt idx="6">
                  <c:v>#N/A</c:v>
                </c:pt>
                <c:pt idx="7">
                  <c:v>0.98</c:v>
                </c:pt>
                <c:pt idx="8">
                  <c:v>#N/A</c:v>
                </c:pt>
                <c:pt idx="9">
                  <c:v>0.18</c:v>
                </c:pt>
              </c:numCache>
            </c:numRef>
          </c:val>
          <c:extLst>
            <c:ext xmlns:c16="http://schemas.microsoft.com/office/drawing/2014/chart" uri="{C3380CC4-5D6E-409C-BE32-E72D297353CC}">
              <c16:uniqueId val="{00000005-A1C7-428A-8396-3DFDF1F0FBD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1.54</c:v>
                </c:pt>
                <c:pt idx="2">
                  <c:v>#N/A</c:v>
                </c:pt>
                <c:pt idx="3">
                  <c:v>2.08</c:v>
                </c:pt>
                <c:pt idx="4">
                  <c:v>#N/A</c:v>
                </c:pt>
                <c:pt idx="5">
                  <c:v>1.7</c:v>
                </c:pt>
                <c:pt idx="6">
                  <c:v>#N/A</c:v>
                </c:pt>
                <c:pt idx="7">
                  <c:v>2.27</c:v>
                </c:pt>
                <c:pt idx="8">
                  <c:v>#N/A</c:v>
                </c:pt>
                <c:pt idx="9">
                  <c:v>2.25</c:v>
                </c:pt>
              </c:numCache>
            </c:numRef>
          </c:val>
          <c:extLst>
            <c:ext xmlns:c16="http://schemas.microsoft.com/office/drawing/2014/chart" uri="{C3380CC4-5D6E-409C-BE32-E72D297353CC}">
              <c16:uniqueId val="{00000006-A1C7-428A-8396-3DFDF1F0FBD3}"/>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8.51</c:v>
                </c:pt>
                <c:pt idx="2">
                  <c:v>#N/A</c:v>
                </c:pt>
                <c:pt idx="3">
                  <c:v>8.74</c:v>
                </c:pt>
                <c:pt idx="4">
                  <c:v>#N/A</c:v>
                </c:pt>
                <c:pt idx="5">
                  <c:v>7.43</c:v>
                </c:pt>
                <c:pt idx="6">
                  <c:v>#N/A</c:v>
                </c:pt>
                <c:pt idx="7">
                  <c:v>7.75</c:v>
                </c:pt>
                <c:pt idx="8">
                  <c:v>#N/A</c:v>
                </c:pt>
                <c:pt idx="9">
                  <c:v>7.62</c:v>
                </c:pt>
              </c:numCache>
            </c:numRef>
          </c:val>
          <c:extLst>
            <c:ext xmlns:c16="http://schemas.microsoft.com/office/drawing/2014/chart" uri="{C3380CC4-5D6E-409C-BE32-E72D297353CC}">
              <c16:uniqueId val="{00000007-A1C7-428A-8396-3DFDF1F0FB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9.69</c:v>
                </c:pt>
                <c:pt idx="2">
                  <c:v>#N/A</c:v>
                </c:pt>
                <c:pt idx="3">
                  <c:v>9.4600000000000009</c:v>
                </c:pt>
                <c:pt idx="4">
                  <c:v>#N/A</c:v>
                </c:pt>
                <c:pt idx="5">
                  <c:v>15.8</c:v>
                </c:pt>
                <c:pt idx="6">
                  <c:v>#N/A</c:v>
                </c:pt>
                <c:pt idx="7">
                  <c:v>16.89</c:v>
                </c:pt>
                <c:pt idx="8">
                  <c:v>#N/A</c:v>
                </c:pt>
                <c:pt idx="9">
                  <c:v>12.67</c:v>
                </c:pt>
              </c:numCache>
            </c:numRef>
          </c:val>
          <c:extLst>
            <c:ext xmlns:c16="http://schemas.microsoft.com/office/drawing/2014/chart" uri="{C3380CC4-5D6E-409C-BE32-E72D297353CC}">
              <c16:uniqueId val="{00000008-A1C7-428A-8396-3DFDF1F0FBD3}"/>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1.62</c:v>
                </c:pt>
                <c:pt idx="1">
                  <c:v>#N/A</c:v>
                </c:pt>
                <c:pt idx="2">
                  <c:v>1.25</c:v>
                </c:pt>
                <c:pt idx="3">
                  <c:v>#N/A</c:v>
                </c:pt>
                <c:pt idx="4">
                  <c:v>0.97</c:v>
                </c:pt>
                <c:pt idx="5">
                  <c:v>#N/A</c:v>
                </c:pt>
                <c:pt idx="6">
                  <c:v>0.9</c:v>
                </c:pt>
                <c:pt idx="7">
                  <c:v>#N/A</c:v>
                </c:pt>
                <c:pt idx="8">
                  <c:v>0.71</c:v>
                </c:pt>
                <c:pt idx="9">
                  <c:v>#N/A</c:v>
                </c:pt>
              </c:numCache>
            </c:numRef>
          </c:val>
          <c:extLst>
            <c:ext xmlns:c16="http://schemas.microsoft.com/office/drawing/2014/chart" uri="{C3380CC4-5D6E-409C-BE32-E72D297353CC}">
              <c16:uniqueId val="{00000009-A1C7-428A-8396-3DFDF1F0FB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996</c:v>
                </c:pt>
                <c:pt idx="5">
                  <c:v>966</c:v>
                </c:pt>
                <c:pt idx="8">
                  <c:v>943</c:v>
                </c:pt>
                <c:pt idx="11">
                  <c:v>978</c:v>
                </c:pt>
                <c:pt idx="14">
                  <c:v>920</c:v>
                </c:pt>
              </c:numCache>
            </c:numRef>
          </c:val>
          <c:extLst>
            <c:ext xmlns:c16="http://schemas.microsoft.com/office/drawing/2014/chart" uri="{C3380CC4-5D6E-409C-BE32-E72D297353CC}">
              <c16:uniqueId val="{00000000-2123-42A6-BA6D-A6346F318B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23-42A6-BA6D-A6346F318B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22</c:v>
                </c:pt>
                <c:pt idx="6">
                  <c:v>20</c:v>
                </c:pt>
                <c:pt idx="9">
                  <c:v>20</c:v>
                </c:pt>
                <c:pt idx="12">
                  <c:v>19</c:v>
                </c:pt>
              </c:numCache>
            </c:numRef>
          </c:val>
          <c:extLst>
            <c:ext xmlns:c16="http://schemas.microsoft.com/office/drawing/2014/chart" uri="{C3380CC4-5D6E-409C-BE32-E72D297353CC}">
              <c16:uniqueId val="{00000002-2123-42A6-BA6D-A6346F318B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3-2123-42A6-BA6D-A6346F318B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241</c:v>
                </c:pt>
                <c:pt idx="3">
                  <c:v>237</c:v>
                </c:pt>
                <c:pt idx="6">
                  <c:v>219</c:v>
                </c:pt>
                <c:pt idx="9">
                  <c:v>232</c:v>
                </c:pt>
                <c:pt idx="12">
                  <c:v>223</c:v>
                </c:pt>
              </c:numCache>
            </c:numRef>
          </c:val>
          <c:extLst>
            <c:ext xmlns:c16="http://schemas.microsoft.com/office/drawing/2014/chart" uri="{C3380CC4-5D6E-409C-BE32-E72D297353CC}">
              <c16:uniqueId val="{00000004-2123-42A6-BA6D-A6346F318B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23-42A6-BA6D-A6346F318B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23-42A6-BA6D-A6346F318B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1042</c:v>
                </c:pt>
                <c:pt idx="3">
                  <c:v>1035</c:v>
                </c:pt>
                <c:pt idx="6">
                  <c:v>1058</c:v>
                </c:pt>
                <c:pt idx="9">
                  <c:v>1099</c:v>
                </c:pt>
                <c:pt idx="12">
                  <c:v>1084</c:v>
                </c:pt>
              </c:numCache>
            </c:numRef>
          </c:val>
          <c:extLst>
            <c:ext xmlns:c16="http://schemas.microsoft.com/office/drawing/2014/chart" uri="{C3380CC4-5D6E-409C-BE32-E72D297353CC}">
              <c16:uniqueId val="{00000007-2123-42A6-BA6D-A6346F318B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329</c:v>
                </c:pt>
                <c:pt idx="2">
                  <c:v>#N/A</c:v>
                </c:pt>
                <c:pt idx="3">
                  <c:v>#N/A</c:v>
                </c:pt>
                <c:pt idx="4">
                  <c:v>328</c:v>
                </c:pt>
                <c:pt idx="5">
                  <c:v>#N/A</c:v>
                </c:pt>
                <c:pt idx="6">
                  <c:v>#N/A</c:v>
                </c:pt>
                <c:pt idx="7">
                  <c:v>354</c:v>
                </c:pt>
                <c:pt idx="8">
                  <c:v>#N/A</c:v>
                </c:pt>
                <c:pt idx="9">
                  <c:v>#N/A</c:v>
                </c:pt>
                <c:pt idx="10">
                  <c:v>373</c:v>
                </c:pt>
                <c:pt idx="11">
                  <c:v>#N/A</c:v>
                </c:pt>
                <c:pt idx="12">
                  <c:v>#N/A</c:v>
                </c:pt>
                <c:pt idx="13">
                  <c:v>409</c:v>
                </c:pt>
                <c:pt idx="14">
                  <c:v>#N/A</c:v>
                </c:pt>
              </c:numCache>
            </c:numRef>
          </c:val>
          <c:smooth val="0"/>
          <c:extLst>
            <c:ext xmlns:c16="http://schemas.microsoft.com/office/drawing/2014/chart" uri="{C3380CC4-5D6E-409C-BE32-E72D297353CC}">
              <c16:uniqueId val="{00000008-2123-42A6-BA6D-A6346F318B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9106</c:v>
                </c:pt>
                <c:pt idx="5">
                  <c:v>8959</c:v>
                </c:pt>
                <c:pt idx="8">
                  <c:v>8662</c:v>
                </c:pt>
                <c:pt idx="11">
                  <c:v>8045</c:v>
                </c:pt>
                <c:pt idx="14">
                  <c:v>7809</c:v>
                </c:pt>
              </c:numCache>
            </c:numRef>
          </c:val>
          <c:extLst>
            <c:ext xmlns:c16="http://schemas.microsoft.com/office/drawing/2014/chart" uri="{C3380CC4-5D6E-409C-BE32-E72D297353CC}">
              <c16:uniqueId val="{00000000-9E44-4B42-9586-C184E53577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332</c:v>
                </c:pt>
                <c:pt idx="5">
                  <c:v>220</c:v>
                </c:pt>
                <c:pt idx="8">
                  <c:v>136</c:v>
                </c:pt>
                <c:pt idx="11">
                  <c:v>131</c:v>
                </c:pt>
                <c:pt idx="14">
                  <c:v>96</c:v>
                </c:pt>
              </c:numCache>
            </c:numRef>
          </c:val>
          <c:extLst>
            <c:ext xmlns:c16="http://schemas.microsoft.com/office/drawing/2014/chart" uri="{C3380CC4-5D6E-409C-BE32-E72D297353CC}">
              <c16:uniqueId val="{00000001-9E44-4B42-9586-C184E53577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11826</c:v>
                </c:pt>
                <c:pt idx="5">
                  <c:v>11708</c:v>
                </c:pt>
                <c:pt idx="8">
                  <c:v>11514</c:v>
                </c:pt>
                <c:pt idx="11">
                  <c:v>11859</c:v>
                </c:pt>
                <c:pt idx="14">
                  <c:v>11875</c:v>
                </c:pt>
              </c:numCache>
            </c:numRef>
          </c:val>
          <c:extLst>
            <c:ext xmlns:c16="http://schemas.microsoft.com/office/drawing/2014/chart" uri="{C3380CC4-5D6E-409C-BE32-E72D297353CC}">
              <c16:uniqueId val="{00000002-9E44-4B42-9586-C184E53577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44-4B42-9586-C184E53577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44-4B42-9586-C184E53577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44-4B42-9586-C184E53577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2741</c:v>
                </c:pt>
                <c:pt idx="3">
                  <c:v>2704</c:v>
                </c:pt>
                <c:pt idx="6">
                  <c:v>2657</c:v>
                </c:pt>
                <c:pt idx="9">
                  <c:v>2659</c:v>
                </c:pt>
                <c:pt idx="12">
                  <c:v>2669</c:v>
                </c:pt>
              </c:numCache>
            </c:numRef>
          </c:val>
          <c:extLst>
            <c:ext xmlns:c16="http://schemas.microsoft.com/office/drawing/2014/chart" uri="{C3380CC4-5D6E-409C-BE32-E72D297353CC}">
              <c16:uniqueId val="{00000006-9E44-4B42-9586-C184E53577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120</c:v>
                </c:pt>
                <c:pt idx="3">
                  <c:v>98</c:v>
                </c:pt>
                <c:pt idx="6">
                  <c:v>90</c:v>
                </c:pt>
                <c:pt idx="9">
                  <c:v>80</c:v>
                </c:pt>
                <c:pt idx="12">
                  <c:v>64</c:v>
                </c:pt>
              </c:numCache>
            </c:numRef>
          </c:val>
          <c:extLst>
            <c:ext xmlns:c16="http://schemas.microsoft.com/office/drawing/2014/chart" uri="{C3380CC4-5D6E-409C-BE32-E72D297353CC}">
              <c16:uniqueId val="{00000007-9E44-4B42-9586-C184E53577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2994</c:v>
                </c:pt>
                <c:pt idx="3">
                  <c:v>2866</c:v>
                </c:pt>
                <c:pt idx="6">
                  <c:v>2775</c:v>
                </c:pt>
                <c:pt idx="9">
                  <c:v>2526</c:v>
                </c:pt>
                <c:pt idx="12">
                  <c:v>2494</c:v>
                </c:pt>
              </c:numCache>
            </c:numRef>
          </c:val>
          <c:extLst>
            <c:ext xmlns:c16="http://schemas.microsoft.com/office/drawing/2014/chart" uri="{C3380CC4-5D6E-409C-BE32-E72D297353CC}">
              <c16:uniqueId val="{00000008-9E44-4B42-9586-C184E53577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278</c:v>
                </c:pt>
                <c:pt idx="3">
                  <c:v>233</c:v>
                </c:pt>
                <c:pt idx="6">
                  <c:v>179</c:v>
                </c:pt>
                <c:pt idx="9">
                  <c:v>200</c:v>
                </c:pt>
                <c:pt idx="12">
                  <c:v>511</c:v>
                </c:pt>
              </c:numCache>
            </c:numRef>
          </c:val>
          <c:extLst>
            <c:ext xmlns:c16="http://schemas.microsoft.com/office/drawing/2014/chart" uri="{C3380CC4-5D6E-409C-BE32-E72D297353CC}">
              <c16:uniqueId val="{00000009-9E44-4B42-9586-C184E53577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11002</c:v>
                </c:pt>
                <c:pt idx="3">
                  <c:v>10630</c:v>
                </c:pt>
                <c:pt idx="6">
                  <c:v>10132</c:v>
                </c:pt>
                <c:pt idx="9">
                  <c:v>9450</c:v>
                </c:pt>
                <c:pt idx="12">
                  <c:v>9004</c:v>
                </c:pt>
              </c:numCache>
            </c:numRef>
          </c:val>
          <c:extLst>
            <c:ext xmlns:c16="http://schemas.microsoft.com/office/drawing/2014/chart" uri="{C3380CC4-5D6E-409C-BE32-E72D297353CC}">
              <c16:uniqueId val="{0000000A-9E44-4B42-9586-C184E53577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44-4B42-9586-C184E53577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3046</c:v>
                </c:pt>
                <c:pt idx="1">
                  <c:v>3047</c:v>
                </c:pt>
                <c:pt idx="2">
                  <c:v>3048</c:v>
                </c:pt>
              </c:numCache>
            </c:numRef>
          </c:val>
          <c:extLst>
            <c:ext xmlns:c16="http://schemas.microsoft.com/office/drawing/2014/chart" uri="{C3380CC4-5D6E-409C-BE32-E72D297353CC}">
              <c16:uniqueId val="{00000000-D9CD-4838-B4D3-03E2E27C48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481</c:v>
                </c:pt>
                <c:pt idx="1">
                  <c:v>481</c:v>
                </c:pt>
                <c:pt idx="2">
                  <c:v>514</c:v>
                </c:pt>
              </c:numCache>
            </c:numRef>
          </c:val>
          <c:extLst>
            <c:ext xmlns:c16="http://schemas.microsoft.com/office/drawing/2014/chart" uri="{C3380CC4-5D6E-409C-BE32-E72D297353CC}">
              <c16:uniqueId val="{00000001-D9CD-4838-B4D3-03E2E27C48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9498</c:v>
                </c:pt>
                <c:pt idx="1">
                  <c:v>9759</c:v>
                </c:pt>
                <c:pt idx="2">
                  <c:v>9748</c:v>
                </c:pt>
              </c:numCache>
            </c:numRef>
          </c:val>
          <c:extLst>
            <c:ext xmlns:c16="http://schemas.microsoft.com/office/drawing/2014/chart" uri="{C3380CC4-5D6E-409C-BE32-E72D297353CC}">
              <c16:uniqueId val="{00000002-D9CD-4838-B4D3-03E2E27C48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{9C2F4ABE-70A0-4B57-8B3E-9A6B3ABA69A5}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8EE-4355-8DAE-A8A75D85BF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{23A7D09B-8F79-4CB6-8FF6-65CF49FB6B9A}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EE-4355-8DAE-A8A75D85BF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{D58811F4-0E71-4247-BB32-87C053E65048}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EE-4355-8DAE-A8A75D85BF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{A47B4D56-DEC6-48C3-B509-BED83DB3CCA8}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EE-4355-8DAE-A8A75D85BF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{CDC5153E-8EBB-4551-A39D-8F2ABEAE1F5F}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EE-4355-8DAE-A8A75D85BF5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{052BCBD2-E764-4955-AB88-8650DD7FCDD3}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8EE-4355-8DAE-A8A75D85BF5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{B2C6D0B3-45CB-48C6-A6A2-762B1FA0EA1F}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8EE-4355-8DAE-A8A75D85BF5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{69F6DE7F-65E1-4E1F-8CC3-DFB46E44413A}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8EE-4355-8DAE-A8A75D85BF5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{7751245B-E3BE-4E97-ABAA-53E614B14E9A}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8EE-4355-8DAE-A8A75D85BF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54.5</c:v>
                </c:pt>
                <c:pt idx="16">
                  <c:v>55.8</c:v>
                </c:pt>
                <c:pt idx="24">
                  <c:v>57</c:v>
                </c:pt>
                <c:pt idx="32">
                  <c:v>58.3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8EE-4355-8DAE-A8A75D85BF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{76C1FC7B-3158-4F5A-949C-A47514DDF686}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8EE-4355-8DAE-A8A75D85BF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{F60EF041-9E27-4878-93E2-EF5182106F2E}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EE-4355-8DAE-A8A75D85BF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{2070C42A-C917-4354-98E6-516E9D4D9740}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EE-4355-8DAE-A8A75D85BF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{8F9AFCB4-7968-44A0-A592-C6BB73BC14F8}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EE-4355-8DAE-A8A75D85BF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{4AD8524C-1E9E-479E-8523-FED08AB164AC}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EE-4355-8DAE-A8A75D85BF5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{3656AF09-3915-4C01-95A0-2F92B438BE0E}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8EE-4355-8DAE-A8A75D85BF5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{6F158BB7-BA5C-4515-8B19-9A1024AEA4DF}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8EE-4355-8DAE-A8A75D85BF5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{84D675D3-BF04-4099-9362-B2FB0EE524DF}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8EE-4355-8DAE-A8A75D85BF5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{C3A76F8A-DCB5-468B-A138-4E95A3095A5B}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8EE-4355-8DAE-A8A75D85BF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64.3</c:v>
                </c:pt>
                <c:pt idx="24">
                  <c:v>65.7</c:v>
                </c:pt>
                <c:pt idx="32">
                  <c:v>66.3</c:v>
                </c:pt>
              </c:numCache>
            </c:numRef>
          </c:xVal>
          <c:yVal>
            <c:numRef>
              <c:f>公会計指標分析・財政指標組合せ分析表!$BP$55:$DC$55</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C8EE-4355-8DAE-A8A75D85BF5B}"/>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{5ED518AA-ED1F-4381-910C-507B08F7A860}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5A-4449-B720-8328DA3088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{C70BA142-FBEF-489F-8130-6C9509E31326}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5A-4449-B720-8328DA3088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{585429AD-B115-4DF4-8E88-C40B1F4DBEF2}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5A-4449-B720-8328DA3088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{D408F0F6-1743-44A0-94C6-07386F0C2520}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5A-4449-B720-8328DA3088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{E1FDE7B2-B7FE-49C3-99A9-F97BF6EA1520}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5A-4449-B720-8328DA3088A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{773E3720-9D07-449C-9AEF-2C7DDC969D84}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5A-4449-B720-8328DA3088A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{C4D15DAD-1709-4581-B065-651151F0BA2C}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5A-4449-B720-8328DA3088A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{BE9527EA-C7EB-428A-B906-3136AF0286AE}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5A-4449-B720-8328DA3088A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{739E7839-90D3-4BB9-9EF8-A4499889F03C}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5A-4449-B720-8328DA3088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5.3</c:v>
                </c:pt>
                <c:pt idx="16">
                  <c:v>5.7</c:v>
                </c:pt>
                <c:pt idx="24">
                  <c:v>5.9</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5A-4449-B720-8328DA3088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{52628E81-721C-4AF6-A858-039212BED8D6}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5A-4449-B720-8328DA3088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{62192CF8-94F8-48AA-B56D-63019221738A}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5A-4449-B720-8328DA3088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{A7BC3595-CAC9-47ED-8090-8B2284A2BDD3}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5A-4449-B720-8328DA3088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{27FEDE93-847F-4B6E-B59E-A18155C922B0}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5A-4449-B720-8328DA3088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{80436CB3-8638-48BE-BE4D-D7A0D3931FC3}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5A-4449-B720-8328DA3088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{495CD5D3-D38B-4A6C-A20E-802711077B79}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5A-4449-B720-8328DA3088AB}"/>
                </c:ext>
              </c:extLst>
            </c:dLbl>
            <c:dLbl>
              <c:idx val="16"/>
              <c:layout>
                <c:manualLayout>
                  <c:x val="-4.4905057365901176E-2"/>
                  <c:y val="-9.789287947793938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{3A0504FA-3C8E-4FEB-A6B9-C55B5AC626BE}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5A-4449-B720-8328DA3088AB}"/>
                </c:ext>
              </c:extLst>
            </c:dLbl>
            <c:dLbl>
              <c:idx val="24"/>
              <c:layout>
                <c:manualLayout>
                  <c:x val="-1.8235628084250059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{6614A13F-E848-43B0-8AEF-BE4EBC3FB353}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5A-4449-B720-8328DA3088AB}"/>
                </c:ext>
              </c:extLst>
            </c:dLbl>
            <c:dLbl>
              <c:idx val="32"/>
              <c:layout>
                <c:manualLayout>
                  <c:x val="-3.1570342725075584E-2"/>
                  <c:y val="-2.575746263289373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{DF6D094E-68E7-42B8-B079-2B6AE2C45985}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5A-4449-B720-8328DA3088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8</c:v>
                </c:pt>
                <c:pt idx="24">
                  <c:v>8</c:v>
                </c:pt>
                <c:pt idx="32">
                  <c:v>8</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5C5A-4449-B720-8328DA3088A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合併以後、住宅新築資金等事業特別会計については赤字、その他の会計については平成３０年度を除きすべて黒字となっている。</a:t>
          </a:r>
        </a:p>
        <a:p>
          <a:r>
            <a:rPr kumimoji="1" lang="ja-JP" altLang="en-US" sz="1400">
              <a:latin typeface="ＭＳ ゴシック" pitchFamily="49" charset="-128"/>
              <a:ea typeface="ＭＳ ゴシック" pitchFamily="49" charset="-128"/>
            </a:rPr>
            <a:t>しかし、黒字の特別会計においても、一般会計からの繰入金があることによって黒字となっている状況を踏まえ、今後、一般会計の負担を軽減するためにも、健康増進事業の促進等を積極的に行い、事業会計ごとに独立採算の原則に立ち返った健全な事業運営が求められ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将来負担額については、昨年度と比較して、一般会計等に係る地方債の現在高が４億４千６百万円の減少、公営企業債等繰入見込額が３千２百万円の減少となった。</a:t>
          </a:r>
        </a:p>
        <a:p>
          <a:r>
            <a:rPr kumimoji="1" lang="ja-JP" altLang="en-US" sz="1400">
              <a:latin typeface="ＭＳ ゴシック" pitchFamily="49" charset="-128"/>
              <a:ea typeface="ＭＳ ゴシック" pitchFamily="49" charset="-128"/>
            </a:rPr>
            <a:t>一方、公共施設整備基金をはじめとした各基金への積立等により、充当可能財源等が将来負担額を上回り、将来負担比率の分子がマイナスとなっているため、将来負担比率は生じていない。</a:t>
          </a:r>
        </a:p>
        <a:p>
          <a:r>
            <a:rPr kumimoji="1" lang="ja-JP" altLang="en-US" sz="1400">
              <a:latin typeface="ＭＳ ゴシック" pitchFamily="49" charset="-128"/>
              <a:ea typeface="ＭＳ ゴシック" pitchFamily="49" charset="-128"/>
            </a:rPr>
            <a:t>今後は、地方債の新規発行の抑制に努め、地方債現在高の減少を目指す。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主なものとして、小学校再編事業等で公共施設整備基金を約５億１千５百万円の取崩し、小長田団地改修事業等で町営住宅整備基金を約３千１百万円取崩し、余剰金約７億５千８百万を公共施設整備基金等各種基金へ積立て、全体としては前年度比２千２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で約１３３億円の基金残高があるものの、小学校再編事業、公共施設の統廃合事業など、基金を充当する見込みの事業が控えているため、今後は残高が減少する見込みである。適切な財源確保と歳出の精査により、健全な基金運営を行う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公共施設整備基金：公共施設の建設及び改修、その他の整備に要する資金に充てるための基金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合併地域振興基金：住民の連帯の強化、協働のまちづくりの推進、地域振興に要する資金に充てるための基金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ふるさとづくり基金：ふるさと納税を財源とし、みやこ町の歴史、伝統、文化、産業等を活かした地域づくり等を図るための資金に充てるための基金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主なものとして、小学校再編事業等で公共施設整備基金を約５億１千５百万円の取崩し、小長田団地改修事業等で町営住宅整備基金を約３千１百万円取崩し、余剰金約７億５千８百万を公共施設整備基金等各種基金へ積立て、全体としては前年度比２千２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特定目的基金の中で最も残高が多いのは公共施設整備基金であるが、今後も小学校や体育施設などの公共施設の統廃合に伴う建設や解体の費用に充当予定である。次に残高の多い合併地域振興基金は、基金の積立のために借用した合併特例債の償還も終了してきていることから、使途に合った事業に充当を行っていく。ふるさとづくり基金は、ふるさと納税を財源とし、みやこ町の歴史、伝統、文化、産業等を活かした地域づくり等を図るための費用に充当するため取崩を行っており、今後も継続的に充当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令和５年度は利子の積立による増額のみで、元金の積立は行っていない。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将来の財源不足に備え、繰入を行わないよう健全な財政運営に努める。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令和５年度の普通交付税基準財政需要額の費目に「臨時財政対策債償還基金費」が追加されたことにより普通交付税が追加交付され、約３千３百万円を元金に積み立てた。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令和６年度、令和７年度の臨時財政対策債の元利償還金の一部を償還するための財源として充当する。また、繰上償還が生じた場合には、財源として繰入予定である。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18,049
17,867
151.34
14,210,108
13,338,328
825,988
6,908,379
9,003,714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を推移しているが、当町には建築後３０年以上が経過する公共施設が多い。平成３０年度に公共施設再配置計画を策定し、老朽化した施設の集約化・複合化や除却を進めている。有形固定資産減価償却率については、上昇傾向にはあるものの、類似団体の平均と比較するとその伸びは緩やか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xdr:cNvCxnSpPr/>
      </xdr:nvCxnSpPr>
      <xdr:spPr>
        <a:xfrm flipV="1">
          <a:off x="4760595" y="5412558"/>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6" name="フローチャート: 判断 85"/>
        <xdr:cNvSpPr/>
      </xdr:nvSpPr>
      <xdr:spPr>
        <a:xfrm>
          <a:off x="24765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124006</xdr:rowOff>
    </xdr:from>
    <xdr:to>
      <xdr:col>7</xdr:col>
      <xdr:colOff>187325</xdr:colOff>
      <xdr:row>30</xdr:row>
      <xdr:rowOff>54156</xdr:rowOff>
    </xdr:to>
    <xdr:sp macro="" textlink="">
      <xdr:nvSpPr>
        <xdr:cNvPr id="87" name="フローチャート: 判断 86"/>
        <xdr:cNvSpPr/>
      </xdr:nvSpPr>
      <xdr:spPr>
        <a:xfrm>
          <a:off x="1714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31478</xdr:rowOff>
    </xdr:from>
    <xdr:to>
      <xdr:col>23</xdr:col>
      <xdr:colOff>136525</xdr:colOff>
      <xdr:row>29</xdr:row>
      <xdr:rowOff>133078</xdr:rowOff>
    </xdr:to>
    <xdr:sp macro="" textlink="">
      <xdr:nvSpPr>
        <xdr:cNvPr id="93" name="楕円 92"/>
        <xdr:cNvSpPr/>
      </xdr:nvSpPr>
      <xdr:spPr>
        <a:xfrm>
          <a:off x="47117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54355</xdr:rowOff>
    </xdr:from>
    <xdr:ext cx="405111" cy="259045"/>
    <xdr:sp macro="" textlink="">
      <xdr:nvSpPr>
        <xdr:cNvPr id="94" name="有形固定資産減価償却率該当値テキスト"/>
        <xdr:cNvSpPr txBox="1"/>
      </xdr:nvSpPr>
      <xdr:spPr>
        <a:xfrm>
          <a:off x="4813300" y="5626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162832</xdr:rowOff>
    </xdr:from>
    <xdr:to>
      <xdr:col>19</xdr:col>
      <xdr:colOff>187325</xdr:colOff>
      <xdr:row>29</xdr:row>
      <xdr:rowOff>92982</xdr:rowOff>
    </xdr:to>
    <xdr:sp macro="" textlink="">
      <xdr:nvSpPr>
        <xdr:cNvPr id="95" name="楕円 94"/>
        <xdr:cNvSpPr/>
      </xdr:nvSpPr>
      <xdr:spPr>
        <a:xfrm>
          <a:off x="4000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42182</xdr:rowOff>
    </xdr:from>
    <xdr:to>
      <xdr:col>23</xdr:col>
      <xdr:colOff>85725</xdr:colOff>
      <xdr:row>29</xdr:row>
      <xdr:rowOff>82278</xdr:rowOff>
    </xdr:to>
    <xdr:cxnSp macro="">
      <xdr:nvCxnSpPr>
        <xdr:cNvPr id="96" name="直線コネクタ 95"/>
        <xdr:cNvCxnSpPr/>
      </xdr:nvCxnSpPr>
      <xdr:spPr>
        <a:xfrm>
          <a:off x="4051300" y="578575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125821</xdr:rowOff>
    </xdr:from>
    <xdr:to>
      <xdr:col>15</xdr:col>
      <xdr:colOff>187325</xdr:colOff>
      <xdr:row>29</xdr:row>
      <xdr:rowOff>55971</xdr:rowOff>
    </xdr:to>
    <xdr:sp macro="" textlink="">
      <xdr:nvSpPr>
        <xdr:cNvPr id="97" name="楕円 96"/>
        <xdr:cNvSpPr/>
      </xdr:nvSpPr>
      <xdr:spPr>
        <a:xfrm>
          <a:off x="3238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5171</xdr:rowOff>
    </xdr:from>
    <xdr:to>
      <xdr:col>19</xdr:col>
      <xdr:colOff>136525</xdr:colOff>
      <xdr:row>29</xdr:row>
      <xdr:rowOff>42182</xdr:rowOff>
    </xdr:to>
    <xdr:cxnSp macro="">
      <xdr:nvCxnSpPr>
        <xdr:cNvPr id="98" name="直線コネクタ 97"/>
        <xdr:cNvCxnSpPr/>
      </xdr:nvCxnSpPr>
      <xdr:spPr>
        <a:xfrm>
          <a:off x="3289300" y="574874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85725</xdr:rowOff>
    </xdr:from>
    <xdr:to>
      <xdr:col>11</xdr:col>
      <xdr:colOff>187325</xdr:colOff>
      <xdr:row>29</xdr:row>
      <xdr:rowOff>15875</xdr:rowOff>
    </xdr:to>
    <xdr:sp macro="" textlink="">
      <xdr:nvSpPr>
        <xdr:cNvPr id="99" name="楕円 98"/>
        <xdr:cNvSpPr/>
      </xdr:nvSpPr>
      <xdr:spPr>
        <a:xfrm>
          <a:off x="2476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136525</xdr:rowOff>
    </xdr:from>
    <xdr:to>
      <xdr:col>15</xdr:col>
      <xdr:colOff>136525</xdr:colOff>
      <xdr:row>29</xdr:row>
      <xdr:rowOff>5171</xdr:rowOff>
    </xdr:to>
    <xdr:cxnSp macro="">
      <xdr:nvCxnSpPr>
        <xdr:cNvPr id="100" name="直線コネクタ 99"/>
        <xdr:cNvCxnSpPr/>
      </xdr:nvCxnSpPr>
      <xdr:spPr>
        <a:xfrm>
          <a:off x="2527300" y="570865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73388</xdr:rowOff>
    </xdr:from>
    <xdr:to>
      <xdr:col>7</xdr:col>
      <xdr:colOff>187325</xdr:colOff>
      <xdr:row>29</xdr:row>
      <xdr:rowOff>3538</xdr:rowOff>
    </xdr:to>
    <xdr:sp macro="" textlink="">
      <xdr:nvSpPr>
        <xdr:cNvPr id="101" name="楕円 100"/>
        <xdr:cNvSpPr/>
      </xdr:nvSpPr>
      <xdr:spPr>
        <a:xfrm>
          <a:off x="1714500" y="56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124188</xdr:rowOff>
    </xdr:from>
    <xdr:to>
      <xdr:col>11</xdr:col>
      <xdr:colOff>136525</xdr:colOff>
      <xdr:row>28</xdr:row>
      <xdr:rowOff>136525</xdr:rowOff>
    </xdr:to>
    <xdr:cxnSp macro="">
      <xdr:nvCxnSpPr>
        <xdr:cNvPr id="102" name="直線コネクタ 101"/>
        <xdr:cNvCxnSpPr/>
      </xdr:nvCxnSpPr>
      <xdr:spPr>
        <a:xfrm>
          <a:off x="1765300" y="569631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3"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aveValue有形固定資産減価償却率"/>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105" name="n_3aveValue有形固定資産減価償却率"/>
        <xdr:cNvSpPr txBox="1"/>
      </xdr:nvSpPr>
      <xdr:spPr>
        <a:xfrm>
          <a:off x="2324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45283</xdr:rowOff>
    </xdr:from>
    <xdr:ext cx="405111" cy="259045"/>
    <xdr:sp macro="" textlink="">
      <xdr:nvSpPr>
        <xdr:cNvPr id="106" name="n_4aveValue有形固定資産減価償却率"/>
        <xdr:cNvSpPr txBox="1"/>
      </xdr:nvSpPr>
      <xdr:spPr>
        <a:xfrm>
          <a:off x="15627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109509</xdr:rowOff>
    </xdr:from>
    <xdr:ext cx="405111" cy="259045"/>
    <xdr:sp macro="" textlink="">
      <xdr:nvSpPr>
        <xdr:cNvPr id="107" name="n_1mainValue有形固定資産減価償却率"/>
        <xdr:cNvSpPr txBox="1"/>
      </xdr:nvSpPr>
      <xdr:spPr>
        <a:xfrm>
          <a:off x="38360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72498</xdr:rowOff>
    </xdr:from>
    <xdr:ext cx="405111" cy="259045"/>
    <xdr:sp macro="" textlink="">
      <xdr:nvSpPr>
        <xdr:cNvPr id="108" name="n_2mainValue有形固定資産減価償却率"/>
        <xdr:cNvSpPr txBox="1"/>
      </xdr:nvSpPr>
      <xdr:spPr>
        <a:xfrm>
          <a:off x="3086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32402</xdr:rowOff>
    </xdr:from>
    <xdr:ext cx="405111" cy="259045"/>
    <xdr:sp macro="" textlink="">
      <xdr:nvSpPr>
        <xdr:cNvPr id="109" name="n_3mainValue有形固定資産減価償却率"/>
        <xdr:cNvSpPr txBox="1"/>
      </xdr:nvSpPr>
      <xdr:spPr>
        <a:xfrm>
          <a:off x="2324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20065</xdr:rowOff>
    </xdr:from>
    <xdr:ext cx="405111" cy="259045"/>
    <xdr:sp macro="" textlink="">
      <xdr:nvSpPr>
        <xdr:cNvPr id="110" name="n_4mainValue有形固定資産減価償却率"/>
        <xdr:cNvSpPr txBox="1"/>
      </xdr:nvSpPr>
      <xdr:spPr>
        <a:xfrm>
          <a:off x="1562744" y="542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債務償還費率は、類似団体の平均を下回っており、主な要因としては、充当可能財源として財政調整基金等の造成に努めたことによる。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人口減少や公共施設再配置計画に基づいて施設の統廃合、長寿命化に取り組んでいることから、将来負担額が増加し、充当可能財源が減少していくと見込まれるため、より一層経費の削減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xdr:cNvCxnSpPr/>
      </xdr:nvCxnSpPr>
      <xdr:spPr>
        <a:xfrm flipV="1">
          <a:off x="14793595" y="5312833"/>
          <a:ext cx="1269" cy="148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xdr:cNvSpPr txBox="1"/>
      </xdr:nvSpPr>
      <xdr:spPr>
        <a:xfrm>
          <a:off x="14846300" y="68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xdr:cNvCxnSpPr/>
      </xdr:nvCxnSpPr>
      <xdr:spPr>
        <a:xfrm>
          <a:off x="14706600" y="680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158799</xdr:rowOff>
    </xdr:from>
    <xdr:ext cx="469744" cy="259045"/>
    <xdr:sp macro="" textlink="">
      <xdr:nvSpPr>
        <xdr:cNvPr id="144" name="債務償還比率平均値テキスト"/>
        <xdr:cNvSpPr txBox="1"/>
      </xdr:nvSpPr>
      <xdr:spPr>
        <a:xfrm>
          <a:off x="14846300" y="590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xdr:cNvSpPr/>
      </xdr:nvSpPr>
      <xdr:spPr>
        <a:xfrm>
          <a:off x="14744700" y="592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xdr:cNvSpPr/>
      </xdr:nvSpPr>
      <xdr:spPr>
        <a:xfrm>
          <a:off x="140335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xdr:cNvSpPr/>
      </xdr:nvSpPr>
      <xdr:spPr>
        <a:xfrm>
          <a:off x="13271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48" name="フローチャート: 判断 147"/>
        <xdr:cNvSpPr/>
      </xdr:nvSpPr>
      <xdr:spPr>
        <a:xfrm>
          <a:off x="12509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75142</xdr:rowOff>
    </xdr:from>
    <xdr:to>
      <xdr:col>60</xdr:col>
      <xdr:colOff>123825</xdr:colOff>
      <xdr:row>32</xdr:row>
      <xdr:rowOff>5292</xdr:rowOff>
    </xdr:to>
    <xdr:sp macro="" textlink="">
      <xdr:nvSpPr>
        <xdr:cNvPr id="149" name="フローチャート: 判断 148"/>
        <xdr:cNvSpPr/>
      </xdr:nvSpPr>
      <xdr:spPr>
        <a:xfrm>
          <a:off x="117475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106225</xdr:rowOff>
    </xdr:from>
    <xdr:to>
      <xdr:col>76</xdr:col>
      <xdr:colOff>73025</xdr:colOff>
      <xdr:row>28</xdr:row>
      <xdr:rowOff>36375</xdr:rowOff>
    </xdr:to>
    <xdr:sp macro="" textlink="">
      <xdr:nvSpPr>
        <xdr:cNvPr id="155" name="楕円 154"/>
        <xdr:cNvSpPr/>
      </xdr:nvSpPr>
      <xdr:spPr>
        <a:xfrm>
          <a:off x="14744700" y="55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129102</xdr:rowOff>
    </xdr:from>
    <xdr:ext cx="469744" cy="259045"/>
    <xdr:sp macro="" textlink="">
      <xdr:nvSpPr>
        <xdr:cNvPr id="156" name="債務償還比率該当値テキスト"/>
        <xdr:cNvSpPr txBox="1"/>
      </xdr:nvSpPr>
      <xdr:spPr>
        <a:xfrm>
          <a:off x="14846300" y="53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109823</xdr:rowOff>
    </xdr:from>
    <xdr:to>
      <xdr:col>72</xdr:col>
      <xdr:colOff>123825</xdr:colOff>
      <xdr:row>28</xdr:row>
      <xdr:rowOff>39973</xdr:rowOff>
    </xdr:to>
    <xdr:sp macro="" textlink="">
      <xdr:nvSpPr>
        <xdr:cNvPr id="157" name="楕円 156"/>
        <xdr:cNvSpPr/>
      </xdr:nvSpPr>
      <xdr:spPr>
        <a:xfrm>
          <a:off x="14033500" y="55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157025</xdr:rowOff>
    </xdr:from>
    <xdr:to>
      <xdr:col>76</xdr:col>
      <xdr:colOff>22225</xdr:colOff>
      <xdr:row>27</xdr:row>
      <xdr:rowOff>160623</xdr:rowOff>
    </xdr:to>
    <xdr:cxnSp macro="">
      <xdr:nvCxnSpPr>
        <xdr:cNvPr id="158" name="直線コネクタ 157"/>
        <xdr:cNvCxnSpPr/>
      </xdr:nvCxnSpPr>
      <xdr:spPr>
        <a:xfrm flipV="1">
          <a:off x="14084300" y="5557700"/>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18436</xdr:rowOff>
    </xdr:from>
    <xdr:to>
      <xdr:col>68</xdr:col>
      <xdr:colOff>123825</xdr:colOff>
      <xdr:row>28</xdr:row>
      <xdr:rowOff>120036</xdr:rowOff>
    </xdr:to>
    <xdr:sp macro="" textlink="">
      <xdr:nvSpPr>
        <xdr:cNvPr id="159" name="楕円 158"/>
        <xdr:cNvSpPr/>
      </xdr:nvSpPr>
      <xdr:spPr>
        <a:xfrm>
          <a:off x="13271500" y="55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160623</xdr:rowOff>
    </xdr:from>
    <xdr:to>
      <xdr:col>72</xdr:col>
      <xdr:colOff>73025</xdr:colOff>
      <xdr:row>28</xdr:row>
      <xdr:rowOff>69236</xdr:rowOff>
    </xdr:to>
    <xdr:cxnSp macro="">
      <xdr:nvCxnSpPr>
        <xdr:cNvPr id="160" name="直線コネクタ 159"/>
        <xdr:cNvCxnSpPr/>
      </xdr:nvCxnSpPr>
      <xdr:spPr>
        <a:xfrm flipV="1">
          <a:off x="13322300" y="5561298"/>
          <a:ext cx="762000" cy="8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110194</xdr:rowOff>
    </xdr:from>
    <xdr:to>
      <xdr:col>64</xdr:col>
      <xdr:colOff>123825</xdr:colOff>
      <xdr:row>29</xdr:row>
      <xdr:rowOff>40344</xdr:rowOff>
    </xdr:to>
    <xdr:sp macro="" textlink="">
      <xdr:nvSpPr>
        <xdr:cNvPr id="161" name="楕円 160"/>
        <xdr:cNvSpPr/>
      </xdr:nvSpPr>
      <xdr:spPr>
        <a:xfrm>
          <a:off x="12509500" y="56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69236</xdr:rowOff>
    </xdr:from>
    <xdr:to>
      <xdr:col>68</xdr:col>
      <xdr:colOff>73025</xdr:colOff>
      <xdr:row>28</xdr:row>
      <xdr:rowOff>160994</xdr:rowOff>
    </xdr:to>
    <xdr:cxnSp macro="">
      <xdr:nvCxnSpPr>
        <xdr:cNvPr id="162" name="直線コネクタ 161"/>
        <xdr:cNvCxnSpPr/>
      </xdr:nvCxnSpPr>
      <xdr:spPr>
        <a:xfrm flipV="1">
          <a:off x="12560300" y="5641361"/>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131064</xdr:rowOff>
    </xdr:from>
    <xdr:to>
      <xdr:col>60</xdr:col>
      <xdr:colOff>123825</xdr:colOff>
      <xdr:row>29</xdr:row>
      <xdr:rowOff>61214</xdr:rowOff>
    </xdr:to>
    <xdr:sp macro="" textlink="">
      <xdr:nvSpPr>
        <xdr:cNvPr id="163" name="楕円 162"/>
        <xdr:cNvSpPr/>
      </xdr:nvSpPr>
      <xdr:spPr>
        <a:xfrm>
          <a:off x="11747500" y="57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160994</xdr:rowOff>
    </xdr:from>
    <xdr:to>
      <xdr:col>64</xdr:col>
      <xdr:colOff>73025</xdr:colOff>
      <xdr:row>29</xdr:row>
      <xdr:rowOff>10414</xdr:rowOff>
    </xdr:to>
    <xdr:cxnSp macro="">
      <xdr:nvCxnSpPr>
        <xdr:cNvPr id="164" name="直線コネクタ 163"/>
        <xdr:cNvCxnSpPr/>
      </xdr:nvCxnSpPr>
      <xdr:spPr>
        <a:xfrm flipV="1">
          <a:off x="11798300" y="5733119"/>
          <a:ext cx="762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102009</xdr:rowOff>
    </xdr:from>
    <xdr:ext cx="469744" cy="259045"/>
    <xdr:sp macro="" textlink="">
      <xdr:nvSpPr>
        <xdr:cNvPr id="165" name="n_1aveValue債務償還比率"/>
        <xdr:cNvSpPr txBox="1"/>
      </xdr:nvSpPr>
      <xdr:spPr>
        <a:xfrm>
          <a:off x="13836727" y="601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76280</xdr:rowOff>
    </xdr:from>
    <xdr:ext cx="469744" cy="259045"/>
    <xdr:sp macro="" textlink="">
      <xdr:nvSpPr>
        <xdr:cNvPr id="166" name="n_2aveValue債務償還比率"/>
        <xdr:cNvSpPr txBox="1"/>
      </xdr:nvSpPr>
      <xdr:spPr>
        <a:xfrm>
          <a:off x="130874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67" name="n_3aveValue債務償還比率"/>
        <xdr:cNvSpPr txBox="1"/>
      </xdr:nvSpPr>
      <xdr:spPr>
        <a:xfrm>
          <a:off x="12325427"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167869</xdr:rowOff>
    </xdr:from>
    <xdr:ext cx="469744" cy="259045"/>
    <xdr:sp macro="" textlink="">
      <xdr:nvSpPr>
        <xdr:cNvPr id="168" name="n_4aveValue債務償還比率"/>
        <xdr:cNvSpPr txBox="1"/>
      </xdr:nvSpPr>
      <xdr:spPr>
        <a:xfrm>
          <a:off x="11563427" y="62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56500</xdr:rowOff>
    </xdr:from>
    <xdr:ext cx="469744" cy="259045"/>
    <xdr:sp macro="" textlink="">
      <xdr:nvSpPr>
        <xdr:cNvPr id="169" name="n_1mainValue債務償還比率"/>
        <xdr:cNvSpPr txBox="1"/>
      </xdr:nvSpPr>
      <xdr:spPr>
        <a:xfrm>
          <a:off x="13836727" y="528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136563</xdr:rowOff>
    </xdr:from>
    <xdr:ext cx="469744" cy="259045"/>
    <xdr:sp macro="" textlink="">
      <xdr:nvSpPr>
        <xdr:cNvPr id="170" name="n_2mainValue債務償還比率"/>
        <xdr:cNvSpPr txBox="1"/>
      </xdr:nvSpPr>
      <xdr:spPr>
        <a:xfrm>
          <a:off x="13087427" y="536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56871</xdr:rowOff>
    </xdr:from>
    <xdr:ext cx="469744" cy="259045"/>
    <xdr:sp macro="" textlink="">
      <xdr:nvSpPr>
        <xdr:cNvPr id="171" name="n_3mainValue債務償還比率"/>
        <xdr:cNvSpPr txBox="1"/>
      </xdr:nvSpPr>
      <xdr:spPr>
        <a:xfrm>
          <a:off x="12325427" y="545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77741</xdr:rowOff>
    </xdr:from>
    <xdr:ext cx="469744" cy="259045"/>
    <xdr:sp macro="" textlink="">
      <xdr:nvSpPr>
        <xdr:cNvPr id="172" name="n_4mainValue債務償還比率"/>
        <xdr:cNvSpPr txBox="1"/>
      </xdr:nvSpPr>
      <xdr:spPr>
        <a:xfrm>
          <a:off x="11563427" y="547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18,049
17,867
151.34
14,210,108
13,338,328
825,988
6,908,379
9,003,714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xdr:cNvCxnSpPr/>
      </xdr:nvCxnSpPr>
      <xdr:spPr>
        <a:xfrm flipV="1">
          <a:off x="4634865" y="588073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xdr:cNvSpPr txBox="1"/>
      </xdr:nvSpPr>
      <xdr:spPr>
        <a:xfrm>
          <a:off x="4673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xdr:cNvCxnSpPr/>
      </xdr:nvCxnSpPr>
      <xdr:spPr>
        <a:xfrm>
          <a:off x="4546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73" name="楕円 72"/>
        <xdr:cNvSpPr/>
      </xdr:nvSpPr>
      <xdr:spPr>
        <a:xfrm>
          <a:off x="4584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141622</xdr:rowOff>
    </xdr:from>
    <xdr:ext cx="405111" cy="259045"/>
    <xdr:sp macro="" textlink="">
      <xdr:nvSpPr>
        <xdr:cNvPr id="74" name="【道路】&#10;有形固定資産減価償却率該当値テキスト"/>
        <xdr:cNvSpPr txBox="1"/>
      </xdr:nvSpPr>
      <xdr:spPr>
        <a:xfrm>
          <a:off x="4673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5" name="楕円 74"/>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169545</xdr:rowOff>
    </xdr:to>
    <xdr:cxnSp macro="">
      <xdr:nvCxnSpPr>
        <xdr:cNvPr id="76" name="直線コネクタ 75"/>
        <xdr:cNvCxnSpPr/>
      </xdr:nvCxnSpPr>
      <xdr:spPr>
        <a:xfrm>
          <a:off x="3797300" y="63055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46355</xdr:rowOff>
    </xdr:from>
    <xdr:to>
      <xdr:col>15</xdr:col>
      <xdr:colOff>101600</xdr:colOff>
      <xdr:row>36</xdr:row>
      <xdr:rowOff>147955</xdr:rowOff>
    </xdr:to>
    <xdr:sp macro="" textlink="">
      <xdr:nvSpPr>
        <xdr:cNvPr id="77" name="楕円 76"/>
        <xdr:cNvSpPr/>
      </xdr:nvSpPr>
      <xdr:spPr>
        <a:xfrm>
          <a:off x="2857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97155</xdr:rowOff>
    </xdr:from>
    <xdr:to>
      <xdr:col>19</xdr:col>
      <xdr:colOff>177800</xdr:colOff>
      <xdr:row>36</xdr:row>
      <xdr:rowOff>133350</xdr:rowOff>
    </xdr:to>
    <xdr:cxnSp macro="">
      <xdr:nvCxnSpPr>
        <xdr:cNvPr id="78" name="直線コネクタ 77"/>
        <xdr:cNvCxnSpPr/>
      </xdr:nvCxnSpPr>
      <xdr:spPr>
        <a:xfrm>
          <a:off x="2908300" y="62693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12065</xdr:rowOff>
    </xdr:from>
    <xdr:to>
      <xdr:col>10</xdr:col>
      <xdr:colOff>165100</xdr:colOff>
      <xdr:row>36</xdr:row>
      <xdr:rowOff>113665</xdr:rowOff>
    </xdr:to>
    <xdr:sp macro="" textlink="">
      <xdr:nvSpPr>
        <xdr:cNvPr id="79" name="楕円 78"/>
        <xdr:cNvSpPr/>
      </xdr:nvSpPr>
      <xdr:spPr>
        <a:xfrm>
          <a:off x="1968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62865</xdr:rowOff>
    </xdr:from>
    <xdr:to>
      <xdr:col>15</xdr:col>
      <xdr:colOff>50800</xdr:colOff>
      <xdr:row>36</xdr:row>
      <xdr:rowOff>97155</xdr:rowOff>
    </xdr:to>
    <xdr:cxnSp macro="">
      <xdr:nvCxnSpPr>
        <xdr:cNvPr id="80" name="直線コネクタ 79"/>
        <xdr:cNvCxnSpPr/>
      </xdr:nvCxnSpPr>
      <xdr:spPr>
        <a:xfrm>
          <a:off x="2019300" y="6235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160655</xdr:rowOff>
    </xdr:from>
    <xdr:to>
      <xdr:col>6</xdr:col>
      <xdr:colOff>38100</xdr:colOff>
      <xdr:row>36</xdr:row>
      <xdr:rowOff>90805</xdr:rowOff>
    </xdr:to>
    <xdr:sp macro="" textlink="">
      <xdr:nvSpPr>
        <xdr:cNvPr id="81" name="楕円 80"/>
        <xdr:cNvSpPr/>
      </xdr:nvSpPr>
      <xdr:spPr>
        <a:xfrm>
          <a:off x="107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40005</xdr:rowOff>
    </xdr:from>
    <xdr:to>
      <xdr:col>10</xdr:col>
      <xdr:colOff>114300</xdr:colOff>
      <xdr:row>36</xdr:row>
      <xdr:rowOff>62865</xdr:rowOff>
    </xdr:to>
    <xdr:cxnSp macro="">
      <xdr:nvCxnSpPr>
        <xdr:cNvPr id="82" name="直線コネクタ 81"/>
        <xdr:cNvCxnSpPr/>
      </xdr:nvCxnSpPr>
      <xdr:spPr>
        <a:xfrm>
          <a:off x="1130300" y="62122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xdr:cNvSpPr txBox="1"/>
      </xdr:nvSpPr>
      <xdr:spPr>
        <a:xfrm>
          <a:off x="1816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86" name="n_4aveValue【道路】&#10;有形固定資産減価償却率"/>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7" name="n_1mainValue【道路】&#10;有形固定資産減価償却率"/>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164482</xdr:rowOff>
    </xdr:from>
    <xdr:ext cx="405111" cy="259045"/>
    <xdr:sp macro="" textlink="">
      <xdr:nvSpPr>
        <xdr:cNvPr id="88" name="n_2mainValue【道路】&#10;有形固定資産減価償却率"/>
        <xdr:cNvSpPr txBox="1"/>
      </xdr:nvSpPr>
      <xdr:spPr>
        <a:xfrm>
          <a:off x="2705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130192</xdr:rowOff>
    </xdr:from>
    <xdr:ext cx="405111" cy="259045"/>
    <xdr:sp macro="" textlink="">
      <xdr:nvSpPr>
        <xdr:cNvPr id="89" name="n_3mainValue【道路】&#10;有形固定資産減価償却率"/>
        <xdr:cNvSpPr txBox="1"/>
      </xdr:nvSpPr>
      <xdr:spPr>
        <a:xfrm>
          <a:off x="1816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107332</xdr:rowOff>
    </xdr:from>
    <xdr:ext cx="405111" cy="259045"/>
    <xdr:sp macro="" textlink="">
      <xdr:nvSpPr>
        <xdr:cNvPr id="90" name="n_4mainValue【道路】&#10;有形固定資産減価償却率"/>
        <xdr:cNvSpPr txBox="1"/>
      </xdr:nvSpPr>
      <xdr:spPr>
        <a:xfrm>
          <a:off x="927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xdr:cNvCxnSpPr/>
      </xdr:nvCxnSpPr>
      <xdr:spPr>
        <a:xfrm flipV="1">
          <a:off x="10476865" y="5810555"/>
          <a:ext cx="0" cy="131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xdr:cNvSpPr txBox="1"/>
      </xdr:nvSpPr>
      <xdr:spPr>
        <a:xfrm>
          <a:off x="10515600" y="71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xdr:cNvCxnSpPr/>
      </xdr:nvCxnSpPr>
      <xdr:spPr>
        <a:xfrm>
          <a:off x="10388600" y="712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xdr:cNvSpPr txBox="1"/>
      </xdr:nvSpPr>
      <xdr:spPr>
        <a:xfrm>
          <a:off x="10515600" y="5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xdr:cNvCxnSpPr/>
      </xdr:nvCxnSpPr>
      <xdr:spPr>
        <a:xfrm>
          <a:off x="10388600" y="58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xdr:cNvSpPr txBox="1"/>
      </xdr:nvSpPr>
      <xdr:spPr>
        <a:xfrm>
          <a:off x="10515600" y="658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xdr:cNvSpPr/>
      </xdr:nvSpPr>
      <xdr:spPr>
        <a:xfrm>
          <a:off x="10426700" y="6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xdr:cNvSpPr/>
      </xdr:nvSpPr>
      <xdr:spPr>
        <a:xfrm>
          <a:off x="9588500" y="66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xdr:cNvSpPr/>
      </xdr:nvSpPr>
      <xdr:spPr>
        <a:xfrm>
          <a:off x="8699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xdr:cNvSpPr/>
      </xdr:nvSpPr>
      <xdr:spPr>
        <a:xfrm>
          <a:off x="7810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125299</xdr:rowOff>
    </xdr:from>
    <xdr:to>
      <xdr:col>36</xdr:col>
      <xdr:colOff>165100</xdr:colOff>
      <xdr:row>40</xdr:row>
      <xdr:rowOff>55449</xdr:rowOff>
    </xdr:to>
    <xdr:sp macro="" textlink="">
      <xdr:nvSpPr>
        <xdr:cNvPr id="124" name="フローチャート: 判断 123"/>
        <xdr:cNvSpPr/>
      </xdr:nvSpPr>
      <xdr:spPr>
        <a:xfrm>
          <a:off x="6921500" y="68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22314</xdr:rowOff>
    </xdr:from>
    <xdr:to>
      <xdr:col>55</xdr:col>
      <xdr:colOff>50800</xdr:colOff>
      <xdr:row>38</xdr:row>
      <xdr:rowOff>123914</xdr:rowOff>
    </xdr:to>
    <xdr:sp macro="" textlink="">
      <xdr:nvSpPr>
        <xdr:cNvPr id="130" name="楕円 129"/>
        <xdr:cNvSpPr/>
      </xdr:nvSpPr>
      <xdr:spPr>
        <a:xfrm>
          <a:off x="10426700" y="653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45191</xdr:rowOff>
    </xdr:from>
    <xdr:ext cx="534377" cy="259045"/>
    <xdr:sp macro="" textlink="">
      <xdr:nvSpPr>
        <xdr:cNvPr id="131" name="【道路】&#10;一人当たり延長該当値テキスト"/>
        <xdr:cNvSpPr txBox="1"/>
      </xdr:nvSpPr>
      <xdr:spPr>
        <a:xfrm>
          <a:off x="10515600" y="63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34201</xdr:rowOff>
    </xdr:from>
    <xdr:to>
      <xdr:col>50</xdr:col>
      <xdr:colOff>165100</xdr:colOff>
      <xdr:row>38</xdr:row>
      <xdr:rowOff>135801</xdr:rowOff>
    </xdr:to>
    <xdr:sp macro="" textlink="">
      <xdr:nvSpPr>
        <xdr:cNvPr id="132" name="楕円 131"/>
        <xdr:cNvSpPr/>
      </xdr:nvSpPr>
      <xdr:spPr>
        <a:xfrm>
          <a:off x="9588500" y="654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73114</xdr:rowOff>
    </xdr:from>
    <xdr:to>
      <xdr:col>55</xdr:col>
      <xdr:colOff>0</xdr:colOff>
      <xdr:row>38</xdr:row>
      <xdr:rowOff>85001</xdr:rowOff>
    </xdr:to>
    <xdr:cxnSp macro="">
      <xdr:nvCxnSpPr>
        <xdr:cNvPr id="133" name="直線コネクタ 132"/>
        <xdr:cNvCxnSpPr/>
      </xdr:nvCxnSpPr>
      <xdr:spPr>
        <a:xfrm flipV="1">
          <a:off x="9639300" y="658821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47155</xdr:rowOff>
    </xdr:from>
    <xdr:to>
      <xdr:col>46</xdr:col>
      <xdr:colOff>38100</xdr:colOff>
      <xdr:row>38</xdr:row>
      <xdr:rowOff>148755</xdr:rowOff>
    </xdr:to>
    <xdr:sp macro="" textlink="">
      <xdr:nvSpPr>
        <xdr:cNvPr id="134" name="楕円 133"/>
        <xdr:cNvSpPr/>
      </xdr:nvSpPr>
      <xdr:spPr>
        <a:xfrm>
          <a:off x="8699500" y="65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85001</xdr:rowOff>
    </xdr:from>
    <xdr:to>
      <xdr:col>50</xdr:col>
      <xdr:colOff>114300</xdr:colOff>
      <xdr:row>38</xdr:row>
      <xdr:rowOff>97955</xdr:rowOff>
    </xdr:to>
    <xdr:cxnSp macro="">
      <xdr:nvCxnSpPr>
        <xdr:cNvPr id="135" name="直線コネクタ 134"/>
        <xdr:cNvCxnSpPr/>
      </xdr:nvCxnSpPr>
      <xdr:spPr>
        <a:xfrm flipV="1">
          <a:off x="8750300" y="660010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59309</xdr:rowOff>
    </xdr:from>
    <xdr:to>
      <xdr:col>41</xdr:col>
      <xdr:colOff>101600</xdr:colOff>
      <xdr:row>38</xdr:row>
      <xdr:rowOff>160909</xdr:rowOff>
    </xdr:to>
    <xdr:sp macro="" textlink="">
      <xdr:nvSpPr>
        <xdr:cNvPr id="136" name="楕円 135"/>
        <xdr:cNvSpPr/>
      </xdr:nvSpPr>
      <xdr:spPr>
        <a:xfrm>
          <a:off x="7810500" y="65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97955</xdr:rowOff>
    </xdr:from>
    <xdr:to>
      <xdr:col>45</xdr:col>
      <xdr:colOff>177800</xdr:colOff>
      <xdr:row>38</xdr:row>
      <xdr:rowOff>110109</xdr:rowOff>
    </xdr:to>
    <xdr:cxnSp macro="">
      <xdr:nvCxnSpPr>
        <xdr:cNvPr id="137" name="直線コネクタ 136"/>
        <xdr:cNvCxnSpPr/>
      </xdr:nvCxnSpPr>
      <xdr:spPr>
        <a:xfrm flipV="1">
          <a:off x="7861300" y="6613055"/>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71710</xdr:rowOff>
    </xdr:from>
    <xdr:to>
      <xdr:col>36</xdr:col>
      <xdr:colOff>165100</xdr:colOff>
      <xdr:row>39</xdr:row>
      <xdr:rowOff>1860</xdr:rowOff>
    </xdr:to>
    <xdr:sp macro="" textlink="">
      <xdr:nvSpPr>
        <xdr:cNvPr id="138" name="楕円 137"/>
        <xdr:cNvSpPr/>
      </xdr:nvSpPr>
      <xdr:spPr>
        <a:xfrm>
          <a:off x="6921500" y="65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110109</xdr:rowOff>
    </xdr:from>
    <xdr:to>
      <xdr:col>41</xdr:col>
      <xdr:colOff>50800</xdr:colOff>
      <xdr:row>38</xdr:row>
      <xdr:rowOff>122510</xdr:rowOff>
    </xdr:to>
    <xdr:cxnSp macro="">
      <xdr:nvCxnSpPr>
        <xdr:cNvPr id="139" name="直線コネクタ 138"/>
        <xdr:cNvCxnSpPr/>
      </xdr:nvCxnSpPr>
      <xdr:spPr>
        <a:xfrm flipV="1">
          <a:off x="6972300" y="6625209"/>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xdr:cNvSpPr txBox="1"/>
      </xdr:nvSpPr>
      <xdr:spPr>
        <a:xfrm>
          <a:off x="9359411" y="67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xdr:cNvSpPr txBox="1"/>
      </xdr:nvSpPr>
      <xdr:spPr>
        <a:xfrm>
          <a:off x="8483111" y="67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45413</xdr:rowOff>
    </xdr:from>
    <xdr:ext cx="534377" cy="259045"/>
    <xdr:sp macro="" textlink="">
      <xdr:nvSpPr>
        <xdr:cNvPr id="142" name="n_3aveValue【道路】&#10;一人当たり延長"/>
        <xdr:cNvSpPr txBox="1"/>
      </xdr:nvSpPr>
      <xdr:spPr>
        <a:xfrm>
          <a:off x="7594111" y="6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46576</xdr:rowOff>
    </xdr:from>
    <xdr:ext cx="534377" cy="259045"/>
    <xdr:sp macro="" textlink="">
      <xdr:nvSpPr>
        <xdr:cNvPr id="143" name="n_4aveValue【道路】&#10;一人当たり延長"/>
        <xdr:cNvSpPr txBox="1"/>
      </xdr:nvSpPr>
      <xdr:spPr>
        <a:xfrm>
          <a:off x="6705111" y="6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152328</xdr:rowOff>
    </xdr:from>
    <xdr:ext cx="534377" cy="259045"/>
    <xdr:sp macro="" textlink="">
      <xdr:nvSpPr>
        <xdr:cNvPr id="144" name="n_1mainValue【道路】&#10;一人当たり延長"/>
        <xdr:cNvSpPr txBox="1"/>
      </xdr:nvSpPr>
      <xdr:spPr>
        <a:xfrm>
          <a:off x="9359411" y="63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165282</xdr:rowOff>
    </xdr:from>
    <xdr:ext cx="534377" cy="259045"/>
    <xdr:sp macro="" textlink="">
      <xdr:nvSpPr>
        <xdr:cNvPr id="145" name="n_2mainValue【道路】&#10;一人当たり延長"/>
        <xdr:cNvSpPr txBox="1"/>
      </xdr:nvSpPr>
      <xdr:spPr>
        <a:xfrm>
          <a:off x="8483111" y="63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5986</xdr:rowOff>
    </xdr:from>
    <xdr:ext cx="534377" cy="259045"/>
    <xdr:sp macro="" textlink="">
      <xdr:nvSpPr>
        <xdr:cNvPr id="146" name="n_3mainValue【道路】&#10;一人当たり延長"/>
        <xdr:cNvSpPr txBox="1"/>
      </xdr:nvSpPr>
      <xdr:spPr>
        <a:xfrm>
          <a:off x="7594111" y="63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18388</xdr:rowOff>
    </xdr:from>
    <xdr:ext cx="534377" cy="259045"/>
    <xdr:sp macro="" textlink="">
      <xdr:nvSpPr>
        <xdr:cNvPr id="147" name="n_4mainValue【道路】&#10;一人当たり延長"/>
        <xdr:cNvSpPr txBox="1"/>
      </xdr:nvSpPr>
      <xdr:spPr>
        <a:xfrm>
          <a:off x="6705111" y="63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xdr:cNvCxnSpPr/>
      </xdr:nvCxnSpPr>
      <xdr:spPr>
        <a:xfrm flipV="1">
          <a:off x="4634865" y="955548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9" name="楕円 188"/>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132097</xdr:rowOff>
    </xdr:from>
    <xdr:ext cx="405111" cy="259045"/>
    <xdr:sp macro="" textlink="">
      <xdr:nvSpPr>
        <xdr:cNvPr id="190" name="【橋りょう・トンネル】&#10;有形固定資産減価償却率該当値テキスト"/>
        <xdr:cNvSpPr txBox="1"/>
      </xdr:nvSpPr>
      <xdr:spPr>
        <a:xfrm>
          <a:off x="4673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91" name="楕円 190"/>
        <xdr:cNvSpPr/>
      </xdr:nvSpPr>
      <xdr:spPr>
        <a:xfrm>
          <a:off x="3746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132262</xdr:rowOff>
    </xdr:from>
    <xdr:to>
      <xdr:col>24</xdr:col>
      <xdr:colOff>63500</xdr:colOff>
      <xdr:row>60</xdr:row>
      <xdr:rowOff>160020</xdr:rowOff>
    </xdr:to>
    <xdr:cxnSp macro="">
      <xdr:nvCxnSpPr>
        <xdr:cNvPr id="192" name="直線コネクタ 191"/>
        <xdr:cNvCxnSpPr/>
      </xdr:nvCxnSpPr>
      <xdr:spPr>
        <a:xfrm>
          <a:off x="3797300" y="104192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3" name="楕円 192"/>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132262</xdr:rowOff>
    </xdr:to>
    <xdr:cxnSp macro="">
      <xdr:nvCxnSpPr>
        <xdr:cNvPr id="194" name="直線コネクタ 193"/>
        <xdr:cNvCxnSpPr/>
      </xdr:nvCxnSpPr>
      <xdr:spPr>
        <a:xfrm>
          <a:off x="2908300" y="103931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5" name="楕円 194"/>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106135</xdr:rowOff>
    </xdr:to>
    <xdr:cxnSp macro="">
      <xdr:nvCxnSpPr>
        <xdr:cNvPr id="196" name="直線コネクタ 195"/>
        <xdr:cNvCxnSpPr/>
      </xdr:nvCxnSpPr>
      <xdr:spPr>
        <a:xfrm>
          <a:off x="2019300" y="1037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xdr:rowOff>
    </xdr:from>
    <xdr:to>
      <xdr:col>6</xdr:col>
      <xdr:colOff>38100</xdr:colOff>
      <xdr:row>60</xdr:row>
      <xdr:rowOff>117747</xdr:rowOff>
    </xdr:to>
    <xdr:sp macro="" textlink="">
      <xdr:nvSpPr>
        <xdr:cNvPr id="197" name="楕円 196"/>
        <xdr:cNvSpPr/>
      </xdr:nvSpPr>
      <xdr:spPr>
        <a:xfrm>
          <a:off x="1079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66947</xdr:rowOff>
    </xdr:from>
    <xdr:to>
      <xdr:col>10</xdr:col>
      <xdr:colOff>114300</xdr:colOff>
      <xdr:row>60</xdr:row>
      <xdr:rowOff>84909</xdr:rowOff>
    </xdr:to>
    <xdr:cxnSp macro="">
      <xdr:nvCxnSpPr>
        <xdr:cNvPr id="198" name="直線コネクタ 197"/>
        <xdr:cNvCxnSpPr/>
      </xdr:nvCxnSpPr>
      <xdr:spPr>
        <a:xfrm>
          <a:off x="1130300" y="1035394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1" name="n_3aveValue【橋りょう・トンネル】&#10;有形固定資産減価償却率"/>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28139</xdr:rowOff>
    </xdr:from>
    <xdr:ext cx="405111" cy="259045"/>
    <xdr:sp macro="" textlink="">
      <xdr:nvSpPr>
        <xdr:cNvPr id="203" name="n_1mainValue【橋りょう・トンネル】&#10;有形固定資産減価償却率"/>
        <xdr:cNvSpPr txBox="1"/>
      </xdr:nvSpPr>
      <xdr:spPr>
        <a:xfrm>
          <a:off x="35820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4" name="n_2mainValue【橋りょう・トンネル】&#10;有形固定資産減価償却率"/>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5" name="n_3mainValue【橋りょう・トンネル】&#10;有形固定資産減価償却率"/>
        <xdr:cNvSpPr txBox="1"/>
      </xdr:nvSpPr>
      <xdr:spPr>
        <a:xfrm>
          <a:off x="1816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206" name="n_4mainValue【橋りょう・トンネル】&#10;有形固定資産減価償却率"/>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xdr:cNvCxnSpPr/>
      </xdr:nvCxnSpPr>
      <xdr:spPr>
        <a:xfrm flipV="1">
          <a:off x="10476865" y="9730062"/>
          <a:ext cx="0" cy="130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xdr:cNvSpPr txBox="1"/>
      </xdr:nvSpPr>
      <xdr:spPr>
        <a:xfrm>
          <a:off x="10515600" y="11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xdr:cNvCxnSpPr/>
      </xdr:nvCxnSpPr>
      <xdr:spPr>
        <a:xfrm>
          <a:off x="10388600" y="1103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xdr:cNvSpPr txBox="1"/>
      </xdr:nvSpPr>
      <xdr:spPr>
        <a:xfrm>
          <a:off x="10515600" y="95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xdr:cNvCxnSpPr/>
      </xdr:nvCxnSpPr>
      <xdr:spPr>
        <a:xfrm>
          <a:off x="10388600" y="97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145290</xdr:rowOff>
    </xdr:from>
    <xdr:ext cx="599010" cy="259045"/>
    <xdr:sp macro="" textlink="">
      <xdr:nvSpPr>
        <xdr:cNvPr id="235" name="【橋りょう・トンネル】&#10;一人当たり有形固定資産（償却資産）額平均値テキスト"/>
        <xdr:cNvSpPr txBox="1"/>
      </xdr:nvSpPr>
      <xdr:spPr>
        <a:xfrm>
          <a:off x="10515600" y="10432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xdr:cNvSpPr/>
      </xdr:nvSpPr>
      <xdr:spPr>
        <a:xfrm>
          <a:off x="10426700" y="1045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xdr:cNvSpPr/>
      </xdr:nvSpPr>
      <xdr:spPr>
        <a:xfrm>
          <a:off x="9588500" y="105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xdr:cNvSpPr/>
      </xdr:nvSpPr>
      <xdr:spPr>
        <a:xfrm>
          <a:off x="8699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xdr:cNvSpPr/>
      </xdr:nvSpPr>
      <xdr:spPr>
        <a:xfrm>
          <a:off x="7810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15517</xdr:rowOff>
    </xdr:from>
    <xdr:to>
      <xdr:col>36</xdr:col>
      <xdr:colOff>165100</xdr:colOff>
      <xdr:row>62</xdr:row>
      <xdr:rowOff>117117</xdr:rowOff>
    </xdr:to>
    <xdr:sp macro="" textlink="">
      <xdr:nvSpPr>
        <xdr:cNvPr id="240" name="フローチャート: 判断 239"/>
        <xdr:cNvSpPr/>
      </xdr:nvSpPr>
      <xdr:spPr>
        <a:xfrm>
          <a:off x="6921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98828</xdr:rowOff>
    </xdr:from>
    <xdr:to>
      <xdr:col>55</xdr:col>
      <xdr:colOff>50800</xdr:colOff>
      <xdr:row>58</xdr:row>
      <xdr:rowOff>28978</xdr:rowOff>
    </xdr:to>
    <xdr:sp macro="" textlink="">
      <xdr:nvSpPr>
        <xdr:cNvPr id="246" name="楕円 245"/>
        <xdr:cNvSpPr/>
      </xdr:nvSpPr>
      <xdr:spPr>
        <a:xfrm>
          <a:off x="10426700" y="98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121705</xdr:rowOff>
    </xdr:from>
    <xdr:ext cx="599010" cy="259045"/>
    <xdr:sp macro="" textlink="">
      <xdr:nvSpPr>
        <xdr:cNvPr id="247" name="【橋りょう・トンネル】&#10;一人当たり有形固定資産（償却資産）額該当値テキスト"/>
        <xdr:cNvSpPr txBox="1"/>
      </xdr:nvSpPr>
      <xdr:spPr>
        <a:xfrm>
          <a:off x="10515600" y="972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119360</xdr:rowOff>
    </xdr:from>
    <xdr:to>
      <xdr:col>50</xdr:col>
      <xdr:colOff>165100</xdr:colOff>
      <xdr:row>58</xdr:row>
      <xdr:rowOff>49510</xdr:rowOff>
    </xdr:to>
    <xdr:sp macro="" textlink="">
      <xdr:nvSpPr>
        <xdr:cNvPr id="248" name="楕円 247"/>
        <xdr:cNvSpPr/>
      </xdr:nvSpPr>
      <xdr:spPr>
        <a:xfrm>
          <a:off x="9588500" y="98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149628</xdr:rowOff>
    </xdr:from>
    <xdr:to>
      <xdr:col>55</xdr:col>
      <xdr:colOff>0</xdr:colOff>
      <xdr:row>57</xdr:row>
      <xdr:rowOff>170160</xdr:rowOff>
    </xdr:to>
    <xdr:cxnSp macro="">
      <xdr:nvCxnSpPr>
        <xdr:cNvPr id="249" name="直線コネクタ 248"/>
        <xdr:cNvCxnSpPr/>
      </xdr:nvCxnSpPr>
      <xdr:spPr>
        <a:xfrm flipV="1">
          <a:off x="9639300" y="9922278"/>
          <a:ext cx="838200" cy="2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141761</xdr:rowOff>
    </xdr:from>
    <xdr:to>
      <xdr:col>46</xdr:col>
      <xdr:colOff>38100</xdr:colOff>
      <xdr:row>58</xdr:row>
      <xdr:rowOff>71911</xdr:rowOff>
    </xdr:to>
    <xdr:sp macro="" textlink="">
      <xdr:nvSpPr>
        <xdr:cNvPr id="250" name="楕円 249"/>
        <xdr:cNvSpPr/>
      </xdr:nvSpPr>
      <xdr:spPr>
        <a:xfrm>
          <a:off x="8699500" y="99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170160</xdr:rowOff>
    </xdr:from>
    <xdr:to>
      <xdr:col>50</xdr:col>
      <xdr:colOff>114300</xdr:colOff>
      <xdr:row>58</xdr:row>
      <xdr:rowOff>21111</xdr:rowOff>
    </xdr:to>
    <xdr:cxnSp macro="">
      <xdr:nvCxnSpPr>
        <xdr:cNvPr id="251" name="直線コネクタ 250"/>
        <xdr:cNvCxnSpPr/>
      </xdr:nvCxnSpPr>
      <xdr:spPr>
        <a:xfrm flipV="1">
          <a:off x="8750300" y="9942810"/>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169749</xdr:rowOff>
    </xdr:from>
    <xdr:to>
      <xdr:col>41</xdr:col>
      <xdr:colOff>101600</xdr:colOff>
      <xdr:row>58</xdr:row>
      <xdr:rowOff>99899</xdr:rowOff>
    </xdr:to>
    <xdr:sp macro="" textlink="">
      <xdr:nvSpPr>
        <xdr:cNvPr id="252" name="楕円 251"/>
        <xdr:cNvSpPr/>
      </xdr:nvSpPr>
      <xdr:spPr>
        <a:xfrm>
          <a:off x="7810500" y="99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21111</xdr:rowOff>
    </xdr:from>
    <xdr:to>
      <xdr:col>45</xdr:col>
      <xdr:colOff>177800</xdr:colOff>
      <xdr:row>58</xdr:row>
      <xdr:rowOff>49099</xdr:rowOff>
    </xdr:to>
    <xdr:cxnSp macro="">
      <xdr:nvCxnSpPr>
        <xdr:cNvPr id="253" name="直線コネクタ 252"/>
        <xdr:cNvCxnSpPr/>
      </xdr:nvCxnSpPr>
      <xdr:spPr>
        <a:xfrm flipV="1">
          <a:off x="7861300" y="9965211"/>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29191</xdr:rowOff>
    </xdr:from>
    <xdr:to>
      <xdr:col>36</xdr:col>
      <xdr:colOff>165100</xdr:colOff>
      <xdr:row>58</xdr:row>
      <xdr:rowOff>130791</xdr:rowOff>
    </xdr:to>
    <xdr:sp macro="" textlink="">
      <xdr:nvSpPr>
        <xdr:cNvPr id="254" name="楕円 253"/>
        <xdr:cNvSpPr/>
      </xdr:nvSpPr>
      <xdr:spPr>
        <a:xfrm>
          <a:off x="6921500" y="99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49099</xdr:rowOff>
    </xdr:from>
    <xdr:to>
      <xdr:col>41</xdr:col>
      <xdr:colOff>50800</xdr:colOff>
      <xdr:row>58</xdr:row>
      <xdr:rowOff>79991</xdr:rowOff>
    </xdr:to>
    <xdr:cxnSp macro="">
      <xdr:nvCxnSpPr>
        <xdr:cNvPr id="255" name="直線コネクタ 254"/>
        <xdr:cNvCxnSpPr/>
      </xdr:nvCxnSpPr>
      <xdr:spPr>
        <a:xfrm flipV="1">
          <a:off x="6972300" y="9993199"/>
          <a:ext cx="889000" cy="3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134706</xdr:rowOff>
    </xdr:from>
    <xdr:ext cx="599010" cy="259045"/>
    <xdr:sp macro="" textlink="">
      <xdr:nvSpPr>
        <xdr:cNvPr id="256" name="n_1aveValue【橋りょう・トンネル】&#10;一人当たり有形固定資産（償却資産）額"/>
        <xdr:cNvSpPr txBox="1"/>
      </xdr:nvSpPr>
      <xdr:spPr>
        <a:xfrm>
          <a:off x="9327095" y="1059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148010</xdr:rowOff>
    </xdr:from>
    <xdr:ext cx="599010" cy="259045"/>
    <xdr:sp macro="" textlink="">
      <xdr:nvSpPr>
        <xdr:cNvPr id="257" name="n_2aveValue【橋りょう・トンネル】&#10;一人当たり有形固定資産（償却資産）額"/>
        <xdr:cNvSpPr txBox="1"/>
      </xdr:nvSpPr>
      <xdr:spPr>
        <a:xfrm>
          <a:off x="8450795" y="106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127098</xdr:rowOff>
    </xdr:from>
    <xdr:ext cx="599010" cy="259045"/>
    <xdr:sp macro="" textlink="">
      <xdr:nvSpPr>
        <xdr:cNvPr id="258" name="n_3aveValue【橋りょう・トンネル】&#10;一人当たり有形固定資産（償却資産）額"/>
        <xdr:cNvSpPr txBox="1"/>
      </xdr:nvSpPr>
      <xdr:spPr>
        <a:xfrm>
          <a:off x="7561795" y="105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108244</xdr:rowOff>
    </xdr:from>
    <xdr:ext cx="599010" cy="259045"/>
    <xdr:sp macro="" textlink="">
      <xdr:nvSpPr>
        <xdr:cNvPr id="259" name="n_4aveValue【橋りょう・トンネル】&#10;一人当たり有形固定資産（償却資産）額"/>
        <xdr:cNvSpPr txBox="1"/>
      </xdr:nvSpPr>
      <xdr:spPr>
        <a:xfrm>
          <a:off x="66727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66037</xdr:rowOff>
    </xdr:from>
    <xdr:ext cx="599010" cy="259045"/>
    <xdr:sp macro="" textlink="">
      <xdr:nvSpPr>
        <xdr:cNvPr id="260" name="n_1mainValue【橋りょう・トンネル】&#10;一人当たり有形固定資産（償却資産）額"/>
        <xdr:cNvSpPr txBox="1"/>
      </xdr:nvSpPr>
      <xdr:spPr>
        <a:xfrm>
          <a:off x="9327095" y="96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88438</xdr:rowOff>
    </xdr:from>
    <xdr:ext cx="599010" cy="259045"/>
    <xdr:sp macro="" textlink="">
      <xdr:nvSpPr>
        <xdr:cNvPr id="261" name="n_2mainValue【橋りょう・トンネル】&#10;一人当たり有形固定資産（償却資産）額"/>
        <xdr:cNvSpPr txBox="1"/>
      </xdr:nvSpPr>
      <xdr:spPr>
        <a:xfrm>
          <a:off x="8450795" y="968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116426</xdr:rowOff>
    </xdr:from>
    <xdr:ext cx="599010" cy="259045"/>
    <xdr:sp macro="" textlink="">
      <xdr:nvSpPr>
        <xdr:cNvPr id="262" name="n_3mainValue【橋りょう・トンネル】&#10;一人当たり有形固定資産（償却資産）額"/>
        <xdr:cNvSpPr txBox="1"/>
      </xdr:nvSpPr>
      <xdr:spPr>
        <a:xfrm>
          <a:off x="7561795" y="971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147318</xdr:rowOff>
    </xdr:from>
    <xdr:ext cx="599010" cy="259045"/>
    <xdr:sp macro="" textlink="">
      <xdr:nvSpPr>
        <xdr:cNvPr id="263" name="n_4mainValue【橋りょう・トンネル】&#10;一人当たり有形固定資産（償却資産）額"/>
        <xdr:cNvSpPr txBox="1"/>
      </xdr:nvSpPr>
      <xdr:spPr>
        <a:xfrm>
          <a:off x="6672795" y="974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xdr:cNvCxnSpPr/>
      </xdr:nvCxnSpPr>
      <xdr:spPr>
        <a:xfrm flipV="1">
          <a:off x="4634865" y="1331785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3" name="【公営住宅】&#10;有形固定資産減価償却率平均値テキスト"/>
        <xdr:cNvSpPr txBox="1"/>
      </xdr:nvSpPr>
      <xdr:spPr>
        <a:xfrm>
          <a:off x="4673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xdr:cNvSpPr/>
      </xdr:nvSpPr>
      <xdr:spPr>
        <a:xfrm>
          <a:off x="2857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111125</xdr:rowOff>
    </xdr:from>
    <xdr:to>
      <xdr:col>6</xdr:col>
      <xdr:colOff>38100</xdr:colOff>
      <xdr:row>83</xdr:row>
      <xdr:rowOff>41275</xdr:rowOff>
    </xdr:to>
    <xdr:sp macro="" textlink="">
      <xdr:nvSpPr>
        <xdr:cNvPr id="298" name="フローチャート: 判断 297"/>
        <xdr:cNvSpPr/>
      </xdr:nvSpPr>
      <xdr:spPr>
        <a:xfrm>
          <a:off x="1079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304" name="楕円 303"/>
        <xdr:cNvSpPr/>
      </xdr:nvSpPr>
      <xdr:spPr>
        <a:xfrm>
          <a:off x="4584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50182</xdr:rowOff>
    </xdr:from>
    <xdr:ext cx="405111" cy="259045"/>
    <xdr:sp macro="" textlink="">
      <xdr:nvSpPr>
        <xdr:cNvPr id="305" name="【公営住宅】&#10;有形固定資産減価償却率該当値テキスト"/>
        <xdr:cNvSpPr txBox="1"/>
      </xdr:nvSpPr>
      <xdr:spPr>
        <a:xfrm>
          <a:off x="4673600"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306" name="楕円 305"/>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78105</xdr:rowOff>
    </xdr:from>
    <xdr:to>
      <xdr:col>24</xdr:col>
      <xdr:colOff>63500</xdr:colOff>
      <xdr:row>81</xdr:row>
      <xdr:rowOff>116205</xdr:rowOff>
    </xdr:to>
    <xdr:cxnSp macro="">
      <xdr:nvCxnSpPr>
        <xdr:cNvPr id="307" name="直線コネクタ 306"/>
        <xdr:cNvCxnSpPr/>
      </xdr:nvCxnSpPr>
      <xdr:spPr>
        <a:xfrm flipV="1">
          <a:off x="3797300" y="139655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42545</xdr:rowOff>
    </xdr:from>
    <xdr:to>
      <xdr:col>15</xdr:col>
      <xdr:colOff>101600</xdr:colOff>
      <xdr:row>82</xdr:row>
      <xdr:rowOff>144145</xdr:rowOff>
    </xdr:to>
    <xdr:sp macro="" textlink="">
      <xdr:nvSpPr>
        <xdr:cNvPr id="308" name="楕円 307"/>
        <xdr:cNvSpPr/>
      </xdr:nvSpPr>
      <xdr:spPr>
        <a:xfrm>
          <a:off x="2857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116205</xdr:rowOff>
    </xdr:from>
    <xdr:to>
      <xdr:col>19</xdr:col>
      <xdr:colOff>177800</xdr:colOff>
      <xdr:row>82</xdr:row>
      <xdr:rowOff>93345</xdr:rowOff>
    </xdr:to>
    <xdr:cxnSp macro="">
      <xdr:nvCxnSpPr>
        <xdr:cNvPr id="309" name="直線コネクタ 308"/>
        <xdr:cNvCxnSpPr/>
      </xdr:nvCxnSpPr>
      <xdr:spPr>
        <a:xfrm flipV="1">
          <a:off x="2908300" y="1400365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310" name="楕円 309"/>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93345</xdr:rowOff>
    </xdr:to>
    <xdr:cxnSp macro="">
      <xdr:nvCxnSpPr>
        <xdr:cNvPr id="311" name="直線コネクタ 310"/>
        <xdr:cNvCxnSpPr/>
      </xdr:nvCxnSpPr>
      <xdr:spPr>
        <a:xfrm>
          <a:off x="2019300" y="141370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xdr:rowOff>
    </xdr:from>
    <xdr:to>
      <xdr:col>6</xdr:col>
      <xdr:colOff>38100</xdr:colOff>
      <xdr:row>82</xdr:row>
      <xdr:rowOff>107950</xdr:rowOff>
    </xdr:to>
    <xdr:sp macro="" textlink="">
      <xdr:nvSpPr>
        <xdr:cNvPr id="312" name="楕円 311"/>
        <xdr:cNvSpPr/>
      </xdr:nvSpPr>
      <xdr:spPr>
        <a:xfrm>
          <a:off x="1079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78105</xdr:rowOff>
    </xdr:to>
    <xdr:cxnSp macro="">
      <xdr:nvCxnSpPr>
        <xdr:cNvPr id="313" name="直線コネクタ 312"/>
        <xdr:cNvCxnSpPr/>
      </xdr:nvCxnSpPr>
      <xdr:spPr>
        <a:xfrm>
          <a:off x="1130300" y="141160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89552</xdr:rowOff>
    </xdr:from>
    <xdr:ext cx="405111" cy="259045"/>
    <xdr:sp macro="" textlink="">
      <xdr:nvSpPr>
        <xdr:cNvPr id="314" name="n_1aveValue【公営住宅】&#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15" name="n_2aveValue【公営住宅】&#10;有形固定資産減価償却率"/>
        <xdr:cNvSpPr txBox="1"/>
      </xdr:nvSpPr>
      <xdr:spPr>
        <a:xfrm>
          <a:off x="2705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6" name="n_3aveValue【公営住宅】&#10;有形固定資産減価償却率"/>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32402</xdr:rowOff>
    </xdr:from>
    <xdr:ext cx="405111" cy="259045"/>
    <xdr:sp macro="" textlink="">
      <xdr:nvSpPr>
        <xdr:cNvPr id="317" name="n_4aveValue【公営住宅】&#10;有形固定資産減価償却率"/>
        <xdr:cNvSpPr txBox="1"/>
      </xdr:nvSpPr>
      <xdr:spPr>
        <a:xfrm>
          <a:off x="927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12082</xdr:rowOff>
    </xdr:from>
    <xdr:ext cx="405111" cy="259045"/>
    <xdr:sp macro="" textlink="">
      <xdr:nvSpPr>
        <xdr:cNvPr id="318" name="n_1mainValue【公営住宅】&#10;有形固定資産減価償却率"/>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160672</xdr:rowOff>
    </xdr:from>
    <xdr:ext cx="405111" cy="259045"/>
    <xdr:sp macro="" textlink="">
      <xdr:nvSpPr>
        <xdr:cNvPr id="319" name="n_2mainValue【公営住宅】&#10;有形固定資産減価償却率"/>
        <xdr:cNvSpPr txBox="1"/>
      </xdr:nvSpPr>
      <xdr:spPr>
        <a:xfrm>
          <a:off x="2705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145432</xdr:rowOff>
    </xdr:from>
    <xdr:ext cx="405111" cy="259045"/>
    <xdr:sp macro="" textlink="">
      <xdr:nvSpPr>
        <xdr:cNvPr id="320" name="n_3mainValue【公営住宅】&#10;有形固定資産減価償却率"/>
        <xdr:cNvSpPr txBox="1"/>
      </xdr:nvSpPr>
      <xdr:spPr>
        <a:xfrm>
          <a:off x="1816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21" name="n_4main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xdr:cNvCxnSpPr/>
      </xdr:nvCxnSpPr>
      <xdr:spPr>
        <a:xfrm flipV="1">
          <a:off x="10476865" y="13721181"/>
          <a:ext cx="0" cy="105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xdr:cNvSpPr txBox="1"/>
      </xdr:nvSpPr>
      <xdr:spPr>
        <a:xfrm>
          <a:off x="10515600" y="13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xdr:cNvCxnSpPr/>
      </xdr:nvCxnSpPr>
      <xdr:spPr>
        <a:xfrm>
          <a:off x="10388600" y="1372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8" name="【公営住宅】&#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xdr:cNvSpPr/>
      </xdr:nvSpPr>
      <xdr:spPr>
        <a:xfrm>
          <a:off x="9588500" y="143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xdr:cNvSpPr/>
      </xdr:nvSpPr>
      <xdr:spPr>
        <a:xfrm>
          <a:off x="7810500" y="143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90627</xdr:rowOff>
    </xdr:from>
    <xdr:to>
      <xdr:col>36</xdr:col>
      <xdr:colOff>165100</xdr:colOff>
      <xdr:row>85</xdr:row>
      <xdr:rowOff>20777</xdr:rowOff>
    </xdr:to>
    <xdr:sp macro="" textlink="">
      <xdr:nvSpPr>
        <xdr:cNvPr id="353" name="フローチャート: 判断 352"/>
        <xdr:cNvSpPr/>
      </xdr:nvSpPr>
      <xdr:spPr>
        <a:xfrm>
          <a:off x="6921500" y="144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125831</xdr:rowOff>
    </xdr:from>
    <xdr:to>
      <xdr:col>55</xdr:col>
      <xdr:colOff>50800</xdr:colOff>
      <xdr:row>80</xdr:row>
      <xdr:rowOff>55981</xdr:rowOff>
    </xdr:to>
    <xdr:sp macro="" textlink="">
      <xdr:nvSpPr>
        <xdr:cNvPr id="359" name="楕円 358"/>
        <xdr:cNvSpPr/>
      </xdr:nvSpPr>
      <xdr:spPr>
        <a:xfrm>
          <a:off x="10426700" y="136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78858</xdr:rowOff>
    </xdr:from>
    <xdr:ext cx="469744" cy="259045"/>
    <xdr:sp macro="" textlink="">
      <xdr:nvSpPr>
        <xdr:cNvPr id="360" name="【公営住宅】&#10;一人当たり面積該当値テキスト"/>
        <xdr:cNvSpPr txBox="1"/>
      </xdr:nvSpPr>
      <xdr:spPr>
        <a:xfrm>
          <a:off x="10515600" y="1362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145035</xdr:rowOff>
    </xdr:from>
    <xdr:to>
      <xdr:col>50</xdr:col>
      <xdr:colOff>165100</xdr:colOff>
      <xdr:row>80</xdr:row>
      <xdr:rowOff>75185</xdr:rowOff>
    </xdr:to>
    <xdr:sp macro="" textlink="">
      <xdr:nvSpPr>
        <xdr:cNvPr id="361" name="楕円 360"/>
        <xdr:cNvSpPr/>
      </xdr:nvSpPr>
      <xdr:spPr>
        <a:xfrm>
          <a:off x="9588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5181</xdr:rowOff>
    </xdr:from>
    <xdr:to>
      <xdr:col>55</xdr:col>
      <xdr:colOff>0</xdr:colOff>
      <xdr:row>80</xdr:row>
      <xdr:rowOff>24385</xdr:rowOff>
    </xdr:to>
    <xdr:cxnSp macro="">
      <xdr:nvCxnSpPr>
        <xdr:cNvPr id="362" name="直線コネクタ 361"/>
        <xdr:cNvCxnSpPr/>
      </xdr:nvCxnSpPr>
      <xdr:spPr>
        <a:xfrm flipV="1">
          <a:off x="9639300" y="13721181"/>
          <a:ext cx="8382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166066</xdr:rowOff>
    </xdr:from>
    <xdr:to>
      <xdr:col>46</xdr:col>
      <xdr:colOff>38100</xdr:colOff>
      <xdr:row>80</xdr:row>
      <xdr:rowOff>96216</xdr:rowOff>
    </xdr:to>
    <xdr:sp macro="" textlink="">
      <xdr:nvSpPr>
        <xdr:cNvPr id="363" name="楕円 362"/>
        <xdr:cNvSpPr/>
      </xdr:nvSpPr>
      <xdr:spPr>
        <a:xfrm>
          <a:off x="8699500" y="137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24385</xdr:rowOff>
    </xdr:from>
    <xdr:to>
      <xdr:col>50</xdr:col>
      <xdr:colOff>114300</xdr:colOff>
      <xdr:row>80</xdr:row>
      <xdr:rowOff>45416</xdr:rowOff>
    </xdr:to>
    <xdr:cxnSp macro="">
      <xdr:nvCxnSpPr>
        <xdr:cNvPr id="364" name="直線コネクタ 363"/>
        <xdr:cNvCxnSpPr/>
      </xdr:nvCxnSpPr>
      <xdr:spPr>
        <a:xfrm flipV="1">
          <a:off x="8750300" y="1374038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6959</xdr:rowOff>
    </xdr:from>
    <xdr:to>
      <xdr:col>41</xdr:col>
      <xdr:colOff>101600</xdr:colOff>
      <xdr:row>80</xdr:row>
      <xdr:rowOff>108559</xdr:rowOff>
    </xdr:to>
    <xdr:sp macro="" textlink="">
      <xdr:nvSpPr>
        <xdr:cNvPr id="365" name="楕円 364"/>
        <xdr:cNvSpPr/>
      </xdr:nvSpPr>
      <xdr:spPr>
        <a:xfrm>
          <a:off x="7810500" y="137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45416</xdr:rowOff>
    </xdr:from>
    <xdr:to>
      <xdr:col>45</xdr:col>
      <xdr:colOff>177800</xdr:colOff>
      <xdr:row>80</xdr:row>
      <xdr:rowOff>57759</xdr:rowOff>
    </xdr:to>
    <xdr:cxnSp macro="">
      <xdr:nvCxnSpPr>
        <xdr:cNvPr id="366" name="直線コネクタ 365"/>
        <xdr:cNvCxnSpPr/>
      </xdr:nvCxnSpPr>
      <xdr:spPr>
        <a:xfrm flipV="1">
          <a:off x="7861300" y="13761416"/>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14275</xdr:rowOff>
    </xdr:from>
    <xdr:to>
      <xdr:col>36</xdr:col>
      <xdr:colOff>165100</xdr:colOff>
      <xdr:row>80</xdr:row>
      <xdr:rowOff>115875</xdr:rowOff>
    </xdr:to>
    <xdr:sp macro="" textlink="">
      <xdr:nvSpPr>
        <xdr:cNvPr id="367" name="楕円 366"/>
        <xdr:cNvSpPr/>
      </xdr:nvSpPr>
      <xdr:spPr>
        <a:xfrm>
          <a:off x="6921500" y="137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57759</xdr:rowOff>
    </xdr:from>
    <xdr:to>
      <xdr:col>41</xdr:col>
      <xdr:colOff>50800</xdr:colOff>
      <xdr:row>80</xdr:row>
      <xdr:rowOff>65075</xdr:rowOff>
    </xdr:to>
    <xdr:cxnSp macro="">
      <xdr:nvCxnSpPr>
        <xdr:cNvPr id="368" name="直線コネクタ 367"/>
        <xdr:cNvCxnSpPr/>
      </xdr:nvCxnSpPr>
      <xdr:spPr>
        <a:xfrm flipV="1">
          <a:off x="6972300" y="13773759"/>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163695</xdr:rowOff>
    </xdr:from>
    <xdr:ext cx="469744" cy="259045"/>
    <xdr:sp macro="" textlink="">
      <xdr:nvSpPr>
        <xdr:cNvPr id="369" name="n_1aveValue【公営住宅】&#10;一人当たり面積"/>
        <xdr:cNvSpPr txBox="1"/>
      </xdr:nvSpPr>
      <xdr:spPr>
        <a:xfrm>
          <a:off x="9391727" y="143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169181</xdr:rowOff>
    </xdr:from>
    <xdr:ext cx="469744" cy="259045"/>
    <xdr:sp macro="" textlink="">
      <xdr:nvSpPr>
        <xdr:cNvPr id="370" name="n_2aveValue【公営住宅】&#10;一人当たり面積"/>
        <xdr:cNvSpPr txBox="1"/>
      </xdr:nvSpPr>
      <xdr:spPr>
        <a:xfrm>
          <a:off x="85154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47108</xdr:rowOff>
    </xdr:from>
    <xdr:ext cx="469744" cy="259045"/>
    <xdr:sp macro="" textlink="">
      <xdr:nvSpPr>
        <xdr:cNvPr id="371" name="n_3aveValue【公営住宅】&#10;一人当たり面積"/>
        <xdr:cNvSpPr txBox="1"/>
      </xdr:nvSpPr>
      <xdr:spPr>
        <a:xfrm>
          <a:off x="7626427" y="144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11904</xdr:rowOff>
    </xdr:from>
    <xdr:ext cx="469744" cy="259045"/>
    <xdr:sp macro="" textlink="">
      <xdr:nvSpPr>
        <xdr:cNvPr id="372" name="n_4aveValue【公営住宅】&#10;一人当たり面積"/>
        <xdr:cNvSpPr txBox="1"/>
      </xdr:nvSpPr>
      <xdr:spPr>
        <a:xfrm>
          <a:off x="6737427" y="1458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91712</xdr:rowOff>
    </xdr:from>
    <xdr:ext cx="469744" cy="259045"/>
    <xdr:sp macro="" textlink="">
      <xdr:nvSpPr>
        <xdr:cNvPr id="373" name="n_1mainValue【公営住宅】&#10;一人当たり面積"/>
        <xdr:cNvSpPr txBox="1"/>
      </xdr:nvSpPr>
      <xdr:spPr>
        <a:xfrm>
          <a:off x="93917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112743</xdr:rowOff>
    </xdr:from>
    <xdr:ext cx="469744" cy="259045"/>
    <xdr:sp macro="" textlink="">
      <xdr:nvSpPr>
        <xdr:cNvPr id="374" name="n_2mainValue【公営住宅】&#10;一人当たり面積"/>
        <xdr:cNvSpPr txBox="1"/>
      </xdr:nvSpPr>
      <xdr:spPr>
        <a:xfrm>
          <a:off x="8515427" y="134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125086</xdr:rowOff>
    </xdr:from>
    <xdr:ext cx="469744" cy="259045"/>
    <xdr:sp macro="" textlink="">
      <xdr:nvSpPr>
        <xdr:cNvPr id="375" name="n_3mainValue【公営住宅】&#10;一人当たり面積"/>
        <xdr:cNvSpPr txBox="1"/>
      </xdr:nvSpPr>
      <xdr:spPr>
        <a:xfrm>
          <a:off x="7626427" y="1349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132402</xdr:rowOff>
    </xdr:from>
    <xdr:ext cx="469744" cy="259045"/>
    <xdr:sp macro="" textlink="">
      <xdr:nvSpPr>
        <xdr:cNvPr id="376" name="n_4mainValue【公営住宅】&#10;一人当たり面積"/>
        <xdr:cNvSpPr txBox="1"/>
      </xdr:nvSpPr>
      <xdr:spPr>
        <a:xfrm>
          <a:off x="6737427" y="1350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xdr:cNvCxnSpPr/>
      </xdr:nvCxnSpPr>
      <xdr:spPr>
        <a:xfrm flipV="1">
          <a:off x="16318864" y="577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xdr:cNvSpPr txBox="1"/>
      </xdr:nvSpPr>
      <xdr:spPr>
        <a:xfrm>
          <a:off x="16357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153433</xdr:rowOff>
    </xdr:from>
    <xdr:ext cx="405111" cy="259045"/>
    <xdr:sp macro="" textlink="">
      <xdr:nvSpPr>
        <xdr:cNvPr id="420" name="【認定こども園・幼稚園・保育所】&#10;有形固定資産減価償却率平均値テキスト"/>
        <xdr:cNvSpPr txBox="1"/>
      </xdr:nvSpPr>
      <xdr:spPr>
        <a:xfrm>
          <a:off x="16357600" y="615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xdr:cNvSpPr/>
      </xdr:nvSpPr>
      <xdr:spPr>
        <a:xfrm>
          <a:off x="162687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xdr:cNvSpPr/>
      </xdr:nvSpPr>
      <xdr:spPr>
        <a:xfrm>
          <a:off x="13652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425" name="フローチャート: 判断 424"/>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31" name="楕円 430"/>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32" name="【認定こども園・幼稚園・保育所】&#10;有形固定資産減価償却率該当値テキスト"/>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75692</xdr:rowOff>
    </xdr:from>
    <xdr:to>
      <xdr:col>81</xdr:col>
      <xdr:colOff>101600</xdr:colOff>
      <xdr:row>40</xdr:row>
      <xdr:rowOff>5842</xdr:rowOff>
    </xdr:to>
    <xdr:sp macro="" textlink="">
      <xdr:nvSpPr>
        <xdr:cNvPr id="433" name="楕円 432"/>
        <xdr:cNvSpPr/>
      </xdr:nvSpPr>
      <xdr:spPr>
        <a:xfrm>
          <a:off x="15430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126492</xdr:rowOff>
    </xdr:from>
    <xdr:to>
      <xdr:col>85</xdr:col>
      <xdr:colOff>127000</xdr:colOff>
      <xdr:row>39</xdr:row>
      <xdr:rowOff>156210</xdr:rowOff>
    </xdr:to>
    <xdr:cxnSp macro="">
      <xdr:nvCxnSpPr>
        <xdr:cNvPr id="434" name="直線コネクタ 433"/>
        <xdr:cNvCxnSpPr/>
      </xdr:nvCxnSpPr>
      <xdr:spPr>
        <a:xfrm>
          <a:off x="15481300" y="681304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48260</xdr:rowOff>
    </xdr:from>
    <xdr:to>
      <xdr:col>76</xdr:col>
      <xdr:colOff>165100</xdr:colOff>
      <xdr:row>39</xdr:row>
      <xdr:rowOff>149860</xdr:rowOff>
    </xdr:to>
    <xdr:sp macro="" textlink="">
      <xdr:nvSpPr>
        <xdr:cNvPr id="435" name="楕円 434"/>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126492</xdr:rowOff>
    </xdr:to>
    <xdr:cxnSp macro="">
      <xdr:nvCxnSpPr>
        <xdr:cNvPr id="436" name="直線コネクタ 435"/>
        <xdr:cNvCxnSpPr/>
      </xdr:nvCxnSpPr>
      <xdr:spPr>
        <a:xfrm>
          <a:off x="14592300" y="67856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18542</xdr:rowOff>
    </xdr:from>
    <xdr:to>
      <xdr:col>72</xdr:col>
      <xdr:colOff>38100</xdr:colOff>
      <xdr:row>39</xdr:row>
      <xdr:rowOff>120142</xdr:rowOff>
    </xdr:to>
    <xdr:sp macro="" textlink="">
      <xdr:nvSpPr>
        <xdr:cNvPr id="437" name="楕円 436"/>
        <xdr:cNvSpPr/>
      </xdr:nvSpPr>
      <xdr:spPr>
        <a:xfrm>
          <a:off x="13652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69342</xdr:rowOff>
    </xdr:from>
    <xdr:to>
      <xdr:col>76</xdr:col>
      <xdr:colOff>114300</xdr:colOff>
      <xdr:row>39</xdr:row>
      <xdr:rowOff>99060</xdr:rowOff>
    </xdr:to>
    <xdr:cxnSp macro="">
      <xdr:nvCxnSpPr>
        <xdr:cNvPr id="438" name="直線コネクタ 437"/>
        <xdr:cNvCxnSpPr/>
      </xdr:nvCxnSpPr>
      <xdr:spPr>
        <a:xfrm>
          <a:off x="13703300" y="67558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4826</xdr:rowOff>
    </xdr:from>
    <xdr:to>
      <xdr:col>67</xdr:col>
      <xdr:colOff>101600</xdr:colOff>
      <xdr:row>39</xdr:row>
      <xdr:rowOff>106426</xdr:rowOff>
    </xdr:to>
    <xdr:sp macro="" textlink="">
      <xdr:nvSpPr>
        <xdr:cNvPr id="439" name="楕円 438"/>
        <xdr:cNvSpPr/>
      </xdr:nvSpPr>
      <xdr:spPr>
        <a:xfrm>
          <a:off x="12763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55626</xdr:rowOff>
    </xdr:from>
    <xdr:to>
      <xdr:col>71</xdr:col>
      <xdr:colOff>177800</xdr:colOff>
      <xdr:row>39</xdr:row>
      <xdr:rowOff>69342</xdr:rowOff>
    </xdr:to>
    <xdr:cxnSp macro="">
      <xdr:nvCxnSpPr>
        <xdr:cNvPr id="440" name="直線コネクタ 439"/>
        <xdr:cNvCxnSpPr/>
      </xdr:nvCxnSpPr>
      <xdr:spPr>
        <a:xfrm>
          <a:off x="12814300" y="674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41" name="n_1aveValue【認定こども園・幼稚園・保育所】&#10;有形固定資産減価償却率"/>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42" name="n_2aveValue【認定こども園・幼稚園・保育所】&#10;有形固定資産減価償却率"/>
        <xdr:cNvSpPr txBox="1"/>
      </xdr:nvSpPr>
      <xdr:spPr>
        <a:xfrm>
          <a:off x="14389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157243</xdr:rowOff>
    </xdr:from>
    <xdr:ext cx="405111" cy="259045"/>
    <xdr:sp macro="" textlink="">
      <xdr:nvSpPr>
        <xdr:cNvPr id="443" name="n_3aveValue【認定こども園・幼稚園・保育所】&#10;有形固定資産減価償却率"/>
        <xdr:cNvSpPr txBox="1"/>
      </xdr:nvSpPr>
      <xdr:spPr>
        <a:xfrm>
          <a:off x="13500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38371</xdr:rowOff>
    </xdr:from>
    <xdr:ext cx="405111" cy="259045"/>
    <xdr:sp macro="" textlink="">
      <xdr:nvSpPr>
        <xdr:cNvPr id="444" name="n_4aveValue【認定こども園・幼稚園・保育所】&#10;有形固定資産減価償却率"/>
        <xdr:cNvSpPr txBox="1"/>
      </xdr:nvSpPr>
      <xdr:spPr>
        <a:xfrm>
          <a:off x="12611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168419</xdr:rowOff>
    </xdr:from>
    <xdr:ext cx="405111" cy="259045"/>
    <xdr:sp macro="" textlink="">
      <xdr:nvSpPr>
        <xdr:cNvPr id="445" name="n_1mainValue【認定こども園・幼稚園・保育所】&#10;有形固定資産減価償却率"/>
        <xdr:cNvSpPr txBox="1"/>
      </xdr:nvSpPr>
      <xdr:spPr>
        <a:xfrm>
          <a:off x="15266044" y="685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140987</xdr:rowOff>
    </xdr:from>
    <xdr:ext cx="405111" cy="259045"/>
    <xdr:sp macro="" textlink="">
      <xdr:nvSpPr>
        <xdr:cNvPr id="446" name="n_2mainValue【認定こども園・幼稚園・保育所】&#10;有形固定資産減価償却率"/>
        <xdr:cNvSpPr txBox="1"/>
      </xdr:nvSpPr>
      <xdr:spPr>
        <a:xfrm>
          <a:off x="14389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111269</xdr:rowOff>
    </xdr:from>
    <xdr:ext cx="405111" cy="259045"/>
    <xdr:sp macro="" textlink="">
      <xdr:nvSpPr>
        <xdr:cNvPr id="447" name="n_3mainValue【認定こども園・幼稚園・保育所】&#10;有形固定資産減価償却率"/>
        <xdr:cNvSpPr txBox="1"/>
      </xdr:nvSpPr>
      <xdr:spPr>
        <a:xfrm>
          <a:off x="13500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97553</xdr:rowOff>
    </xdr:from>
    <xdr:ext cx="405111" cy="259045"/>
    <xdr:sp macro="" textlink="">
      <xdr:nvSpPr>
        <xdr:cNvPr id="448" name="n_4mainValue【認定こども園・幼稚園・保育所】&#10;有形固定資産減価償却率"/>
        <xdr:cNvSpPr txBox="1"/>
      </xdr:nvSpPr>
      <xdr:spPr>
        <a:xfrm>
          <a:off x="12611744" y="678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xdr:cNvCxnSpPr/>
      </xdr:nvCxnSpPr>
      <xdr:spPr>
        <a:xfrm flipV="1">
          <a:off x="22160864" y="5951220"/>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164863</xdr:rowOff>
    </xdr:from>
    <xdr:ext cx="469744" cy="259045"/>
    <xdr:sp macro="" textlink="">
      <xdr:nvSpPr>
        <xdr:cNvPr id="475" name="【認定こども園・幼稚園・保育所】&#10;一人当たり面積平均値テキスト"/>
        <xdr:cNvSpPr txBox="1"/>
      </xdr:nvSpPr>
      <xdr:spPr>
        <a:xfrm>
          <a:off x="22199600" y="633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xdr:cNvSpPr/>
      </xdr:nvSpPr>
      <xdr:spPr>
        <a:xfrm>
          <a:off x="22110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xdr:cNvSpPr/>
      </xdr:nvSpPr>
      <xdr:spPr>
        <a:xfrm>
          <a:off x="21272500" y="6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xdr:cNvSpPr/>
      </xdr:nvSpPr>
      <xdr:spPr>
        <a:xfrm>
          <a:off x="2038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xdr:cNvSpPr/>
      </xdr:nvSpPr>
      <xdr:spPr>
        <a:xfrm>
          <a:off x="19494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0" name="フローチャート: 判断 479"/>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86" name="楕円 485"/>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31259</xdr:rowOff>
    </xdr:from>
    <xdr:ext cx="469744" cy="259045"/>
    <xdr:sp macro="" textlink="">
      <xdr:nvSpPr>
        <xdr:cNvPr id="487" name="【認定こども園・幼稚園・保育所】&#10;一人当たり面積該当値テキスト"/>
        <xdr:cNvSpPr txBox="1"/>
      </xdr:nvSpPr>
      <xdr:spPr>
        <a:xfrm>
          <a:off x="22199600"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57404</xdr:rowOff>
    </xdr:from>
    <xdr:to>
      <xdr:col>112</xdr:col>
      <xdr:colOff>38100</xdr:colOff>
      <xdr:row>40</xdr:row>
      <xdr:rowOff>159004</xdr:rowOff>
    </xdr:to>
    <xdr:sp macro="" textlink="">
      <xdr:nvSpPr>
        <xdr:cNvPr id="488" name="楕円 487"/>
        <xdr:cNvSpPr/>
      </xdr:nvSpPr>
      <xdr:spPr>
        <a:xfrm>
          <a:off x="21272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103632</xdr:rowOff>
    </xdr:from>
    <xdr:to>
      <xdr:col>116</xdr:col>
      <xdr:colOff>63500</xdr:colOff>
      <xdr:row>40</xdr:row>
      <xdr:rowOff>108204</xdr:rowOff>
    </xdr:to>
    <xdr:cxnSp macro="">
      <xdr:nvCxnSpPr>
        <xdr:cNvPr id="489" name="直線コネクタ 488"/>
        <xdr:cNvCxnSpPr/>
      </xdr:nvCxnSpPr>
      <xdr:spPr>
        <a:xfrm flipV="1">
          <a:off x="21323300" y="6961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490" name="楕円 489"/>
        <xdr:cNvSpPr/>
      </xdr:nvSpPr>
      <xdr:spPr>
        <a:xfrm>
          <a:off x="2038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108204</xdr:rowOff>
    </xdr:from>
    <xdr:to>
      <xdr:col>111</xdr:col>
      <xdr:colOff>177800</xdr:colOff>
      <xdr:row>40</xdr:row>
      <xdr:rowOff>110490</xdr:rowOff>
    </xdr:to>
    <xdr:cxnSp macro="">
      <xdr:nvCxnSpPr>
        <xdr:cNvPr id="491" name="直線コネクタ 490"/>
        <xdr:cNvCxnSpPr/>
      </xdr:nvCxnSpPr>
      <xdr:spPr>
        <a:xfrm flipV="1">
          <a:off x="20434300" y="69662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492" name="楕円 491"/>
        <xdr:cNvSpPr/>
      </xdr:nvSpPr>
      <xdr:spPr>
        <a:xfrm>
          <a:off x="19494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110490</xdr:rowOff>
    </xdr:from>
    <xdr:to>
      <xdr:col>107</xdr:col>
      <xdr:colOff>50800</xdr:colOff>
      <xdr:row>40</xdr:row>
      <xdr:rowOff>115062</xdr:rowOff>
    </xdr:to>
    <xdr:cxnSp macro="">
      <xdr:nvCxnSpPr>
        <xdr:cNvPr id="493" name="直線コネクタ 492"/>
        <xdr:cNvCxnSpPr/>
      </xdr:nvCxnSpPr>
      <xdr:spPr>
        <a:xfrm flipV="1">
          <a:off x="19545300" y="696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xdr:rowOff>
    </xdr:from>
    <xdr:to>
      <xdr:col>98</xdr:col>
      <xdr:colOff>38100</xdr:colOff>
      <xdr:row>40</xdr:row>
      <xdr:rowOff>101854</xdr:rowOff>
    </xdr:to>
    <xdr:sp macro="" textlink="">
      <xdr:nvSpPr>
        <xdr:cNvPr id="494" name="楕円 493"/>
        <xdr:cNvSpPr/>
      </xdr:nvSpPr>
      <xdr:spPr>
        <a:xfrm>
          <a:off x="18605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51054</xdr:rowOff>
    </xdr:from>
    <xdr:to>
      <xdr:col>102</xdr:col>
      <xdr:colOff>114300</xdr:colOff>
      <xdr:row>40</xdr:row>
      <xdr:rowOff>115062</xdr:rowOff>
    </xdr:to>
    <xdr:cxnSp macro="">
      <xdr:nvCxnSpPr>
        <xdr:cNvPr id="495" name="直線コネクタ 494"/>
        <xdr:cNvCxnSpPr/>
      </xdr:nvCxnSpPr>
      <xdr:spPr>
        <a:xfrm>
          <a:off x="18656300" y="690905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496" name="n_1aveValue【認定こども園・幼稚園・保育所】&#10;一人当たり面積"/>
        <xdr:cNvSpPr txBox="1"/>
      </xdr:nvSpPr>
      <xdr:spPr>
        <a:xfrm>
          <a:off x="210757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497" name="n_2aveValue【認定こども園・幼稚園・保育所】&#10;一人当たり面積"/>
        <xdr:cNvSpPr txBox="1"/>
      </xdr:nvSpPr>
      <xdr:spPr>
        <a:xfrm>
          <a:off x="20199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145813</xdr:rowOff>
    </xdr:from>
    <xdr:ext cx="469744" cy="259045"/>
    <xdr:sp macro="" textlink="">
      <xdr:nvSpPr>
        <xdr:cNvPr id="498" name="n_3aveValue【認定こども園・幼稚園・保育所】&#10;一人当たり面積"/>
        <xdr:cNvSpPr txBox="1"/>
      </xdr:nvSpPr>
      <xdr:spPr>
        <a:xfrm>
          <a:off x="193104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9" name="n_4aveValue【認定こども園・幼稚園・保育所】&#10;一人当たり面積"/>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150131</xdr:rowOff>
    </xdr:from>
    <xdr:ext cx="469744" cy="259045"/>
    <xdr:sp macro="" textlink="">
      <xdr:nvSpPr>
        <xdr:cNvPr id="500" name="n_1mainValue【認定こども園・幼稚園・保育所】&#10;一人当たり面積"/>
        <xdr:cNvSpPr txBox="1"/>
      </xdr:nvSpPr>
      <xdr:spPr>
        <a:xfrm>
          <a:off x="210757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01" name="n_2mainValue【認定こども園・幼稚園・保育所】&#10;一人当たり面積"/>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156989</xdr:rowOff>
    </xdr:from>
    <xdr:ext cx="469744" cy="259045"/>
    <xdr:sp macro="" textlink="">
      <xdr:nvSpPr>
        <xdr:cNvPr id="502" name="n_3mainValue【認定こども園・幼稚園・保育所】&#10;一人当たり面積"/>
        <xdr:cNvSpPr txBox="1"/>
      </xdr:nvSpPr>
      <xdr:spPr>
        <a:xfrm>
          <a:off x="19310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92981</xdr:rowOff>
    </xdr:from>
    <xdr:ext cx="469744" cy="259045"/>
    <xdr:sp macro="" textlink="">
      <xdr:nvSpPr>
        <xdr:cNvPr id="503" name="n_4mainValue【認定こども園・幼稚園・保育所】&#10;一人当たり面積"/>
        <xdr:cNvSpPr txBox="1"/>
      </xdr:nvSpPr>
      <xdr:spPr>
        <a:xfrm>
          <a:off x="184214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535" name="【学校施設】&#10;有形固定資産減価償却率平均値テキスト"/>
        <xdr:cNvSpPr txBox="1"/>
      </xdr:nvSpPr>
      <xdr:spPr>
        <a:xfrm>
          <a:off x="16357600" y="1031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xdr:cNvSpPr/>
      </xdr:nvSpPr>
      <xdr:spPr>
        <a:xfrm>
          <a:off x="162687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xdr:cNvSpPr/>
      </xdr:nvSpPr>
      <xdr:spPr>
        <a:xfrm>
          <a:off x="14541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40" name="フローチャート: 判断 539"/>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6" name="楕円 545"/>
        <xdr:cNvSpPr/>
      </xdr:nvSpPr>
      <xdr:spPr>
        <a:xfrm>
          <a:off x="16268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21062</xdr:rowOff>
    </xdr:from>
    <xdr:ext cx="405111" cy="259045"/>
    <xdr:sp macro="" textlink="">
      <xdr:nvSpPr>
        <xdr:cNvPr id="547" name="【学校施設】&#10;有形固定資産減価償却率該当値テキスト"/>
        <xdr:cNvSpPr txBox="1"/>
      </xdr:nvSpPr>
      <xdr:spPr>
        <a:xfrm>
          <a:off x="16357600" y="1013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48" name="楕円 547"/>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48985</xdr:rowOff>
    </xdr:to>
    <xdr:cxnSp macro="">
      <xdr:nvCxnSpPr>
        <xdr:cNvPr id="549" name="直線コネクタ 548"/>
        <xdr:cNvCxnSpPr/>
      </xdr:nvCxnSpPr>
      <xdr:spPr>
        <a:xfrm>
          <a:off x="15481300" y="10287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50" name="楕円 549"/>
        <xdr:cNvSpPr/>
      </xdr:nvSpPr>
      <xdr:spPr>
        <a:xfrm>
          <a:off x="14541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60</xdr:row>
      <xdr:rowOff>0</xdr:rowOff>
    </xdr:to>
    <xdr:cxnSp macro="">
      <xdr:nvCxnSpPr>
        <xdr:cNvPr id="551" name="直線コネクタ 550"/>
        <xdr:cNvCxnSpPr/>
      </xdr:nvCxnSpPr>
      <xdr:spPr>
        <a:xfrm>
          <a:off x="14592300" y="102347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552" name="楕円 551"/>
        <xdr:cNvSpPr/>
      </xdr:nvSpPr>
      <xdr:spPr>
        <a:xfrm>
          <a:off x="1365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119199</xdr:rowOff>
    </xdr:from>
    <xdr:to>
      <xdr:col>76</xdr:col>
      <xdr:colOff>114300</xdr:colOff>
      <xdr:row>59</xdr:row>
      <xdr:rowOff>125730</xdr:rowOff>
    </xdr:to>
    <xdr:cxnSp macro="">
      <xdr:nvCxnSpPr>
        <xdr:cNvPr id="553" name="直線コネクタ 552"/>
        <xdr:cNvCxnSpPr/>
      </xdr:nvCxnSpPr>
      <xdr:spPr>
        <a:xfrm flipV="1">
          <a:off x="13703300" y="102347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133713</xdr:rowOff>
    </xdr:from>
    <xdr:to>
      <xdr:col>67</xdr:col>
      <xdr:colOff>101600</xdr:colOff>
      <xdr:row>62</xdr:row>
      <xdr:rowOff>63863</xdr:rowOff>
    </xdr:to>
    <xdr:sp macro="" textlink="">
      <xdr:nvSpPr>
        <xdr:cNvPr id="554" name="楕円 553"/>
        <xdr:cNvSpPr/>
      </xdr:nvSpPr>
      <xdr:spPr>
        <a:xfrm>
          <a:off x="1276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62</xdr:row>
      <xdr:rowOff>13063</xdr:rowOff>
    </xdr:to>
    <xdr:cxnSp macro="">
      <xdr:nvCxnSpPr>
        <xdr:cNvPr id="555" name="直線コネクタ 554"/>
        <xdr:cNvCxnSpPr/>
      </xdr:nvCxnSpPr>
      <xdr:spPr>
        <a:xfrm flipV="1">
          <a:off x="12814300" y="10241280"/>
          <a:ext cx="8890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6" name="n_1aveValue【学校施設】&#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557" name="n_2aveValue【学校施設】&#10;有形固定資産減価償却率"/>
        <xdr:cNvSpPr txBox="1"/>
      </xdr:nvSpPr>
      <xdr:spPr>
        <a:xfrm>
          <a:off x="14389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58"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9"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60" name="n_1mainValue【学校施設】&#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1" name="n_2mainValue【学校施設】&#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167657</xdr:rowOff>
    </xdr:from>
    <xdr:ext cx="405111" cy="259045"/>
    <xdr:sp macro="" textlink="">
      <xdr:nvSpPr>
        <xdr:cNvPr id="562" name="n_3mainValue【学校施設】&#10;有形固定資産減価償却率"/>
        <xdr:cNvSpPr txBox="1"/>
      </xdr:nvSpPr>
      <xdr:spPr>
        <a:xfrm>
          <a:off x="13500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54990</xdr:rowOff>
    </xdr:from>
    <xdr:ext cx="405111" cy="259045"/>
    <xdr:sp macro="" textlink="">
      <xdr:nvSpPr>
        <xdr:cNvPr id="563" name="n_4mainValue【学校施設】&#10;有形固定資産減価償却率"/>
        <xdr:cNvSpPr txBox="1"/>
      </xdr:nvSpPr>
      <xdr:spPr>
        <a:xfrm>
          <a:off x="12611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xdr:cNvCxnSpPr/>
      </xdr:nvCxnSpPr>
      <xdr:spPr>
        <a:xfrm flipV="1">
          <a:off x="22160864" y="9773793"/>
          <a:ext cx="0" cy="112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xdr:cNvSpPr txBox="1"/>
      </xdr:nvSpPr>
      <xdr:spPr>
        <a:xfrm>
          <a:off x="221996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xdr:cNvCxnSpPr/>
      </xdr:nvCxnSpPr>
      <xdr:spPr>
        <a:xfrm>
          <a:off x="22072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xdr:cNvSpPr txBox="1"/>
      </xdr:nvSpPr>
      <xdr:spPr>
        <a:xfrm>
          <a:off x="22199600" y="95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xdr:cNvCxnSpPr/>
      </xdr:nvCxnSpPr>
      <xdr:spPr>
        <a:xfrm>
          <a:off x="22072600" y="977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593" name="【学校施設】&#10;一人当たり面積平均値テキスト"/>
        <xdr:cNvSpPr txBox="1"/>
      </xdr:nvSpPr>
      <xdr:spPr>
        <a:xfrm>
          <a:off x="22199600" y="10434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xdr:cNvSpPr/>
      </xdr:nvSpPr>
      <xdr:spPr>
        <a:xfrm>
          <a:off x="221107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xdr:cNvSpPr/>
      </xdr:nvSpPr>
      <xdr:spPr>
        <a:xfrm>
          <a:off x="212725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xdr:cNvSpPr/>
      </xdr:nvSpPr>
      <xdr:spPr>
        <a:xfrm>
          <a:off x="20383500" y="1061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598" name="フローチャート: 判断 597"/>
        <xdr:cNvSpPr/>
      </xdr:nvSpPr>
      <xdr:spPr>
        <a:xfrm>
          <a:off x="18605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165989</xdr:rowOff>
    </xdr:from>
    <xdr:to>
      <xdr:col>116</xdr:col>
      <xdr:colOff>114300</xdr:colOff>
      <xdr:row>62</xdr:row>
      <xdr:rowOff>96139</xdr:rowOff>
    </xdr:to>
    <xdr:sp macro="" textlink="">
      <xdr:nvSpPr>
        <xdr:cNvPr id="604" name="楕円 603"/>
        <xdr:cNvSpPr/>
      </xdr:nvSpPr>
      <xdr:spPr>
        <a:xfrm>
          <a:off x="22110700" y="106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144416</xdr:rowOff>
    </xdr:from>
    <xdr:ext cx="469744" cy="259045"/>
    <xdr:sp macro="" textlink="">
      <xdr:nvSpPr>
        <xdr:cNvPr id="605" name="【学校施設】&#10;一人当たり面積該当値テキスト"/>
        <xdr:cNvSpPr txBox="1"/>
      </xdr:nvSpPr>
      <xdr:spPr>
        <a:xfrm>
          <a:off x="22199600" y="106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xdr:rowOff>
    </xdr:from>
    <xdr:to>
      <xdr:col>112</xdr:col>
      <xdr:colOff>38100</xdr:colOff>
      <xdr:row>62</xdr:row>
      <xdr:rowOff>109855</xdr:rowOff>
    </xdr:to>
    <xdr:sp macro="" textlink="">
      <xdr:nvSpPr>
        <xdr:cNvPr id="606" name="楕円 605"/>
        <xdr:cNvSpPr/>
      </xdr:nvSpPr>
      <xdr:spPr>
        <a:xfrm>
          <a:off x="21272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45339</xdr:rowOff>
    </xdr:from>
    <xdr:to>
      <xdr:col>116</xdr:col>
      <xdr:colOff>63500</xdr:colOff>
      <xdr:row>62</xdr:row>
      <xdr:rowOff>59055</xdr:rowOff>
    </xdr:to>
    <xdr:cxnSp macro="">
      <xdr:nvCxnSpPr>
        <xdr:cNvPr id="607" name="直線コネクタ 606"/>
        <xdr:cNvCxnSpPr/>
      </xdr:nvCxnSpPr>
      <xdr:spPr>
        <a:xfrm flipV="1">
          <a:off x="21323300" y="1067523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23495</xdr:rowOff>
    </xdr:from>
    <xdr:to>
      <xdr:col>107</xdr:col>
      <xdr:colOff>101600</xdr:colOff>
      <xdr:row>62</xdr:row>
      <xdr:rowOff>125095</xdr:rowOff>
    </xdr:to>
    <xdr:sp macro="" textlink="">
      <xdr:nvSpPr>
        <xdr:cNvPr id="608" name="楕円 607"/>
        <xdr:cNvSpPr/>
      </xdr:nvSpPr>
      <xdr:spPr>
        <a:xfrm>
          <a:off x="20383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59055</xdr:rowOff>
    </xdr:from>
    <xdr:to>
      <xdr:col>111</xdr:col>
      <xdr:colOff>177800</xdr:colOff>
      <xdr:row>62</xdr:row>
      <xdr:rowOff>74295</xdr:rowOff>
    </xdr:to>
    <xdr:cxnSp macro="">
      <xdr:nvCxnSpPr>
        <xdr:cNvPr id="609" name="直線コネクタ 608"/>
        <xdr:cNvCxnSpPr/>
      </xdr:nvCxnSpPr>
      <xdr:spPr>
        <a:xfrm flipV="1">
          <a:off x="20434300" y="106889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147701</xdr:rowOff>
    </xdr:from>
    <xdr:to>
      <xdr:col>102</xdr:col>
      <xdr:colOff>165100</xdr:colOff>
      <xdr:row>62</xdr:row>
      <xdr:rowOff>77851</xdr:rowOff>
    </xdr:to>
    <xdr:sp macro="" textlink="">
      <xdr:nvSpPr>
        <xdr:cNvPr id="610" name="楕円 609"/>
        <xdr:cNvSpPr/>
      </xdr:nvSpPr>
      <xdr:spPr>
        <a:xfrm>
          <a:off x="19494500" y="106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27051</xdr:rowOff>
    </xdr:from>
    <xdr:to>
      <xdr:col>107</xdr:col>
      <xdr:colOff>50800</xdr:colOff>
      <xdr:row>62</xdr:row>
      <xdr:rowOff>74295</xdr:rowOff>
    </xdr:to>
    <xdr:cxnSp macro="">
      <xdr:nvCxnSpPr>
        <xdr:cNvPr id="611" name="直線コネクタ 610"/>
        <xdr:cNvCxnSpPr/>
      </xdr:nvCxnSpPr>
      <xdr:spPr>
        <a:xfrm>
          <a:off x="19545300" y="1065695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115697</xdr:rowOff>
    </xdr:from>
    <xdr:to>
      <xdr:col>98</xdr:col>
      <xdr:colOff>38100</xdr:colOff>
      <xdr:row>62</xdr:row>
      <xdr:rowOff>45847</xdr:rowOff>
    </xdr:to>
    <xdr:sp macro="" textlink="">
      <xdr:nvSpPr>
        <xdr:cNvPr id="612" name="楕円 611"/>
        <xdr:cNvSpPr/>
      </xdr:nvSpPr>
      <xdr:spPr>
        <a:xfrm>
          <a:off x="18605500" y="105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166497</xdr:rowOff>
    </xdr:from>
    <xdr:to>
      <xdr:col>102</xdr:col>
      <xdr:colOff>114300</xdr:colOff>
      <xdr:row>62</xdr:row>
      <xdr:rowOff>27051</xdr:rowOff>
    </xdr:to>
    <xdr:cxnSp macro="">
      <xdr:nvCxnSpPr>
        <xdr:cNvPr id="613" name="直線コネクタ 612"/>
        <xdr:cNvCxnSpPr/>
      </xdr:nvCxnSpPr>
      <xdr:spPr>
        <a:xfrm>
          <a:off x="18656300" y="1062494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4" name="n_1aveValue【学校施設】&#10;一人当たり面積"/>
        <xdr:cNvSpPr txBox="1"/>
      </xdr:nvSpPr>
      <xdr:spPr>
        <a:xfrm>
          <a:off x="210757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15" name="n_2aveValue【学校施設】&#10;一人当たり面積"/>
        <xdr:cNvSpPr txBox="1"/>
      </xdr:nvSpPr>
      <xdr:spPr>
        <a:xfrm>
          <a:off x="20199427"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616" name="n_3aveValue【学校施設】&#10;一人当たり面積"/>
        <xdr:cNvSpPr txBox="1"/>
      </xdr:nvSpPr>
      <xdr:spPr>
        <a:xfrm>
          <a:off x="19310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24782</xdr:rowOff>
    </xdr:from>
    <xdr:ext cx="469744" cy="259045"/>
    <xdr:sp macro="" textlink="">
      <xdr:nvSpPr>
        <xdr:cNvPr id="617" name="n_4aveValue【学校施設】&#10;一人当たり面積"/>
        <xdr:cNvSpPr txBox="1"/>
      </xdr:nvSpPr>
      <xdr:spPr>
        <a:xfrm>
          <a:off x="18421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100982</xdr:rowOff>
    </xdr:from>
    <xdr:ext cx="469744" cy="259045"/>
    <xdr:sp macro="" textlink="">
      <xdr:nvSpPr>
        <xdr:cNvPr id="618" name="n_1mainValue【学校施設】&#10;一人当たり面積"/>
        <xdr:cNvSpPr txBox="1"/>
      </xdr:nvSpPr>
      <xdr:spPr>
        <a:xfrm>
          <a:off x="210757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116222</xdr:rowOff>
    </xdr:from>
    <xdr:ext cx="469744" cy="259045"/>
    <xdr:sp macro="" textlink="">
      <xdr:nvSpPr>
        <xdr:cNvPr id="619" name="n_2mainValue【学校施設】&#10;一人当たり面積"/>
        <xdr:cNvSpPr txBox="1"/>
      </xdr:nvSpPr>
      <xdr:spPr>
        <a:xfrm>
          <a:off x="20199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94378</xdr:rowOff>
    </xdr:from>
    <xdr:ext cx="469744" cy="259045"/>
    <xdr:sp macro="" textlink="">
      <xdr:nvSpPr>
        <xdr:cNvPr id="620" name="n_3mainValue【学校施設】&#10;一人当たり面積"/>
        <xdr:cNvSpPr txBox="1"/>
      </xdr:nvSpPr>
      <xdr:spPr>
        <a:xfrm>
          <a:off x="19310427" y="103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62374</xdr:rowOff>
    </xdr:from>
    <xdr:ext cx="469744" cy="259045"/>
    <xdr:sp macro="" textlink="">
      <xdr:nvSpPr>
        <xdr:cNvPr id="621" name="n_4mainValue【学校施設】&#10;一人当たり面積"/>
        <xdr:cNvSpPr txBox="1"/>
      </xdr:nvSpPr>
      <xdr:spPr>
        <a:xfrm>
          <a:off x="18421427" y="103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662" name="直線コネクタ 661"/>
        <xdr:cNvCxnSpPr/>
      </xdr:nvCxnSpPr>
      <xdr:spPr>
        <a:xfrm flipV="1">
          <a:off x="16318864" y="1714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665" name="【公民館】&#10;有形固定資産減価償却率最大値テキスト"/>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66" name="直線コネクタ 665"/>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667" name="【公民館】&#10;有形固定資産減価償却率平均値テキスト"/>
        <xdr:cNvSpPr txBox="1"/>
      </xdr:nvSpPr>
      <xdr:spPr>
        <a:xfrm>
          <a:off x="16357600" y="1783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68" name="フローチャート: 判断 667"/>
        <xdr:cNvSpPr/>
      </xdr:nvSpPr>
      <xdr:spPr>
        <a:xfrm>
          <a:off x="16268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69" name="フローチャート: 判断 668"/>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670" name="フローチャート: 判断 669"/>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671" name="フローチャート: 判断 670"/>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672" name="フローチャート: 判断 671"/>
        <xdr:cNvSpPr/>
      </xdr:nvSpPr>
      <xdr:spPr>
        <a:xfrm>
          <a:off x="12763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27305</xdr:rowOff>
    </xdr:from>
    <xdr:to>
      <xdr:col>85</xdr:col>
      <xdr:colOff>177800</xdr:colOff>
      <xdr:row>105</xdr:row>
      <xdr:rowOff>128905</xdr:rowOff>
    </xdr:to>
    <xdr:sp macro="" textlink="">
      <xdr:nvSpPr>
        <xdr:cNvPr id="678" name="楕円 677"/>
        <xdr:cNvSpPr/>
      </xdr:nvSpPr>
      <xdr:spPr>
        <a:xfrm>
          <a:off x="16268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5732</xdr:rowOff>
    </xdr:from>
    <xdr:ext cx="405111" cy="259045"/>
    <xdr:sp macro="" textlink="">
      <xdr:nvSpPr>
        <xdr:cNvPr id="679" name="【公民館】&#10;有形固定資産減価償却率該当値テキスト"/>
        <xdr:cNvSpPr txBox="1"/>
      </xdr:nvSpPr>
      <xdr:spPr>
        <a:xfrm>
          <a:off x="163576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33020</xdr:rowOff>
    </xdr:from>
    <xdr:to>
      <xdr:col>81</xdr:col>
      <xdr:colOff>101600</xdr:colOff>
      <xdr:row>106</xdr:row>
      <xdr:rowOff>134620</xdr:rowOff>
    </xdr:to>
    <xdr:sp macro="" textlink="">
      <xdr:nvSpPr>
        <xdr:cNvPr id="680" name="楕円 679"/>
        <xdr:cNvSpPr/>
      </xdr:nvSpPr>
      <xdr:spPr>
        <a:xfrm>
          <a:off x="1543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78105</xdr:rowOff>
    </xdr:from>
    <xdr:to>
      <xdr:col>85</xdr:col>
      <xdr:colOff>127000</xdr:colOff>
      <xdr:row>106</xdr:row>
      <xdr:rowOff>83820</xdr:rowOff>
    </xdr:to>
    <xdr:cxnSp macro="">
      <xdr:nvCxnSpPr>
        <xdr:cNvPr id="681" name="直線コネクタ 680"/>
        <xdr:cNvCxnSpPr/>
      </xdr:nvCxnSpPr>
      <xdr:spPr>
        <a:xfrm flipV="1">
          <a:off x="15481300" y="18080355"/>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682" name="楕円 681"/>
        <xdr:cNvSpPr/>
      </xdr:nvSpPr>
      <xdr:spPr>
        <a:xfrm>
          <a:off x="1454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83820</xdr:rowOff>
    </xdr:to>
    <xdr:cxnSp macro="">
      <xdr:nvCxnSpPr>
        <xdr:cNvPr id="683" name="直線コネクタ 682"/>
        <xdr:cNvCxnSpPr/>
      </xdr:nvCxnSpPr>
      <xdr:spPr>
        <a:xfrm>
          <a:off x="14592300" y="18227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684" name="楕円 683"/>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163830</xdr:rowOff>
    </xdr:from>
    <xdr:to>
      <xdr:col>76</xdr:col>
      <xdr:colOff>114300</xdr:colOff>
      <xdr:row>106</xdr:row>
      <xdr:rowOff>53339</xdr:rowOff>
    </xdr:to>
    <xdr:cxnSp macro="">
      <xdr:nvCxnSpPr>
        <xdr:cNvPr id="685" name="直線コネクタ 684"/>
        <xdr:cNvCxnSpPr/>
      </xdr:nvCxnSpPr>
      <xdr:spPr>
        <a:xfrm>
          <a:off x="13703300" y="181660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84455</xdr:rowOff>
    </xdr:from>
    <xdr:to>
      <xdr:col>67</xdr:col>
      <xdr:colOff>101600</xdr:colOff>
      <xdr:row>106</xdr:row>
      <xdr:rowOff>14605</xdr:rowOff>
    </xdr:to>
    <xdr:sp macro="" textlink="">
      <xdr:nvSpPr>
        <xdr:cNvPr id="686" name="楕円 685"/>
        <xdr:cNvSpPr/>
      </xdr:nvSpPr>
      <xdr:spPr>
        <a:xfrm>
          <a:off x="12763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135255</xdr:rowOff>
    </xdr:from>
    <xdr:to>
      <xdr:col>71</xdr:col>
      <xdr:colOff>177800</xdr:colOff>
      <xdr:row>105</xdr:row>
      <xdr:rowOff>163830</xdr:rowOff>
    </xdr:to>
    <xdr:cxnSp macro="">
      <xdr:nvCxnSpPr>
        <xdr:cNvPr id="687" name="直線コネクタ 686"/>
        <xdr:cNvCxnSpPr/>
      </xdr:nvCxnSpPr>
      <xdr:spPr>
        <a:xfrm>
          <a:off x="12814300" y="18137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688" name="n_1aveValue【公民館】&#10;有形固定資産減価償却率"/>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689" name="n_2aveValue【公民館】&#10;有形固定資産減価償却率"/>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690" name="n_3aveValue【公民館】&#10;有形固定資産減価償却率"/>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691" name="n_4aveValue【公民館】&#10;有形固定資産減価償却率"/>
        <xdr:cNvSpPr txBox="1"/>
      </xdr:nvSpPr>
      <xdr:spPr>
        <a:xfrm>
          <a:off x="12611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125747</xdr:rowOff>
    </xdr:from>
    <xdr:ext cx="405111" cy="259045"/>
    <xdr:sp macro="" textlink="">
      <xdr:nvSpPr>
        <xdr:cNvPr id="692" name="n_1mainValue【公民館】&#10;有形固定資産減価償却率"/>
        <xdr:cNvSpPr txBox="1"/>
      </xdr:nvSpPr>
      <xdr:spPr>
        <a:xfrm>
          <a:off x="152660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95266</xdr:rowOff>
    </xdr:from>
    <xdr:ext cx="405111" cy="259045"/>
    <xdr:sp macro="" textlink="">
      <xdr:nvSpPr>
        <xdr:cNvPr id="693" name="n_2mainValue【公民館】&#10;有形固定資産減価償却率"/>
        <xdr:cNvSpPr txBox="1"/>
      </xdr:nvSpPr>
      <xdr:spPr>
        <a:xfrm>
          <a:off x="14389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694" name="n_3mainValue【公民館】&#10;有形固定資産減価償却率"/>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5732</xdr:rowOff>
    </xdr:from>
    <xdr:ext cx="405111" cy="259045"/>
    <xdr:sp macro="" textlink="">
      <xdr:nvSpPr>
        <xdr:cNvPr id="695" name="n_4mainValue【公民館】&#10;有形固定資産減価償却率"/>
        <xdr:cNvSpPr txBox="1"/>
      </xdr:nvSpPr>
      <xdr:spPr>
        <a:xfrm>
          <a:off x="12611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19" name="直線コネクタ 718"/>
        <xdr:cNvCxnSpPr/>
      </xdr:nvCxnSpPr>
      <xdr:spPr>
        <a:xfrm flipV="1">
          <a:off x="22160864" y="1737995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20"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21" name="直線コネクタ 720"/>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22" name="【公民館】&#10;一人当たり面積最大値テキスト"/>
        <xdr:cNvSpPr txBox="1"/>
      </xdr:nvSpPr>
      <xdr:spPr>
        <a:xfrm>
          <a:off x="221996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23" name="直線コネクタ 722"/>
        <xdr:cNvCxnSpPr/>
      </xdr:nvCxnSpPr>
      <xdr:spPr>
        <a:xfrm>
          <a:off x="22072600" y="1737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27957</xdr:rowOff>
    </xdr:from>
    <xdr:ext cx="469744" cy="259045"/>
    <xdr:sp macro="" textlink="">
      <xdr:nvSpPr>
        <xdr:cNvPr id="724" name="【公民館】&#10;一人当たり面積平均値テキスト"/>
        <xdr:cNvSpPr txBox="1"/>
      </xdr:nvSpPr>
      <xdr:spPr>
        <a:xfrm>
          <a:off x="22199600" y="1820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25" name="フローチャート: 判断 724"/>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26" name="フローチャート: 判断 725"/>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27" name="フローチャート: 判断 726"/>
        <xdr:cNvSpPr/>
      </xdr:nvSpPr>
      <xdr:spPr>
        <a:xfrm>
          <a:off x="20383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728" name="フローチャート: 判断 727"/>
        <xdr:cNvSpPr/>
      </xdr:nvSpPr>
      <xdr:spPr>
        <a:xfrm>
          <a:off x="19494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729" name="フローチャート: 判断 728"/>
        <xdr:cNvSpPr/>
      </xdr:nvSpPr>
      <xdr:spPr>
        <a:xfrm>
          <a:off x="18605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15239</xdr:rowOff>
    </xdr:from>
    <xdr:to>
      <xdr:col>116</xdr:col>
      <xdr:colOff>114300</xdr:colOff>
      <xdr:row>106</xdr:row>
      <xdr:rowOff>116839</xdr:rowOff>
    </xdr:to>
    <xdr:sp macro="" textlink="">
      <xdr:nvSpPr>
        <xdr:cNvPr id="735" name="楕円 734"/>
        <xdr:cNvSpPr/>
      </xdr:nvSpPr>
      <xdr:spPr>
        <a:xfrm>
          <a:off x="22110700" y="181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38116</xdr:rowOff>
    </xdr:from>
    <xdr:ext cx="469744" cy="259045"/>
    <xdr:sp macro="" textlink="">
      <xdr:nvSpPr>
        <xdr:cNvPr id="736" name="【公民館】&#10;一人当たり面積該当値テキスト"/>
        <xdr:cNvSpPr txBox="1"/>
      </xdr:nvSpPr>
      <xdr:spPr>
        <a:xfrm>
          <a:off x="22199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24130</xdr:rowOff>
    </xdr:from>
    <xdr:to>
      <xdr:col>112</xdr:col>
      <xdr:colOff>38100</xdr:colOff>
      <xdr:row>106</xdr:row>
      <xdr:rowOff>125730</xdr:rowOff>
    </xdr:to>
    <xdr:sp macro="" textlink="">
      <xdr:nvSpPr>
        <xdr:cNvPr id="737" name="楕円 736"/>
        <xdr:cNvSpPr/>
      </xdr:nvSpPr>
      <xdr:spPr>
        <a:xfrm>
          <a:off x="212725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66039</xdr:rowOff>
    </xdr:from>
    <xdr:to>
      <xdr:col>116</xdr:col>
      <xdr:colOff>63500</xdr:colOff>
      <xdr:row>106</xdr:row>
      <xdr:rowOff>74930</xdr:rowOff>
    </xdr:to>
    <xdr:cxnSp macro="">
      <xdr:nvCxnSpPr>
        <xdr:cNvPr id="738" name="直線コネクタ 737"/>
        <xdr:cNvCxnSpPr/>
      </xdr:nvCxnSpPr>
      <xdr:spPr>
        <a:xfrm flipV="1">
          <a:off x="21323300" y="182397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165100</xdr:rowOff>
    </xdr:from>
    <xdr:to>
      <xdr:col>107</xdr:col>
      <xdr:colOff>101600</xdr:colOff>
      <xdr:row>106</xdr:row>
      <xdr:rowOff>95250</xdr:rowOff>
    </xdr:to>
    <xdr:sp macro="" textlink="">
      <xdr:nvSpPr>
        <xdr:cNvPr id="739" name="楕円 738"/>
        <xdr:cNvSpPr/>
      </xdr:nvSpPr>
      <xdr:spPr>
        <a:xfrm>
          <a:off x="20383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44450</xdr:rowOff>
    </xdr:from>
    <xdr:to>
      <xdr:col>111</xdr:col>
      <xdr:colOff>177800</xdr:colOff>
      <xdr:row>106</xdr:row>
      <xdr:rowOff>74930</xdr:rowOff>
    </xdr:to>
    <xdr:cxnSp macro="">
      <xdr:nvCxnSpPr>
        <xdr:cNvPr id="740" name="直線コネクタ 739"/>
        <xdr:cNvCxnSpPr/>
      </xdr:nvCxnSpPr>
      <xdr:spPr>
        <a:xfrm>
          <a:off x="20434300" y="18218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741" name="楕円 740"/>
        <xdr:cNvSpPr/>
      </xdr:nvSpPr>
      <xdr:spPr>
        <a:xfrm>
          <a:off x="19494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44450</xdr:rowOff>
    </xdr:from>
    <xdr:to>
      <xdr:col>107</xdr:col>
      <xdr:colOff>50800</xdr:colOff>
      <xdr:row>106</xdr:row>
      <xdr:rowOff>52070</xdr:rowOff>
    </xdr:to>
    <xdr:cxnSp macro="">
      <xdr:nvCxnSpPr>
        <xdr:cNvPr id="742" name="直線コネクタ 741"/>
        <xdr:cNvCxnSpPr/>
      </xdr:nvCxnSpPr>
      <xdr:spPr>
        <a:xfrm flipV="1">
          <a:off x="19545300" y="18218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168911</xdr:rowOff>
    </xdr:from>
    <xdr:to>
      <xdr:col>98</xdr:col>
      <xdr:colOff>38100</xdr:colOff>
      <xdr:row>106</xdr:row>
      <xdr:rowOff>99061</xdr:rowOff>
    </xdr:to>
    <xdr:sp macro="" textlink="">
      <xdr:nvSpPr>
        <xdr:cNvPr id="743" name="楕円 742"/>
        <xdr:cNvSpPr/>
      </xdr:nvSpPr>
      <xdr:spPr>
        <a:xfrm>
          <a:off x="18605500" y="181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48261</xdr:rowOff>
    </xdr:from>
    <xdr:to>
      <xdr:col>102</xdr:col>
      <xdr:colOff>114300</xdr:colOff>
      <xdr:row>106</xdr:row>
      <xdr:rowOff>52070</xdr:rowOff>
    </xdr:to>
    <xdr:cxnSp macro="">
      <xdr:nvCxnSpPr>
        <xdr:cNvPr id="744" name="直線コネクタ 743"/>
        <xdr:cNvCxnSpPr/>
      </xdr:nvCxnSpPr>
      <xdr:spPr>
        <a:xfrm>
          <a:off x="18656300" y="18221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137177</xdr:rowOff>
    </xdr:from>
    <xdr:ext cx="469744" cy="259045"/>
    <xdr:sp macro="" textlink="">
      <xdr:nvSpPr>
        <xdr:cNvPr id="745" name="n_1aveValue【公民館】&#10;一人当たり面積"/>
        <xdr:cNvSpPr txBox="1"/>
      </xdr:nvSpPr>
      <xdr:spPr>
        <a:xfrm>
          <a:off x="21075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147338</xdr:rowOff>
    </xdr:from>
    <xdr:ext cx="469744" cy="259045"/>
    <xdr:sp macro="" textlink="">
      <xdr:nvSpPr>
        <xdr:cNvPr id="746" name="n_2aveValue【公民館】&#10;一人当たり面積"/>
        <xdr:cNvSpPr txBox="1"/>
      </xdr:nvSpPr>
      <xdr:spPr>
        <a:xfrm>
          <a:off x="20199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147338</xdr:rowOff>
    </xdr:from>
    <xdr:ext cx="469744" cy="259045"/>
    <xdr:sp macro="" textlink="">
      <xdr:nvSpPr>
        <xdr:cNvPr id="747" name="n_3aveValue【公民館】&#10;一人当たり面積"/>
        <xdr:cNvSpPr txBox="1"/>
      </xdr:nvSpPr>
      <xdr:spPr>
        <a:xfrm>
          <a:off x="19310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748" name="n_4aveValue【公民館】&#10;一人当たり面積"/>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142257</xdr:rowOff>
    </xdr:from>
    <xdr:ext cx="469744" cy="259045"/>
    <xdr:sp macro="" textlink="">
      <xdr:nvSpPr>
        <xdr:cNvPr id="749" name="n_1mainValue【公民館】&#10;一人当たり面積"/>
        <xdr:cNvSpPr txBox="1"/>
      </xdr:nvSpPr>
      <xdr:spPr>
        <a:xfrm>
          <a:off x="2107572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111777</xdr:rowOff>
    </xdr:from>
    <xdr:ext cx="469744" cy="259045"/>
    <xdr:sp macro="" textlink="">
      <xdr:nvSpPr>
        <xdr:cNvPr id="750" name="n_2mainValue【公民館】&#10;一人当たり面積"/>
        <xdr:cNvSpPr txBox="1"/>
      </xdr:nvSpPr>
      <xdr:spPr>
        <a:xfrm>
          <a:off x="20199427" y="179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119397</xdr:rowOff>
    </xdr:from>
    <xdr:ext cx="469744" cy="259045"/>
    <xdr:sp macro="" textlink="">
      <xdr:nvSpPr>
        <xdr:cNvPr id="751" name="n_3mainValue【公民館】&#10;一人当たり面積"/>
        <xdr:cNvSpPr txBox="1"/>
      </xdr:nvSpPr>
      <xdr:spPr>
        <a:xfrm>
          <a:off x="19310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115588</xdr:rowOff>
    </xdr:from>
    <xdr:ext cx="469744" cy="259045"/>
    <xdr:sp macro="" textlink="">
      <xdr:nvSpPr>
        <xdr:cNvPr id="752" name="n_4mainValue【公民館】&#10;一人当たり面積"/>
        <xdr:cNvSpPr txBox="1"/>
      </xdr:nvSpPr>
      <xdr:spPr>
        <a:xfrm>
          <a:off x="18421427" y="1794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類似団体と比較して、有形固定資産減価償却率が高くなっている施設は、保育園、公民館であり、低くなっている施設は、道路、橋りょう・トンネル、公営住宅、学校施設である。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については、建物自体の老朽化がかなり進んでいる。民営化を検討するとともに、公共施設再配置計画に基づき長寿命化を推進していく。また、公営住宅、学校施設、公民館も公共施設再配置計画に基づいて施設の統廃合、長寿命化に取り組んでおり、今後、有形固定資産減価償却率は減少していくと見込んでいる。橋りょう・トンネルについては、当町の面積が広く山間部や河川が多い等地理的要因により箇所数も多く、老朽化してきている。道路も含め必要性・緊急性の高い箇所を優先的に改修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18,049
17,867
151.34
14,210,108
13,338,328
825,988
6,908,379
9,003,714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xdr:cNvCxnSpPr/>
      </xdr:nvCxnSpPr>
      <xdr:spPr>
        <a:xfrm flipV="1">
          <a:off x="4634865" y="5899785"/>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xdr:cNvSpPr txBox="1"/>
      </xdr:nvSpPr>
      <xdr:spPr>
        <a:xfrm>
          <a:off x="4673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2" name="【図書館】&#10;有形固定資産減価償却率平均値テキスト"/>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xdr:cNvSpPr/>
      </xdr:nvSpPr>
      <xdr:spPr>
        <a:xfrm>
          <a:off x="2857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xdr:cNvSpPr/>
      </xdr:nvSpPr>
      <xdr:spPr>
        <a:xfrm>
          <a:off x="196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88265</xdr:rowOff>
    </xdr:from>
    <xdr:to>
      <xdr:col>6</xdr:col>
      <xdr:colOff>38100</xdr:colOff>
      <xdr:row>37</xdr:row>
      <xdr:rowOff>18415</xdr:rowOff>
    </xdr:to>
    <xdr:sp macro="" textlink="">
      <xdr:nvSpPr>
        <xdr:cNvPr id="67" name="フローチャート: 判断 66"/>
        <xdr:cNvSpPr/>
      </xdr:nvSpPr>
      <xdr:spPr>
        <a:xfrm>
          <a:off x="1079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73" name="楕円 72"/>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2557</xdr:rowOff>
    </xdr:from>
    <xdr:ext cx="405111" cy="259045"/>
    <xdr:sp macro="" textlink="">
      <xdr:nvSpPr>
        <xdr:cNvPr id="74" name="【図書館】&#10;有形固定資産減価償却率該当値テキスト"/>
        <xdr:cNvSpPr txBox="1"/>
      </xdr:nvSpPr>
      <xdr:spPr>
        <a:xfrm>
          <a:off x="4673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114935</xdr:rowOff>
    </xdr:from>
    <xdr:to>
      <xdr:col>20</xdr:col>
      <xdr:colOff>38100</xdr:colOff>
      <xdr:row>36</xdr:row>
      <xdr:rowOff>45085</xdr:rowOff>
    </xdr:to>
    <xdr:sp macro="" textlink="">
      <xdr:nvSpPr>
        <xdr:cNvPr id="75" name="楕円 74"/>
        <xdr:cNvSpPr/>
      </xdr:nvSpPr>
      <xdr:spPr>
        <a:xfrm>
          <a:off x="3746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165735</xdr:rowOff>
    </xdr:from>
    <xdr:to>
      <xdr:col>24</xdr:col>
      <xdr:colOff>63500</xdr:colOff>
      <xdr:row>36</xdr:row>
      <xdr:rowOff>30480</xdr:rowOff>
    </xdr:to>
    <xdr:cxnSp macro="">
      <xdr:nvCxnSpPr>
        <xdr:cNvPr id="76" name="直線コネクタ 75"/>
        <xdr:cNvCxnSpPr/>
      </xdr:nvCxnSpPr>
      <xdr:spPr>
        <a:xfrm>
          <a:off x="3797300" y="61664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165735</xdr:rowOff>
    </xdr:from>
    <xdr:to>
      <xdr:col>19</xdr:col>
      <xdr:colOff>177800</xdr:colOff>
      <xdr:row>36</xdr:row>
      <xdr:rowOff>0</xdr:rowOff>
    </xdr:to>
    <xdr:cxnSp macro="">
      <xdr:nvCxnSpPr>
        <xdr:cNvPr id="78" name="直線コネクタ 77"/>
        <xdr:cNvCxnSpPr/>
      </xdr:nvCxnSpPr>
      <xdr:spPr>
        <a:xfrm flipV="1">
          <a:off x="2908300" y="61664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12700</xdr:rowOff>
    </xdr:to>
    <xdr:sp macro="" textlink="">
      <xdr:nvSpPr>
        <xdr:cNvPr id="79" name="楕円 78"/>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133350</xdr:rowOff>
    </xdr:from>
    <xdr:to>
      <xdr:col>15</xdr:col>
      <xdr:colOff>50800</xdr:colOff>
      <xdr:row>36</xdr:row>
      <xdr:rowOff>0</xdr:rowOff>
    </xdr:to>
    <xdr:cxnSp macro="">
      <xdr:nvCxnSpPr>
        <xdr:cNvPr id="80" name="直線コネクタ 79"/>
        <xdr:cNvCxnSpPr/>
      </xdr:nvCxnSpPr>
      <xdr:spPr>
        <a:xfrm>
          <a:off x="2019300" y="613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166370</xdr:rowOff>
    </xdr:from>
    <xdr:to>
      <xdr:col>6</xdr:col>
      <xdr:colOff>38100</xdr:colOff>
      <xdr:row>35</xdr:row>
      <xdr:rowOff>96520</xdr:rowOff>
    </xdr:to>
    <xdr:sp macro="" textlink="">
      <xdr:nvSpPr>
        <xdr:cNvPr id="81" name="楕円 80"/>
        <xdr:cNvSpPr/>
      </xdr:nvSpPr>
      <xdr:spPr>
        <a:xfrm>
          <a:off x="1079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45720</xdr:rowOff>
    </xdr:from>
    <xdr:to>
      <xdr:col>10</xdr:col>
      <xdr:colOff>114300</xdr:colOff>
      <xdr:row>35</xdr:row>
      <xdr:rowOff>133350</xdr:rowOff>
    </xdr:to>
    <xdr:cxnSp macro="">
      <xdr:nvCxnSpPr>
        <xdr:cNvPr id="82" name="直線コネクタ 81"/>
        <xdr:cNvCxnSpPr/>
      </xdr:nvCxnSpPr>
      <xdr:spPr>
        <a:xfrm>
          <a:off x="1130300" y="60464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72407</xdr:rowOff>
    </xdr:from>
    <xdr:ext cx="405111" cy="259045"/>
    <xdr:sp macro="" textlink="">
      <xdr:nvSpPr>
        <xdr:cNvPr id="83" name="n_1aveValue【図書館】&#10;有形固定資産減価償却率"/>
        <xdr:cNvSpPr txBox="1"/>
      </xdr:nvSpPr>
      <xdr:spPr>
        <a:xfrm>
          <a:off x="3582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28592</xdr:rowOff>
    </xdr:from>
    <xdr:ext cx="405111" cy="259045"/>
    <xdr:sp macro="" textlink="">
      <xdr:nvSpPr>
        <xdr:cNvPr id="84" name="n_2aveValue【図書館】&#10;有形固定資産減価償却率"/>
        <xdr:cNvSpPr txBox="1"/>
      </xdr:nvSpPr>
      <xdr:spPr>
        <a:xfrm>
          <a:off x="27057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144797</xdr:rowOff>
    </xdr:from>
    <xdr:ext cx="405111" cy="259045"/>
    <xdr:sp macro="" textlink="">
      <xdr:nvSpPr>
        <xdr:cNvPr id="85" name="n_3aveValue【図書館】&#10;有形固定資産減価償却率"/>
        <xdr:cNvSpPr txBox="1"/>
      </xdr:nvSpPr>
      <xdr:spPr>
        <a:xfrm>
          <a:off x="1816744"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9542</xdr:rowOff>
    </xdr:from>
    <xdr:ext cx="405111" cy="259045"/>
    <xdr:sp macro="" textlink="">
      <xdr:nvSpPr>
        <xdr:cNvPr id="86" name="n_4aveValue【図書館】&#10;有形固定資産減価償却率"/>
        <xdr:cNvSpPr txBox="1"/>
      </xdr:nvSpPr>
      <xdr:spPr>
        <a:xfrm>
          <a:off x="927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61612</xdr:rowOff>
    </xdr:from>
    <xdr:ext cx="405111" cy="259045"/>
    <xdr:sp macro="" textlink="">
      <xdr:nvSpPr>
        <xdr:cNvPr id="87" name="n_1mainValue【図書館】&#10;有形固定資産減価償却率"/>
        <xdr:cNvSpPr txBox="1"/>
      </xdr:nvSpPr>
      <xdr:spPr>
        <a:xfrm>
          <a:off x="35820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図書館】&#10;有形固定資産減価償却率"/>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29227</xdr:rowOff>
    </xdr:from>
    <xdr:ext cx="405111" cy="259045"/>
    <xdr:sp macro="" textlink="">
      <xdr:nvSpPr>
        <xdr:cNvPr id="89" name="n_3mainValue【図書館】&#10;有形固定資産減価償却率"/>
        <xdr:cNvSpPr txBox="1"/>
      </xdr:nvSpPr>
      <xdr:spPr>
        <a:xfrm>
          <a:off x="1816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113047</xdr:rowOff>
    </xdr:from>
    <xdr:ext cx="405111" cy="259045"/>
    <xdr:sp macro="" textlink="">
      <xdr:nvSpPr>
        <xdr:cNvPr id="90" name="n_4mainValue【図書館】&#10;有形固定資産減価償却率"/>
        <xdr:cNvSpPr txBox="1"/>
      </xdr:nvSpPr>
      <xdr:spPr>
        <a:xfrm>
          <a:off x="927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xdr:cNvCxnSpPr/>
      </xdr:nvCxnSpPr>
      <xdr:spPr>
        <a:xfrm flipV="1">
          <a:off x="10476865" y="58369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9"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4" name="フローチャート: 判断 123"/>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158750</xdr:rowOff>
    </xdr:from>
    <xdr:to>
      <xdr:col>55</xdr:col>
      <xdr:colOff>50800</xdr:colOff>
      <xdr:row>36</xdr:row>
      <xdr:rowOff>88900</xdr:rowOff>
    </xdr:to>
    <xdr:sp macro="" textlink="">
      <xdr:nvSpPr>
        <xdr:cNvPr id="130" name="楕円 129"/>
        <xdr:cNvSpPr/>
      </xdr:nvSpPr>
      <xdr:spPr>
        <a:xfrm>
          <a:off x="10426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10177</xdr:rowOff>
    </xdr:from>
    <xdr:ext cx="469744" cy="259045"/>
    <xdr:sp macro="" textlink="">
      <xdr:nvSpPr>
        <xdr:cNvPr id="131" name="【図書館】&#10;一人当たり面積該当値テキスト"/>
        <xdr:cNvSpPr txBox="1"/>
      </xdr:nvSpPr>
      <xdr:spPr>
        <a:xfrm>
          <a:off x="105156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xdr:rowOff>
    </xdr:from>
    <xdr:to>
      <xdr:col>50</xdr:col>
      <xdr:colOff>165100</xdr:colOff>
      <xdr:row>36</xdr:row>
      <xdr:rowOff>104140</xdr:rowOff>
    </xdr:to>
    <xdr:sp macro="" textlink="">
      <xdr:nvSpPr>
        <xdr:cNvPr id="132" name="楕円 131"/>
        <xdr:cNvSpPr/>
      </xdr:nvSpPr>
      <xdr:spPr>
        <a:xfrm>
          <a:off x="958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38100</xdr:rowOff>
    </xdr:from>
    <xdr:to>
      <xdr:col>55</xdr:col>
      <xdr:colOff>0</xdr:colOff>
      <xdr:row>36</xdr:row>
      <xdr:rowOff>53340</xdr:rowOff>
    </xdr:to>
    <xdr:cxnSp macro="">
      <xdr:nvCxnSpPr>
        <xdr:cNvPr id="133" name="直線コネクタ 132"/>
        <xdr:cNvCxnSpPr/>
      </xdr:nvCxnSpPr>
      <xdr:spPr>
        <a:xfrm flipV="1">
          <a:off x="9639300" y="6210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25400</xdr:rowOff>
    </xdr:from>
    <xdr:to>
      <xdr:col>46</xdr:col>
      <xdr:colOff>38100</xdr:colOff>
      <xdr:row>36</xdr:row>
      <xdr:rowOff>127000</xdr:rowOff>
    </xdr:to>
    <xdr:sp macro="" textlink="">
      <xdr:nvSpPr>
        <xdr:cNvPr id="134" name="楕円 133"/>
        <xdr:cNvSpPr/>
      </xdr:nvSpPr>
      <xdr:spPr>
        <a:xfrm>
          <a:off x="869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53340</xdr:rowOff>
    </xdr:from>
    <xdr:to>
      <xdr:col>50</xdr:col>
      <xdr:colOff>114300</xdr:colOff>
      <xdr:row>36</xdr:row>
      <xdr:rowOff>76200</xdr:rowOff>
    </xdr:to>
    <xdr:cxnSp macro="">
      <xdr:nvCxnSpPr>
        <xdr:cNvPr id="135" name="直線コネクタ 134"/>
        <xdr:cNvCxnSpPr/>
      </xdr:nvCxnSpPr>
      <xdr:spPr>
        <a:xfrm flipV="1">
          <a:off x="8750300" y="6225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48260</xdr:rowOff>
    </xdr:from>
    <xdr:to>
      <xdr:col>41</xdr:col>
      <xdr:colOff>101600</xdr:colOff>
      <xdr:row>36</xdr:row>
      <xdr:rowOff>149860</xdr:rowOff>
    </xdr:to>
    <xdr:sp macro="" textlink="">
      <xdr:nvSpPr>
        <xdr:cNvPr id="136" name="楕円 135"/>
        <xdr:cNvSpPr/>
      </xdr:nvSpPr>
      <xdr:spPr>
        <a:xfrm>
          <a:off x="781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76200</xdr:rowOff>
    </xdr:from>
    <xdr:to>
      <xdr:col>45</xdr:col>
      <xdr:colOff>177800</xdr:colOff>
      <xdr:row>36</xdr:row>
      <xdr:rowOff>99060</xdr:rowOff>
    </xdr:to>
    <xdr:cxnSp macro="">
      <xdr:nvCxnSpPr>
        <xdr:cNvPr id="137" name="直線コネクタ 136"/>
        <xdr:cNvCxnSpPr/>
      </xdr:nvCxnSpPr>
      <xdr:spPr>
        <a:xfrm flipV="1">
          <a:off x="7861300" y="6248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38" name="楕円 137"/>
        <xdr:cNvSpPr/>
      </xdr:nvSpPr>
      <xdr:spPr>
        <a:xfrm>
          <a:off x="692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99060</xdr:rowOff>
    </xdr:from>
    <xdr:to>
      <xdr:col>41</xdr:col>
      <xdr:colOff>50800</xdr:colOff>
      <xdr:row>38</xdr:row>
      <xdr:rowOff>99060</xdr:rowOff>
    </xdr:to>
    <xdr:cxnSp macro="">
      <xdr:nvCxnSpPr>
        <xdr:cNvPr id="139" name="直線コネクタ 138"/>
        <xdr:cNvCxnSpPr/>
      </xdr:nvCxnSpPr>
      <xdr:spPr>
        <a:xfrm flipV="1">
          <a:off x="6972300" y="62712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xdr:rowOff>
    </xdr:from>
    <xdr:ext cx="469744" cy="259045"/>
    <xdr:sp macro="" textlink="">
      <xdr:nvSpPr>
        <xdr:cNvPr id="140" name="n_1aveValue【図書館】&#10;一人当たり面積"/>
        <xdr:cNvSpPr txBox="1"/>
      </xdr:nvSpPr>
      <xdr:spPr>
        <a:xfrm>
          <a:off x="93917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7637</xdr:rowOff>
    </xdr:from>
    <xdr:ext cx="469744" cy="259045"/>
    <xdr:sp macro="" textlink="">
      <xdr:nvSpPr>
        <xdr:cNvPr id="141" name="n_2aveValue【図書館】&#10;一人当たり面積"/>
        <xdr:cNvSpPr txBox="1"/>
      </xdr:nvSpPr>
      <xdr:spPr>
        <a:xfrm>
          <a:off x="8515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2" name="n_3ave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3" name="n_4aveValue【図書館】&#10;一人当たり面積"/>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120667</xdr:rowOff>
    </xdr:from>
    <xdr:ext cx="469744" cy="259045"/>
    <xdr:sp macro="" textlink="">
      <xdr:nvSpPr>
        <xdr:cNvPr id="144" name="n_1mainValue【図書館】&#10;一人当たり面積"/>
        <xdr:cNvSpPr txBox="1"/>
      </xdr:nvSpPr>
      <xdr:spPr>
        <a:xfrm>
          <a:off x="93917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143527</xdr:rowOff>
    </xdr:from>
    <xdr:ext cx="469744" cy="259045"/>
    <xdr:sp macro="" textlink="">
      <xdr:nvSpPr>
        <xdr:cNvPr id="145" name="n_2mainValue【図書館】&#10;一人当たり面積"/>
        <xdr:cNvSpPr txBox="1"/>
      </xdr:nvSpPr>
      <xdr:spPr>
        <a:xfrm>
          <a:off x="8515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166387</xdr:rowOff>
    </xdr:from>
    <xdr:ext cx="469744" cy="259045"/>
    <xdr:sp macro="" textlink="">
      <xdr:nvSpPr>
        <xdr:cNvPr id="146" name="n_3mainValue【図書館】&#10;一人当たり面積"/>
        <xdr:cNvSpPr txBox="1"/>
      </xdr:nvSpPr>
      <xdr:spPr>
        <a:xfrm>
          <a:off x="7626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7" name="n_4main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xdr:cNvCxnSpPr/>
      </xdr:nvCxnSpPr>
      <xdr:spPr>
        <a:xfrm flipV="1">
          <a:off x="4634865" y="952119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xdr:cNvSpPr txBox="1"/>
      </xdr:nvSpPr>
      <xdr:spPr>
        <a:xfrm>
          <a:off x="4673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xdr:cNvCxnSpPr/>
      </xdr:nvCxnSpPr>
      <xdr:spPr>
        <a:xfrm>
          <a:off x="4546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106697</xdr:rowOff>
    </xdr:from>
    <xdr:ext cx="405111" cy="259045"/>
    <xdr:sp macro="" textlink="">
      <xdr:nvSpPr>
        <xdr:cNvPr id="177" name="【体育館・プール】&#10;有形固定資産減価償却率平均値テキスト"/>
        <xdr:cNvSpPr txBox="1"/>
      </xdr:nvSpPr>
      <xdr:spPr>
        <a:xfrm>
          <a:off x="4673600" y="1039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65405</xdr:rowOff>
    </xdr:from>
    <xdr:to>
      <xdr:col>6</xdr:col>
      <xdr:colOff>38100</xdr:colOff>
      <xdr:row>60</xdr:row>
      <xdr:rowOff>167005</xdr:rowOff>
    </xdr:to>
    <xdr:sp macro="" textlink="">
      <xdr:nvSpPr>
        <xdr:cNvPr id="182" name="フローチャート: 判断 181"/>
        <xdr:cNvSpPr/>
      </xdr:nvSpPr>
      <xdr:spPr>
        <a:xfrm>
          <a:off x="1079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88" name="楕円 187"/>
        <xdr:cNvSpPr/>
      </xdr:nvSpPr>
      <xdr:spPr>
        <a:xfrm>
          <a:off x="4584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44467</xdr:rowOff>
    </xdr:from>
    <xdr:ext cx="405111" cy="259045"/>
    <xdr:sp macro="" textlink="">
      <xdr:nvSpPr>
        <xdr:cNvPr id="189" name="【体育館・プール】&#10;有形固定資産減価償却率該当値テキスト"/>
        <xdr:cNvSpPr txBox="1"/>
      </xdr:nvSpPr>
      <xdr:spPr>
        <a:xfrm>
          <a:off x="467360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190" name="楕円 189"/>
        <xdr:cNvSpPr/>
      </xdr:nvSpPr>
      <xdr:spPr>
        <a:xfrm>
          <a:off x="3746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72390</xdr:rowOff>
    </xdr:to>
    <xdr:cxnSp macro="">
      <xdr:nvCxnSpPr>
        <xdr:cNvPr id="191" name="直線コネクタ 190"/>
        <xdr:cNvCxnSpPr/>
      </xdr:nvCxnSpPr>
      <xdr:spPr>
        <a:xfrm>
          <a:off x="3797300" y="103174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111125</xdr:rowOff>
    </xdr:from>
    <xdr:to>
      <xdr:col>15</xdr:col>
      <xdr:colOff>101600</xdr:colOff>
      <xdr:row>60</xdr:row>
      <xdr:rowOff>41275</xdr:rowOff>
    </xdr:to>
    <xdr:sp macro="" textlink="">
      <xdr:nvSpPr>
        <xdr:cNvPr id="192" name="楕円 191"/>
        <xdr:cNvSpPr/>
      </xdr:nvSpPr>
      <xdr:spPr>
        <a:xfrm>
          <a:off x="2857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60</xdr:row>
      <xdr:rowOff>30480</xdr:rowOff>
    </xdr:to>
    <xdr:cxnSp macro="">
      <xdr:nvCxnSpPr>
        <xdr:cNvPr id="193" name="直線コネクタ 192"/>
        <xdr:cNvCxnSpPr/>
      </xdr:nvCxnSpPr>
      <xdr:spPr>
        <a:xfrm>
          <a:off x="2908300" y="10277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4" name="楕円 193"/>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161925</xdr:rowOff>
    </xdr:from>
    <xdr:to>
      <xdr:col>15</xdr:col>
      <xdr:colOff>50800</xdr:colOff>
      <xdr:row>60</xdr:row>
      <xdr:rowOff>26670</xdr:rowOff>
    </xdr:to>
    <xdr:cxnSp macro="">
      <xdr:nvCxnSpPr>
        <xdr:cNvPr id="195" name="直線コネクタ 194"/>
        <xdr:cNvCxnSpPr/>
      </xdr:nvCxnSpPr>
      <xdr:spPr>
        <a:xfrm flipV="1">
          <a:off x="2019300" y="10277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149225</xdr:rowOff>
    </xdr:from>
    <xdr:to>
      <xdr:col>6</xdr:col>
      <xdr:colOff>38100</xdr:colOff>
      <xdr:row>60</xdr:row>
      <xdr:rowOff>79375</xdr:rowOff>
    </xdr:to>
    <xdr:sp macro="" textlink="">
      <xdr:nvSpPr>
        <xdr:cNvPr id="196" name="楕円 195"/>
        <xdr:cNvSpPr/>
      </xdr:nvSpPr>
      <xdr:spPr>
        <a:xfrm>
          <a:off x="1079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26670</xdr:rowOff>
    </xdr:from>
    <xdr:to>
      <xdr:col>10</xdr:col>
      <xdr:colOff>114300</xdr:colOff>
      <xdr:row>60</xdr:row>
      <xdr:rowOff>28575</xdr:rowOff>
    </xdr:to>
    <xdr:cxnSp macro="">
      <xdr:nvCxnSpPr>
        <xdr:cNvPr id="197" name="直線コネクタ 196"/>
        <xdr:cNvCxnSpPr/>
      </xdr:nvCxnSpPr>
      <xdr:spPr>
        <a:xfrm flipV="1">
          <a:off x="1130300" y="10313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8" name="n_1aveValue【体育館・プー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99" name="n_2aveValue【体育館・プール】&#10;有形固定資産減価償却率"/>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0" name="n_3aveValue【体育館・プール】&#10;有形固定資産減価償却率"/>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201" name="n_4aveValue【体育館・プール】&#10;有形固定資産減価償却率"/>
        <xdr:cNvSpPr txBox="1"/>
      </xdr:nvSpPr>
      <xdr:spPr>
        <a:xfrm>
          <a:off x="927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97807</xdr:rowOff>
    </xdr:from>
    <xdr:ext cx="405111" cy="259045"/>
    <xdr:sp macro="" textlink="">
      <xdr:nvSpPr>
        <xdr:cNvPr id="202" name="n_1mainValue【体育館・プール】&#10;有形固定資産減価償却率"/>
        <xdr:cNvSpPr txBox="1"/>
      </xdr:nvSpPr>
      <xdr:spPr>
        <a:xfrm>
          <a:off x="3582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3" name="n_2mainValue【体育館・プール】&#10;有形固定資産減価償却率"/>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204" name="n_3mainValue【体育館・プール】&#10;有形固定資産減価償却率"/>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95902</xdr:rowOff>
    </xdr:from>
    <xdr:ext cx="405111" cy="259045"/>
    <xdr:sp macro="" textlink="">
      <xdr:nvSpPr>
        <xdr:cNvPr id="205" name="n_4mainValue【体育館・プール】&#10;有形固定資産減価償却率"/>
        <xdr:cNvSpPr txBox="1"/>
      </xdr:nvSpPr>
      <xdr:spPr>
        <a:xfrm>
          <a:off x="927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xdr:cNvCxnSpPr/>
      </xdr:nvCxnSpPr>
      <xdr:spPr>
        <a:xfrm flipV="1">
          <a:off x="10476865" y="9388928"/>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xdr:cNvSpPr txBox="1"/>
      </xdr:nvSpPr>
      <xdr:spPr>
        <a:xfrm>
          <a:off x="10515600" y="91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xdr:cNvCxnSpPr/>
      </xdr:nvCxnSpPr>
      <xdr:spPr>
        <a:xfrm>
          <a:off x="10388600" y="938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36" name="【体育館・プール】&#10;一人当たり面積平均値テキスト"/>
        <xdr:cNvSpPr txBox="1"/>
      </xdr:nvSpPr>
      <xdr:spPr>
        <a:xfrm>
          <a:off x="10515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xdr:cNvSpPr/>
      </xdr:nvSpPr>
      <xdr:spPr>
        <a:xfrm>
          <a:off x="10426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xdr:cNvSpPr/>
      </xdr:nvSpPr>
      <xdr:spPr>
        <a:xfrm>
          <a:off x="9588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0" name="フローチャート: 判断 239"/>
        <xdr:cNvSpPr/>
      </xdr:nvSpPr>
      <xdr:spPr>
        <a:xfrm>
          <a:off x="7810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24312</xdr:rowOff>
    </xdr:from>
    <xdr:to>
      <xdr:col>36</xdr:col>
      <xdr:colOff>165100</xdr:colOff>
      <xdr:row>62</xdr:row>
      <xdr:rowOff>125912</xdr:rowOff>
    </xdr:to>
    <xdr:sp macro="" textlink="">
      <xdr:nvSpPr>
        <xdr:cNvPr id="241" name="フローチャート: 判断 240"/>
        <xdr:cNvSpPr/>
      </xdr:nvSpPr>
      <xdr:spPr>
        <a:xfrm>
          <a:off x="69215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112485</xdr:rowOff>
    </xdr:from>
    <xdr:to>
      <xdr:col>55</xdr:col>
      <xdr:colOff>50800</xdr:colOff>
      <xdr:row>60</xdr:row>
      <xdr:rowOff>42635</xdr:rowOff>
    </xdr:to>
    <xdr:sp macro="" textlink="">
      <xdr:nvSpPr>
        <xdr:cNvPr id="247" name="楕円 246"/>
        <xdr:cNvSpPr/>
      </xdr:nvSpPr>
      <xdr:spPr>
        <a:xfrm>
          <a:off x="104267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135362</xdr:rowOff>
    </xdr:from>
    <xdr:ext cx="469744" cy="259045"/>
    <xdr:sp macro="" textlink="">
      <xdr:nvSpPr>
        <xdr:cNvPr id="248" name="【体育館・プール】&#10;一人当たり面積該当値テキスト"/>
        <xdr:cNvSpPr txBox="1"/>
      </xdr:nvSpPr>
      <xdr:spPr>
        <a:xfrm>
          <a:off x="10515600" y="1007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127181</xdr:rowOff>
    </xdr:from>
    <xdr:to>
      <xdr:col>50</xdr:col>
      <xdr:colOff>165100</xdr:colOff>
      <xdr:row>60</xdr:row>
      <xdr:rowOff>57331</xdr:rowOff>
    </xdr:to>
    <xdr:sp macro="" textlink="">
      <xdr:nvSpPr>
        <xdr:cNvPr id="249" name="楕円 248"/>
        <xdr:cNvSpPr/>
      </xdr:nvSpPr>
      <xdr:spPr>
        <a:xfrm>
          <a:off x="958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163285</xdr:rowOff>
    </xdr:from>
    <xdr:to>
      <xdr:col>55</xdr:col>
      <xdr:colOff>0</xdr:colOff>
      <xdr:row>60</xdr:row>
      <xdr:rowOff>6531</xdr:rowOff>
    </xdr:to>
    <xdr:cxnSp macro="">
      <xdr:nvCxnSpPr>
        <xdr:cNvPr id="250" name="直線コネクタ 249"/>
        <xdr:cNvCxnSpPr/>
      </xdr:nvCxnSpPr>
      <xdr:spPr>
        <a:xfrm flipV="1">
          <a:off x="9639300" y="10278835"/>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143510</xdr:rowOff>
    </xdr:from>
    <xdr:to>
      <xdr:col>46</xdr:col>
      <xdr:colOff>38100</xdr:colOff>
      <xdr:row>60</xdr:row>
      <xdr:rowOff>73660</xdr:rowOff>
    </xdr:to>
    <xdr:sp macro="" textlink="">
      <xdr:nvSpPr>
        <xdr:cNvPr id="251" name="楕円 250"/>
        <xdr:cNvSpPr/>
      </xdr:nvSpPr>
      <xdr:spPr>
        <a:xfrm>
          <a:off x="869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6531</xdr:rowOff>
    </xdr:from>
    <xdr:to>
      <xdr:col>50</xdr:col>
      <xdr:colOff>114300</xdr:colOff>
      <xdr:row>60</xdr:row>
      <xdr:rowOff>22860</xdr:rowOff>
    </xdr:to>
    <xdr:cxnSp macro="">
      <xdr:nvCxnSpPr>
        <xdr:cNvPr id="252" name="直線コネクタ 251"/>
        <xdr:cNvCxnSpPr/>
      </xdr:nvCxnSpPr>
      <xdr:spPr>
        <a:xfrm flipV="1">
          <a:off x="8750300" y="102935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159838</xdr:rowOff>
    </xdr:from>
    <xdr:to>
      <xdr:col>41</xdr:col>
      <xdr:colOff>101600</xdr:colOff>
      <xdr:row>60</xdr:row>
      <xdr:rowOff>89988</xdr:rowOff>
    </xdr:to>
    <xdr:sp macro="" textlink="">
      <xdr:nvSpPr>
        <xdr:cNvPr id="253" name="楕円 252"/>
        <xdr:cNvSpPr/>
      </xdr:nvSpPr>
      <xdr:spPr>
        <a:xfrm>
          <a:off x="7810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22860</xdr:rowOff>
    </xdr:from>
    <xdr:to>
      <xdr:col>45</xdr:col>
      <xdr:colOff>177800</xdr:colOff>
      <xdr:row>60</xdr:row>
      <xdr:rowOff>39188</xdr:rowOff>
    </xdr:to>
    <xdr:cxnSp macro="">
      <xdr:nvCxnSpPr>
        <xdr:cNvPr id="254" name="直線コネクタ 253"/>
        <xdr:cNvCxnSpPr/>
      </xdr:nvCxnSpPr>
      <xdr:spPr>
        <a:xfrm flipV="1">
          <a:off x="7861300" y="103098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30843</xdr:rowOff>
    </xdr:from>
    <xdr:to>
      <xdr:col>36</xdr:col>
      <xdr:colOff>165100</xdr:colOff>
      <xdr:row>59</xdr:row>
      <xdr:rowOff>132443</xdr:rowOff>
    </xdr:to>
    <xdr:sp macro="" textlink="">
      <xdr:nvSpPr>
        <xdr:cNvPr id="255" name="楕円 254"/>
        <xdr:cNvSpPr/>
      </xdr:nvSpPr>
      <xdr:spPr>
        <a:xfrm>
          <a:off x="6921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81643</xdr:rowOff>
    </xdr:from>
    <xdr:to>
      <xdr:col>41</xdr:col>
      <xdr:colOff>50800</xdr:colOff>
      <xdr:row>60</xdr:row>
      <xdr:rowOff>39188</xdr:rowOff>
    </xdr:to>
    <xdr:cxnSp macro="">
      <xdr:nvCxnSpPr>
        <xdr:cNvPr id="256" name="直線コネクタ 255"/>
        <xdr:cNvCxnSpPr/>
      </xdr:nvCxnSpPr>
      <xdr:spPr>
        <a:xfrm>
          <a:off x="6972300" y="10197193"/>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118671</xdr:rowOff>
    </xdr:from>
    <xdr:ext cx="469744" cy="259045"/>
    <xdr:sp macro="" textlink="">
      <xdr:nvSpPr>
        <xdr:cNvPr id="257" name="n_1aveValue【体育館・プール】&#10;一人当たり面積"/>
        <xdr:cNvSpPr txBox="1"/>
      </xdr:nvSpPr>
      <xdr:spPr>
        <a:xfrm>
          <a:off x="93917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133367</xdr:rowOff>
    </xdr:from>
    <xdr:ext cx="469744" cy="259045"/>
    <xdr:sp macro="" textlink="">
      <xdr:nvSpPr>
        <xdr:cNvPr id="258" name="n_2aveValue【体育館・プール】&#10;一人当たり面積"/>
        <xdr:cNvSpPr txBox="1"/>
      </xdr:nvSpPr>
      <xdr:spPr>
        <a:xfrm>
          <a:off x="8515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56623</xdr:rowOff>
    </xdr:from>
    <xdr:ext cx="469744" cy="259045"/>
    <xdr:sp macro="" textlink="">
      <xdr:nvSpPr>
        <xdr:cNvPr id="259" name="n_3aveValue【体育館・プール】&#10;一人当たり面積"/>
        <xdr:cNvSpPr txBox="1"/>
      </xdr:nvSpPr>
      <xdr:spPr>
        <a:xfrm>
          <a:off x="7626427" y="1051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117039</xdr:rowOff>
    </xdr:from>
    <xdr:ext cx="469744" cy="259045"/>
    <xdr:sp macro="" textlink="">
      <xdr:nvSpPr>
        <xdr:cNvPr id="260" name="n_4aveValue【体育館・プール】&#10;一人当たり面積"/>
        <xdr:cNvSpPr txBox="1"/>
      </xdr:nvSpPr>
      <xdr:spPr>
        <a:xfrm>
          <a:off x="6737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73858</xdr:rowOff>
    </xdr:from>
    <xdr:ext cx="469744" cy="259045"/>
    <xdr:sp macro="" textlink="">
      <xdr:nvSpPr>
        <xdr:cNvPr id="261" name="n_1mainValue【体育館・プール】&#10;一人当たり面積"/>
        <xdr:cNvSpPr txBox="1"/>
      </xdr:nvSpPr>
      <xdr:spPr>
        <a:xfrm>
          <a:off x="9391727" y="1001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90187</xdr:rowOff>
    </xdr:from>
    <xdr:ext cx="469744" cy="259045"/>
    <xdr:sp macro="" textlink="">
      <xdr:nvSpPr>
        <xdr:cNvPr id="262" name="n_2mainValue【体育館・プール】&#10;一人当たり面積"/>
        <xdr:cNvSpPr txBox="1"/>
      </xdr:nvSpPr>
      <xdr:spPr>
        <a:xfrm>
          <a:off x="8515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106515</xdr:rowOff>
    </xdr:from>
    <xdr:ext cx="469744" cy="259045"/>
    <xdr:sp macro="" textlink="">
      <xdr:nvSpPr>
        <xdr:cNvPr id="263" name="n_3mainValue【体育館・プール】&#10;一人当たり面積"/>
        <xdr:cNvSpPr txBox="1"/>
      </xdr:nvSpPr>
      <xdr:spPr>
        <a:xfrm>
          <a:off x="7626427" y="1005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148970</xdr:rowOff>
    </xdr:from>
    <xdr:ext cx="469744" cy="259045"/>
    <xdr:sp macro="" textlink="">
      <xdr:nvSpPr>
        <xdr:cNvPr id="264" name="n_4mainValue【体育館・プール】&#10;一人当たり面積"/>
        <xdr:cNvSpPr txBox="1"/>
      </xdr:nvSpPr>
      <xdr:spPr>
        <a:xfrm>
          <a:off x="6737427" y="992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87" name="直線コネクタ 286"/>
        <xdr:cNvCxnSpPr/>
      </xdr:nvCxnSpPr>
      <xdr:spPr>
        <a:xfrm flipV="1">
          <a:off x="4634865" y="13450063"/>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8" name="【福祉施設】&#10;有形固定資産減価償却率最小値テキスト"/>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0"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1" name="直線コネクタ 290"/>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292" name="【福祉施設】&#10;有形固定資産減価償却率平均値テキスト"/>
        <xdr:cNvSpPr txBox="1"/>
      </xdr:nvSpPr>
      <xdr:spPr>
        <a:xfrm>
          <a:off x="4673600" y="1380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3" name="フローチャート: 判断 292"/>
        <xdr:cNvSpPr/>
      </xdr:nvSpPr>
      <xdr:spPr>
        <a:xfrm>
          <a:off x="4584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94" name="フローチャート: 判断 293"/>
        <xdr:cNvSpPr/>
      </xdr:nvSpPr>
      <xdr:spPr>
        <a:xfrm>
          <a:off x="3746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5" name="フローチャート: 判断 294"/>
        <xdr:cNvSpPr/>
      </xdr:nvSpPr>
      <xdr:spPr>
        <a:xfrm>
          <a:off x="2857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6" name="フローチャート: 判断 295"/>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7" name="フローチャート: 判断 296"/>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303" name="楕円 302"/>
        <xdr:cNvSpPr/>
      </xdr:nvSpPr>
      <xdr:spPr>
        <a:xfrm>
          <a:off x="45847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62755</xdr:rowOff>
    </xdr:from>
    <xdr:ext cx="405111" cy="259045"/>
    <xdr:sp macro="" textlink="">
      <xdr:nvSpPr>
        <xdr:cNvPr id="304" name="【福祉施設】&#10;有形固定資産減価償却率該当値テキスト"/>
        <xdr:cNvSpPr txBox="1"/>
      </xdr:nvSpPr>
      <xdr:spPr>
        <a:xfrm>
          <a:off x="4673600" y="1360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305" name="楕円 304"/>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90678</xdr:rowOff>
    </xdr:to>
    <xdr:cxnSp macro="">
      <xdr:nvCxnSpPr>
        <xdr:cNvPr id="306" name="直線コネクタ 305"/>
        <xdr:cNvCxnSpPr/>
      </xdr:nvCxnSpPr>
      <xdr:spPr>
        <a:xfrm>
          <a:off x="3797300" y="1375410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108458</xdr:rowOff>
    </xdr:from>
    <xdr:to>
      <xdr:col>15</xdr:col>
      <xdr:colOff>101600</xdr:colOff>
      <xdr:row>80</xdr:row>
      <xdr:rowOff>38608</xdr:rowOff>
    </xdr:to>
    <xdr:sp macro="" textlink="">
      <xdr:nvSpPr>
        <xdr:cNvPr id="307" name="楕円 306"/>
        <xdr:cNvSpPr/>
      </xdr:nvSpPr>
      <xdr:spPr>
        <a:xfrm>
          <a:off x="28575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159258</xdr:rowOff>
    </xdr:from>
    <xdr:to>
      <xdr:col>19</xdr:col>
      <xdr:colOff>177800</xdr:colOff>
      <xdr:row>80</xdr:row>
      <xdr:rowOff>38100</xdr:rowOff>
    </xdr:to>
    <xdr:cxnSp macro="">
      <xdr:nvCxnSpPr>
        <xdr:cNvPr id="308" name="直線コネクタ 307"/>
        <xdr:cNvCxnSpPr/>
      </xdr:nvCxnSpPr>
      <xdr:spPr>
        <a:xfrm>
          <a:off x="2908300" y="137038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60452</xdr:rowOff>
    </xdr:from>
    <xdr:to>
      <xdr:col>10</xdr:col>
      <xdr:colOff>165100</xdr:colOff>
      <xdr:row>79</xdr:row>
      <xdr:rowOff>162052</xdr:rowOff>
    </xdr:to>
    <xdr:sp macro="" textlink="">
      <xdr:nvSpPr>
        <xdr:cNvPr id="309" name="楕円 308"/>
        <xdr:cNvSpPr/>
      </xdr:nvSpPr>
      <xdr:spPr>
        <a:xfrm>
          <a:off x="1968500" y="13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111252</xdr:rowOff>
    </xdr:from>
    <xdr:to>
      <xdr:col>15</xdr:col>
      <xdr:colOff>50800</xdr:colOff>
      <xdr:row>79</xdr:row>
      <xdr:rowOff>159258</xdr:rowOff>
    </xdr:to>
    <xdr:cxnSp macro="">
      <xdr:nvCxnSpPr>
        <xdr:cNvPr id="310" name="直線コネクタ 309"/>
        <xdr:cNvCxnSpPr/>
      </xdr:nvCxnSpPr>
      <xdr:spPr>
        <a:xfrm>
          <a:off x="2019300" y="136558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7874</xdr:rowOff>
    </xdr:from>
    <xdr:to>
      <xdr:col>6</xdr:col>
      <xdr:colOff>38100</xdr:colOff>
      <xdr:row>79</xdr:row>
      <xdr:rowOff>109474</xdr:rowOff>
    </xdr:to>
    <xdr:sp macro="" textlink="">
      <xdr:nvSpPr>
        <xdr:cNvPr id="311" name="楕円 310"/>
        <xdr:cNvSpPr/>
      </xdr:nvSpPr>
      <xdr:spPr>
        <a:xfrm>
          <a:off x="1079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58674</xdr:rowOff>
    </xdr:from>
    <xdr:to>
      <xdr:col>10</xdr:col>
      <xdr:colOff>114300</xdr:colOff>
      <xdr:row>79</xdr:row>
      <xdr:rowOff>111252</xdr:rowOff>
    </xdr:to>
    <xdr:cxnSp macro="">
      <xdr:nvCxnSpPr>
        <xdr:cNvPr id="312" name="直線コネクタ 311"/>
        <xdr:cNvCxnSpPr/>
      </xdr:nvCxnSpPr>
      <xdr:spPr>
        <a:xfrm>
          <a:off x="1130300" y="136032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155464</xdr:rowOff>
    </xdr:from>
    <xdr:ext cx="405111" cy="259045"/>
    <xdr:sp macro="" textlink="">
      <xdr:nvSpPr>
        <xdr:cNvPr id="313" name="n_1aveValue【福祉施設】&#10;有形固定資産減価償却率"/>
        <xdr:cNvSpPr txBox="1"/>
      </xdr:nvSpPr>
      <xdr:spPr>
        <a:xfrm>
          <a:off x="3582044" y="138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314" name="n_2aveValue【福祉施設】&#10;有形固定資産減価償却率"/>
        <xdr:cNvSpPr txBox="1"/>
      </xdr:nvSpPr>
      <xdr:spPr>
        <a:xfrm>
          <a:off x="27057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5" name="n_3ave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316" name="n_4aveValue【福祉施設】&#10;有形固定資産減価償却率"/>
        <xdr:cNvSpPr txBox="1"/>
      </xdr:nvSpPr>
      <xdr:spPr>
        <a:xfrm>
          <a:off x="927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105427</xdr:rowOff>
    </xdr:from>
    <xdr:ext cx="405111" cy="259045"/>
    <xdr:sp macro="" textlink="">
      <xdr:nvSpPr>
        <xdr:cNvPr id="317" name="n_1mainValue【福祉施設】&#10;有形固定資産減価償却率"/>
        <xdr:cNvSpPr txBox="1"/>
      </xdr:nvSpPr>
      <xdr:spPr>
        <a:xfrm>
          <a:off x="3582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55135</xdr:rowOff>
    </xdr:from>
    <xdr:ext cx="405111" cy="259045"/>
    <xdr:sp macro="" textlink="">
      <xdr:nvSpPr>
        <xdr:cNvPr id="318" name="n_2mainValue【福祉施設】&#10;有形固定資産減価償却率"/>
        <xdr:cNvSpPr txBox="1"/>
      </xdr:nvSpPr>
      <xdr:spPr>
        <a:xfrm>
          <a:off x="2705744" y="1342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7129</xdr:rowOff>
    </xdr:from>
    <xdr:ext cx="405111" cy="259045"/>
    <xdr:sp macro="" textlink="">
      <xdr:nvSpPr>
        <xdr:cNvPr id="319" name="n_3mainValue【福祉施設】&#10;有形固定資産減価償却率"/>
        <xdr:cNvSpPr txBox="1"/>
      </xdr:nvSpPr>
      <xdr:spPr>
        <a:xfrm>
          <a:off x="1816744" y="1338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126001</xdr:rowOff>
    </xdr:from>
    <xdr:ext cx="405111" cy="259045"/>
    <xdr:sp macro="" textlink="">
      <xdr:nvSpPr>
        <xdr:cNvPr id="320" name="n_4mainValue【福祉施設】&#10;有形固定資産減価償却率"/>
        <xdr:cNvSpPr txBox="1"/>
      </xdr:nvSpPr>
      <xdr:spPr>
        <a:xfrm>
          <a:off x="927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6" name="直線コネクタ 345"/>
        <xdr:cNvCxnSpPr/>
      </xdr:nvCxnSpPr>
      <xdr:spPr>
        <a:xfrm flipV="1">
          <a:off x="10476865" y="13345886"/>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47" name="【福祉施設】&#10;一人当たり面積最小値テキスト"/>
        <xdr:cNvSpPr txBox="1"/>
      </xdr:nvSpPr>
      <xdr:spPr>
        <a:xfrm>
          <a:off x="10515600" y="148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48" name="直線コネクタ 347"/>
        <xdr:cNvCxnSpPr/>
      </xdr:nvCxnSpPr>
      <xdr:spPr>
        <a:xfrm>
          <a:off x="10388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9"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0" name="直線コネクタ 349"/>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58800</xdr:rowOff>
    </xdr:from>
    <xdr:ext cx="469744" cy="259045"/>
    <xdr:sp macro="" textlink="">
      <xdr:nvSpPr>
        <xdr:cNvPr id="351" name="【福祉施設】&#10;一人当たり面積平均値テキスト"/>
        <xdr:cNvSpPr txBox="1"/>
      </xdr:nvSpPr>
      <xdr:spPr>
        <a:xfrm>
          <a:off x="10515600" y="1428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2" name="フローチャート: 判断 351"/>
        <xdr:cNvSpPr/>
      </xdr:nvSpPr>
      <xdr:spPr>
        <a:xfrm>
          <a:off x="10426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3" name="フローチャート: 判断 352"/>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54" name="フローチャート: 判断 353"/>
        <xdr:cNvSpPr/>
      </xdr:nvSpPr>
      <xdr:spPr>
        <a:xfrm>
          <a:off x="8699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355" name="フローチャート: 判断 354"/>
        <xdr:cNvSpPr/>
      </xdr:nvSpPr>
      <xdr:spPr>
        <a:xfrm>
          <a:off x="781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111398</xdr:rowOff>
    </xdr:from>
    <xdr:to>
      <xdr:col>36</xdr:col>
      <xdr:colOff>165100</xdr:colOff>
      <xdr:row>85</xdr:row>
      <xdr:rowOff>41548</xdr:rowOff>
    </xdr:to>
    <xdr:sp macro="" textlink="">
      <xdr:nvSpPr>
        <xdr:cNvPr id="356" name="フローチャート: 判断 355"/>
        <xdr:cNvSpPr/>
      </xdr:nvSpPr>
      <xdr:spPr>
        <a:xfrm>
          <a:off x="6921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111398</xdr:rowOff>
    </xdr:from>
    <xdr:to>
      <xdr:col>55</xdr:col>
      <xdr:colOff>50800</xdr:colOff>
      <xdr:row>79</xdr:row>
      <xdr:rowOff>41548</xdr:rowOff>
    </xdr:to>
    <xdr:sp macro="" textlink="">
      <xdr:nvSpPr>
        <xdr:cNvPr id="362" name="楕円 361"/>
        <xdr:cNvSpPr/>
      </xdr:nvSpPr>
      <xdr:spPr>
        <a:xfrm>
          <a:off x="104267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134275</xdr:rowOff>
    </xdr:from>
    <xdr:ext cx="469744" cy="259045"/>
    <xdr:sp macro="" textlink="">
      <xdr:nvSpPr>
        <xdr:cNvPr id="363" name="【福祉施設】&#10;一人当たり面積該当値テキスト"/>
        <xdr:cNvSpPr txBox="1"/>
      </xdr:nvSpPr>
      <xdr:spPr>
        <a:xfrm>
          <a:off x="10515600" y="1333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134257</xdr:rowOff>
    </xdr:from>
    <xdr:to>
      <xdr:col>50</xdr:col>
      <xdr:colOff>165100</xdr:colOff>
      <xdr:row>79</xdr:row>
      <xdr:rowOff>64407</xdr:rowOff>
    </xdr:to>
    <xdr:sp macro="" textlink="">
      <xdr:nvSpPr>
        <xdr:cNvPr id="364" name="楕円 363"/>
        <xdr:cNvSpPr/>
      </xdr:nvSpPr>
      <xdr:spPr>
        <a:xfrm>
          <a:off x="9588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162198</xdr:rowOff>
    </xdr:from>
    <xdr:to>
      <xdr:col>55</xdr:col>
      <xdr:colOff>0</xdr:colOff>
      <xdr:row>79</xdr:row>
      <xdr:rowOff>13607</xdr:rowOff>
    </xdr:to>
    <xdr:cxnSp macro="">
      <xdr:nvCxnSpPr>
        <xdr:cNvPr id="365" name="直線コネクタ 364"/>
        <xdr:cNvCxnSpPr/>
      </xdr:nvCxnSpPr>
      <xdr:spPr>
        <a:xfrm flipV="1">
          <a:off x="9639300" y="1353529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163649</xdr:rowOff>
    </xdr:from>
    <xdr:to>
      <xdr:col>46</xdr:col>
      <xdr:colOff>38100</xdr:colOff>
      <xdr:row>79</xdr:row>
      <xdr:rowOff>93799</xdr:rowOff>
    </xdr:to>
    <xdr:sp macro="" textlink="">
      <xdr:nvSpPr>
        <xdr:cNvPr id="366" name="楕円 365"/>
        <xdr:cNvSpPr/>
      </xdr:nvSpPr>
      <xdr:spPr>
        <a:xfrm>
          <a:off x="8699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13607</xdr:rowOff>
    </xdr:from>
    <xdr:to>
      <xdr:col>50</xdr:col>
      <xdr:colOff>114300</xdr:colOff>
      <xdr:row>79</xdr:row>
      <xdr:rowOff>42999</xdr:rowOff>
    </xdr:to>
    <xdr:cxnSp macro="">
      <xdr:nvCxnSpPr>
        <xdr:cNvPr id="367" name="直線コネクタ 366"/>
        <xdr:cNvCxnSpPr/>
      </xdr:nvCxnSpPr>
      <xdr:spPr>
        <a:xfrm flipV="1">
          <a:off x="8750300" y="135581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18324</xdr:rowOff>
    </xdr:from>
    <xdr:to>
      <xdr:col>41</xdr:col>
      <xdr:colOff>101600</xdr:colOff>
      <xdr:row>79</xdr:row>
      <xdr:rowOff>119924</xdr:rowOff>
    </xdr:to>
    <xdr:sp macro="" textlink="">
      <xdr:nvSpPr>
        <xdr:cNvPr id="368" name="楕円 367"/>
        <xdr:cNvSpPr/>
      </xdr:nvSpPr>
      <xdr:spPr>
        <a:xfrm>
          <a:off x="7810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42999</xdr:rowOff>
    </xdr:from>
    <xdr:to>
      <xdr:col>45</xdr:col>
      <xdr:colOff>177800</xdr:colOff>
      <xdr:row>79</xdr:row>
      <xdr:rowOff>69124</xdr:rowOff>
    </xdr:to>
    <xdr:cxnSp macro="">
      <xdr:nvCxnSpPr>
        <xdr:cNvPr id="369" name="直線コネクタ 368"/>
        <xdr:cNvCxnSpPr/>
      </xdr:nvCxnSpPr>
      <xdr:spPr>
        <a:xfrm flipV="1">
          <a:off x="7861300" y="135875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15058</xdr:rowOff>
    </xdr:from>
    <xdr:to>
      <xdr:col>36</xdr:col>
      <xdr:colOff>165100</xdr:colOff>
      <xdr:row>79</xdr:row>
      <xdr:rowOff>116658</xdr:rowOff>
    </xdr:to>
    <xdr:sp macro="" textlink="">
      <xdr:nvSpPr>
        <xdr:cNvPr id="370" name="楕円 369"/>
        <xdr:cNvSpPr/>
      </xdr:nvSpPr>
      <xdr:spPr>
        <a:xfrm>
          <a:off x="6921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65858</xdr:rowOff>
    </xdr:from>
    <xdr:to>
      <xdr:col>41</xdr:col>
      <xdr:colOff>50800</xdr:colOff>
      <xdr:row>79</xdr:row>
      <xdr:rowOff>69124</xdr:rowOff>
    </xdr:to>
    <xdr:cxnSp macro="">
      <xdr:nvCxnSpPr>
        <xdr:cNvPr id="371" name="直線コネクタ 370"/>
        <xdr:cNvCxnSpPr/>
      </xdr:nvCxnSpPr>
      <xdr:spPr>
        <a:xfrm>
          <a:off x="6972300" y="13610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14713</xdr:rowOff>
    </xdr:from>
    <xdr:ext cx="469744" cy="259045"/>
    <xdr:sp macro="" textlink="">
      <xdr:nvSpPr>
        <xdr:cNvPr id="372" name="n_1aveValue【福祉施設】&#10;一人当たり面積"/>
        <xdr:cNvSpPr txBox="1"/>
      </xdr:nvSpPr>
      <xdr:spPr>
        <a:xfrm>
          <a:off x="93917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14713</xdr:rowOff>
    </xdr:from>
    <xdr:ext cx="469744" cy="259045"/>
    <xdr:sp macro="" textlink="">
      <xdr:nvSpPr>
        <xdr:cNvPr id="373" name="n_2aveValue【福祉施設】&#10;一人当たり面積"/>
        <xdr:cNvSpPr txBox="1"/>
      </xdr:nvSpPr>
      <xdr:spPr>
        <a:xfrm>
          <a:off x="8515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65332</xdr:rowOff>
    </xdr:from>
    <xdr:ext cx="469744" cy="259045"/>
    <xdr:sp macro="" textlink="">
      <xdr:nvSpPr>
        <xdr:cNvPr id="374" name="n_3aveValue【福祉施設】&#10;一人当たり面積"/>
        <xdr:cNvSpPr txBox="1"/>
      </xdr:nvSpPr>
      <xdr:spPr>
        <a:xfrm>
          <a:off x="7626427" y="142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32675</xdr:rowOff>
    </xdr:from>
    <xdr:ext cx="469744" cy="259045"/>
    <xdr:sp macro="" textlink="">
      <xdr:nvSpPr>
        <xdr:cNvPr id="375" name="n_4aveValue【福祉施設】&#10;一人当たり面積"/>
        <xdr:cNvSpPr txBox="1"/>
      </xdr:nvSpPr>
      <xdr:spPr>
        <a:xfrm>
          <a:off x="6737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80934</xdr:rowOff>
    </xdr:from>
    <xdr:ext cx="469744" cy="259045"/>
    <xdr:sp macro="" textlink="">
      <xdr:nvSpPr>
        <xdr:cNvPr id="376" name="n_1mainValue【福祉施設】&#10;一人当たり面積"/>
        <xdr:cNvSpPr txBox="1"/>
      </xdr:nvSpPr>
      <xdr:spPr>
        <a:xfrm>
          <a:off x="9391727" y="132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110326</xdr:rowOff>
    </xdr:from>
    <xdr:ext cx="469744" cy="259045"/>
    <xdr:sp macro="" textlink="">
      <xdr:nvSpPr>
        <xdr:cNvPr id="377" name="n_2mainValue【福祉施設】&#10;一人当たり面積"/>
        <xdr:cNvSpPr txBox="1"/>
      </xdr:nvSpPr>
      <xdr:spPr>
        <a:xfrm>
          <a:off x="8515427" y="1331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136451</xdr:rowOff>
    </xdr:from>
    <xdr:ext cx="469744" cy="259045"/>
    <xdr:sp macro="" textlink="">
      <xdr:nvSpPr>
        <xdr:cNvPr id="378" name="n_3mainValue【福祉施設】&#10;一人当たり面積"/>
        <xdr:cNvSpPr txBox="1"/>
      </xdr:nvSpPr>
      <xdr:spPr>
        <a:xfrm>
          <a:off x="7626427" y="1333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133185</xdr:rowOff>
    </xdr:from>
    <xdr:ext cx="469744" cy="259045"/>
    <xdr:sp macro="" textlink="">
      <xdr:nvSpPr>
        <xdr:cNvPr id="379" name="n_4mainValue【福祉施設】&#10;一人当たり面積"/>
        <xdr:cNvSpPr txBox="1"/>
      </xdr:nvSpPr>
      <xdr:spPr>
        <a:xfrm>
          <a:off x="6737427" y="1333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xdr:cNvCxnSpPr/>
      </xdr:nvCxnSpPr>
      <xdr:spPr>
        <a:xfrm flipV="1">
          <a:off x="4634865" y="170954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403" name="【市民会館】&#10;有形固定資産減価償却率最小値テキスト"/>
        <xdr:cNvSpPr txBox="1"/>
      </xdr:nvSpPr>
      <xdr:spPr>
        <a:xfrm>
          <a:off x="4673600"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xdr:cNvCxnSpPr/>
      </xdr:nvCxnSpPr>
      <xdr:spPr>
        <a:xfrm>
          <a:off x="4546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5"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59707</xdr:rowOff>
    </xdr:from>
    <xdr:ext cx="405111" cy="259045"/>
    <xdr:sp macro="" textlink="">
      <xdr:nvSpPr>
        <xdr:cNvPr id="407" name="【市民会館】&#10;有形固定資産減価償却率平均値テキスト"/>
        <xdr:cNvSpPr txBox="1"/>
      </xdr:nvSpPr>
      <xdr:spPr>
        <a:xfrm>
          <a:off x="4673600" y="1737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xdr:cNvSpPr/>
      </xdr:nvSpPr>
      <xdr:spPr>
        <a:xfrm>
          <a:off x="4584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409" name="フローチャート: 判断 408"/>
        <xdr:cNvSpPr/>
      </xdr:nvSpPr>
      <xdr:spPr>
        <a:xfrm>
          <a:off x="3746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410" name="フローチャート: 判断 409"/>
        <xdr:cNvSpPr/>
      </xdr:nvSpPr>
      <xdr:spPr>
        <a:xfrm>
          <a:off x="2857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103124</xdr:rowOff>
    </xdr:from>
    <xdr:to>
      <xdr:col>10</xdr:col>
      <xdr:colOff>165100</xdr:colOff>
      <xdr:row>102</xdr:row>
      <xdr:rowOff>33274</xdr:rowOff>
    </xdr:to>
    <xdr:sp macro="" textlink="">
      <xdr:nvSpPr>
        <xdr:cNvPr id="411" name="フローチャート: 判断 410"/>
        <xdr:cNvSpPr/>
      </xdr:nvSpPr>
      <xdr:spPr>
        <a:xfrm>
          <a:off x="1968500" y="1741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36830</xdr:rowOff>
    </xdr:from>
    <xdr:to>
      <xdr:col>6</xdr:col>
      <xdr:colOff>38100</xdr:colOff>
      <xdr:row>102</xdr:row>
      <xdr:rowOff>138430</xdr:rowOff>
    </xdr:to>
    <xdr:sp macro="" textlink="">
      <xdr:nvSpPr>
        <xdr:cNvPr id="412" name="フローチャート: 判断 411"/>
        <xdr:cNvSpPr/>
      </xdr:nvSpPr>
      <xdr:spPr>
        <a:xfrm>
          <a:off x="1079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132842</xdr:rowOff>
    </xdr:from>
    <xdr:to>
      <xdr:col>24</xdr:col>
      <xdr:colOff>114300</xdr:colOff>
      <xdr:row>103</xdr:row>
      <xdr:rowOff>62992</xdr:rowOff>
    </xdr:to>
    <xdr:sp macro="" textlink="">
      <xdr:nvSpPr>
        <xdr:cNvPr id="418" name="楕円 417"/>
        <xdr:cNvSpPr/>
      </xdr:nvSpPr>
      <xdr:spPr>
        <a:xfrm>
          <a:off x="458470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111269</xdr:rowOff>
    </xdr:from>
    <xdr:ext cx="405111" cy="259045"/>
    <xdr:sp macro="" textlink="">
      <xdr:nvSpPr>
        <xdr:cNvPr id="419" name="【市民会館】&#10;有形固定資産減価償却率該当値テキスト"/>
        <xdr:cNvSpPr txBox="1"/>
      </xdr:nvSpPr>
      <xdr:spPr>
        <a:xfrm>
          <a:off x="4673600" y="1759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77978</xdr:rowOff>
    </xdr:from>
    <xdr:to>
      <xdr:col>20</xdr:col>
      <xdr:colOff>38100</xdr:colOff>
      <xdr:row>103</xdr:row>
      <xdr:rowOff>8128</xdr:rowOff>
    </xdr:to>
    <xdr:sp macro="" textlink="">
      <xdr:nvSpPr>
        <xdr:cNvPr id="420" name="楕円 419"/>
        <xdr:cNvSpPr/>
      </xdr:nvSpPr>
      <xdr:spPr>
        <a:xfrm>
          <a:off x="3746500" y="175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128778</xdr:rowOff>
    </xdr:from>
    <xdr:to>
      <xdr:col>24</xdr:col>
      <xdr:colOff>63500</xdr:colOff>
      <xdr:row>103</xdr:row>
      <xdr:rowOff>12192</xdr:rowOff>
    </xdr:to>
    <xdr:cxnSp macro="">
      <xdr:nvCxnSpPr>
        <xdr:cNvPr id="421" name="直線コネクタ 420"/>
        <xdr:cNvCxnSpPr/>
      </xdr:nvCxnSpPr>
      <xdr:spPr>
        <a:xfrm>
          <a:off x="3797300" y="1761667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25400</xdr:rowOff>
    </xdr:from>
    <xdr:to>
      <xdr:col>15</xdr:col>
      <xdr:colOff>101600</xdr:colOff>
      <xdr:row>102</xdr:row>
      <xdr:rowOff>127000</xdr:rowOff>
    </xdr:to>
    <xdr:sp macro="" textlink="">
      <xdr:nvSpPr>
        <xdr:cNvPr id="422" name="楕円 421"/>
        <xdr:cNvSpPr/>
      </xdr:nvSpPr>
      <xdr:spPr>
        <a:xfrm>
          <a:off x="2857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76200</xdr:rowOff>
    </xdr:from>
    <xdr:to>
      <xdr:col>19</xdr:col>
      <xdr:colOff>177800</xdr:colOff>
      <xdr:row>102</xdr:row>
      <xdr:rowOff>128778</xdr:rowOff>
    </xdr:to>
    <xdr:cxnSp macro="">
      <xdr:nvCxnSpPr>
        <xdr:cNvPr id="423" name="直線コネクタ 422"/>
        <xdr:cNvCxnSpPr/>
      </xdr:nvCxnSpPr>
      <xdr:spPr>
        <a:xfrm>
          <a:off x="2908300" y="175641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141987</xdr:rowOff>
    </xdr:from>
    <xdr:to>
      <xdr:col>10</xdr:col>
      <xdr:colOff>165100</xdr:colOff>
      <xdr:row>102</xdr:row>
      <xdr:rowOff>72137</xdr:rowOff>
    </xdr:to>
    <xdr:sp macro="" textlink="">
      <xdr:nvSpPr>
        <xdr:cNvPr id="424" name="楕円 423"/>
        <xdr:cNvSpPr/>
      </xdr:nvSpPr>
      <xdr:spPr>
        <a:xfrm>
          <a:off x="1968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21337</xdr:rowOff>
    </xdr:from>
    <xdr:to>
      <xdr:col>15</xdr:col>
      <xdr:colOff>50800</xdr:colOff>
      <xdr:row>102</xdr:row>
      <xdr:rowOff>76200</xdr:rowOff>
    </xdr:to>
    <xdr:cxnSp macro="">
      <xdr:nvCxnSpPr>
        <xdr:cNvPr id="425" name="直線コネクタ 424"/>
        <xdr:cNvCxnSpPr/>
      </xdr:nvCxnSpPr>
      <xdr:spPr>
        <a:xfrm>
          <a:off x="2019300" y="175092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254</xdr:rowOff>
    </xdr:from>
    <xdr:to>
      <xdr:col>6</xdr:col>
      <xdr:colOff>38100</xdr:colOff>
      <xdr:row>102</xdr:row>
      <xdr:rowOff>101854</xdr:rowOff>
    </xdr:to>
    <xdr:sp macro="" textlink="">
      <xdr:nvSpPr>
        <xdr:cNvPr id="426" name="楕円 425"/>
        <xdr:cNvSpPr/>
      </xdr:nvSpPr>
      <xdr:spPr>
        <a:xfrm>
          <a:off x="1079500" y="174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21337</xdr:rowOff>
    </xdr:from>
    <xdr:to>
      <xdr:col>10</xdr:col>
      <xdr:colOff>114300</xdr:colOff>
      <xdr:row>102</xdr:row>
      <xdr:rowOff>51054</xdr:rowOff>
    </xdr:to>
    <xdr:cxnSp macro="">
      <xdr:nvCxnSpPr>
        <xdr:cNvPr id="427" name="直線コネクタ 426"/>
        <xdr:cNvCxnSpPr/>
      </xdr:nvCxnSpPr>
      <xdr:spPr>
        <a:xfrm flipV="1">
          <a:off x="1130300" y="1750923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127525</xdr:rowOff>
    </xdr:from>
    <xdr:ext cx="405111" cy="259045"/>
    <xdr:sp macro="" textlink="">
      <xdr:nvSpPr>
        <xdr:cNvPr id="428" name="n_1aveValue【市民会館】&#10;有形固定資産減価償却率"/>
        <xdr:cNvSpPr txBox="1"/>
      </xdr:nvSpPr>
      <xdr:spPr>
        <a:xfrm>
          <a:off x="35820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125240</xdr:rowOff>
    </xdr:from>
    <xdr:ext cx="405111" cy="259045"/>
    <xdr:sp macro="" textlink="">
      <xdr:nvSpPr>
        <xdr:cNvPr id="429" name="n_2aveValue【市民会館】&#10;有形固定資産減価償却率"/>
        <xdr:cNvSpPr txBox="1"/>
      </xdr:nvSpPr>
      <xdr:spPr>
        <a:xfrm>
          <a:off x="2705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49801</xdr:rowOff>
    </xdr:from>
    <xdr:ext cx="405111" cy="259045"/>
    <xdr:sp macro="" textlink="">
      <xdr:nvSpPr>
        <xdr:cNvPr id="430" name="n_3aveValue【市民会館】&#10;有形固定資産減価償却率"/>
        <xdr:cNvSpPr txBox="1"/>
      </xdr:nvSpPr>
      <xdr:spPr>
        <a:xfrm>
          <a:off x="1816744" y="171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129557</xdr:rowOff>
    </xdr:from>
    <xdr:ext cx="405111" cy="259045"/>
    <xdr:sp macro="" textlink="">
      <xdr:nvSpPr>
        <xdr:cNvPr id="431" name="n_4aveValue【市民会館】&#10;有形固定資産減価償却率"/>
        <xdr:cNvSpPr txBox="1"/>
      </xdr:nvSpPr>
      <xdr:spPr>
        <a:xfrm>
          <a:off x="927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170705</xdr:rowOff>
    </xdr:from>
    <xdr:ext cx="405111" cy="259045"/>
    <xdr:sp macro="" textlink="">
      <xdr:nvSpPr>
        <xdr:cNvPr id="432" name="n_1mainValue【市民会館】&#10;有形固定資産減価償却率"/>
        <xdr:cNvSpPr txBox="1"/>
      </xdr:nvSpPr>
      <xdr:spPr>
        <a:xfrm>
          <a:off x="3582044" y="1765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118127</xdr:rowOff>
    </xdr:from>
    <xdr:ext cx="405111" cy="259045"/>
    <xdr:sp macro="" textlink="">
      <xdr:nvSpPr>
        <xdr:cNvPr id="433" name="n_2mainValue【市民会館】&#10;有形固定資産減価償却率"/>
        <xdr:cNvSpPr txBox="1"/>
      </xdr:nvSpPr>
      <xdr:spPr>
        <a:xfrm>
          <a:off x="27057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63264</xdr:rowOff>
    </xdr:from>
    <xdr:ext cx="405111" cy="259045"/>
    <xdr:sp macro="" textlink="">
      <xdr:nvSpPr>
        <xdr:cNvPr id="434" name="n_3mainValue【市民会館】&#10;有形固定資産減価償却率"/>
        <xdr:cNvSpPr txBox="1"/>
      </xdr:nvSpPr>
      <xdr:spPr>
        <a:xfrm>
          <a:off x="1816744" y="1755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118381</xdr:rowOff>
    </xdr:from>
    <xdr:ext cx="405111" cy="259045"/>
    <xdr:sp macro="" textlink="">
      <xdr:nvSpPr>
        <xdr:cNvPr id="435" name="n_4mainValue【市民会館】&#10;有形固定資産減価償却率"/>
        <xdr:cNvSpPr txBox="1"/>
      </xdr:nvSpPr>
      <xdr:spPr>
        <a:xfrm>
          <a:off x="927744" y="1726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61" name="直線コネクタ 460"/>
        <xdr:cNvCxnSpPr/>
      </xdr:nvCxnSpPr>
      <xdr:spPr>
        <a:xfrm flipV="1">
          <a:off x="10476865" y="17234263"/>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62" name="【市民会館】&#10;一人当たり面積最小値テキスト"/>
        <xdr:cNvSpPr txBox="1"/>
      </xdr:nvSpPr>
      <xdr:spPr>
        <a:xfrm>
          <a:off x="10515600" y="185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63" name="直線コネクタ 462"/>
        <xdr:cNvCxnSpPr/>
      </xdr:nvCxnSpPr>
      <xdr:spPr>
        <a:xfrm>
          <a:off x="10388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64" name="【市民会館】&#10;一人当たり面積最大値テキスト"/>
        <xdr:cNvSpPr txBox="1"/>
      </xdr:nvSpPr>
      <xdr:spPr>
        <a:xfrm>
          <a:off x="10515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65" name="直線コネクタ 464"/>
        <xdr:cNvCxnSpPr/>
      </xdr:nvCxnSpPr>
      <xdr:spPr>
        <a:xfrm>
          <a:off x="10388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66" name="【市民会館】&#10;一人当たり面積平均値テキスト"/>
        <xdr:cNvSpPr txBox="1"/>
      </xdr:nvSpPr>
      <xdr:spPr>
        <a:xfrm>
          <a:off x="10515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7" name="フローチャート: 判断 466"/>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68" name="フローチャート: 判断 467"/>
        <xdr:cNvSpPr/>
      </xdr:nvSpPr>
      <xdr:spPr>
        <a:xfrm>
          <a:off x="9588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69" name="フローチャート: 判断 468"/>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470" name="フローチャート: 判断 469"/>
        <xdr:cNvSpPr/>
      </xdr:nvSpPr>
      <xdr:spPr>
        <a:xfrm>
          <a:off x="7810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111942</xdr:rowOff>
    </xdr:from>
    <xdr:to>
      <xdr:col>36</xdr:col>
      <xdr:colOff>165100</xdr:colOff>
      <xdr:row>106</xdr:row>
      <xdr:rowOff>42092</xdr:rowOff>
    </xdr:to>
    <xdr:sp macro="" textlink="">
      <xdr:nvSpPr>
        <xdr:cNvPr id="471" name="フローチャート: 判断 470"/>
        <xdr:cNvSpPr/>
      </xdr:nvSpPr>
      <xdr:spPr>
        <a:xfrm>
          <a:off x="6921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170724</xdr:rowOff>
    </xdr:from>
    <xdr:to>
      <xdr:col>55</xdr:col>
      <xdr:colOff>50800</xdr:colOff>
      <xdr:row>104</xdr:row>
      <xdr:rowOff>100874</xdr:rowOff>
    </xdr:to>
    <xdr:sp macro="" textlink="">
      <xdr:nvSpPr>
        <xdr:cNvPr id="477" name="楕円 476"/>
        <xdr:cNvSpPr/>
      </xdr:nvSpPr>
      <xdr:spPr>
        <a:xfrm>
          <a:off x="104267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22151</xdr:rowOff>
    </xdr:from>
    <xdr:ext cx="469744" cy="259045"/>
    <xdr:sp macro="" textlink="">
      <xdr:nvSpPr>
        <xdr:cNvPr id="478" name="【市民会館】&#10;一人当たり面積該当値テキスト"/>
        <xdr:cNvSpPr txBox="1"/>
      </xdr:nvSpPr>
      <xdr:spPr>
        <a:xfrm>
          <a:off x="10515600" y="1768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15602</xdr:rowOff>
    </xdr:from>
    <xdr:to>
      <xdr:col>50</xdr:col>
      <xdr:colOff>165100</xdr:colOff>
      <xdr:row>104</xdr:row>
      <xdr:rowOff>117202</xdr:rowOff>
    </xdr:to>
    <xdr:sp macro="" textlink="">
      <xdr:nvSpPr>
        <xdr:cNvPr id="479" name="楕円 478"/>
        <xdr:cNvSpPr/>
      </xdr:nvSpPr>
      <xdr:spPr>
        <a:xfrm>
          <a:off x="9588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50074</xdr:rowOff>
    </xdr:from>
    <xdr:to>
      <xdr:col>55</xdr:col>
      <xdr:colOff>0</xdr:colOff>
      <xdr:row>104</xdr:row>
      <xdr:rowOff>66402</xdr:rowOff>
    </xdr:to>
    <xdr:cxnSp macro="">
      <xdr:nvCxnSpPr>
        <xdr:cNvPr id="480" name="直線コネクタ 479"/>
        <xdr:cNvCxnSpPr/>
      </xdr:nvCxnSpPr>
      <xdr:spPr>
        <a:xfrm flipV="1">
          <a:off x="9639300" y="1788087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31931</xdr:rowOff>
    </xdr:from>
    <xdr:to>
      <xdr:col>46</xdr:col>
      <xdr:colOff>38100</xdr:colOff>
      <xdr:row>104</xdr:row>
      <xdr:rowOff>133531</xdr:rowOff>
    </xdr:to>
    <xdr:sp macro="" textlink="">
      <xdr:nvSpPr>
        <xdr:cNvPr id="481" name="楕円 480"/>
        <xdr:cNvSpPr/>
      </xdr:nvSpPr>
      <xdr:spPr>
        <a:xfrm>
          <a:off x="8699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66402</xdr:rowOff>
    </xdr:from>
    <xdr:to>
      <xdr:col>50</xdr:col>
      <xdr:colOff>114300</xdr:colOff>
      <xdr:row>104</xdr:row>
      <xdr:rowOff>82731</xdr:rowOff>
    </xdr:to>
    <xdr:cxnSp macro="">
      <xdr:nvCxnSpPr>
        <xdr:cNvPr id="482" name="直線コネクタ 481"/>
        <xdr:cNvCxnSpPr/>
      </xdr:nvCxnSpPr>
      <xdr:spPr>
        <a:xfrm flipV="1">
          <a:off x="8750300" y="178972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48261</xdr:rowOff>
    </xdr:from>
    <xdr:to>
      <xdr:col>41</xdr:col>
      <xdr:colOff>101600</xdr:colOff>
      <xdr:row>104</xdr:row>
      <xdr:rowOff>149861</xdr:rowOff>
    </xdr:to>
    <xdr:sp macro="" textlink="">
      <xdr:nvSpPr>
        <xdr:cNvPr id="483" name="楕円 482"/>
        <xdr:cNvSpPr/>
      </xdr:nvSpPr>
      <xdr:spPr>
        <a:xfrm>
          <a:off x="781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82731</xdr:rowOff>
    </xdr:from>
    <xdr:to>
      <xdr:col>45</xdr:col>
      <xdr:colOff>177800</xdr:colOff>
      <xdr:row>104</xdr:row>
      <xdr:rowOff>99061</xdr:rowOff>
    </xdr:to>
    <xdr:cxnSp macro="">
      <xdr:nvCxnSpPr>
        <xdr:cNvPr id="484" name="直線コネクタ 483"/>
        <xdr:cNvCxnSpPr/>
      </xdr:nvCxnSpPr>
      <xdr:spPr>
        <a:xfrm flipV="1">
          <a:off x="7861300" y="179135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95613</xdr:rowOff>
    </xdr:from>
    <xdr:to>
      <xdr:col>36</xdr:col>
      <xdr:colOff>165100</xdr:colOff>
      <xdr:row>104</xdr:row>
      <xdr:rowOff>25763</xdr:rowOff>
    </xdr:to>
    <xdr:sp macro="" textlink="">
      <xdr:nvSpPr>
        <xdr:cNvPr id="485" name="楕円 484"/>
        <xdr:cNvSpPr/>
      </xdr:nvSpPr>
      <xdr:spPr>
        <a:xfrm>
          <a:off x="6921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146413</xdr:rowOff>
    </xdr:from>
    <xdr:to>
      <xdr:col>41</xdr:col>
      <xdr:colOff>50800</xdr:colOff>
      <xdr:row>104</xdr:row>
      <xdr:rowOff>99061</xdr:rowOff>
    </xdr:to>
    <xdr:cxnSp macro="">
      <xdr:nvCxnSpPr>
        <xdr:cNvPr id="486" name="直線コネクタ 485"/>
        <xdr:cNvCxnSpPr/>
      </xdr:nvCxnSpPr>
      <xdr:spPr>
        <a:xfrm>
          <a:off x="6972300" y="17805763"/>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57711</xdr:rowOff>
    </xdr:from>
    <xdr:ext cx="469744" cy="259045"/>
    <xdr:sp macro="" textlink="">
      <xdr:nvSpPr>
        <xdr:cNvPr id="487" name="n_1aveValue【市民会館】&#10;一人当たり面積"/>
        <xdr:cNvSpPr txBox="1"/>
      </xdr:nvSpPr>
      <xdr:spPr>
        <a:xfrm>
          <a:off x="93917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67508</xdr:rowOff>
    </xdr:from>
    <xdr:ext cx="469744" cy="259045"/>
    <xdr:sp macro="" textlink="">
      <xdr:nvSpPr>
        <xdr:cNvPr id="488" name="n_2aveValue【市民会館】&#10;一人当たり面積"/>
        <xdr:cNvSpPr txBox="1"/>
      </xdr:nvSpPr>
      <xdr:spPr>
        <a:xfrm>
          <a:off x="8515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70775</xdr:rowOff>
    </xdr:from>
    <xdr:ext cx="469744" cy="259045"/>
    <xdr:sp macro="" textlink="">
      <xdr:nvSpPr>
        <xdr:cNvPr id="489" name="n_3aveValue【市民会館】&#10;一人当たり面積"/>
        <xdr:cNvSpPr txBox="1"/>
      </xdr:nvSpPr>
      <xdr:spPr>
        <a:xfrm>
          <a:off x="7626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33219</xdr:rowOff>
    </xdr:from>
    <xdr:ext cx="469744" cy="259045"/>
    <xdr:sp macro="" textlink="">
      <xdr:nvSpPr>
        <xdr:cNvPr id="490" name="n_4aveValue【市民会館】&#10;一人当たり面積"/>
        <xdr:cNvSpPr txBox="1"/>
      </xdr:nvSpPr>
      <xdr:spPr>
        <a:xfrm>
          <a:off x="6737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133729</xdr:rowOff>
    </xdr:from>
    <xdr:ext cx="469744" cy="259045"/>
    <xdr:sp macro="" textlink="">
      <xdr:nvSpPr>
        <xdr:cNvPr id="491" name="n_1mainValue【市民会館】&#10;一人当たり面積"/>
        <xdr:cNvSpPr txBox="1"/>
      </xdr:nvSpPr>
      <xdr:spPr>
        <a:xfrm>
          <a:off x="93917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150058</xdr:rowOff>
    </xdr:from>
    <xdr:ext cx="469744" cy="259045"/>
    <xdr:sp macro="" textlink="">
      <xdr:nvSpPr>
        <xdr:cNvPr id="492" name="n_2mainValue【市民会館】&#10;一人当たり面積"/>
        <xdr:cNvSpPr txBox="1"/>
      </xdr:nvSpPr>
      <xdr:spPr>
        <a:xfrm>
          <a:off x="85154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166388</xdr:rowOff>
    </xdr:from>
    <xdr:ext cx="469744" cy="259045"/>
    <xdr:sp macro="" textlink="">
      <xdr:nvSpPr>
        <xdr:cNvPr id="493" name="n_3mainValue【市民会館】&#10;一人当たり面積"/>
        <xdr:cNvSpPr txBox="1"/>
      </xdr:nvSpPr>
      <xdr:spPr>
        <a:xfrm>
          <a:off x="7626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42290</xdr:rowOff>
    </xdr:from>
    <xdr:ext cx="469744" cy="259045"/>
    <xdr:sp macro="" textlink="">
      <xdr:nvSpPr>
        <xdr:cNvPr id="494" name="n_4mainValue【市民会館】&#10;一人当たり面積"/>
        <xdr:cNvSpPr txBox="1"/>
      </xdr:nvSpPr>
      <xdr:spPr>
        <a:xfrm>
          <a:off x="6737427" y="175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519" name="直線コネクタ 518"/>
        <xdr:cNvCxnSpPr/>
      </xdr:nvCxnSpPr>
      <xdr:spPr>
        <a:xfrm flipV="1">
          <a:off x="16318864" y="564642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520"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521" name="直線コネクタ 520"/>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524" name="【一般廃棄物処理施設】&#10;有形固定資産減価償却率平均値テキスト"/>
        <xdr:cNvSpPr txBox="1"/>
      </xdr:nvSpPr>
      <xdr:spPr>
        <a:xfrm>
          <a:off x="1635760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25" name="フローチャート: 判断 524"/>
        <xdr:cNvSpPr/>
      </xdr:nvSpPr>
      <xdr:spPr>
        <a:xfrm>
          <a:off x="162687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526" name="フローチャート: 判断 525"/>
        <xdr:cNvSpPr/>
      </xdr:nvSpPr>
      <xdr:spPr>
        <a:xfrm>
          <a:off x="15430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27" name="フローチャート: 判断 526"/>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8" name="フローチャート: 判断 5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9" name="フローチャート: 判断 528"/>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99695</xdr:rowOff>
    </xdr:from>
    <xdr:to>
      <xdr:col>85</xdr:col>
      <xdr:colOff>177800</xdr:colOff>
      <xdr:row>40</xdr:row>
      <xdr:rowOff>29845</xdr:rowOff>
    </xdr:to>
    <xdr:sp macro="" textlink="">
      <xdr:nvSpPr>
        <xdr:cNvPr id="535" name="楕円 534"/>
        <xdr:cNvSpPr/>
      </xdr:nvSpPr>
      <xdr:spPr>
        <a:xfrm>
          <a:off x="16268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78122</xdr:rowOff>
    </xdr:from>
    <xdr:ext cx="405111" cy="259045"/>
    <xdr:sp macro="" textlink="">
      <xdr:nvSpPr>
        <xdr:cNvPr id="536" name="【一般廃棄物処理施設】&#10;有形固定資産減価償却率該当値テキスト"/>
        <xdr:cNvSpPr txBox="1"/>
      </xdr:nvSpPr>
      <xdr:spPr>
        <a:xfrm>
          <a:off x="16357600"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537" name="楕円 536"/>
        <xdr:cNvSpPr/>
      </xdr:nvSpPr>
      <xdr:spPr>
        <a:xfrm>
          <a:off x="15430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97155</xdr:rowOff>
    </xdr:from>
    <xdr:to>
      <xdr:col>85</xdr:col>
      <xdr:colOff>127000</xdr:colOff>
      <xdr:row>39</xdr:row>
      <xdr:rowOff>150495</xdr:rowOff>
    </xdr:to>
    <xdr:cxnSp macro="">
      <xdr:nvCxnSpPr>
        <xdr:cNvPr id="538" name="直線コネクタ 537"/>
        <xdr:cNvCxnSpPr/>
      </xdr:nvCxnSpPr>
      <xdr:spPr>
        <a:xfrm>
          <a:off x="15481300" y="67837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162560</xdr:rowOff>
    </xdr:from>
    <xdr:to>
      <xdr:col>76</xdr:col>
      <xdr:colOff>165100</xdr:colOff>
      <xdr:row>39</xdr:row>
      <xdr:rowOff>92710</xdr:rowOff>
    </xdr:to>
    <xdr:sp macro="" textlink="">
      <xdr:nvSpPr>
        <xdr:cNvPr id="539" name="楕円 538"/>
        <xdr:cNvSpPr/>
      </xdr:nvSpPr>
      <xdr:spPr>
        <a:xfrm>
          <a:off x="1454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41910</xdr:rowOff>
    </xdr:from>
    <xdr:to>
      <xdr:col>81</xdr:col>
      <xdr:colOff>50800</xdr:colOff>
      <xdr:row>39</xdr:row>
      <xdr:rowOff>97155</xdr:rowOff>
    </xdr:to>
    <xdr:cxnSp macro="">
      <xdr:nvCxnSpPr>
        <xdr:cNvPr id="540" name="直線コネクタ 539"/>
        <xdr:cNvCxnSpPr/>
      </xdr:nvCxnSpPr>
      <xdr:spPr>
        <a:xfrm>
          <a:off x="14592300" y="67284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109220</xdr:rowOff>
    </xdr:from>
    <xdr:to>
      <xdr:col>72</xdr:col>
      <xdr:colOff>38100</xdr:colOff>
      <xdr:row>39</xdr:row>
      <xdr:rowOff>39370</xdr:rowOff>
    </xdr:to>
    <xdr:sp macro="" textlink="">
      <xdr:nvSpPr>
        <xdr:cNvPr id="541" name="楕円 540"/>
        <xdr:cNvSpPr/>
      </xdr:nvSpPr>
      <xdr:spPr>
        <a:xfrm>
          <a:off x="13652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160020</xdr:rowOff>
    </xdr:from>
    <xdr:to>
      <xdr:col>76</xdr:col>
      <xdr:colOff>114300</xdr:colOff>
      <xdr:row>39</xdr:row>
      <xdr:rowOff>41910</xdr:rowOff>
    </xdr:to>
    <xdr:cxnSp macro="">
      <xdr:nvCxnSpPr>
        <xdr:cNvPr id="542" name="直線コネクタ 541"/>
        <xdr:cNvCxnSpPr/>
      </xdr:nvCxnSpPr>
      <xdr:spPr>
        <a:xfrm>
          <a:off x="13703300" y="6675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53975</xdr:rowOff>
    </xdr:from>
    <xdr:to>
      <xdr:col>67</xdr:col>
      <xdr:colOff>101600</xdr:colOff>
      <xdr:row>38</xdr:row>
      <xdr:rowOff>155575</xdr:rowOff>
    </xdr:to>
    <xdr:sp macro="" textlink="">
      <xdr:nvSpPr>
        <xdr:cNvPr id="543" name="楕円 542"/>
        <xdr:cNvSpPr/>
      </xdr:nvSpPr>
      <xdr:spPr>
        <a:xfrm>
          <a:off x="12763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104775</xdr:rowOff>
    </xdr:from>
    <xdr:to>
      <xdr:col>71</xdr:col>
      <xdr:colOff>177800</xdr:colOff>
      <xdr:row>38</xdr:row>
      <xdr:rowOff>160020</xdr:rowOff>
    </xdr:to>
    <xdr:cxnSp macro="">
      <xdr:nvCxnSpPr>
        <xdr:cNvPr id="544" name="直線コネクタ 543"/>
        <xdr:cNvCxnSpPr/>
      </xdr:nvCxnSpPr>
      <xdr:spPr>
        <a:xfrm>
          <a:off x="12814300" y="66198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147337</xdr:rowOff>
    </xdr:from>
    <xdr:ext cx="405111" cy="259045"/>
    <xdr:sp macro="" textlink="">
      <xdr:nvSpPr>
        <xdr:cNvPr id="545" name="n_1aveValue【一般廃棄物処理施設】&#10;有形固定資産減価償却率"/>
        <xdr:cNvSpPr txBox="1"/>
      </xdr:nvSpPr>
      <xdr:spPr>
        <a:xfrm>
          <a:off x="152660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546" name="n_2aveValue【一般廃棄物処理施設】&#10;有形固定資産減価償却率"/>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7" name="n_3aveValue【一般廃棄物処理施設】&#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548" name="n_4aveValue【一般廃棄物処理施設】&#10;有形固定資産減価償却率"/>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139082</xdr:rowOff>
    </xdr:from>
    <xdr:ext cx="405111" cy="259045"/>
    <xdr:sp macro="" textlink="">
      <xdr:nvSpPr>
        <xdr:cNvPr id="549" name="n_1mainValue【一般廃棄物処理施設】&#10;有形固定資産減価償却率"/>
        <xdr:cNvSpPr txBox="1"/>
      </xdr:nvSpPr>
      <xdr:spPr>
        <a:xfrm>
          <a:off x="152660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550" name="n_2mainValue【一般廃棄物処理施設】&#10;有形固定資産減価償却率"/>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30497</xdr:rowOff>
    </xdr:from>
    <xdr:ext cx="405111" cy="259045"/>
    <xdr:sp macro="" textlink="">
      <xdr:nvSpPr>
        <xdr:cNvPr id="551" name="n_3mainValue【一般廃棄物処理施設】&#10;有形固定資産減価償却率"/>
        <xdr:cNvSpPr txBox="1"/>
      </xdr:nvSpPr>
      <xdr:spPr>
        <a:xfrm>
          <a:off x="13500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146702</xdr:rowOff>
    </xdr:from>
    <xdr:ext cx="405111" cy="259045"/>
    <xdr:sp macro="" textlink="">
      <xdr:nvSpPr>
        <xdr:cNvPr id="552" name="n_4mainValue【一般廃棄物処理施設】&#10;有形固定資産減価償却率"/>
        <xdr:cNvSpPr txBox="1"/>
      </xdr:nvSpPr>
      <xdr:spPr>
        <a:xfrm>
          <a:off x="12611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576" name="直線コネクタ 575"/>
        <xdr:cNvCxnSpPr/>
      </xdr:nvCxnSpPr>
      <xdr:spPr>
        <a:xfrm flipV="1">
          <a:off x="22160864" y="5867198"/>
          <a:ext cx="0" cy="1355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577" name="【一般廃棄物処理施設】&#10;一人当たり有形固定資産（償却資産）額最小値テキスト"/>
        <xdr:cNvSpPr txBox="1"/>
      </xdr:nvSpPr>
      <xdr:spPr>
        <a:xfrm>
          <a:off x="22199600" y="722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578" name="直線コネクタ 577"/>
        <xdr:cNvCxnSpPr/>
      </xdr:nvCxnSpPr>
      <xdr:spPr>
        <a:xfrm>
          <a:off x="22072600" y="722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579" name="【一般廃棄物処理施設】&#10;一人当たり有形固定資産（償却資産）額最大値テキスト"/>
        <xdr:cNvSpPr txBox="1"/>
      </xdr:nvSpPr>
      <xdr:spPr>
        <a:xfrm>
          <a:off x="22199600" y="56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580" name="直線コネクタ 579"/>
        <xdr:cNvCxnSpPr/>
      </xdr:nvCxnSpPr>
      <xdr:spPr>
        <a:xfrm>
          <a:off x="22072600" y="58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131953</xdr:rowOff>
    </xdr:from>
    <xdr:ext cx="599010" cy="259045"/>
    <xdr:sp macro="" textlink="">
      <xdr:nvSpPr>
        <xdr:cNvPr id="581" name="【一般廃棄物処理施設】&#10;一人当たり有形固定資産（償却資産）額平均値テキスト"/>
        <xdr:cNvSpPr txBox="1"/>
      </xdr:nvSpPr>
      <xdr:spPr>
        <a:xfrm>
          <a:off x="22199600" y="66470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582" name="フローチャート: 判断 581"/>
        <xdr:cNvSpPr/>
      </xdr:nvSpPr>
      <xdr:spPr>
        <a:xfrm>
          <a:off x="22110700" y="679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583" name="フローチャート: 判断 582"/>
        <xdr:cNvSpPr/>
      </xdr:nvSpPr>
      <xdr:spPr>
        <a:xfrm>
          <a:off x="21272500" y="68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584" name="フローチャート: 判断 583"/>
        <xdr:cNvSpPr/>
      </xdr:nvSpPr>
      <xdr:spPr>
        <a:xfrm>
          <a:off x="20383500" y="68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585" name="フローチャート: 判断 584"/>
        <xdr:cNvSpPr/>
      </xdr:nvSpPr>
      <xdr:spPr>
        <a:xfrm>
          <a:off x="19494500" y="68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69303</xdr:rowOff>
    </xdr:from>
    <xdr:to>
      <xdr:col>98</xdr:col>
      <xdr:colOff>38100</xdr:colOff>
      <xdr:row>40</xdr:row>
      <xdr:rowOff>170903</xdr:rowOff>
    </xdr:to>
    <xdr:sp macro="" textlink="">
      <xdr:nvSpPr>
        <xdr:cNvPr id="586" name="フローチャート: 判断 585"/>
        <xdr:cNvSpPr/>
      </xdr:nvSpPr>
      <xdr:spPr>
        <a:xfrm>
          <a:off x="18605500" y="692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142394</xdr:rowOff>
    </xdr:from>
    <xdr:to>
      <xdr:col>116</xdr:col>
      <xdr:colOff>114300</xdr:colOff>
      <xdr:row>42</xdr:row>
      <xdr:rowOff>72544</xdr:rowOff>
    </xdr:to>
    <xdr:sp macro="" textlink="">
      <xdr:nvSpPr>
        <xdr:cNvPr id="592" name="楕円 591"/>
        <xdr:cNvSpPr/>
      </xdr:nvSpPr>
      <xdr:spPr>
        <a:xfrm>
          <a:off x="22110700" y="71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57321</xdr:rowOff>
    </xdr:from>
    <xdr:ext cx="469744" cy="259045"/>
    <xdr:sp macro="" textlink="">
      <xdr:nvSpPr>
        <xdr:cNvPr id="593" name="【一般廃棄物処理施設】&#10;一人当たり有形固定資産（償却資産）額該当値テキスト"/>
        <xdr:cNvSpPr txBox="1"/>
      </xdr:nvSpPr>
      <xdr:spPr>
        <a:xfrm>
          <a:off x="22199600" y="70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142691</xdr:rowOff>
    </xdr:from>
    <xdr:to>
      <xdr:col>112</xdr:col>
      <xdr:colOff>38100</xdr:colOff>
      <xdr:row>42</xdr:row>
      <xdr:rowOff>72841</xdr:rowOff>
    </xdr:to>
    <xdr:sp macro="" textlink="">
      <xdr:nvSpPr>
        <xdr:cNvPr id="594" name="楕円 593"/>
        <xdr:cNvSpPr/>
      </xdr:nvSpPr>
      <xdr:spPr>
        <a:xfrm>
          <a:off x="21272500" y="7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21744</xdr:rowOff>
    </xdr:from>
    <xdr:to>
      <xdr:col>116</xdr:col>
      <xdr:colOff>63500</xdr:colOff>
      <xdr:row>42</xdr:row>
      <xdr:rowOff>22041</xdr:rowOff>
    </xdr:to>
    <xdr:cxnSp macro="">
      <xdr:nvCxnSpPr>
        <xdr:cNvPr id="595" name="直線コネクタ 594"/>
        <xdr:cNvCxnSpPr/>
      </xdr:nvCxnSpPr>
      <xdr:spPr>
        <a:xfrm flipV="1">
          <a:off x="21323300" y="7222644"/>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143018</xdr:rowOff>
    </xdr:from>
    <xdr:to>
      <xdr:col>107</xdr:col>
      <xdr:colOff>101600</xdr:colOff>
      <xdr:row>42</xdr:row>
      <xdr:rowOff>73168</xdr:rowOff>
    </xdr:to>
    <xdr:sp macro="" textlink="">
      <xdr:nvSpPr>
        <xdr:cNvPr id="596" name="楕円 595"/>
        <xdr:cNvSpPr/>
      </xdr:nvSpPr>
      <xdr:spPr>
        <a:xfrm>
          <a:off x="20383500" y="717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22041</xdr:rowOff>
    </xdr:from>
    <xdr:to>
      <xdr:col>111</xdr:col>
      <xdr:colOff>177800</xdr:colOff>
      <xdr:row>42</xdr:row>
      <xdr:rowOff>22368</xdr:rowOff>
    </xdr:to>
    <xdr:cxnSp macro="">
      <xdr:nvCxnSpPr>
        <xdr:cNvPr id="597" name="直線コネクタ 596"/>
        <xdr:cNvCxnSpPr/>
      </xdr:nvCxnSpPr>
      <xdr:spPr>
        <a:xfrm flipV="1">
          <a:off x="20434300" y="722294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143316</xdr:rowOff>
    </xdr:from>
    <xdr:to>
      <xdr:col>102</xdr:col>
      <xdr:colOff>165100</xdr:colOff>
      <xdr:row>42</xdr:row>
      <xdr:rowOff>73466</xdr:rowOff>
    </xdr:to>
    <xdr:sp macro="" textlink="">
      <xdr:nvSpPr>
        <xdr:cNvPr id="598" name="楕円 597"/>
        <xdr:cNvSpPr/>
      </xdr:nvSpPr>
      <xdr:spPr>
        <a:xfrm>
          <a:off x="19494500" y="717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22368</xdr:rowOff>
    </xdr:from>
    <xdr:to>
      <xdr:col>107</xdr:col>
      <xdr:colOff>50800</xdr:colOff>
      <xdr:row>42</xdr:row>
      <xdr:rowOff>22666</xdr:rowOff>
    </xdr:to>
    <xdr:cxnSp macro="">
      <xdr:nvCxnSpPr>
        <xdr:cNvPr id="599" name="直線コネクタ 598"/>
        <xdr:cNvCxnSpPr/>
      </xdr:nvCxnSpPr>
      <xdr:spPr>
        <a:xfrm flipV="1">
          <a:off x="19545300" y="7223268"/>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143621</xdr:rowOff>
    </xdr:from>
    <xdr:to>
      <xdr:col>98</xdr:col>
      <xdr:colOff>38100</xdr:colOff>
      <xdr:row>42</xdr:row>
      <xdr:rowOff>73771</xdr:rowOff>
    </xdr:to>
    <xdr:sp macro="" textlink="">
      <xdr:nvSpPr>
        <xdr:cNvPr id="600" name="楕円 599"/>
        <xdr:cNvSpPr/>
      </xdr:nvSpPr>
      <xdr:spPr>
        <a:xfrm>
          <a:off x="18605500" y="717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22666</xdr:rowOff>
    </xdr:from>
    <xdr:to>
      <xdr:col>102</xdr:col>
      <xdr:colOff>114300</xdr:colOff>
      <xdr:row>42</xdr:row>
      <xdr:rowOff>22971</xdr:rowOff>
    </xdr:to>
    <xdr:cxnSp macro="">
      <xdr:nvCxnSpPr>
        <xdr:cNvPr id="601" name="直線コネクタ 600"/>
        <xdr:cNvCxnSpPr/>
      </xdr:nvCxnSpPr>
      <xdr:spPr>
        <a:xfrm flipV="1">
          <a:off x="18656300" y="722356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81416</xdr:rowOff>
    </xdr:from>
    <xdr:ext cx="534377" cy="259045"/>
    <xdr:sp macro="" textlink="">
      <xdr:nvSpPr>
        <xdr:cNvPr id="602" name="n_1aveValue【一般廃棄物処理施設】&#10;一人当たり有形固定資産（償却資産）額"/>
        <xdr:cNvSpPr txBox="1"/>
      </xdr:nvSpPr>
      <xdr:spPr>
        <a:xfrm>
          <a:off x="21043411" y="65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109622</xdr:rowOff>
    </xdr:from>
    <xdr:ext cx="534377" cy="259045"/>
    <xdr:sp macro="" textlink="">
      <xdr:nvSpPr>
        <xdr:cNvPr id="603" name="n_2aveValue【一般廃棄物処理施設】&#10;一人当たり有形固定資産（償却資産）額"/>
        <xdr:cNvSpPr txBox="1"/>
      </xdr:nvSpPr>
      <xdr:spPr>
        <a:xfrm>
          <a:off x="20167111" y="662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124077</xdr:rowOff>
    </xdr:from>
    <xdr:ext cx="534377" cy="259045"/>
    <xdr:sp macro="" textlink="">
      <xdr:nvSpPr>
        <xdr:cNvPr id="604" name="n_3aveValue【一般廃棄物処理施設】&#10;一人当たり有形固定資産（償却資産）額"/>
        <xdr:cNvSpPr txBox="1"/>
      </xdr:nvSpPr>
      <xdr:spPr>
        <a:xfrm>
          <a:off x="19278111" y="66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15980</xdr:rowOff>
    </xdr:from>
    <xdr:ext cx="534377" cy="259045"/>
    <xdr:sp macro="" textlink="">
      <xdr:nvSpPr>
        <xdr:cNvPr id="605" name="n_4aveValue【一般廃棄物処理施設】&#10;一人当たり有形固定資産（償却資産）額"/>
        <xdr:cNvSpPr txBox="1"/>
      </xdr:nvSpPr>
      <xdr:spPr>
        <a:xfrm>
          <a:off x="18389111" y="67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63968</xdr:rowOff>
    </xdr:from>
    <xdr:ext cx="469744" cy="259045"/>
    <xdr:sp macro="" textlink="">
      <xdr:nvSpPr>
        <xdr:cNvPr id="606" name="n_1mainValue【一般廃棄物処理施設】&#10;一人当たり有形固定資産（償却資産）額"/>
        <xdr:cNvSpPr txBox="1"/>
      </xdr:nvSpPr>
      <xdr:spPr>
        <a:xfrm>
          <a:off x="21075728" y="726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64295</xdr:rowOff>
    </xdr:from>
    <xdr:ext cx="469744" cy="259045"/>
    <xdr:sp macro="" textlink="">
      <xdr:nvSpPr>
        <xdr:cNvPr id="607" name="n_2mainValue【一般廃棄物処理施設】&#10;一人当たり有形固定資産（償却資産）額"/>
        <xdr:cNvSpPr txBox="1"/>
      </xdr:nvSpPr>
      <xdr:spPr>
        <a:xfrm>
          <a:off x="20199428" y="72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64593</xdr:rowOff>
    </xdr:from>
    <xdr:ext cx="469744" cy="259045"/>
    <xdr:sp macro="" textlink="">
      <xdr:nvSpPr>
        <xdr:cNvPr id="608" name="n_3mainValue【一般廃棄物処理施設】&#10;一人当たり有形固定資産（償却資産）額"/>
        <xdr:cNvSpPr txBox="1"/>
      </xdr:nvSpPr>
      <xdr:spPr>
        <a:xfrm>
          <a:off x="19310428" y="726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64898</xdr:rowOff>
    </xdr:from>
    <xdr:ext cx="469744" cy="259045"/>
    <xdr:sp macro="" textlink="">
      <xdr:nvSpPr>
        <xdr:cNvPr id="609" name="n_4mainValue【一般廃棄物処理施設】&#10;一人当たり有形固定資産（償却資産）額"/>
        <xdr:cNvSpPr txBox="1"/>
      </xdr:nvSpPr>
      <xdr:spPr>
        <a:xfrm>
          <a:off x="18421428" y="72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634" name="直線コネクタ 633"/>
        <xdr:cNvCxnSpPr/>
      </xdr:nvCxnSpPr>
      <xdr:spPr>
        <a:xfrm flipV="1">
          <a:off x="16318864" y="97002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5"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6" name="直線コネクタ 63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637" name="【保健センター・保健所】&#10;有形固定資産減価償却率最大値テキスト"/>
        <xdr:cNvSpPr txBox="1"/>
      </xdr:nvSpPr>
      <xdr:spPr>
        <a:xfrm>
          <a:off x="16357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638" name="直線コネクタ 637"/>
        <xdr:cNvCxnSpPr/>
      </xdr:nvCxnSpPr>
      <xdr:spPr>
        <a:xfrm>
          <a:off x="16230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39" name="【保健センター・保健所】&#10;有形固定資産減価償却率平均値テキスト"/>
        <xdr:cNvSpPr txBox="1"/>
      </xdr:nvSpPr>
      <xdr:spPr>
        <a:xfrm>
          <a:off x="163576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0" name="フローチャート: 判断 639"/>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641" name="フローチャート: 判断 640"/>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2" name="フローチャート: 判断 641"/>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643" name="フローチャート: 判断 642"/>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44" name="フローチャート: 判断 643"/>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101600</xdr:rowOff>
    </xdr:from>
    <xdr:to>
      <xdr:col>85</xdr:col>
      <xdr:colOff>177800</xdr:colOff>
      <xdr:row>62</xdr:row>
      <xdr:rowOff>31750</xdr:rowOff>
    </xdr:to>
    <xdr:sp macro="" textlink="">
      <xdr:nvSpPr>
        <xdr:cNvPr id="650" name="楕円 649"/>
        <xdr:cNvSpPr/>
      </xdr:nvSpPr>
      <xdr:spPr>
        <a:xfrm>
          <a:off x="16268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80027</xdr:rowOff>
    </xdr:from>
    <xdr:ext cx="405111" cy="259045"/>
    <xdr:sp macro="" textlink="">
      <xdr:nvSpPr>
        <xdr:cNvPr id="651" name="【保健センター・保健所】&#10;有形固定資産減価償却率該当値テキスト"/>
        <xdr:cNvSpPr txBox="1"/>
      </xdr:nvSpPr>
      <xdr:spPr>
        <a:xfrm>
          <a:off x="163576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652" name="楕円 651"/>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114300</xdr:rowOff>
    </xdr:from>
    <xdr:to>
      <xdr:col>85</xdr:col>
      <xdr:colOff>127000</xdr:colOff>
      <xdr:row>61</xdr:row>
      <xdr:rowOff>152400</xdr:rowOff>
    </xdr:to>
    <xdr:cxnSp macro="">
      <xdr:nvCxnSpPr>
        <xdr:cNvPr id="653" name="直線コネクタ 652"/>
        <xdr:cNvCxnSpPr/>
      </xdr:nvCxnSpPr>
      <xdr:spPr>
        <a:xfrm>
          <a:off x="15481300" y="10572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25400</xdr:rowOff>
    </xdr:from>
    <xdr:to>
      <xdr:col>76</xdr:col>
      <xdr:colOff>165100</xdr:colOff>
      <xdr:row>61</xdr:row>
      <xdr:rowOff>127000</xdr:rowOff>
    </xdr:to>
    <xdr:sp macro="" textlink="">
      <xdr:nvSpPr>
        <xdr:cNvPr id="654" name="楕円 653"/>
        <xdr:cNvSpPr/>
      </xdr:nvSpPr>
      <xdr:spPr>
        <a:xfrm>
          <a:off x="1454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76200</xdr:rowOff>
    </xdr:from>
    <xdr:to>
      <xdr:col>81</xdr:col>
      <xdr:colOff>50800</xdr:colOff>
      <xdr:row>61</xdr:row>
      <xdr:rowOff>114300</xdr:rowOff>
    </xdr:to>
    <xdr:cxnSp macro="">
      <xdr:nvCxnSpPr>
        <xdr:cNvPr id="655" name="直線コネクタ 654"/>
        <xdr:cNvCxnSpPr/>
      </xdr:nvCxnSpPr>
      <xdr:spPr>
        <a:xfrm>
          <a:off x="14592300" y="1053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656" name="楕円 655"/>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38100</xdr:rowOff>
    </xdr:from>
    <xdr:to>
      <xdr:col>76</xdr:col>
      <xdr:colOff>114300</xdr:colOff>
      <xdr:row>61</xdr:row>
      <xdr:rowOff>76200</xdr:rowOff>
    </xdr:to>
    <xdr:cxnSp macro="">
      <xdr:nvCxnSpPr>
        <xdr:cNvPr id="657" name="直線コネクタ 656"/>
        <xdr:cNvCxnSpPr/>
      </xdr:nvCxnSpPr>
      <xdr:spPr>
        <a:xfrm>
          <a:off x="13703300" y="10496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114935</xdr:rowOff>
    </xdr:from>
    <xdr:to>
      <xdr:col>67</xdr:col>
      <xdr:colOff>101600</xdr:colOff>
      <xdr:row>61</xdr:row>
      <xdr:rowOff>45085</xdr:rowOff>
    </xdr:to>
    <xdr:sp macro="" textlink="">
      <xdr:nvSpPr>
        <xdr:cNvPr id="658" name="楕円 657"/>
        <xdr:cNvSpPr/>
      </xdr:nvSpPr>
      <xdr:spPr>
        <a:xfrm>
          <a:off x="12763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165735</xdr:rowOff>
    </xdr:from>
    <xdr:to>
      <xdr:col>71</xdr:col>
      <xdr:colOff>177800</xdr:colOff>
      <xdr:row>61</xdr:row>
      <xdr:rowOff>38100</xdr:rowOff>
    </xdr:to>
    <xdr:cxnSp macro="">
      <xdr:nvCxnSpPr>
        <xdr:cNvPr id="659" name="直線コネクタ 658"/>
        <xdr:cNvCxnSpPr/>
      </xdr:nvCxnSpPr>
      <xdr:spPr>
        <a:xfrm>
          <a:off x="12814300" y="104527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660" name="n_1aveValue【保健センター・保健所】&#10;有形固定資産減価償却率"/>
        <xdr:cNvSpPr txBox="1"/>
      </xdr:nvSpPr>
      <xdr:spPr>
        <a:xfrm>
          <a:off x="15266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61" name="n_2aveValue【保健センター・保健所】&#10;有形固定資産減価償却率"/>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662" name="n_3aveValue【保健センター・保健所】&#10;有形固定資産減価償却率"/>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63" name="n_4aveValue【保健センター・保健所】&#10;有形固定資産減価償却率"/>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664" name="n_1mainValue【保健センター・保健所】&#10;有形固定資産減価償却率"/>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118127</xdr:rowOff>
    </xdr:from>
    <xdr:ext cx="405111" cy="259045"/>
    <xdr:sp macro="" textlink="">
      <xdr:nvSpPr>
        <xdr:cNvPr id="665" name="n_2mainValue【保健センター・保健所】&#10;有形固定資産減価償却率"/>
        <xdr:cNvSpPr txBox="1"/>
      </xdr:nvSpPr>
      <xdr:spPr>
        <a:xfrm>
          <a:off x="14389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666" name="n_3mainValue【保健センター・保健所】&#10;有形固定資産減価償却率"/>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36212</xdr:rowOff>
    </xdr:from>
    <xdr:ext cx="405111" cy="259045"/>
    <xdr:sp macro="" textlink="">
      <xdr:nvSpPr>
        <xdr:cNvPr id="667" name="n_4mainValue【保健センター・保健所】&#10;有形固定資産減価償却率"/>
        <xdr:cNvSpPr txBox="1"/>
      </xdr:nvSpPr>
      <xdr:spPr>
        <a:xfrm>
          <a:off x="12611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691" name="直線コネクタ 690"/>
        <xdr:cNvCxnSpPr/>
      </xdr:nvCxnSpPr>
      <xdr:spPr>
        <a:xfrm flipV="1">
          <a:off x="22160864" y="949452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692" name="【保健センター・保健所】&#10;一人当たり面積最小値テキスト"/>
        <xdr:cNvSpPr txBox="1"/>
      </xdr:nvSpPr>
      <xdr:spPr>
        <a:xfrm>
          <a:off x="22199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693" name="直線コネクタ 692"/>
        <xdr:cNvCxnSpPr/>
      </xdr:nvCxnSpPr>
      <xdr:spPr>
        <a:xfrm>
          <a:off x="22072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4"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5" name="直線コネクタ 694"/>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696" name="【保健センター・保健所】&#10;一人当たり面積平均値テキスト"/>
        <xdr:cNvSpPr txBox="1"/>
      </xdr:nvSpPr>
      <xdr:spPr>
        <a:xfrm>
          <a:off x="22199600" y="1045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697" name="フローチャート: 判断 696"/>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98" name="フローチャート: 判断 697"/>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700" name="フローチャート: 判断 699"/>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90170</xdr:rowOff>
    </xdr:from>
    <xdr:to>
      <xdr:col>98</xdr:col>
      <xdr:colOff>38100</xdr:colOff>
      <xdr:row>63</xdr:row>
      <xdr:rowOff>20320</xdr:rowOff>
    </xdr:to>
    <xdr:sp macro="" textlink="">
      <xdr:nvSpPr>
        <xdr:cNvPr id="701" name="フローチャート: 判断 700"/>
        <xdr:cNvSpPr/>
      </xdr:nvSpPr>
      <xdr:spPr>
        <a:xfrm>
          <a:off x="18605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707" name="楕円 706"/>
        <xdr:cNvSpPr/>
      </xdr:nvSpPr>
      <xdr:spPr>
        <a:xfrm>
          <a:off x="22110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81297</xdr:rowOff>
    </xdr:from>
    <xdr:ext cx="469744" cy="259045"/>
    <xdr:sp macro="" textlink="">
      <xdr:nvSpPr>
        <xdr:cNvPr id="708" name="【保健センター・保健所】&#10;一人当たり面積該当値テキスト"/>
        <xdr:cNvSpPr txBox="1"/>
      </xdr:nvSpPr>
      <xdr:spPr>
        <a:xfrm>
          <a:off x="22199600"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709" name="楕円 708"/>
        <xdr:cNvSpPr/>
      </xdr:nvSpPr>
      <xdr:spPr>
        <a:xfrm>
          <a:off x="2127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49530</xdr:rowOff>
    </xdr:to>
    <xdr:cxnSp macro="">
      <xdr:nvCxnSpPr>
        <xdr:cNvPr id="710" name="直線コネクタ 709"/>
        <xdr:cNvCxnSpPr/>
      </xdr:nvCxnSpPr>
      <xdr:spPr>
        <a:xfrm flipV="1">
          <a:off x="21323300" y="10847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xdr:rowOff>
    </xdr:from>
    <xdr:to>
      <xdr:col>107</xdr:col>
      <xdr:colOff>101600</xdr:colOff>
      <xdr:row>63</xdr:row>
      <xdr:rowOff>104140</xdr:rowOff>
    </xdr:to>
    <xdr:sp macro="" textlink="">
      <xdr:nvSpPr>
        <xdr:cNvPr id="711" name="楕円 710"/>
        <xdr:cNvSpPr/>
      </xdr:nvSpPr>
      <xdr:spPr>
        <a:xfrm>
          <a:off x="20383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49530</xdr:rowOff>
    </xdr:from>
    <xdr:to>
      <xdr:col>111</xdr:col>
      <xdr:colOff>177800</xdr:colOff>
      <xdr:row>63</xdr:row>
      <xdr:rowOff>53340</xdr:rowOff>
    </xdr:to>
    <xdr:cxnSp macro="">
      <xdr:nvCxnSpPr>
        <xdr:cNvPr id="712" name="直線コネクタ 711"/>
        <xdr:cNvCxnSpPr/>
      </xdr:nvCxnSpPr>
      <xdr:spPr>
        <a:xfrm flipV="1">
          <a:off x="20434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3" name="楕円 712"/>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57150</xdr:rowOff>
    </xdr:to>
    <xdr:cxnSp macro="">
      <xdr:nvCxnSpPr>
        <xdr:cNvPr id="714" name="直線コネクタ 713"/>
        <xdr:cNvCxnSpPr/>
      </xdr:nvCxnSpPr>
      <xdr:spPr>
        <a:xfrm flipV="1">
          <a:off x="19545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15" name="楕円 714"/>
        <xdr:cNvSpPr/>
      </xdr:nvSpPr>
      <xdr:spPr>
        <a:xfrm>
          <a:off x="18605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57150</xdr:rowOff>
    </xdr:to>
    <xdr:cxnSp macro="">
      <xdr:nvCxnSpPr>
        <xdr:cNvPr id="716" name="直線コネクタ 715"/>
        <xdr:cNvCxnSpPr/>
      </xdr:nvCxnSpPr>
      <xdr:spPr>
        <a:xfrm>
          <a:off x="18656300" y="10847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717"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719" name="n_3aveValue【保健センター・保健所】&#10;一人当たり面積"/>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720" name="n_4aveValue【保健センター・保健所】&#10;一人当たり面積"/>
        <xdr:cNvSpPr txBox="1"/>
      </xdr:nvSpPr>
      <xdr:spPr>
        <a:xfrm>
          <a:off x="18421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91457</xdr:rowOff>
    </xdr:from>
    <xdr:ext cx="469744" cy="259045"/>
    <xdr:sp macro="" textlink="">
      <xdr:nvSpPr>
        <xdr:cNvPr id="721" name="n_1mainValue【保健センター・保健所】&#10;一人当たり面積"/>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95267</xdr:rowOff>
    </xdr:from>
    <xdr:ext cx="469744" cy="259045"/>
    <xdr:sp macro="" textlink="">
      <xdr:nvSpPr>
        <xdr:cNvPr id="722" name="n_2mainValue【保健センター・保健所】&#10;一人当たり面積"/>
        <xdr:cNvSpPr txBox="1"/>
      </xdr:nvSpPr>
      <xdr:spPr>
        <a:xfrm>
          <a:off x="20199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3"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mainValue【保健センター・保健所】&#10;一人当たり面積"/>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749" name="直線コネクタ 748"/>
        <xdr:cNvCxnSpPr/>
      </xdr:nvCxnSpPr>
      <xdr:spPr>
        <a:xfrm flipV="1">
          <a:off x="16318864" y="13380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750" name="【消防施設】&#10;有形固定資産減価償却率最小値テキスト"/>
        <xdr:cNvSpPr txBox="1"/>
      </xdr:nvSpPr>
      <xdr:spPr>
        <a:xfrm>
          <a:off x="16357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751" name="直線コネクタ 750"/>
        <xdr:cNvCxnSpPr/>
      </xdr:nvCxnSpPr>
      <xdr:spPr>
        <a:xfrm>
          <a:off x="16230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752" name="【消防施設】&#10;有形固定資産減価償却率最大値テキスト"/>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753" name="直線コネクタ 752"/>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164482</xdr:rowOff>
    </xdr:from>
    <xdr:ext cx="405111" cy="259045"/>
    <xdr:sp macro="" textlink="">
      <xdr:nvSpPr>
        <xdr:cNvPr id="754" name="【消防施設】&#10;有形固定資産減価償却率平均値テキスト"/>
        <xdr:cNvSpPr txBox="1"/>
      </xdr:nvSpPr>
      <xdr:spPr>
        <a:xfrm>
          <a:off x="16357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55" name="フローチャート: 判断 754"/>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756" name="フローチャート: 判断 755"/>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757" name="フローチャート: 判断 756"/>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758" name="フローチャート: 判断 757"/>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59" name="フローチャート: 判断 758"/>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2539</xdr:rowOff>
    </xdr:from>
    <xdr:to>
      <xdr:col>85</xdr:col>
      <xdr:colOff>177800</xdr:colOff>
      <xdr:row>84</xdr:row>
      <xdr:rowOff>104139</xdr:rowOff>
    </xdr:to>
    <xdr:sp macro="" textlink="">
      <xdr:nvSpPr>
        <xdr:cNvPr id="765" name="楕円 764"/>
        <xdr:cNvSpPr/>
      </xdr:nvSpPr>
      <xdr:spPr>
        <a:xfrm>
          <a:off x="16268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152416</xdr:rowOff>
    </xdr:from>
    <xdr:ext cx="405111" cy="259045"/>
    <xdr:sp macro="" textlink="">
      <xdr:nvSpPr>
        <xdr:cNvPr id="766" name="【消防施設】&#10;有形固定資産減価償却率該当値テキスト"/>
        <xdr:cNvSpPr txBox="1"/>
      </xdr:nvSpPr>
      <xdr:spPr>
        <a:xfrm>
          <a:off x="163576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130175</xdr:rowOff>
    </xdr:from>
    <xdr:to>
      <xdr:col>81</xdr:col>
      <xdr:colOff>101600</xdr:colOff>
      <xdr:row>84</xdr:row>
      <xdr:rowOff>60325</xdr:rowOff>
    </xdr:to>
    <xdr:sp macro="" textlink="">
      <xdr:nvSpPr>
        <xdr:cNvPr id="767" name="楕円 766"/>
        <xdr:cNvSpPr/>
      </xdr:nvSpPr>
      <xdr:spPr>
        <a:xfrm>
          <a:off x="1543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xdr:rowOff>
    </xdr:from>
    <xdr:to>
      <xdr:col>85</xdr:col>
      <xdr:colOff>127000</xdr:colOff>
      <xdr:row>84</xdr:row>
      <xdr:rowOff>53339</xdr:rowOff>
    </xdr:to>
    <xdr:cxnSp macro="">
      <xdr:nvCxnSpPr>
        <xdr:cNvPr id="768" name="直線コネクタ 767"/>
        <xdr:cNvCxnSpPr/>
      </xdr:nvCxnSpPr>
      <xdr:spPr>
        <a:xfrm>
          <a:off x="15481300" y="144113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95886</xdr:rowOff>
    </xdr:from>
    <xdr:to>
      <xdr:col>76</xdr:col>
      <xdr:colOff>165100</xdr:colOff>
      <xdr:row>84</xdr:row>
      <xdr:rowOff>26036</xdr:rowOff>
    </xdr:to>
    <xdr:sp macro="" textlink="">
      <xdr:nvSpPr>
        <xdr:cNvPr id="769" name="楕円 768"/>
        <xdr:cNvSpPr/>
      </xdr:nvSpPr>
      <xdr:spPr>
        <a:xfrm>
          <a:off x="14541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146686</xdr:rowOff>
    </xdr:from>
    <xdr:to>
      <xdr:col>81</xdr:col>
      <xdr:colOff>50800</xdr:colOff>
      <xdr:row>84</xdr:row>
      <xdr:rowOff>9525</xdr:rowOff>
    </xdr:to>
    <xdr:cxnSp macro="">
      <xdr:nvCxnSpPr>
        <xdr:cNvPr id="770" name="直線コネクタ 769"/>
        <xdr:cNvCxnSpPr/>
      </xdr:nvCxnSpPr>
      <xdr:spPr>
        <a:xfrm>
          <a:off x="14592300" y="143770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82550</xdr:rowOff>
    </xdr:from>
    <xdr:to>
      <xdr:col>72</xdr:col>
      <xdr:colOff>38100</xdr:colOff>
      <xdr:row>84</xdr:row>
      <xdr:rowOff>12700</xdr:rowOff>
    </xdr:to>
    <xdr:sp macro="" textlink="">
      <xdr:nvSpPr>
        <xdr:cNvPr id="771" name="楕円 770"/>
        <xdr:cNvSpPr/>
      </xdr:nvSpPr>
      <xdr:spPr>
        <a:xfrm>
          <a:off x="1365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133350</xdr:rowOff>
    </xdr:from>
    <xdr:to>
      <xdr:col>76</xdr:col>
      <xdr:colOff>114300</xdr:colOff>
      <xdr:row>83</xdr:row>
      <xdr:rowOff>146686</xdr:rowOff>
    </xdr:to>
    <xdr:cxnSp macro="">
      <xdr:nvCxnSpPr>
        <xdr:cNvPr id="772" name="直線コネクタ 771"/>
        <xdr:cNvCxnSpPr/>
      </xdr:nvCxnSpPr>
      <xdr:spPr>
        <a:xfrm>
          <a:off x="13703300" y="143637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29211</xdr:rowOff>
    </xdr:from>
    <xdr:to>
      <xdr:col>67</xdr:col>
      <xdr:colOff>101600</xdr:colOff>
      <xdr:row>83</xdr:row>
      <xdr:rowOff>130811</xdr:rowOff>
    </xdr:to>
    <xdr:sp macro="" textlink="">
      <xdr:nvSpPr>
        <xdr:cNvPr id="773" name="楕円 772"/>
        <xdr:cNvSpPr/>
      </xdr:nvSpPr>
      <xdr:spPr>
        <a:xfrm>
          <a:off x="12763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80011</xdr:rowOff>
    </xdr:from>
    <xdr:to>
      <xdr:col>71</xdr:col>
      <xdr:colOff>177800</xdr:colOff>
      <xdr:row>83</xdr:row>
      <xdr:rowOff>133350</xdr:rowOff>
    </xdr:to>
    <xdr:cxnSp macro="">
      <xdr:nvCxnSpPr>
        <xdr:cNvPr id="774" name="直線コネクタ 773"/>
        <xdr:cNvCxnSpPr/>
      </xdr:nvCxnSpPr>
      <xdr:spPr>
        <a:xfrm>
          <a:off x="12814300" y="14310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67327</xdr:rowOff>
    </xdr:from>
    <xdr:ext cx="405111" cy="259045"/>
    <xdr:sp macro="" textlink="">
      <xdr:nvSpPr>
        <xdr:cNvPr id="775" name="n_1aveValue【消防施設】&#10;有形固定資産減価償却率"/>
        <xdr:cNvSpPr txBox="1"/>
      </xdr:nvSpPr>
      <xdr:spPr>
        <a:xfrm>
          <a:off x="152660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776" name="n_2aveValue【消防施設】&#10;有形固定資産減価償却率"/>
        <xdr:cNvSpPr txBox="1"/>
      </xdr:nvSpPr>
      <xdr:spPr>
        <a:xfrm>
          <a:off x="14389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777" name="n_3aveValue【消防施設】&#10;有形固定資産減価償却率"/>
        <xdr:cNvSpPr txBox="1"/>
      </xdr:nvSpPr>
      <xdr:spPr>
        <a:xfrm>
          <a:off x="13500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78" name="n_4aveValue【消防施設】&#10;有形固定資産減価償却率"/>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51452</xdr:rowOff>
    </xdr:from>
    <xdr:ext cx="405111" cy="259045"/>
    <xdr:sp macro="" textlink="">
      <xdr:nvSpPr>
        <xdr:cNvPr id="779" name="n_1mainValue【消防施設】&#10;有形固定資産減価償却率"/>
        <xdr:cNvSpPr txBox="1"/>
      </xdr:nvSpPr>
      <xdr:spPr>
        <a:xfrm>
          <a:off x="15266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17163</xdr:rowOff>
    </xdr:from>
    <xdr:ext cx="405111" cy="259045"/>
    <xdr:sp macro="" textlink="">
      <xdr:nvSpPr>
        <xdr:cNvPr id="780" name="n_2mainValue【消防施設】&#10;有形固定資産減価償却率"/>
        <xdr:cNvSpPr txBox="1"/>
      </xdr:nvSpPr>
      <xdr:spPr>
        <a:xfrm>
          <a:off x="14389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3827</xdr:rowOff>
    </xdr:from>
    <xdr:ext cx="405111" cy="259045"/>
    <xdr:sp macro="" textlink="">
      <xdr:nvSpPr>
        <xdr:cNvPr id="781" name="n_3mainValue【消防施設】&#10;有形固定資産減価償却率"/>
        <xdr:cNvSpPr txBox="1"/>
      </xdr:nvSpPr>
      <xdr:spPr>
        <a:xfrm>
          <a:off x="13500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121938</xdr:rowOff>
    </xdr:from>
    <xdr:ext cx="405111" cy="259045"/>
    <xdr:sp macro="" textlink="">
      <xdr:nvSpPr>
        <xdr:cNvPr id="782" name="n_4mainValue【消防施設】&#10;有形固定資産減価償却率"/>
        <xdr:cNvSpPr txBox="1"/>
      </xdr:nvSpPr>
      <xdr:spPr>
        <a:xfrm>
          <a:off x="12611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806" name="直線コネクタ 805"/>
        <xdr:cNvCxnSpPr/>
      </xdr:nvCxnSpPr>
      <xdr:spPr>
        <a:xfrm flipV="1">
          <a:off x="22160864" y="1340103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07"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08" name="直線コネクタ 807"/>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809" name="【消防施設】&#10;一人当たり面積最大値テキスト"/>
        <xdr:cNvSpPr txBox="1"/>
      </xdr:nvSpPr>
      <xdr:spPr>
        <a:xfrm>
          <a:off x="22199600" y="131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810" name="直線コネクタ 809"/>
        <xdr:cNvCxnSpPr/>
      </xdr:nvCxnSpPr>
      <xdr:spPr>
        <a:xfrm>
          <a:off x="22072600" y="134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138447</xdr:rowOff>
    </xdr:from>
    <xdr:ext cx="469744" cy="259045"/>
    <xdr:sp macro="" textlink="">
      <xdr:nvSpPr>
        <xdr:cNvPr id="811" name="【消防施設】&#10;一人当たり面積平均値テキスト"/>
        <xdr:cNvSpPr txBox="1"/>
      </xdr:nvSpPr>
      <xdr:spPr>
        <a:xfrm>
          <a:off x="22199600" y="14540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12" name="フローチャート: 判断 811"/>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813" name="フローチャート: 判断 812"/>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814" name="フローチャート: 判断 813"/>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815" name="フローチャート: 判断 814"/>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115570</xdr:rowOff>
    </xdr:from>
    <xdr:to>
      <xdr:col>98</xdr:col>
      <xdr:colOff>38100</xdr:colOff>
      <xdr:row>86</xdr:row>
      <xdr:rowOff>45720</xdr:rowOff>
    </xdr:to>
    <xdr:sp macro="" textlink="">
      <xdr:nvSpPr>
        <xdr:cNvPr id="816" name="フローチャート: 判断 815"/>
        <xdr:cNvSpPr/>
      </xdr:nvSpPr>
      <xdr:spPr>
        <a:xfrm>
          <a:off x="18605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148589</xdr:rowOff>
    </xdr:from>
    <xdr:to>
      <xdr:col>116</xdr:col>
      <xdr:colOff>114300</xdr:colOff>
      <xdr:row>78</xdr:row>
      <xdr:rowOff>78739</xdr:rowOff>
    </xdr:to>
    <xdr:sp macro="" textlink="">
      <xdr:nvSpPr>
        <xdr:cNvPr id="822" name="楕円 821"/>
        <xdr:cNvSpPr/>
      </xdr:nvSpPr>
      <xdr:spPr>
        <a:xfrm>
          <a:off x="221107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101616</xdr:rowOff>
    </xdr:from>
    <xdr:ext cx="469744" cy="259045"/>
    <xdr:sp macro="" textlink="">
      <xdr:nvSpPr>
        <xdr:cNvPr id="823" name="【消防施設】&#10;一人当たり面積該当値テキスト"/>
        <xdr:cNvSpPr txBox="1"/>
      </xdr:nvSpPr>
      <xdr:spPr>
        <a:xfrm>
          <a:off x="22199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3811</xdr:rowOff>
    </xdr:from>
    <xdr:to>
      <xdr:col>112</xdr:col>
      <xdr:colOff>38100</xdr:colOff>
      <xdr:row>78</xdr:row>
      <xdr:rowOff>105411</xdr:rowOff>
    </xdr:to>
    <xdr:sp macro="" textlink="">
      <xdr:nvSpPr>
        <xdr:cNvPr id="824" name="楕円 823"/>
        <xdr:cNvSpPr/>
      </xdr:nvSpPr>
      <xdr:spPr>
        <a:xfrm>
          <a:off x="212725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27939</xdr:rowOff>
    </xdr:from>
    <xdr:to>
      <xdr:col>116</xdr:col>
      <xdr:colOff>63500</xdr:colOff>
      <xdr:row>78</xdr:row>
      <xdr:rowOff>54611</xdr:rowOff>
    </xdr:to>
    <xdr:cxnSp macro="">
      <xdr:nvCxnSpPr>
        <xdr:cNvPr id="825" name="直線コネクタ 824"/>
        <xdr:cNvCxnSpPr/>
      </xdr:nvCxnSpPr>
      <xdr:spPr>
        <a:xfrm flipV="1">
          <a:off x="21323300" y="134010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31750</xdr:rowOff>
    </xdr:from>
    <xdr:to>
      <xdr:col>107</xdr:col>
      <xdr:colOff>101600</xdr:colOff>
      <xdr:row>78</xdr:row>
      <xdr:rowOff>133350</xdr:rowOff>
    </xdr:to>
    <xdr:sp macro="" textlink="">
      <xdr:nvSpPr>
        <xdr:cNvPr id="826" name="楕円 825"/>
        <xdr:cNvSpPr/>
      </xdr:nvSpPr>
      <xdr:spPr>
        <a:xfrm>
          <a:off x="20383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54611</xdr:rowOff>
    </xdr:from>
    <xdr:to>
      <xdr:col>111</xdr:col>
      <xdr:colOff>177800</xdr:colOff>
      <xdr:row>78</xdr:row>
      <xdr:rowOff>82550</xdr:rowOff>
    </xdr:to>
    <xdr:cxnSp macro="">
      <xdr:nvCxnSpPr>
        <xdr:cNvPr id="827" name="直線コネクタ 826"/>
        <xdr:cNvCxnSpPr/>
      </xdr:nvCxnSpPr>
      <xdr:spPr>
        <a:xfrm flipV="1">
          <a:off x="20434300" y="134277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71120</xdr:rowOff>
    </xdr:from>
    <xdr:to>
      <xdr:col>102</xdr:col>
      <xdr:colOff>165100</xdr:colOff>
      <xdr:row>79</xdr:row>
      <xdr:rowOff>1270</xdr:rowOff>
    </xdr:to>
    <xdr:sp macro="" textlink="">
      <xdr:nvSpPr>
        <xdr:cNvPr id="828" name="楕円 827"/>
        <xdr:cNvSpPr/>
      </xdr:nvSpPr>
      <xdr:spPr>
        <a:xfrm>
          <a:off x="19494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82550</xdr:rowOff>
    </xdr:from>
    <xdr:to>
      <xdr:col>107</xdr:col>
      <xdr:colOff>50800</xdr:colOff>
      <xdr:row>78</xdr:row>
      <xdr:rowOff>121920</xdr:rowOff>
    </xdr:to>
    <xdr:cxnSp macro="">
      <xdr:nvCxnSpPr>
        <xdr:cNvPr id="829" name="直線コネクタ 828"/>
        <xdr:cNvCxnSpPr/>
      </xdr:nvCxnSpPr>
      <xdr:spPr>
        <a:xfrm flipV="1">
          <a:off x="19545300" y="134556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102870</xdr:rowOff>
    </xdr:from>
    <xdr:to>
      <xdr:col>98</xdr:col>
      <xdr:colOff>38100</xdr:colOff>
      <xdr:row>79</xdr:row>
      <xdr:rowOff>33020</xdr:rowOff>
    </xdr:to>
    <xdr:sp macro="" textlink="">
      <xdr:nvSpPr>
        <xdr:cNvPr id="830" name="楕円 829"/>
        <xdr:cNvSpPr/>
      </xdr:nvSpPr>
      <xdr:spPr>
        <a:xfrm>
          <a:off x="18605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121920</xdr:rowOff>
    </xdr:from>
    <xdr:to>
      <xdr:col>102</xdr:col>
      <xdr:colOff>114300</xdr:colOff>
      <xdr:row>78</xdr:row>
      <xdr:rowOff>153670</xdr:rowOff>
    </xdr:to>
    <xdr:cxnSp macro="">
      <xdr:nvCxnSpPr>
        <xdr:cNvPr id="831" name="直線コネクタ 830"/>
        <xdr:cNvCxnSpPr/>
      </xdr:nvCxnSpPr>
      <xdr:spPr>
        <a:xfrm flipV="1">
          <a:off x="18656300" y="134950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93997</xdr:rowOff>
    </xdr:from>
    <xdr:ext cx="469744" cy="259045"/>
    <xdr:sp macro="" textlink="">
      <xdr:nvSpPr>
        <xdr:cNvPr id="832" name="n_1aveValue【消防施設】&#10;一人当たり面積"/>
        <xdr:cNvSpPr txBox="1"/>
      </xdr:nvSpPr>
      <xdr:spPr>
        <a:xfrm>
          <a:off x="21075727" y="146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833" name="n_2aveValue【消防施設】&#10;一人当たり面積"/>
        <xdr:cNvSpPr txBox="1"/>
      </xdr:nvSpPr>
      <xdr:spPr>
        <a:xfrm>
          <a:off x="20199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92727</xdr:rowOff>
    </xdr:from>
    <xdr:ext cx="469744" cy="259045"/>
    <xdr:sp macro="" textlink="">
      <xdr:nvSpPr>
        <xdr:cNvPr id="834" name="n_3aveValue【消防施設】&#10;一人当たり面積"/>
        <xdr:cNvSpPr txBox="1"/>
      </xdr:nvSpPr>
      <xdr:spPr>
        <a:xfrm>
          <a:off x="19310427"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36847</xdr:rowOff>
    </xdr:from>
    <xdr:ext cx="469744" cy="259045"/>
    <xdr:sp macro="" textlink="">
      <xdr:nvSpPr>
        <xdr:cNvPr id="835" name="n_4aveValue【消防施設】&#10;一人当たり面積"/>
        <xdr:cNvSpPr txBox="1"/>
      </xdr:nvSpPr>
      <xdr:spPr>
        <a:xfrm>
          <a:off x="18421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121938</xdr:rowOff>
    </xdr:from>
    <xdr:ext cx="469744" cy="259045"/>
    <xdr:sp macro="" textlink="">
      <xdr:nvSpPr>
        <xdr:cNvPr id="836" name="n_1mainValue【消防施設】&#10;一人当たり面積"/>
        <xdr:cNvSpPr txBox="1"/>
      </xdr:nvSpPr>
      <xdr:spPr>
        <a:xfrm>
          <a:off x="21075727" y="1315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149877</xdr:rowOff>
    </xdr:from>
    <xdr:ext cx="469744" cy="259045"/>
    <xdr:sp macro="" textlink="">
      <xdr:nvSpPr>
        <xdr:cNvPr id="837" name="n_2mainValue【消防施設】&#10;一人当たり面積"/>
        <xdr:cNvSpPr txBox="1"/>
      </xdr:nvSpPr>
      <xdr:spPr>
        <a:xfrm>
          <a:off x="20199427"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17797</xdr:rowOff>
    </xdr:from>
    <xdr:ext cx="469744" cy="259045"/>
    <xdr:sp macro="" textlink="">
      <xdr:nvSpPr>
        <xdr:cNvPr id="838" name="n_3mainValue【消防施設】&#10;一人当たり面積"/>
        <xdr:cNvSpPr txBox="1"/>
      </xdr:nvSpPr>
      <xdr:spPr>
        <a:xfrm>
          <a:off x="193104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49547</xdr:rowOff>
    </xdr:from>
    <xdr:ext cx="469744" cy="259045"/>
    <xdr:sp macro="" textlink="">
      <xdr:nvSpPr>
        <xdr:cNvPr id="839" name="n_4mainValue【消防施設】&#10;一人当たり面積"/>
        <xdr:cNvSpPr txBox="1"/>
      </xdr:nvSpPr>
      <xdr:spPr>
        <a:xfrm>
          <a:off x="18421427"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865" name="直線コネクタ 864"/>
        <xdr:cNvCxnSpPr/>
      </xdr:nvCxnSpPr>
      <xdr:spPr>
        <a:xfrm flipV="1">
          <a:off x="16318864" y="1719180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866" name="【庁舎】&#10;有形固定資産減価償却率最小値テキスト"/>
        <xdr:cNvSpPr txBox="1"/>
      </xdr:nvSpPr>
      <xdr:spPr>
        <a:xfrm>
          <a:off x="16357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867" name="直線コネクタ 866"/>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68" name="【庁舎】&#10;有形固定資産減価償却率最大値テキスト"/>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69" name="直線コネクタ 868"/>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70"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71" name="フローチャート: 判断 870"/>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72" name="フローチャート: 判断 871"/>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873" name="フローチャート: 判断 872"/>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74" name="フローチャート: 判断 873"/>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5" name="フローチャート: 判断 874"/>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881" name="楕円 880"/>
        <xdr:cNvSpPr/>
      </xdr:nvSpPr>
      <xdr:spPr>
        <a:xfrm>
          <a:off x="16268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882" name="【庁舎】&#10;有形固定資産減価償却率該当値テキスト"/>
        <xdr:cNvSpPr txBox="1"/>
      </xdr:nvSpPr>
      <xdr:spPr>
        <a:xfrm>
          <a:off x="16357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883" name="楕円 882"/>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94162</xdr:rowOff>
    </xdr:from>
    <xdr:to>
      <xdr:col>85</xdr:col>
      <xdr:colOff>127000</xdr:colOff>
      <xdr:row>105</xdr:row>
      <xdr:rowOff>128451</xdr:rowOff>
    </xdr:to>
    <xdr:cxnSp macro="">
      <xdr:nvCxnSpPr>
        <xdr:cNvPr id="884" name="直線コネクタ 883"/>
        <xdr:cNvCxnSpPr/>
      </xdr:nvCxnSpPr>
      <xdr:spPr>
        <a:xfrm>
          <a:off x="15481300" y="180964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885" name="楕円 884"/>
        <xdr:cNvSpPr/>
      </xdr:nvSpPr>
      <xdr:spPr>
        <a:xfrm>
          <a:off x="14541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59871</xdr:rowOff>
    </xdr:from>
    <xdr:to>
      <xdr:col>81</xdr:col>
      <xdr:colOff>50800</xdr:colOff>
      <xdr:row>105</xdr:row>
      <xdr:rowOff>94162</xdr:rowOff>
    </xdr:to>
    <xdr:cxnSp macro="">
      <xdr:nvCxnSpPr>
        <xdr:cNvPr id="886" name="直線コネクタ 885"/>
        <xdr:cNvCxnSpPr/>
      </xdr:nvCxnSpPr>
      <xdr:spPr>
        <a:xfrm>
          <a:off x="14592300" y="180621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887" name="楕円 886"/>
        <xdr:cNvSpPr/>
      </xdr:nvSpPr>
      <xdr:spPr>
        <a:xfrm>
          <a:off x="13652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23949</xdr:rowOff>
    </xdr:from>
    <xdr:to>
      <xdr:col>76</xdr:col>
      <xdr:colOff>114300</xdr:colOff>
      <xdr:row>105</xdr:row>
      <xdr:rowOff>59871</xdr:rowOff>
    </xdr:to>
    <xdr:cxnSp macro="">
      <xdr:nvCxnSpPr>
        <xdr:cNvPr id="888" name="直線コネクタ 887"/>
        <xdr:cNvCxnSpPr/>
      </xdr:nvCxnSpPr>
      <xdr:spPr>
        <a:xfrm>
          <a:off x="13703300" y="180261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110308</xdr:rowOff>
    </xdr:from>
    <xdr:to>
      <xdr:col>67</xdr:col>
      <xdr:colOff>101600</xdr:colOff>
      <xdr:row>105</xdr:row>
      <xdr:rowOff>40458</xdr:rowOff>
    </xdr:to>
    <xdr:sp macro="" textlink="">
      <xdr:nvSpPr>
        <xdr:cNvPr id="889" name="楕円 888"/>
        <xdr:cNvSpPr/>
      </xdr:nvSpPr>
      <xdr:spPr>
        <a:xfrm>
          <a:off x="12763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161108</xdr:rowOff>
    </xdr:from>
    <xdr:to>
      <xdr:col>71</xdr:col>
      <xdr:colOff>177800</xdr:colOff>
      <xdr:row>105</xdr:row>
      <xdr:rowOff>23949</xdr:rowOff>
    </xdr:to>
    <xdr:cxnSp macro="">
      <xdr:nvCxnSpPr>
        <xdr:cNvPr id="890" name="直線コネクタ 889"/>
        <xdr:cNvCxnSpPr/>
      </xdr:nvCxnSpPr>
      <xdr:spPr>
        <a:xfrm>
          <a:off x="12814300" y="179919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891" name="n_1aveValue【庁舎】&#10;有形固定資産減価償却率"/>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92"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93"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4"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895" name="n_1mainValue【庁舎】&#10;有形固定資産減価償却率"/>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896" name="n_2mainValue【庁舎】&#10;有形固定資産減価償却率"/>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897" name="n_3mainValue【庁舎】&#10;有形固定資産減価償却率"/>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898" name="n_4mainValue【庁舎】&#10;有形固定資産減価償却率"/>
        <xdr:cNvSpPr txBox="1"/>
      </xdr:nvSpPr>
      <xdr:spPr>
        <a:xfrm>
          <a:off x="12611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921" name="直線コネクタ 920"/>
        <xdr:cNvCxnSpPr/>
      </xdr:nvCxnSpPr>
      <xdr:spPr>
        <a:xfrm flipV="1">
          <a:off x="22160864" y="172280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922" name="【庁舎】&#10;一人当たり面積最小値テキスト"/>
        <xdr:cNvSpPr txBox="1"/>
      </xdr:nvSpPr>
      <xdr:spPr>
        <a:xfrm>
          <a:off x="22199600" y="186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923" name="直線コネクタ 922"/>
        <xdr:cNvCxnSpPr/>
      </xdr:nvCxnSpPr>
      <xdr:spPr>
        <a:xfrm>
          <a:off x="22072600" y="1867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924" name="【庁舎】&#10;一人当たり面積最大値テキスト"/>
        <xdr:cNvSpPr txBox="1"/>
      </xdr:nvSpPr>
      <xdr:spPr>
        <a:xfrm>
          <a:off x="221996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925" name="直線コネクタ 924"/>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40403</xdr:rowOff>
    </xdr:from>
    <xdr:ext cx="469744" cy="259045"/>
    <xdr:sp macro="" textlink="">
      <xdr:nvSpPr>
        <xdr:cNvPr id="926" name="【庁舎】&#10;一人当たり面積平均値テキスト"/>
        <xdr:cNvSpPr txBox="1"/>
      </xdr:nvSpPr>
      <xdr:spPr>
        <a:xfrm>
          <a:off x="22199600" y="1804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927" name="フローチャート: 判断 926"/>
        <xdr:cNvSpPr/>
      </xdr:nvSpPr>
      <xdr:spPr>
        <a:xfrm>
          <a:off x="221107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928" name="フローチャート: 判断 927"/>
        <xdr:cNvSpPr/>
      </xdr:nvSpPr>
      <xdr:spPr>
        <a:xfrm>
          <a:off x="21272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29" name="フローチャート: 判断 928"/>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930" name="フローチャート: 判断 929"/>
        <xdr:cNvSpPr/>
      </xdr:nvSpPr>
      <xdr:spPr>
        <a:xfrm>
          <a:off x="19494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931" name="フローチャート: 判断 930"/>
        <xdr:cNvSpPr/>
      </xdr:nvSpPr>
      <xdr:spPr>
        <a:xfrm>
          <a:off x="18605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135128</xdr:rowOff>
    </xdr:from>
    <xdr:to>
      <xdr:col>116</xdr:col>
      <xdr:colOff>114300</xdr:colOff>
      <xdr:row>103</xdr:row>
      <xdr:rowOff>65278</xdr:rowOff>
    </xdr:to>
    <xdr:sp macro="" textlink="">
      <xdr:nvSpPr>
        <xdr:cNvPr id="937" name="楕円 936"/>
        <xdr:cNvSpPr/>
      </xdr:nvSpPr>
      <xdr:spPr>
        <a:xfrm>
          <a:off x="221107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158005</xdr:rowOff>
    </xdr:from>
    <xdr:ext cx="469744" cy="259045"/>
    <xdr:sp macro="" textlink="">
      <xdr:nvSpPr>
        <xdr:cNvPr id="938" name="【庁舎】&#10;一人当たり面積該当値テキスト"/>
        <xdr:cNvSpPr txBox="1"/>
      </xdr:nvSpPr>
      <xdr:spPr>
        <a:xfrm>
          <a:off x="22199600" y="1747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160274</xdr:rowOff>
    </xdr:from>
    <xdr:to>
      <xdr:col>112</xdr:col>
      <xdr:colOff>38100</xdr:colOff>
      <xdr:row>103</xdr:row>
      <xdr:rowOff>90424</xdr:rowOff>
    </xdr:to>
    <xdr:sp macro="" textlink="">
      <xdr:nvSpPr>
        <xdr:cNvPr id="939" name="楕円 938"/>
        <xdr:cNvSpPr/>
      </xdr:nvSpPr>
      <xdr:spPr>
        <a:xfrm>
          <a:off x="212725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14478</xdr:rowOff>
    </xdr:from>
    <xdr:to>
      <xdr:col>116</xdr:col>
      <xdr:colOff>63500</xdr:colOff>
      <xdr:row>103</xdr:row>
      <xdr:rowOff>39624</xdr:rowOff>
    </xdr:to>
    <xdr:cxnSp macro="">
      <xdr:nvCxnSpPr>
        <xdr:cNvPr id="940" name="直線コネクタ 939"/>
        <xdr:cNvCxnSpPr/>
      </xdr:nvCxnSpPr>
      <xdr:spPr>
        <a:xfrm flipV="1">
          <a:off x="21323300" y="1767382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16256</xdr:rowOff>
    </xdr:from>
    <xdr:to>
      <xdr:col>107</xdr:col>
      <xdr:colOff>101600</xdr:colOff>
      <xdr:row>103</xdr:row>
      <xdr:rowOff>117856</xdr:rowOff>
    </xdr:to>
    <xdr:sp macro="" textlink="">
      <xdr:nvSpPr>
        <xdr:cNvPr id="941" name="楕円 940"/>
        <xdr:cNvSpPr/>
      </xdr:nvSpPr>
      <xdr:spPr>
        <a:xfrm>
          <a:off x="20383500" y="176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39624</xdr:rowOff>
    </xdr:from>
    <xdr:to>
      <xdr:col>111</xdr:col>
      <xdr:colOff>177800</xdr:colOff>
      <xdr:row>103</xdr:row>
      <xdr:rowOff>67056</xdr:rowOff>
    </xdr:to>
    <xdr:cxnSp macro="">
      <xdr:nvCxnSpPr>
        <xdr:cNvPr id="942" name="直線コネクタ 941"/>
        <xdr:cNvCxnSpPr/>
      </xdr:nvCxnSpPr>
      <xdr:spPr>
        <a:xfrm flipV="1">
          <a:off x="20434300" y="176989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41402</xdr:rowOff>
    </xdr:from>
    <xdr:to>
      <xdr:col>102</xdr:col>
      <xdr:colOff>165100</xdr:colOff>
      <xdr:row>103</xdr:row>
      <xdr:rowOff>143002</xdr:rowOff>
    </xdr:to>
    <xdr:sp macro="" textlink="">
      <xdr:nvSpPr>
        <xdr:cNvPr id="943" name="楕円 942"/>
        <xdr:cNvSpPr/>
      </xdr:nvSpPr>
      <xdr:spPr>
        <a:xfrm>
          <a:off x="19494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67056</xdr:rowOff>
    </xdr:from>
    <xdr:to>
      <xdr:col>107</xdr:col>
      <xdr:colOff>50800</xdr:colOff>
      <xdr:row>103</xdr:row>
      <xdr:rowOff>92202</xdr:rowOff>
    </xdr:to>
    <xdr:cxnSp macro="">
      <xdr:nvCxnSpPr>
        <xdr:cNvPr id="944" name="直線コネクタ 943"/>
        <xdr:cNvCxnSpPr/>
      </xdr:nvCxnSpPr>
      <xdr:spPr>
        <a:xfrm flipV="1">
          <a:off x="19545300" y="177264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64263</xdr:rowOff>
    </xdr:from>
    <xdr:to>
      <xdr:col>98</xdr:col>
      <xdr:colOff>38100</xdr:colOff>
      <xdr:row>103</xdr:row>
      <xdr:rowOff>165863</xdr:rowOff>
    </xdr:to>
    <xdr:sp macro="" textlink="">
      <xdr:nvSpPr>
        <xdr:cNvPr id="945" name="楕円 944"/>
        <xdr:cNvSpPr/>
      </xdr:nvSpPr>
      <xdr:spPr>
        <a:xfrm>
          <a:off x="18605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92202</xdr:rowOff>
    </xdr:from>
    <xdr:to>
      <xdr:col>102</xdr:col>
      <xdr:colOff>114300</xdr:colOff>
      <xdr:row>103</xdr:row>
      <xdr:rowOff>115063</xdr:rowOff>
    </xdr:to>
    <xdr:cxnSp macro="">
      <xdr:nvCxnSpPr>
        <xdr:cNvPr id="946" name="直線コネクタ 945"/>
        <xdr:cNvCxnSpPr/>
      </xdr:nvCxnSpPr>
      <xdr:spPr>
        <a:xfrm flipV="1">
          <a:off x="18656300" y="177515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12971</xdr:rowOff>
    </xdr:from>
    <xdr:ext cx="469744" cy="259045"/>
    <xdr:sp macro="" textlink="">
      <xdr:nvSpPr>
        <xdr:cNvPr id="947" name="n_1aveValue【庁舎】&#10;一人当たり面積"/>
        <xdr:cNvSpPr txBox="1"/>
      </xdr:nvSpPr>
      <xdr:spPr>
        <a:xfrm>
          <a:off x="21075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33545</xdr:rowOff>
    </xdr:from>
    <xdr:ext cx="469744" cy="259045"/>
    <xdr:sp macro="" textlink="">
      <xdr:nvSpPr>
        <xdr:cNvPr id="948" name="n_2aveValue【庁舎】&#10;一人当たり面積"/>
        <xdr:cNvSpPr txBox="1"/>
      </xdr:nvSpPr>
      <xdr:spPr>
        <a:xfrm>
          <a:off x="20199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81551</xdr:rowOff>
    </xdr:from>
    <xdr:ext cx="469744" cy="259045"/>
    <xdr:sp macro="" textlink="">
      <xdr:nvSpPr>
        <xdr:cNvPr id="949" name="n_3aveValue【庁舎】&#10;一人当たり面積"/>
        <xdr:cNvSpPr txBox="1"/>
      </xdr:nvSpPr>
      <xdr:spPr>
        <a:xfrm>
          <a:off x="19310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131842</xdr:rowOff>
    </xdr:from>
    <xdr:ext cx="469744" cy="259045"/>
    <xdr:sp macro="" textlink="">
      <xdr:nvSpPr>
        <xdr:cNvPr id="950" name="n_4aveValue【庁舎】&#10;一人当たり面積"/>
        <xdr:cNvSpPr txBox="1"/>
      </xdr:nvSpPr>
      <xdr:spPr>
        <a:xfrm>
          <a:off x="18421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106951</xdr:rowOff>
    </xdr:from>
    <xdr:ext cx="469744" cy="259045"/>
    <xdr:sp macro="" textlink="">
      <xdr:nvSpPr>
        <xdr:cNvPr id="951" name="n_1mainValue【庁舎】&#10;一人当たり面積"/>
        <xdr:cNvSpPr txBox="1"/>
      </xdr:nvSpPr>
      <xdr:spPr>
        <a:xfrm>
          <a:off x="21075727" y="1742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134383</xdr:rowOff>
    </xdr:from>
    <xdr:ext cx="469744" cy="259045"/>
    <xdr:sp macro="" textlink="">
      <xdr:nvSpPr>
        <xdr:cNvPr id="952" name="n_2mainValue【庁舎】&#10;一人当たり面積"/>
        <xdr:cNvSpPr txBox="1"/>
      </xdr:nvSpPr>
      <xdr:spPr>
        <a:xfrm>
          <a:off x="20199427" y="1745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159529</xdr:rowOff>
    </xdr:from>
    <xdr:ext cx="469744" cy="259045"/>
    <xdr:sp macro="" textlink="">
      <xdr:nvSpPr>
        <xdr:cNvPr id="953" name="n_3mainValue【庁舎】&#10;一人当たり面積"/>
        <xdr:cNvSpPr txBox="1"/>
      </xdr:nvSpPr>
      <xdr:spPr>
        <a:xfrm>
          <a:off x="1931042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10940</xdr:rowOff>
    </xdr:from>
    <xdr:ext cx="469744" cy="259045"/>
    <xdr:sp macro="" textlink="">
      <xdr:nvSpPr>
        <xdr:cNvPr id="954" name="n_4mainValue【庁舎】&#10;一人当たり面積"/>
        <xdr:cNvSpPr txBox="1"/>
      </xdr:nvSpPr>
      <xdr:spPr>
        <a:xfrm>
          <a:off x="18421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市民会館、一般廃棄物処理施設、保健センター、消防施設、庁舎であり、低くなっている施設は、図書館、体育館・プール、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消防施設については、当町の面積が広く各地域に存在していることから、施設の統廃合を進めるとともに、必要性・緊急性に応じて随時更新していく。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庁舎及び保健センター、市民会館、体育館・プール、福祉施設、図書館についても公共施設再配置計画に基づいて施設の統廃合、長寿命化に取り組んでいくこととしているため、今後、有形固定資産減価償却率や一人当たりの床面積について減少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18,049
17,867
151.34
14,210,108
13,338,328
825,988
6,908,379
9,003,714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人口の減少や全国平均を上回る高齢化率に加え、町内に中心となる産業がないこと等により、財政基盤が弱く、類似団体平均をかなり下回っている。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第３次みやこ町総合計画（計画期間：令和３年度～令和７年度）に沿って企業誘致や産業の振興、定住・移住促進に努めるとともに、公共施設の統廃合等を進め、経費の削減に努め、財政の健全化を図り、令和７年度の目標値である０．４０の達成を目指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xdr:cNvCxnSpPr/>
      </xdr:nvCxnSpPr>
      <xdr:spPr>
        <a:xfrm>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xdr:cNvCxnSpPr/>
      </xdr:nvCxnSpPr>
      <xdr:spPr>
        <a:xfrm>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27215</xdr:rowOff>
    </xdr:to>
    <xdr:cxnSp macro="">
      <xdr:nvCxnSpPr>
        <xdr:cNvPr id="80" name="直線コネクタ 79"/>
        <xdr:cNvCxnSpPr/>
      </xdr:nvCxnSpPr>
      <xdr:spPr>
        <a:xfrm>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1" name="財政力該当値テキスト"/>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経常収支比率は、「集中改革プラン」や「職員定員適正化計画」等に沿った行財政改革を行っているが、令和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年度は昨年度より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％の悪化となっている。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、コロナ禍からの回復による地方税の増加等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歳入は増加したものの、人口減少等による地方税の減少や、施設老朽化に伴う維持補修費等の歳出の増加が見込まれることを踏まえ、今後は、公共施設の統廃合等を進め、経常経費をより一層削減するとともに、滞納対策を推進し、令和７年度の経常収支比率目標値である８５．０％の達成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64</xdr:row>
      <xdr:rowOff>29718</xdr:rowOff>
    </xdr:to>
    <xdr:cxnSp macro="">
      <xdr:nvCxnSpPr>
        <xdr:cNvPr id="132" name="直線コネクタ 131"/>
        <xdr:cNvCxnSpPr/>
      </xdr:nvCxnSpPr>
      <xdr:spPr>
        <a:xfrm>
          <a:off x="4114800" y="1093012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128778</xdr:rowOff>
    </xdr:to>
    <xdr:cxnSp macro="">
      <xdr:nvCxnSpPr>
        <xdr:cNvPr id="135" name="直線コネクタ 134"/>
        <xdr:cNvCxnSpPr/>
      </xdr:nvCxnSpPr>
      <xdr:spPr>
        <a:xfrm>
          <a:off x="3225800" y="108046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64</xdr:row>
      <xdr:rowOff>5588</xdr:rowOff>
    </xdr:to>
    <xdr:cxnSp macro="">
      <xdr:nvCxnSpPr>
        <xdr:cNvPr id="138" name="直線コネクタ 137"/>
        <xdr:cNvCxnSpPr/>
      </xdr:nvCxnSpPr>
      <xdr:spPr>
        <a:xfrm flipV="1">
          <a:off x="2336800" y="1080465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64</xdr:row>
      <xdr:rowOff>5588</xdr:rowOff>
    </xdr:to>
    <xdr:cxnSp macro="">
      <xdr:nvCxnSpPr>
        <xdr:cNvPr id="141" name="直線コネクタ 140"/>
        <xdr:cNvCxnSpPr/>
      </xdr:nvCxnSpPr>
      <xdr:spPr>
        <a:xfrm>
          <a:off x="1447800" y="109349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4" name="フローチャート: 判断 143"/>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5" name="テキスト ボックス 144"/>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51" name="楕円 150"/>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52" name="財政構造の弾力性該当値テキスト"/>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3" name="楕円 152"/>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4" name="テキスト ボックス 153"/>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5" name="楕円 154"/>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38879</xdr:rowOff>
    </xdr:from>
    <xdr:ext cx="762000" cy="259045"/>
    <xdr:sp macro="" textlink="">
      <xdr:nvSpPr>
        <xdr:cNvPr id="156" name="テキスト ボックス 155"/>
        <xdr:cNvSpPr txBox="1"/>
      </xdr:nvSpPr>
      <xdr:spPr>
        <a:xfrm>
          <a:off x="2844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7" name="楕円 156"/>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8" name="テキスト ボックス 157"/>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9" name="楕円 158"/>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60" name="テキスト ボックス 159"/>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くなっている要因としては、本町は地理的要因（面積１５１．３４ｋ㎡／県内町村では第１位）を考慮して、本庁以外に２支所１出張所を有しており、また、保有する公共施設も多く、その維持管理に費用がかか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今後は、支所や公共施設の統廃合をすすめ、廃止した施設については解体等を実施するなど、施設維持管理費の削減をすすめ、物件費の抑制に努める。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83831</xdr:rowOff>
    </xdr:from>
    <xdr:to>
      <xdr:col>23</xdr:col>
      <xdr:colOff>133350</xdr:colOff>
      <xdr:row>85</xdr:row>
      <xdr:rowOff>148636</xdr:rowOff>
    </xdr:to>
    <xdr:cxnSp macro="">
      <xdr:nvCxnSpPr>
        <xdr:cNvPr id="195" name="直線コネクタ 194"/>
        <xdr:cNvCxnSpPr/>
      </xdr:nvCxnSpPr>
      <xdr:spPr>
        <a:xfrm>
          <a:off x="4114800" y="14657081"/>
          <a:ext cx="838200" cy="6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38772</xdr:rowOff>
    </xdr:from>
    <xdr:ext cx="762000" cy="259045"/>
    <xdr:sp macro="" textlink="">
      <xdr:nvSpPr>
        <xdr:cNvPr id="196" name="人件費・物件費等の状況平均値テキスト"/>
        <xdr:cNvSpPr txBox="1"/>
      </xdr:nvSpPr>
      <xdr:spPr>
        <a:xfrm>
          <a:off x="5041900" y="14440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42238</xdr:rowOff>
    </xdr:from>
    <xdr:to>
      <xdr:col>19</xdr:col>
      <xdr:colOff>133350</xdr:colOff>
      <xdr:row>85</xdr:row>
      <xdr:rowOff>83831</xdr:rowOff>
    </xdr:to>
    <xdr:cxnSp macro="">
      <xdr:nvCxnSpPr>
        <xdr:cNvPr id="198" name="直線コネクタ 197"/>
        <xdr:cNvCxnSpPr/>
      </xdr:nvCxnSpPr>
      <xdr:spPr>
        <a:xfrm>
          <a:off x="3225800" y="14615488"/>
          <a:ext cx="889000" cy="4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100094</xdr:rowOff>
    </xdr:from>
    <xdr:ext cx="736600" cy="259045"/>
    <xdr:sp macro="" textlink="">
      <xdr:nvSpPr>
        <xdr:cNvPr id="200" name="テキスト ボックス 199"/>
        <xdr:cNvSpPr txBox="1"/>
      </xdr:nvSpPr>
      <xdr:spPr>
        <a:xfrm>
          <a:off x="3733800" y="143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102634</xdr:rowOff>
    </xdr:from>
    <xdr:to>
      <xdr:col>15</xdr:col>
      <xdr:colOff>82550</xdr:colOff>
      <xdr:row>85</xdr:row>
      <xdr:rowOff>42238</xdr:rowOff>
    </xdr:to>
    <xdr:cxnSp macro="">
      <xdr:nvCxnSpPr>
        <xdr:cNvPr id="201" name="直線コネクタ 200"/>
        <xdr:cNvCxnSpPr/>
      </xdr:nvCxnSpPr>
      <xdr:spPr>
        <a:xfrm>
          <a:off x="2336800" y="14504434"/>
          <a:ext cx="889000" cy="1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46527</xdr:rowOff>
    </xdr:from>
    <xdr:ext cx="762000" cy="259045"/>
    <xdr:sp macro="" textlink="">
      <xdr:nvSpPr>
        <xdr:cNvPr id="203" name="テキスト ボックス 202"/>
        <xdr:cNvSpPr txBox="1"/>
      </xdr:nvSpPr>
      <xdr:spPr>
        <a:xfrm>
          <a:off x="2844800" y="142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157190</xdr:rowOff>
    </xdr:from>
    <xdr:to>
      <xdr:col>11</xdr:col>
      <xdr:colOff>31750</xdr:colOff>
      <xdr:row>84</xdr:row>
      <xdr:rowOff>102634</xdr:rowOff>
    </xdr:to>
    <xdr:cxnSp macro="">
      <xdr:nvCxnSpPr>
        <xdr:cNvPr id="204" name="直線コネクタ 203"/>
        <xdr:cNvCxnSpPr/>
      </xdr:nvCxnSpPr>
      <xdr:spPr>
        <a:xfrm>
          <a:off x="1447800" y="14387540"/>
          <a:ext cx="889000" cy="1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161777</xdr:rowOff>
    </xdr:from>
    <xdr:ext cx="762000" cy="259045"/>
    <xdr:sp macro="" textlink="">
      <xdr:nvSpPr>
        <xdr:cNvPr id="206" name="テキスト ボックス 205"/>
        <xdr:cNvSpPr txBox="1"/>
      </xdr:nvSpPr>
      <xdr:spPr>
        <a:xfrm>
          <a:off x="1955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7" name="フローチャート: 判断 206"/>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08" name="テキスト ボックス 207"/>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97836</xdr:rowOff>
    </xdr:from>
    <xdr:to>
      <xdr:col>23</xdr:col>
      <xdr:colOff>184150</xdr:colOff>
      <xdr:row>86</xdr:row>
      <xdr:rowOff>27986</xdr:rowOff>
    </xdr:to>
    <xdr:sp macro="" textlink="">
      <xdr:nvSpPr>
        <xdr:cNvPr id="214" name="楕円 213"/>
        <xdr:cNvSpPr/>
      </xdr:nvSpPr>
      <xdr:spPr>
        <a:xfrm>
          <a:off x="4902200" y="146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69913</xdr:rowOff>
    </xdr:from>
    <xdr:ext cx="762000" cy="259045"/>
    <xdr:sp macro="" textlink="">
      <xdr:nvSpPr>
        <xdr:cNvPr id="215" name="人件費・物件費等の状況該当値テキスト"/>
        <xdr:cNvSpPr txBox="1"/>
      </xdr:nvSpPr>
      <xdr:spPr>
        <a:xfrm>
          <a:off x="5041900" y="1464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33031</xdr:rowOff>
    </xdr:from>
    <xdr:to>
      <xdr:col>19</xdr:col>
      <xdr:colOff>184150</xdr:colOff>
      <xdr:row>85</xdr:row>
      <xdr:rowOff>134631</xdr:rowOff>
    </xdr:to>
    <xdr:sp macro="" textlink="">
      <xdr:nvSpPr>
        <xdr:cNvPr id="216" name="楕円 215"/>
        <xdr:cNvSpPr/>
      </xdr:nvSpPr>
      <xdr:spPr>
        <a:xfrm>
          <a:off x="4064000" y="146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119408</xdr:rowOff>
    </xdr:from>
    <xdr:ext cx="736600" cy="259045"/>
    <xdr:sp macro="" textlink="">
      <xdr:nvSpPr>
        <xdr:cNvPr id="217" name="テキスト ボックス 216"/>
        <xdr:cNvSpPr txBox="1"/>
      </xdr:nvSpPr>
      <xdr:spPr>
        <a:xfrm>
          <a:off x="3733800" y="146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162888</xdr:rowOff>
    </xdr:from>
    <xdr:to>
      <xdr:col>15</xdr:col>
      <xdr:colOff>133350</xdr:colOff>
      <xdr:row>85</xdr:row>
      <xdr:rowOff>93038</xdr:rowOff>
    </xdr:to>
    <xdr:sp macro="" textlink="">
      <xdr:nvSpPr>
        <xdr:cNvPr id="218" name="楕円 217"/>
        <xdr:cNvSpPr/>
      </xdr:nvSpPr>
      <xdr:spPr>
        <a:xfrm>
          <a:off x="3175000" y="1456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77815</xdr:rowOff>
    </xdr:from>
    <xdr:ext cx="762000" cy="259045"/>
    <xdr:sp macro="" textlink="">
      <xdr:nvSpPr>
        <xdr:cNvPr id="219" name="テキスト ボックス 218"/>
        <xdr:cNvSpPr txBox="1"/>
      </xdr:nvSpPr>
      <xdr:spPr>
        <a:xfrm>
          <a:off x="2844800" y="1465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51834</xdr:rowOff>
    </xdr:from>
    <xdr:to>
      <xdr:col>11</xdr:col>
      <xdr:colOff>82550</xdr:colOff>
      <xdr:row>84</xdr:row>
      <xdr:rowOff>153434</xdr:rowOff>
    </xdr:to>
    <xdr:sp macro="" textlink="">
      <xdr:nvSpPr>
        <xdr:cNvPr id="220" name="楕円 219"/>
        <xdr:cNvSpPr/>
      </xdr:nvSpPr>
      <xdr:spPr>
        <a:xfrm>
          <a:off x="2286000" y="1445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138211</xdr:rowOff>
    </xdr:from>
    <xdr:ext cx="762000" cy="259045"/>
    <xdr:sp macro="" textlink="">
      <xdr:nvSpPr>
        <xdr:cNvPr id="221" name="テキスト ボックス 220"/>
        <xdr:cNvSpPr txBox="1"/>
      </xdr:nvSpPr>
      <xdr:spPr>
        <a:xfrm>
          <a:off x="1955800" y="1454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106390</xdr:rowOff>
    </xdr:from>
    <xdr:to>
      <xdr:col>7</xdr:col>
      <xdr:colOff>31750</xdr:colOff>
      <xdr:row>84</xdr:row>
      <xdr:rowOff>36540</xdr:rowOff>
    </xdr:to>
    <xdr:sp macro="" textlink="">
      <xdr:nvSpPr>
        <xdr:cNvPr id="222" name="楕円 221"/>
        <xdr:cNvSpPr/>
      </xdr:nvSpPr>
      <xdr:spPr>
        <a:xfrm>
          <a:off x="1397000" y="143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21317</xdr:rowOff>
    </xdr:from>
    <xdr:ext cx="762000" cy="259045"/>
    <xdr:sp macro="" textlink="">
      <xdr:nvSpPr>
        <xdr:cNvPr id="223" name="テキスト ボックス 222"/>
        <xdr:cNvSpPr txBox="1"/>
      </xdr:nvSpPr>
      <xdr:spPr>
        <a:xfrm>
          <a:off x="1066800" y="1442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ラスパイレス指数は昨年度と変わらず、類似団体平均を上回っている。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今後も引き続き、類似団体の数値を注視し、適正化に努める。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66221</xdr:rowOff>
    </xdr:to>
    <xdr:cxnSp macro="">
      <xdr:nvCxnSpPr>
        <xdr:cNvPr id="259" name="直線コネクタ 258"/>
        <xdr:cNvCxnSpPr/>
      </xdr:nvCxnSpPr>
      <xdr:spPr>
        <a:xfrm flipV="1">
          <a:off x="16179800" y="145532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60" name="給与水準   （国との比較）平均値テキスト"/>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2" name="直線コネクタ 261"/>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4" name="テキスト ボックス 263"/>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83457</xdr:rowOff>
    </xdr:to>
    <xdr:cxnSp macro="">
      <xdr:nvCxnSpPr>
        <xdr:cNvPr id="265" name="直線コネクタ 264"/>
        <xdr:cNvCxnSpPr/>
      </xdr:nvCxnSpPr>
      <xdr:spPr>
        <a:xfrm flipV="1">
          <a:off x="14401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7" name="テキスト ボックス 266"/>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15421</xdr:rowOff>
    </xdr:to>
    <xdr:cxnSp macro="">
      <xdr:nvCxnSpPr>
        <xdr:cNvPr id="268" name="直線コネクタ 267"/>
        <xdr:cNvCxnSpPr/>
      </xdr:nvCxnSpPr>
      <xdr:spPr>
        <a:xfrm flipV="1">
          <a:off x="13512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9" name="フローチャート: 判断 268"/>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0" name="テキスト ボックス 269"/>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1" name="フローチャート: 判断 270"/>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2" name="テキスト ボックス 271"/>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8" name="楕円 277"/>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72770</xdr:rowOff>
    </xdr:from>
    <xdr:ext cx="762000" cy="259045"/>
    <xdr:sp macro="" textlink="">
      <xdr:nvSpPr>
        <xdr:cNvPr id="279" name="給与水準   （国との比較）該当値テキスト"/>
        <xdr:cNvSpPr txBox="1"/>
      </xdr:nvSpPr>
      <xdr:spPr>
        <a:xfrm>
          <a:off x="17106900" y="1447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1" name="テキスト ボックス 280"/>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2" name="楕円 281"/>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3" name="テキスト ボックス 282"/>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4" name="楕円 283"/>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5" name="テキスト ボックス 284"/>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6" name="楕円 285"/>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7" name="テキスト ボックス 286"/>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合併後、みやこ町職員定員適正化計画を定め、その計画に基づいて職員数を削減してきたが、町の面積が広大で、支所、出張所を多く配置しなくてはいけないことや、人口減少のため人口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人当たりの職員数が増加傾向にある。令和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の活用、民間委託の推進等により行政サービスを維持しつつ、類似団体平均の水準を注視し、定員管理に努める。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61</xdr:row>
      <xdr:rowOff>34925</xdr:rowOff>
    </xdr:to>
    <xdr:cxnSp macro="">
      <xdr:nvCxnSpPr>
        <xdr:cNvPr id="324" name="直線コネクタ 323"/>
        <xdr:cNvCxnSpPr/>
      </xdr:nvCxnSpPr>
      <xdr:spPr>
        <a:xfrm>
          <a:off x="16179800" y="10408920"/>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5" name="定員管理の状況平均値テキスト"/>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99513</xdr:rowOff>
    </xdr:from>
    <xdr:to>
      <xdr:col>77</xdr:col>
      <xdr:colOff>44450</xdr:colOff>
      <xdr:row>60</xdr:row>
      <xdr:rowOff>121920</xdr:rowOff>
    </xdr:to>
    <xdr:cxnSp macro="">
      <xdr:nvCxnSpPr>
        <xdr:cNvPr id="327" name="直線コネクタ 326"/>
        <xdr:cNvCxnSpPr/>
      </xdr:nvCxnSpPr>
      <xdr:spPr>
        <a:xfrm>
          <a:off x="15290800" y="10386513"/>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9" name="テキスト ボックス 328"/>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71937</xdr:rowOff>
    </xdr:from>
    <xdr:to>
      <xdr:col>72</xdr:col>
      <xdr:colOff>203200</xdr:colOff>
      <xdr:row>60</xdr:row>
      <xdr:rowOff>99513</xdr:rowOff>
    </xdr:to>
    <xdr:cxnSp macro="">
      <xdr:nvCxnSpPr>
        <xdr:cNvPr id="330" name="直線コネクタ 329"/>
        <xdr:cNvCxnSpPr/>
      </xdr:nvCxnSpPr>
      <xdr:spPr>
        <a:xfrm>
          <a:off x="14401800" y="10358937"/>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2" name="テキスト ボックス 331"/>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16782</xdr:rowOff>
    </xdr:from>
    <xdr:to>
      <xdr:col>68</xdr:col>
      <xdr:colOff>152400</xdr:colOff>
      <xdr:row>60</xdr:row>
      <xdr:rowOff>71937</xdr:rowOff>
    </xdr:to>
    <xdr:cxnSp macro="">
      <xdr:nvCxnSpPr>
        <xdr:cNvPr id="333" name="直線コネクタ 332"/>
        <xdr:cNvCxnSpPr/>
      </xdr:nvCxnSpPr>
      <xdr:spPr>
        <a:xfrm>
          <a:off x="13512800" y="10303782"/>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5" name="テキスト ボックス 334"/>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36" name="フローチャート: 判断 335"/>
        <xdr:cNvSpPr/>
      </xdr:nvSpPr>
      <xdr:spPr>
        <a:xfrm>
          <a:off x="13462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142348</xdr:rowOff>
    </xdr:from>
    <xdr:ext cx="762000" cy="259045"/>
    <xdr:sp macro="" textlink="">
      <xdr:nvSpPr>
        <xdr:cNvPr id="337" name="テキスト ボックス 336"/>
        <xdr:cNvSpPr txBox="1"/>
      </xdr:nvSpPr>
      <xdr:spPr>
        <a:xfrm>
          <a:off x="13131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155575</xdr:rowOff>
    </xdr:from>
    <xdr:to>
      <xdr:col>81</xdr:col>
      <xdr:colOff>95250</xdr:colOff>
      <xdr:row>61</xdr:row>
      <xdr:rowOff>85725</xdr:rowOff>
    </xdr:to>
    <xdr:sp macro="" textlink="">
      <xdr:nvSpPr>
        <xdr:cNvPr id="343" name="楕円 342"/>
        <xdr:cNvSpPr/>
      </xdr:nvSpPr>
      <xdr:spPr>
        <a:xfrm>
          <a:off x="16967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652</xdr:rowOff>
    </xdr:from>
    <xdr:ext cx="762000" cy="259045"/>
    <xdr:sp macro="" textlink="">
      <xdr:nvSpPr>
        <xdr:cNvPr id="344" name="定員管理の状況該当値テキスト"/>
        <xdr:cNvSpPr txBox="1"/>
      </xdr:nvSpPr>
      <xdr:spPr>
        <a:xfrm>
          <a:off x="17106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45" name="楕円 344"/>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6" name="テキスト ボックス 345"/>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48713</xdr:rowOff>
    </xdr:from>
    <xdr:to>
      <xdr:col>73</xdr:col>
      <xdr:colOff>44450</xdr:colOff>
      <xdr:row>60</xdr:row>
      <xdr:rowOff>150313</xdr:rowOff>
    </xdr:to>
    <xdr:sp macro="" textlink="">
      <xdr:nvSpPr>
        <xdr:cNvPr id="347" name="楕円 346"/>
        <xdr:cNvSpPr/>
      </xdr:nvSpPr>
      <xdr:spPr>
        <a:xfrm>
          <a:off x="15240000" y="10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160490</xdr:rowOff>
    </xdr:from>
    <xdr:ext cx="762000" cy="259045"/>
    <xdr:sp macro="" textlink="">
      <xdr:nvSpPr>
        <xdr:cNvPr id="348" name="テキスト ボックス 347"/>
        <xdr:cNvSpPr txBox="1"/>
      </xdr:nvSpPr>
      <xdr:spPr>
        <a:xfrm>
          <a:off x="14909800" y="1010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21137</xdr:rowOff>
    </xdr:from>
    <xdr:to>
      <xdr:col>68</xdr:col>
      <xdr:colOff>203200</xdr:colOff>
      <xdr:row>60</xdr:row>
      <xdr:rowOff>122737</xdr:rowOff>
    </xdr:to>
    <xdr:sp macro="" textlink="">
      <xdr:nvSpPr>
        <xdr:cNvPr id="349" name="楕円 348"/>
        <xdr:cNvSpPr/>
      </xdr:nvSpPr>
      <xdr:spPr>
        <a:xfrm>
          <a:off x="14351000" y="103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132914</xdr:rowOff>
    </xdr:from>
    <xdr:ext cx="762000" cy="259045"/>
    <xdr:sp macro="" textlink="">
      <xdr:nvSpPr>
        <xdr:cNvPr id="350" name="テキスト ボックス 349"/>
        <xdr:cNvSpPr txBox="1"/>
      </xdr:nvSpPr>
      <xdr:spPr>
        <a:xfrm>
          <a:off x="14020800" y="1007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137432</xdr:rowOff>
    </xdr:from>
    <xdr:to>
      <xdr:col>64</xdr:col>
      <xdr:colOff>152400</xdr:colOff>
      <xdr:row>60</xdr:row>
      <xdr:rowOff>67582</xdr:rowOff>
    </xdr:to>
    <xdr:sp macro="" textlink="">
      <xdr:nvSpPr>
        <xdr:cNvPr id="351" name="楕円 350"/>
        <xdr:cNvSpPr/>
      </xdr:nvSpPr>
      <xdr:spPr>
        <a:xfrm>
          <a:off x="13462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52359</xdr:rowOff>
    </xdr:from>
    <xdr:ext cx="762000" cy="259045"/>
    <xdr:sp macro="" textlink="">
      <xdr:nvSpPr>
        <xdr:cNvPr id="352" name="テキスト ボックス 351"/>
        <xdr:cNvSpPr txBox="1"/>
      </xdr:nvSpPr>
      <xdr:spPr>
        <a:xfrm>
          <a:off x="13131800" y="1033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実質公債費比率は、昨年度と比較し０．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％の増（類似団体平均を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今後とも、重要度・必要度など住民ニーズを的確に把握した事業の選択により、新規地方債発行の抑制に努めていく。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60113</xdr:rowOff>
    </xdr:to>
    <xdr:cxnSp macro="">
      <xdr:nvCxnSpPr>
        <xdr:cNvPr id="385" name="直線コネクタ 384"/>
        <xdr:cNvCxnSpPr/>
      </xdr:nvCxnSpPr>
      <xdr:spPr>
        <a:xfrm>
          <a:off x="16179800" y="70573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6"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27940</xdr:rowOff>
    </xdr:to>
    <xdr:cxnSp macro="">
      <xdr:nvCxnSpPr>
        <xdr:cNvPr id="388" name="直線コネクタ 387"/>
        <xdr:cNvCxnSpPr/>
      </xdr:nvCxnSpPr>
      <xdr:spPr>
        <a:xfrm>
          <a:off x="15290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0" name="テキスト ボックス 389"/>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11854</xdr:rowOff>
    </xdr:to>
    <xdr:cxnSp macro="">
      <xdr:nvCxnSpPr>
        <xdr:cNvPr id="391" name="直線コネクタ 390"/>
        <xdr:cNvCxnSpPr/>
      </xdr:nvCxnSpPr>
      <xdr:spPr>
        <a:xfrm>
          <a:off x="14401800" y="70091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3" name="テキスト ボックス 392"/>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151130</xdr:rowOff>
    </xdr:to>
    <xdr:cxnSp macro="">
      <xdr:nvCxnSpPr>
        <xdr:cNvPr id="394" name="直線コネクタ 393"/>
        <xdr:cNvCxnSpPr/>
      </xdr:nvCxnSpPr>
      <xdr:spPr>
        <a:xfrm>
          <a:off x="13512800" y="695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6" name="テキスト ボックス 395"/>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8" name="テキスト ボックス 397"/>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4" name="楕円 403"/>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5" name="公債費負担の状況該当値テキスト"/>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6" name="楕円 405"/>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7" name="テキスト ボックス 406"/>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8" name="楕円 407"/>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9" name="テキスト ボックス 408"/>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10" name="楕円 409"/>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11" name="テキスト ボックス 410"/>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12" name="楕円 411"/>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13" name="テキスト ボックス 412"/>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将来負担比率が生じていない主な要因は、充当可能財源として財政調整基金等の造成に努めたことや、基準財政需要額に算入される比率の高い起債を優先的に借入を行っていること等による。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今後も公債費等義務的経費の削減を進め、財政の健全化を図る。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3" name="フローチャート: 判断 452"/>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4" name="テキスト ボックス 453"/>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55" name="フローチャート: 判断 454"/>
        <xdr:cNvSpPr/>
      </xdr:nvSpPr>
      <xdr:spPr>
        <a:xfrm>
          <a:off x="13462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56" name="テキスト ボックス 455"/>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18,049
17,867
151.34
14,210,108
13,338,328
825,988
6,908,379
9,003,714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人件費にかかる経常収支比率は、類似団体と比較すると２．１％高い２５．７％である。</a:t>
          </a:r>
        </a:p>
        <a:p>
          <a:r>
            <a:rPr kumimoji="1" lang="ja-JP" altLang="en-US" sz="1300">
              <a:latin typeface="ＭＳ Ｐゴシック" panose="020B0600070205080204" pitchFamily="50" charset="-128"/>
              <a:ea typeface="ＭＳ Ｐゴシック" panose="020B0600070205080204" pitchFamily="50" charset="-128"/>
            </a:rPr>
            <a:t>一般職員給料の増額等により人件費が増加している。</a:t>
          </a:r>
        </a:p>
        <a:p>
          <a:r>
            <a:rPr kumimoji="1" lang="ja-JP" altLang="en-US" sz="1300">
              <a:latin typeface="ＭＳ Ｐゴシック" panose="020B0600070205080204" pitchFamily="50" charset="-128"/>
              <a:ea typeface="ＭＳ Ｐゴシック" panose="020B0600070205080204" pitchFamily="50" charset="-128"/>
            </a:rPr>
            <a:t>今後も職員定員の適正化を図るとともに、行財政改革への取組を通じて人件費の削減に努める。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101854</xdr:rowOff>
    </xdr:to>
    <xdr:cxnSp macro="">
      <xdr:nvCxnSpPr>
        <xdr:cNvPr id="64" name="直線コネクタ 63"/>
        <xdr:cNvCxnSpPr/>
      </xdr:nvCxnSpPr>
      <xdr:spPr>
        <a:xfrm>
          <a:off x="3987800" y="63906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46990</xdr:rowOff>
    </xdr:to>
    <xdr:cxnSp macro="">
      <xdr:nvCxnSpPr>
        <xdr:cNvPr id="67" name="直線コネクタ 66"/>
        <xdr:cNvCxnSpPr/>
      </xdr:nvCxnSpPr>
      <xdr:spPr>
        <a:xfrm>
          <a:off x="3098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42418</xdr:rowOff>
    </xdr:to>
    <xdr:cxnSp macro="">
      <xdr:nvCxnSpPr>
        <xdr:cNvPr id="70" name="直線コネクタ 69"/>
        <xdr:cNvCxnSpPr/>
      </xdr:nvCxnSpPr>
      <xdr:spPr>
        <a:xfrm>
          <a:off x="2209800" y="6376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37</xdr:row>
      <xdr:rowOff>33274</xdr:rowOff>
    </xdr:to>
    <xdr:cxnSp macro="">
      <xdr:nvCxnSpPr>
        <xdr:cNvPr id="73" name="直線コネクタ 72"/>
        <xdr:cNvCxnSpPr/>
      </xdr:nvCxnSpPr>
      <xdr:spPr>
        <a:xfrm>
          <a:off x="1320800" y="619861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前年度より０．５％増加した。可燃物収集委託料等の増加が大きな要因である。類似団体と比較すると１．０％上回っている。これは、保有する公共施設が多く、その維持管理経費によるものと考えられる。</a:t>
          </a:r>
        </a:p>
        <a:p>
          <a:r>
            <a:rPr kumimoji="1" lang="ja-JP" altLang="en-US" sz="1300">
              <a:latin typeface="ＭＳ Ｐゴシック" panose="020B0600070205080204" pitchFamily="50" charset="-128"/>
              <a:ea typeface="ＭＳ Ｐゴシック" panose="020B0600070205080204" pitchFamily="50" charset="-128"/>
            </a:rPr>
            <a:t>今後は、小中学校の再編、類似施設の統廃合等を進め、維持管理経費等の見直しを図る。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xdr:rowOff>
    </xdr:from>
    <xdr:to>
      <xdr:col>82</xdr:col>
      <xdr:colOff>107950</xdr:colOff>
      <xdr:row>16</xdr:row>
      <xdr:rowOff>50800</xdr:rowOff>
    </xdr:to>
    <xdr:cxnSp macro="">
      <xdr:nvCxnSpPr>
        <xdr:cNvPr id="129" name="直線コネクタ 128"/>
        <xdr:cNvCxnSpPr/>
      </xdr:nvCxnSpPr>
      <xdr:spPr>
        <a:xfrm>
          <a:off x="15671800" y="27463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16</xdr:row>
      <xdr:rowOff>3175</xdr:rowOff>
    </xdr:to>
    <xdr:cxnSp macro="">
      <xdr:nvCxnSpPr>
        <xdr:cNvPr id="132" name="直線コネクタ 131"/>
        <xdr:cNvCxnSpPr/>
      </xdr:nvCxnSpPr>
      <xdr:spPr>
        <a:xfrm>
          <a:off x="14782800" y="26987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88900</xdr:rowOff>
    </xdr:to>
    <xdr:cxnSp macro="">
      <xdr:nvCxnSpPr>
        <xdr:cNvPr id="135" name="直線コネクタ 134"/>
        <xdr:cNvCxnSpPr/>
      </xdr:nvCxnSpPr>
      <xdr:spPr>
        <a:xfrm flipV="1">
          <a:off x="13893800" y="269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127000</xdr:rowOff>
    </xdr:to>
    <xdr:cxnSp macro="">
      <xdr:nvCxnSpPr>
        <xdr:cNvPr id="138" name="直線コネクタ 137"/>
        <xdr:cNvCxnSpPr/>
      </xdr:nvCxnSpPr>
      <xdr:spPr>
        <a:xfrm flipV="1">
          <a:off x="13004800" y="28321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0" name="テキスト ボックス 139"/>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1" name="フローチャート: 判断 140"/>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26052</xdr:rowOff>
    </xdr:from>
    <xdr:ext cx="762000" cy="259045"/>
    <xdr:sp macro="" textlink="">
      <xdr:nvSpPr>
        <xdr:cNvPr id="142" name="テキスト ボックス 141"/>
        <xdr:cNvSpPr txBox="1"/>
      </xdr:nvSpPr>
      <xdr:spPr>
        <a:xfrm>
          <a:off x="12623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9"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123825</xdr:rowOff>
    </xdr:from>
    <xdr:to>
      <xdr:col>78</xdr:col>
      <xdr:colOff>120650</xdr:colOff>
      <xdr:row>16</xdr:row>
      <xdr:rowOff>53975</xdr:rowOff>
    </xdr:to>
    <xdr:sp macro="" textlink="">
      <xdr:nvSpPr>
        <xdr:cNvPr id="150" name="楕円 149"/>
        <xdr:cNvSpPr/>
      </xdr:nvSpPr>
      <xdr:spPr>
        <a:xfrm>
          <a:off x="15621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38752</xdr:rowOff>
    </xdr:from>
    <xdr:ext cx="736600" cy="259045"/>
    <xdr:sp macro="" textlink="">
      <xdr:nvSpPr>
        <xdr:cNvPr id="151" name="テキスト ボックス 150"/>
        <xdr:cNvSpPr txBox="1"/>
      </xdr:nvSpPr>
      <xdr:spPr>
        <a:xfrm>
          <a:off x="15290800" y="278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2" name="楕円 151"/>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53" name="テキスト ボックス 152"/>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5" name="テキスト ボックス 154"/>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56" name="楕円 155"/>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57" name="テキスト ボックス 156"/>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扶助費にかかる経常収支比率は昨年度より０．２％減少となっている。これは、老人福祉費等が減少したためである。類似団体比較では１．２％上回っている。</a:t>
          </a:r>
        </a:p>
        <a:p>
          <a:r>
            <a:rPr kumimoji="1" lang="ja-JP" altLang="en-US" sz="1300">
              <a:latin typeface="ＭＳ Ｐゴシック" panose="020B0600070205080204" pitchFamily="50" charset="-128"/>
              <a:ea typeface="ＭＳ Ｐゴシック" panose="020B0600070205080204" pitchFamily="50" charset="-128"/>
            </a:rPr>
            <a:t>単年度では減少しているものの、今後も全国平均を上回る高齢化率により、医療費等の増加が懸念される。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57</xdr:row>
      <xdr:rowOff>151493</xdr:rowOff>
    </xdr:to>
    <xdr:cxnSp macro="">
      <xdr:nvCxnSpPr>
        <xdr:cNvPr id="192" name="直線コネクタ 191"/>
        <xdr:cNvCxnSpPr/>
      </xdr:nvCxnSpPr>
      <xdr:spPr>
        <a:xfrm flipV="1">
          <a:off x="3987800" y="98914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151493</xdr:rowOff>
    </xdr:to>
    <xdr:cxnSp macro="">
      <xdr:nvCxnSpPr>
        <xdr:cNvPr id="195" name="直線コネクタ 194"/>
        <xdr:cNvCxnSpPr/>
      </xdr:nvCxnSpPr>
      <xdr:spPr>
        <a:xfrm>
          <a:off x="3098800" y="98098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102507</xdr:rowOff>
    </xdr:to>
    <xdr:cxnSp macro="">
      <xdr:nvCxnSpPr>
        <xdr:cNvPr id="198" name="直線コネクタ 197"/>
        <xdr:cNvCxnSpPr/>
      </xdr:nvCxnSpPr>
      <xdr:spPr>
        <a:xfrm flipV="1">
          <a:off x="2209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135165</xdr:rowOff>
    </xdr:to>
    <xdr:cxnSp macro="">
      <xdr:nvCxnSpPr>
        <xdr:cNvPr id="201" name="直線コネクタ 200"/>
        <xdr:cNvCxnSpPr/>
      </xdr:nvCxnSpPr>
      <xdr:spPr>
        <a:xfrm flipV="1">
          <a:off x="1320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11" name="楕円 210"/>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2" name="扶助費該当値テキスト"/>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3" name="楕円 212"/>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4" name="テキスト ボックス 213"/>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7" name="楕円 216"/>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8" name="テキスト ボックス 217"/>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20" name="テキスト ボックス 219"/>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その他については、類似団体平均と比べると０．９％下回っており、昨年度より０．３％減少している。</a:t>
          </a:r>
        </a:p>
        <a:p>
          <a:r>
            <a:rPr kumimoji="1" lang="ja-JP" altLang="en-US" sz="1300">
              <a:latin typeface="ＭＳ Ｐゴシック" panose="020B0600070205080204" pitchFamily="50" charset="-128"/>
              <a:ea typeface="ＭＳ Ｐゴシック" panose="020B0600070205080204" pitchFamily="50" charset="-128"/>
            </a:rPr>
            <a:t>これは、国民健康保険事業特別会計への繰出金が減少したためである。</a:t>
          </a:r>
        </a:p>
        <a:p>
          <a:r>
            <a:rPr kumimoji="1" lang="ja-JP" altLang="en-US" sz="1300">
              <a:latin typeface="ＭＳ Ｐゴシック" panose="020B0600070205080204" pitchFamily="50" charset="-128"/>
              <a:ea typeface="ＭＳ Ｐゴシック" panose="020B0600070205080204" pitchFamily="50" charset="-128"/>
            </a:rPr>
            <a:t>今後、高齢化率の上昇による後期高齢者医療事業特別会計への繰出金や水道範囲拡大による上水道事業特別会計への繰出金等の増加が見込まれるので、健康推進事業の推進や独立採算の原則に立ち返った使用料の適正化等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55</xdr:row>
      <xdr:rowOff>9978</xdr:rowOff>
    </xdr:to>
    <xdr:cxnSp macro="">
      <xdr:nvCxnSpPr>
        <xdr:cNvPr id="255" name="直線コネクタ 254"/>
        <xdr:cNvCxnSpPr/>
      </xdr:nvCxnSpPr>
      <xdr:spPr>
        <a:xfrm flipV="1">
          <a:off x="15671800" y="9407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55</xdr:row>
      <xdr:rowOff>9978</xdr:rowOff>
    </xdr:to>
    <xdr:cxnSp macro="">
      <xdr:nvCxnSpPr>
        <xdr:cNvPr id="258" name="直線コネクタ 257"/>
        <xdr:cNvCxnSpPr/>
      </xdr:nvCxnSpPr>
      <xdr:spPr>
        <a:xfrm>
          <a:off x="14782800" y="9309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60" name="テキスト ボックス 259"/>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159657</xdr:rowOff>
    </xdr:to>
    <xdr:cxnSp macro="">
      <xdr:nvCxnSpPr>
        <xdr:cNvPr id="261" name="直線コネクタ 260"/>
        <xdr:cNvCxnSpPr/>
      </xdr:nvCxnSpPr>
      <xdr:spPr>
        <a:xfrm flipV="1">
          <a:off x="13893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63" name="テキスト ボックス 262"/>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55</xdr:row>
      <xdr:rowOff>31750</xdr:rowOff>
    </xdr:to>
    <xdr:cxnSp macro="">
      <xdr:nvCxnSpPr>
        <xdr:cNvPr id="264" name="直線コネクタ 263"/>
        <xdr:cNvCxnSpPr/>
      </xdr:nvCxnSpPr>
      <xdr:spPr>
        <a:xfrm flipV="1">
          <a:off x="13004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4734</xdr:rowOff>
    </xdr:from>
    <xdr:ext cx="762000" cy="259045"/>
    <xdr:sp macro="" textlink="">
      <xdr:nvSpPr>
        <xdr:cNvPr id="266" name="テキスト ボックス 265"/>
        <xdr:cNvSpPr txBox="1"/>
      </xdr:nvSpPr>
      <xdr:spPr>
        <a:xfrm>
          <a:off x="13512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7" name="フローチャート: 判断 266"/>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68" name="テキスト ボックス 267"/>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97972</xdr:rowOff>
    </xdr:from>
    <xdr:to>
      <xdr:col>82</xdr:col>
      <xdr:colOff>158750</xdr:colOff>
      <xdr:row>55</xdr:row>
      <xdr:rowOff>28122</xdr:rowOff>
    </xdr:to>
    <xdr:sp macro="" textlink="">
      <xdr:nvSpPr>
        <xdr:cNvPr id="274" name="楕円 273"/>
        <xdr:cNvSpPr/>
      </xdr:nvSpPr>
      <xdr:spPr>
        <a:xfrm>
          <a:off x="16459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114499</xdr:rowOff>
    </xdr:from>
    <xdr:ext cx="762000" cy="259045"/>
    <xdr:sp macro="" textlink="">
      <xdr:nvSpPr>
        <xdr:cNvPr id="275" name="その他該当値テキスト"/>
        <xdr:cNvSpPr txBox="1"/>
      </xdr:nvSpPr>
      <xdr:spPr>
        <a:xfrm>
          <a:off x="16598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6" name="楕円 275"/>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7" name="テキスト ボックス 276"/>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8" name="楕円 277"/>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9" name="テキスト ボックス 278"/>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108857</xdr:rowOff>
    </xdr:from>
    <xdr:to>
      <xdr:col>69</xdr:col>
      <xdr:colOff>142875</xdr:colOff>
      <xdr:row>55</xdr:row>
      <xdr:rowOff>39007</xdr:rowOff>
    </xdr:to>
    <xdr:sp macro="" textlink="">
      <xdr:nvSpPr>
        <xdr:cNvPr id="280" name="楕円 279"/>
        <xdr:cNvSpPr/>
      </xdr:nvSpPr>
      <xdr:spPr>
        <a:xfrm>
          <a:off x="13843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49184</xdr:rowOff>
    </xdr:from>
    <xdr:ext cx="762000" cy="259045"/>
    <xdr:sp macro="" textlink="">
      <xdr:nvSpPr>
        <xdr:cNvPr id="281" name="テキスト ボックス 280"/>
        <xdr:cNvSpPr txBox="1"/>
      </xdr:nvSpPr>
      <xdr:spPr>
        <a:xfrm>
          <a:off x="13512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2" name="楕円 281"/>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3" name="テキスト ボックス 282"/>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補助費等にかかる経常収支比率は、類似団体平均を２．６％下回っている。</a:t>
          </a:r>
        </a:p>
        <a:p>
          <a:r>
            <a:rPr kumimoji="1" lang="ja-JP" altLang="en-US" sz="1300">
              <a:latin typeface="ＭＳ Ｐゴシック" panose="020B0600070205080204" pitchFamily="50" charset="-128"/>
              <a:ea typeface="ＭＳ Ｐゴシック" panose="020B0600070205080204" pitchFamily="50" charset="-128"/>
            </a:rPr>
            <a:t>今後も、補助金等の見直しを進め、抑制に努めていく。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313" name="直線コネクタ 312"/>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136144</xdr:rowOff>
    </xdr:to>
    <xdr:cxnSp macro="">
      <xdr:nvCxnSpPr>
        <xdr:cNvPr id="316" name="直線コネクタ 315"/>
        <xdr:cNvCxnSpPr/>
      </xdr:nvCxnSpPr>
      <xdr:spPr>
        <a:xfrm flipV="1">
          <a:off x="14782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163576</xdr:rowOff>
    </xdr:to>
    <xdr:cxnSp macro="">
      <xdr:nvCxnSpPr>
        <xdr:cNvPr id="319" name="直線コネクタ 318"/>
        <xdr:cNvCxnSpPr/>
      </xdr:nvCxnSpPr>
      <xdr:spPr>
        <a:xfrm flipV="1">
          <a:off x="13893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1" name="テキスト ボックス 320"/>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36</xdr:row>
      <xdr:rowOff>163576</xdr:rowOff>
    </xdr:to>
    <xdr:cxnSp macro="">
      <xdr:nvCxnSpPr>
        <xdr:cNvPr id="322" name="直線コネクタ 321"/>
        <xdr:cNvCxnSpPr/>
      </xdr:nvCxnSpPr>
      <xdr:spPr>
        <a:xfrm>
          <a:off x="13004800" y="6335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32" name="楕円 331"/>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33"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4" name="楕円 333"/>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5" name="テキスト ボックス 334"/>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6" name="楕円 335"/>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7" name="テキスト ボックス 336"/>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8" name="楕円 337"/>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9" name="テキスト ボックス 338"/>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40" name="楕円 339"/>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41" name="テキスト ボックス 34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合併特例債や過疎対策事業債、緊急防災・減災事業債などの起債償還により、令和５年度は前年度より０．１％増加となっている。類似団体と比較すると、０．５％上回っている。</a:t>
          </a:r>
        </a:p>
        <a:p>
          <a:r>
            <a:rPr kumimoji="1" lang="ja-JP" altLang="en-US" sz="1300">
              <a:latin typeface="ＭＳ Ｐゴシック" panose="020B0600070205080204" pitchFamily="50" charset="-128"/>
              <a:ea typeface="ＭＳ Ｐゴシック" panose="020B0600070205080204" pitchFamily="50" charset="-128"/>
            </a:rPr>
            <a:t>今後も合併特例債や過疎対策事業債などの起債償還が見込まれており、新規の起債借入を抑制するなど、健全な財政運営に努める必要がある。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29845</xdr:rowOff>
    </xdr:from>
    <xdr:to>
      <xdr:col>24</xdr:col>
      <xdr:colOff>25400</xdr:colOff>
      <xdr:row>79</xdr:row>
      <xdr:rowOff>35561</xdr:rowOff>
    </xdr:to>
    <xdr:cxnSp macro="">
      <xdr:nvCxnSpPr>
        <xdr:cNvPr id="369" name="直線コネクタ 368"/>
        <xdr:cNvCxnSpPr/>
      </xdr:nvCxnSpPr>
      <xdr:spPr>
        <a:xfrm>
          <a:off x="3987800" y="135743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70" name="公債費平均値テキスト"/>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167005</xdr:rowOff>
    </xdr:from>
    <xdr:to>
      <xdr:col>19</xdr:col>
      <xdr:colOff>187325</xdr:colOff>
      <xdr:row>79</xdr:row>
      <xdr:rowOff>29845</xdr:rowOff>
    </xdr:to>
    <xdr:cxnSp macro="">
      <xdr:nvCxnSpPr>
        <xdr:cNvPr id="372" name="直線コネクタ 371"/>
        <xdr:cNvCxnSpPr/>
      </xdr:nvCxnSpPr>
      <xdr:spPr>
        <a:xfrm>
          <a:off x="3098800" y="13540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167005</xdr:rowOff>
    </xdr:from>
    <xdr:to>
      <xdr:col>15</xdr:col>
      <xdr:colOff>98425</xdr:colOff>
      <xdr:row>79</xdr:row>
      <xdr:rowOff>18414</xdr:rowOff>
    </xdr:to>
    <xdr:cxnSp macro="">
      <xdr:nvCxnSpPr>
        <xdr:cNvPr id="375" name="直線コネクタ 374"/>
        <xdr:cNvCxnSpPr/>
      </xdr:nvCxnSpPr>
      <xdr:spPr>
        <a:xfrm flipV="1">
          <a:off x="2209800" y="135401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18414</xdr:rowOff>
    </xdr:from>
    <xdr:to>
      <xdr:col>11</xdr:col>
      <xdr:colOff>9525</xdr:colOff>
      <xdr:row>79</xdr:row>
      <xdr:rowOff>29845</xdr:rowOff>
    </xdr:to>
    <xdr:cxnSp macro="">
      <xdr:nvCxnSpPr>
        <xdr:cNvPr id="378" name="直線コネクタ 377"/>
        <xdr:cNvCxnSpPr/>
      </xdr:nvCxnSpPr>
      <xdr:spPr>
        <a:xfrm flipV="1">
          <a:off x="1320800" y="13562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1" name="フローチャート: 判断 380"/>
        <xdr:cNvSpPr/>
      </xdr:nvSpPr>
      <xdr:spPr>
        <a:xfrm>
          <a:off x="1270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82" name="テキスト ボックス 381"/>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156211</xdr:rowOff>
    </xdr:from>
    <xdr:to>
      <xdr:col>24</xdr:col>
      <xdr:colOff>76200</xdr:colOff>
      <xdr:row>79</xdr:row>
      <xdr:rowOff>86361</xdr:rowOff>
    </xdr:to>
    <xdr:sp macro="" textlink="">
      <xdr:nvSpPr>
        <xdr:cNvPr id="388" name="楕円 387"/>
        <xdr:cNvSpPr/>
      </xdr:nvSpPr>
      <xdr:spPr>
        <a:xfrm>
          <a:off x="4775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128288</xdr:rowOff>
    </xdr:from>
    <xdr:ext cx="762000" cy="259045"/>
    <xdr:sp macro="" textlink="">
      <xdr:nvSpPr>
        <xdr:cNvPr id="389" name="公債費該当値テキスト"/>
        <xdr:cNvSpPr txBox="1"/>
      </xdr:nvSpPr>
      <xdr:spPr>
        <a:xfrm>
          <a:off x="4914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150495</xdr:rowOff>
    </xdr:from>
    <xdr:to>
      <xdr:col>20</xdr:col>
      <xdr:colOff>38100</xdr:colOff>
      <xdr:row>79</xdr:row>
      <xdr:rowOff>80645</xdr:rowOff>
    </xdr:to>
    <xdr:sp macro="" textlink="">
      <xdr:nvSpPr>
        <xdr:cNvPr id="390" name="楕円 389"/>
        <xdr:cNvSpPr/>
      </xdr:nvSpPr>
      <xdr:spPr>
        <a:xfrm>
          <a:off x="3937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90822</xdr:rowOff>
    </xdr:from>
    <xdr:ext cx="736600" cy="259045"/>
    <xdr:sp macro="" textlink="">
      <xdr:nvSpPr>
        <xdr:cNvPr id="391" name="テキスト ボックス 390"/>
        <xdr:cNvSpPr txBox="1"/>
      </xdr:nvSpPr>
      <xdr:spPr>
        <a:xfrm>
          <a:off x="3606800" y="13292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116205</xdr:rowOff>
    </xdr:from>
    <xdr:to>
      <xdr:col>15</xdr:col>
      <xdr:colOff>149225</xdr:colOff>
      <xdr:row>79</xdr:row>
      <xdr:rowOff>46355</xdr:rowOff>
    </xdr:to>
    <xdr:sp macro="" textlink="">
      <xdr:nvSpPr>
        <xdr:cNvPr id="392" name="楕円 391"/>
        <xdr:cNvSpPr/>
      </xdr:nvSpPr>
      <xdr:spPr>
        <a:xfrm>
          <a:off x="3048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56532</xdr:rowOff>
    </xdr:from>
    <xdr:ext cx="762000" cy="259045"/>
    <xdr:sp macro="" textlink="">
      <xdr:nvSpPr>
        <xdr:cNvPr id="393" name="テキスト ボックス 392"/>
        <xdr:cNvSpPr txBox="1"/>
      </xdr:nvSpPr>
      <xdr:spPr>
        <a:xfrm>
          <a:off x="2717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139064</xdr:rowOff>
    </xdr:from>
    <xdr:to>
      <xdr:col>11</xdr:col>
      <xdr:colOff>60325</xdr:colOff>
      <xdr:row>79</xdr:row>
      <xdr:rowOff>69214</xdr:rowOff>
    </xdr:to>
    <xdr:sp macro="" textlink="">
      <xdr:nvSpPr>
        <xdr:cNvPr id="394" name="楕円 393"/>
        <xdr:cNvSpPr/>
      </xdr:nvSpPr>
      <xdr:spPr>
        <a:xfrm>
          <a:off x="21590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79391</xdr:rowOff>
    </xdr:from>
    <xdr:ext cx="762000" cy="259045"/>
    <xdr:sp macro="" textlink="">
      <xdr:nvSpPr>
        <xdr:cNvPr id="395" name="テキスト ボックス 394"/>
        <xdr:cNvSpPr txBox="1"/>
      </xdr:nvSpPr>
      <xdr:spPr>
        <a:xfrm>
          <a:off x="1828800" y="1328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150495</xdr:rowOff>
    </xdr:from>
    <xdr:to>
      <xdr:col>6</xdr:col>
      <xdr:colOff>171450</xdr:colOff>
      <xdr:row>79</xdr:row>
      <xdr:rowOff>80645</xdr:rowOff>
    </xdr:to>
    <xdr:sp macro="" textlink="">
      <xdr:nvSpPr>
        <xdr:cNvPr id="396" name="楕円 395"/>
        <xdr:cNvSpPr/>
      </xdr:nvSpPr>
      <xdr:spPr>
        <a:xfrm>
          <a:off x="1270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65422</xdr:rowOff>
    </xdr:from>
    <xdr:ext cx="762000" cy="259045"/>
    <xdr:sp macro="" textlink="">
      <xdr:nvSpPr>
        <xdr:cNvPr id="397" name="テキスト ボックス 396"/>
        <xdr:cNvSpPr txBox="1"/>
      </xdr:nvSpPr>
      <xdr:spPr>
        <a:xfrm>
          <a:off x="939800" y="1360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公債費以外の経常収支比率は、前年度より１．４％増加している。類似団体比較で０．８％上回っている。</a:t>
          </a:r>
        </a:p>
        <a:p>
          <a:r>
            <a:rPr kumimoji="1" lang="ja-JP" altLang="en-US" sz="1300">
              <a:latin typeface="ＭＳ Ｐゴシック" panose="020B0600070205080204" pitchFamily="50" charset="-128"/>
              <a:ea typeface="ＭＳ Ｐゴシック" panose="020B0600070205080204" pitchFamily="50" charset="-128"/>
            </a:rPr>
            <a:t>今後は、健康増進事業の促進や他団体への補助金の見直し、公共施設の統廃合による維持管理経費の削減等を実施し、経常的経費の抑制に努める。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79</xdr:row>
      <xdr:rowOff>24130</xdr:rowOff>
    </xdr:to>
    <xdr:cxnSp macro="">
      <xdr:nvCxnSpPr>
        <xdr:cNvPr id="430" name="直線コネクタ 429"/>
        <xdr:cNvCxnSpPr/>
      </xdr:nvCxnSpPr>
      <xdr:spPr>
        <a:xfrm>
          <a:off x="15671800" y="134620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78</xdr:row>
      <xdr:rowOff>88900</xdr:rowOff>
    </xdr:to>
    <xdr:cxnSp macro="">
      <xdr:nvCxnSpPr>
        <xdr:cNvPr id="433" name="直線コネクタ 432"/>
        <xdr:cNvCxnSpPr/>
      </xdr:nvCxnSpPr>
      <xdr:spPr>
        <a:xfrm>
          <a:off x="14782800" y="1330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5" name="テキスト ボックス 434"/>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79</xdr:row>
      <xdr:rowOff>8889</xdr:rowOff>
    </xdr:to>
    <xdr:cxnSp macro="">
      <xdr:nvCxnSpPr>
        <xdr:cNvPr id="436" name="直線コネクタ 435"/>
        <xdr:cNvCxnSpPr/>
      </xdr:nvCxnSpPr>
      <xdr:spPr>
        <a:xfrm flipV="1">
          <a:off x="13893800" y="13309600"/>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79</xdr:row>
      <xdr:rowOff>8889</xdr:rowOff>
    </xdr:to>
    <xdr:cxnSp macro="">
      <xdr:nvCxnSpPr>
        <xdr:cNvPr id="439" name="直線コネクタ 438"/>
        <xdr:cNvCxnSpPr/>
      </xdr:nvCxnSpPr>
      <xdr:spPr>
        <a:xfrm>
          <a:off x="13004800" y="13469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41" name="テキスト ボックス 440"/>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2" name="フローチャート: 判断 441"/>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3" name="テキスト ボックス 442"/>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9" name="楕円 448"/>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0"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51" name="楕円 450"/>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52" name="テキスト ボックス 451"/>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53" name="楕円 452"/>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54" name="テキスト ボックス 453"/>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129539</xdr:rowOff>
    </xdr:from>
    <xdr:to>
      <xdr:col>69</xdr:col>
      <xdr:colOff>142875</xdr:colOff>
      <xdr:row>79</xdr:row>
      <xdr:rowOff>59689</xdr:rowOff>
    </xdr:to>
    <xdr:sp macro="" textlink="">
      <xdr:nvSpPr>
        <xdr:cNvPr id="455" name="楕円 454"/>
        <xdr:cNvSpPr/>
      </xdr:nvSpPr>
      <xdr:spPr>
        <a:xfrm>
          <a:off x="13843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56" name="テキスト ボックス 455"/>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57" name="楕円 456"/>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58" name="テキスト ボックス 457"/>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1624</xdr:rowOff>
    </xdr:from>
    <xdr:to>
      <xdr:col>29</xdr:col>
      <xdr:colOff>127000</xdr:colOff>
      <xdr:row>14</xdr:row>
      <xdr:rowOff>88247</xdr:rowOff>
    </xdr:to>
    <xdr:cxnSp macro="">
      <xdr:nvCxnSpPr>
        <xdr:cNvPr id="52" name="直線コネクタ 51"/>
        <xdr:cNvCxnSpPr/>
      </xdr:nvCxnSpPr>
      <xdr:spPr bwMode="auto">
        <a:xfrm flipV="1">
          <a:off x="5003800" y="2449549"/>
          <a:ext cx="647700" cy="86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12969</xdr:rowOff>
    </xdr:from>
    <xdr:ext cx="762000" cy="259045"/>
    <xdr:sp macro="" textlink="">
      <xdr:nvSpPr>
        <xdr:cNvPr id="53" name="人口1人当たり決算額の推移平均値テキスト130"/>
        <xdr:cNvSpPr txBox="1"/>
      </xdr:nvSpPr>
      <xdr:spPr>
        <a:xfrm>
          <a:off x="5740400" y="263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88247</xdr:rowOff>
    </xdr:from>
    <xdr:to>
      <xdr:col>26</xdr:col>
      <xdr:colOff>50800</xdr:colOff>
      <xdr:row>15</xdr:row>
      <xdr:rowOff>29480</xdr:rowOff>
    </xdr:to>
    <xdr:cxnSp macro="">
      <xdr:nvCxnSpPr>
        <xdr:cNvPr id="55" name="直線コネクタ 54"/>
        <xdr:cNvCxnSpPr/>
      </xdr:nvCxnSpPr>
      <xdr:spPr bwMode="auto">
        <a:xfrm flipV="1">
          <a:off x="4305300" y="2536172"/>
          <a:ext cx="698500" cy="112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18214</xdr:rowOff>
    </xdr:from>
    <xdr:to>
      <xdr:col>22</xdr:col>
      <xdr:colOff>114300</xdr:colOff>
      <xdr:row>15</xdr:row>
      <xdr:rowOff>29480</xdr:rowOff>
    </xdr:to>
    <xdr:cxnSp macro="">
      <xdr:nvCxnSpPr>
        <xdr:cNvPr id="58" name="直線コネクタ 57"/>
        <xdr:cNvCxnSpPr/>
      </xdr:nvCxnSpPr>
      <xdr:spPr bwMode="auto">
        <a:xfrm>
          <a:off x="3606800" y="2637589"/>
          <a:ext cx="698500" cy="1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18214</xdr:rowOff>
    </xdr:from>
    <xdr:to>
      <xdr:col>18</xdr:col>
      <xdr:colOff>177800</xdr:colOff>
      <xdr:row>15</xdr:row>
      <xdr:rowOff>124333</xdr:rowOff>
    </xdr:to>
    <xdr:cxnSp macro="">
      <xdr:nvCxnSpPr>
        <xdr:cNvPr id="61" name="直線コネクタ 60"/>
        <xdr:cNvCxnSpPr/>
      </xdr:nvCxnSpPr>
      <xdr:spPr bwMode="auto">
        <a:xfrm flipV="1">
          <a:off x="2908300" y="2637589"/>
          <a:ext cx="698500" cy="10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144235</xdr:rowOff>
    </xdr:from>
    <xdr:ext cx="762000" cy="259045"/>
    <xdr:sp macro="" textlink="">
      <xdr:nvSpPr>
        <xdr:cNvPr id="63" name="テキスト ボックス 62"/>
        <xdr:cNvSpPr txBox="1"/>
      </xdr:nvSpPr>
      <xdr:spPr>
        <a:xfrm>
          <a:off x="32258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120821</xdr:rowOff>
    </xdr:from>
    <xdr:to>
      <xdr:col>15</xdr:col>
      <xdr:colOff>101600</xdr:colOff>
      <xdr:row>19</xdr:row>
      <xdr:rowOff>50971</xdr:rowOff>
    </xdr:to>
    <xdr:sp macro="" textlink="">
      <xdr:nvSpPr>
        <xdr:cNvPr id="64" name="フローチャート: 判断 63"/>
        <xdr:cNvSpPr/>
      </xdr:nvSpPr>
      <xdr:spPr bwMode="auto">
        <a:xfrm>
          <a:off x="2857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35748</xdr:rowOff>
    </xdr:from>
    <xdr:ext cx="762000" cy="259045"/>
    <xdr:sp macro="" textlink="">
      <xdr:nvSpPr>
        <xdr:cNvPr id="65" name="テキスト ボックス 64"/>
        <xdr:cNvSpPr txBox="1"/>
      </xdr:nvSpPr>
      <xdr:spPr>
        <a:xfrm>
          <a:off x="2527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122274</xdr:rowOff>
    </xdr:from>
    <xdr:to>
      <xdr:col>29</xdr:col>
      <xdr:colOff>177800</xdr:colOff>
      <xdr:row>14</xdr:row>
      <xdr:rowOff>52424</xdr:rowOff>
    </xdr:to>
    <xdr:sp macro="" textlink="">
      <xdr:nvSpPr>
        <xdr:cNvPr id="71" name="楕円 70"/>
        <xdr:cNvSpPr/>
      </xdr:nvSpPr>
      <xdr:spPr bwMode="auto">
        <a:xfrm>
          <a:off x="5600700" y="239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138801</xdr:rowOff>
    </xdr:from>
    <xdr:ext cx="762000" cy="259045"/>
    <xdr:sp macro="" textlink="">
      <xdr:nvSpPr>
        <xdr:cNvPr id="72" name="人口1人当たり決算額の推移該当値テキスト130"/>
        <xdr:cNvSpPr txBox="1"/>
      </xdr:nvSpPr>
      <xdr:spPr>
        <a:xfrm>
          <a:off x="5740400" y="224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37447</xdr:rowOff>
    </xdr:from>
    <xdr:to>
      <xdr:col>26</xdr:col>
      <xdr:colOff>101600</xdr:colOff>
      <xdr:row>14</xdr:row>
      <xdr:rowOff>139047</xdr:rowOff>
    </xdr:to>
    <xdr:sp macro="" textlink="">
      <xdr:nvSpPr>
        <xdr:cNvPr id="73" name="楕円 72"/>
        <xdr:cNvSpPr/>
      </xdr:nvSpPr>
      <xdr:spPr bwMode="auto">
        <a:xfrm>
          <a:off x="4953000" y="248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149224</xdr:rowOff>
    </xdr:from>
    <xdr:ext cx="736600" cy="259045"/>
    <xdr:sp macro="" textlink="">
      <xdr:nvSpPr>
        <xdr:cNvPr id="74" name="テキスト ボックス 73"/>
        <xdr:cNvSpPr txBox="1"/>
      </xdr:nvSpPr>
      <xdr:spPr>
        <a:xfrm>
          <a:off x="4622800" y="225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150130</xdr:rowOff>
    </xdr:from>
    <xdr:to>
      <xdr:col>22</xdr:col>
      <xdr:colOff>165100</xdr:colOff>
      <xdr:row>15</xdr:row>
      <xdr:rowOff>80280</xdr:rowOff>
    </xdr:to>
    <xdr:sp macro="" textlink="">
      <xdr:nvSpPr>
        <xdr:cNvPr id="75" name="楕円 74"/>
        <xdr:cNvSpPr/>
      </xdr:nvSpPr>
      <xdr:spPr bwMode="auto">
        <a:xfrm>
          <a:off x="4254500" y="259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90457</xdr:rowOff>
    </xdr:from>
    <xdr:ext cx="762000" cy="259045"/>
    <xdr:sp macro="" textlink="">
      <xdr:nvSpPr>
        <xdr:cNvPr id="76" name="テキスト ボックス 75"/>
        <xdr:cNvSpPr txBox="1"/>
      </xdr:nvSpPr>
      <xdr:spPr>
        <a:xfrm>
          <a:off x="3924300" y="236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138864</xdr:rowOff>
    </xdr:from>
    <xdr:to>
      <xdr:col>19</xdr:col>
      <xdr:colOff>38100</xdr:colOff>
      <xdr:row>15</xdr:row>
      <xdr:rowOff>69014</xdr:rowOff>
    </xdr:to>
    <xdr:sp macro="" textlink="">
      <xdr:nvSpPr>
        <xdr:cNvPr id="77" name="楕円 76"/>
        <xdr:cNvSpPr/>
      </xdr:nvSpPr>
      <xdr:spPr bwMode="auto">
        <a:xfrm>
          <a:off x="3556000" y="2586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79191</xdr:rowOff>
    </xdr:from>
    <xdr:ext cx="762000" cy="259045"/>
    <xdr:sp macro="" textlink="">
      <xdr:nvSpPr>
        <xdr:cNvPr id="78" name="テキスト ボックス 77"/>
        <xdr:cNvSpPr txBox="1"/>
      </xdr:nvSpPr>
      <xdr:spPr>
        <a:xfrm>
          <a:off x="3225800" y="23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73533</xdr:rowOff>
    </xdr:from>
    <xdr:to>
      <xdr:col>15</xdr:col>
      <xdr:colOff>101600</xdr:colOff>
      <xdr:row>16</xdr:row>
      <xdr:rowOff>3683</xdr:rowOff>
    </xdr:to>
    <xdr:sp macro="" textlink="">
      <xdr:nvSpPr>
        <xdr:cNvPr id="79" name="楕円 78"/>
        <xdr:cNvSpPr/>
      </xdr:nvSpPr>
      <xdr:spPr bwMode="auto">
        <a:xfrm>
          <a:off x="2857500" y="269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13860</xdr:rowOff>
    </xdr:from>
    <xdr:ext cx="762000" cy="259045"/>
    <xdr:sp macro="" textlink="">
      <xdr:nvSpPr>
        <xdr:cNvPr id="80" name="テキスト ボックス 79"/>
        <xdr:cNvSpPr txBox="1"/>
      </xdr:nvSpPr>
      <xdr:spPr>
        <a:xfrm>
          <a:off x="2527300" y="24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133096</xdr:rowOff>
    </xdr:from>
    <xdr:to>
      <xdr:col>29</xdr:col>
      <xdr:colOff>127000</xdr:colOff>
      <xdr:row>35</xdr:row>
      <xdr:rowOff>179312</xdr:rowOff>
    </xdr:to>
    <xdr:cxnSp macro="">
      <xdr:nvCxnSpPr>
        <xdr:cNvPr id="113" name="直線コネクタ 112"/>
        <xdr:cNvCxnSpPr/>
      </xdr:nvCxnSpPr>
      <xdr:spPr bwMode="auto">
        <a:xfrm flipV="1">
          <a:off x="5003800" y="6743446"/>
          <a:ext cx="647700" cy="46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179312</xdr:rowOff>
    </xdr:from>
    <xdr:to>
      <xdr:col>26</xdr:col>
      <xdr:colOff>50800</xdr:colOff>
      <xdr:row>35</xdr:row>
      <xdr:rowOff>205353</xdr:rowOff>
    </xdr:to>
    <xdr:cxnSp macro="">
      <xdr:nvCxnSpPr>
        <xdr:cNvPr id="116" name="直線コネクタ 115"/>
        <xdr:cNvCxnSpPr/>
      </xdr:nvCxnSpPr>
      <xdr:spPr bwMode="auto">
        <a:xfrm flipV="1">
          <a:off x="4305300" y="6789662"/>
          <a:ext cx="698500" cy="26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205353</xdr:rowOff>
    </xdr:from>
    <xdr:to>
      <xdr:col>22</xdr:col>
      <xdr:colOff>114300</xdr:colOff>
      <xdr:row>35</xdr:row>
      <xdr:rowOff>238347</xdr:rowOff>
    </xdr:to>
    <xdr:cxnSp macro="">
      <xdr:nvCxnSpPr>
        <xdr:cNvPr id="119" name="直線コネクタ 118"/>
        <xdr:cNvCxnSpPr/>
      </xdr:nvCxnSpPr>
      <xdr:spPr bwMode="auto">
        <a:xfrm flipV="1">
          <a:off x="3606800" y="6815703"/>
          <a:ext cx="698500" cy="3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238347</xdr:rowOff>
    </xdr:from>
    <xdr:to>
      <xdr:col>18</xdr:col>
      <xdr:colOff>177800</xdr:colOff>
      <xdr:row>35</xdr:row>
      <xdr:rowOff>244310</xdr:rowOff>
    </xdr:to>
    <xdr:cxnSp macro="">
      <xdr:nvCxnSpPr>
        <xdr:cNvPr id="122" name="直線コネクタ 121"/>
        <xdr:cNvCxnSpPr/>
      </xdr:nvCxnSpPr>
      <xdr:spPr bwMode="auto">
        <a:xfrm flipV="1">
          <a:off x="2908300" y="6848697"/>
          <a:ext cx="698500" cy="5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5" name="フローチャート: 判断 124"/>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329189</xdr:rowOff>
    </xdr:from>
    <xdr:ext cx="762000" cy="259045"/>
    <xdr:sp macro="" textlink="">
      <xdr:nvSpPr>
        <xdr:cNvPr id="126" name="テキスト ボックス 125"/>
        <xdr:cNvSpPr txBox="1"/>
      </xdr:nvSpPr>
      <xdr:spPr>
        <a:xfrm>
          <a:off x="2527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82296</xdr:rowOff>
    </xdr:from>
    <xdr:to>
      <xdr:col>29</xdr:col>
      <xdr:colOff>177800</xdr:colOff>
      <xdr:row>35</xdr:row>
      <xdr:rowOff>183896</xdr:rowOff>
    </xdr:to>
    <xdr:sp macro="" textlink="">
      <xdr:nvSpPr>
        <xdr:cNvPr id="132" name="楕円 131"/>
        <xdr:cNvSpPr/>
      </xdr:nvSpPr>
      <xdr:spPr bwMode="auto">
        <a:xfrm>
          <a:off x="5600700" y="669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54373</xdr:rowOff>
    </xdr:from>
    <xdr:ext cx="762000" cy="259045"/>
    <xdr:sp macro="" textlink="">
      <xdr:nvSpPr>
        <xdr:cNvPr id="133" name="人口1人当たり決算額の推移該当値テキスト445"/>
        <xdr:cNvSpPr txBox="1"/>
      </xdr:nvSpPr>
      <xdr:spPr>
        <a:xfrm>
          <a:off x="5740400" y="666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128512</xdr:rowOff>
    </xdr:from>
    <xdr:to>
      <xdr:col>26</xdr:col>
      <xdr:colOff>101600</xdr:colOff>
      <xdr:row>35</xdr:row>
      <xdr:rowOff>230112</xdr:rowOff>
    </xdr:to>
    <xdr:sp macro="" textlink="">
      <xdr:nvSpPr>
        <xdr:cNvPr id="134" name="楕円 133"/>
        <xdr:cNvSpPr/>
      </xdr:nvSpPr>
      <xdr:spPr bwMode="auto">
        <a:xfrm>
          <a:off x="4953000" y="673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214889</xdr:rowOff>
    </xdr:from>
    <xdr:ext cx="736600" cy="259045"/>
    <xdr:sp macro="" textlink="">
      <xdr:nvSpPr>
        <xdr:cNvPr id="135" name="テキスト ボックス 134"/>
        <xdr:cNvSpPr txBox="1"/>
      </xdr:nvSpPr>
      <xdr:spPr>
        <a:xfrm>
          <a:off x="4622800" y="682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154553</xdr:rowOff>
    </xdr:from>
    <xdr:to>
      <xdr:col>22</xdr:col>
      <xdr:colOff>165100</xdr:colOff>
      <xdr:row>35</xdr:row>
      <xdr:rowOff>256153</xdr:rowOff>
    </xdr:to>
    <xdr:sp macro="" textlink="">
      <xdr:nvSpPr>
        <xdr:cNvPr id="136" name="楕円 135"/>
        <xdr:cNvSpPr/>
      </xdr:nvSpPr>
      <xdr:spPr bwMode="auto">
        <a:xfrm>
          <a:off x="4254500" y="676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240930</xdr:rowOff>
    </xdr:from>
    <xdr:ext cx="762000" cy="259045"/>
    <xdr:sp macro="" textlink="">
      <xdr:nvSpPr>
        <xdr:cNvPr id="137" name="テキスト ボックス 136"/>
        <xdr:cNvSpPr txBox="1"/>
      </xdr:nvSpPr>
      <xdr:spPr>
        <a:xfrm>
          <a:off x="3924300" y="685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187547</xdr:rowOff>
    </xdr:from>
    <xdr:to>
      <xdr:col>19</xdr:col>
      <xdr:colOff>38100</xdr:colOff>
      <xdr:row>35</xdr:row>
      <xdr:rowOff>289147</xdr:rowOff>
    </xdr:to>
    <xdr:sp macro="" textlink="">
      <xdr:nvSpPr>
        <xdr:cNvPr id="138" name="楕円 137"/>
        <xdr:cNvSpPr/>
      </xdr:nvSpPr>
      <xdr:spPr bwMode="auto">
        <a:xfrm>
          <a:off x="3556000" y="6797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273924</xdr:rowOff>
    </xdr:from>
    <xdr:ext cx="762000" cy="259045"/>
    <xdr:sp macro="" textlink="">
      <xdr:nvSpPr>
        <xdr:cNvPr id="139" name="テキスト ボックス 138"/>
        <xdr:cNvSpPr txBox="1"/>
      </xdr:nvSpPr>
      <xdr:spPr>
        <a:xfrm>
          <a:off x="3225800" y="688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193510</xdr:rowOff>
    </xdr:from>
    <xdr:to>
      <xdr:col>15</xdr:col>
      <xdr:colOff>101600</xdr:colOff>
      <xdr:row>35</xdr:row>
      <xdr:rowOff>295110</xdr:rowOff>
    </xdr:to>
    <xdr:sp macro="" textlink="">
      <xdr:nvSpPr>
        <xdr:cNvPr id="140" name="楕円 139"/>
        <xdr:cNvSpPr/>
      </xdr:nvSpPr>
      <xdr:spPr bwMode="auto">
        <a:xfrm>
          <a:off x="2857500" y="680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305287</xdr:rowOff>
    </xdr:from>
    <xdr:ext cx="762000" cy="259045"/>
    <xdr:sp macro="" textlink="">
      <xdr:nvSpPr>
        <xdr:cNvPr id="141" name="テキスト ボックス 140"/>
        <xdr:cNvSpPr txBox="1"/>
      </xdr:nvSpPr>
      <xdr:spPr>
        <a:xfrm>
          <a:off x="2527300" y="65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18,049
17,867
151.34
14,210,108
13,338,328
825,988
6,908,379
9,003,714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56045</xdr:rowOff>
    </xdr:from>
    <xdr:to>
      <xdr:col>24</xdr:col>
      <xdr:colOff>63500</xdr:colOff>
      <xdr:row>35</xdr:row>
      <xdr:rowOff>161061</xdr:rowOff>
    </xdr:to>
    <xdr:cxnSp macro="">
      <xdr:nvCxnSpPr>
        <xdr:cNvPr id="61" name="直線コネクタ 60"/>
        <xdr:cNvCxnSpPr/>
      </xdr:nvCxnSpPr>
      <xdr:spPr>
        <a:xfrm flipV="1">
          <a:off x="3797300" y="6056795"/>
          <a:ext cx="838200" cy="1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122216</xdr:rowOff>
    </xdr:from>
    <xdr:ext cx="599010" cy="259045"/>
    <xdr:sp macro="" textlink="">
      <xdr:nvSpPr>
        <xdr:cNvPr id="62" name="人件費平均値テキスト"/>
        <xdr:cNvSpPr txBox="1"/>
      </xdr:nvSpPr>
      <xdr:spPr>
        <a:xfrm>
          <a:off x="4686300" y="6122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131077</xdr:rowOff>
    </xdr:from>
    <xdr:to>
      <xdr:col>19</xdr:col>
      <xdr:colOff>177800</xdr:colOff>
      <xdr:row>35</xdr:row>
      <xdr:rowOff>161061</xdr:rowOff>
    </xdr:to>
    <xdr:cxnSp macro="">
      <xdr:nvCxnSpPr>
        <xdr:cNvPr id="64" name="直線コネクタ 63"/>
        <xdr:cNvCxnSpPr/>
      </xdr:nvCxnSpPr>
      <xdr:spPr>
        <a:xfrm>
          <a:off x="2908300" y="6131827"/>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105198</xdr:rowOff>
    </xdr:from>
    <xdr:ext cx="534377" cy="259045"/>
    <xdr:sp macro="" textlink="">
      <xdr:nvSpPr>
        <xdr:cNvPr id="66" name="テキスト ボックス 65"/>
        <xdr:cNvSpPr txBox="1"/>
      </xdr:nvSpPr>
      <xdr:spPr>
        <a:xfrm>
          <a:off x="3530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131077</xdr:rowOff>
    </xdr:from>
    <xdr:to>
      <xdr:col>15</xdr:col>
      <xdr:colOff>50800</xdr:colOff>
      <xdr:row>36</xdr:row>
      <xdr:rowOff>67120</xdr:rowOff>
    </xdr:to>
    <xdr:cxnSp macro="">
      <xdr:nvCxnSpPr>
        <xdr:cNvPr id="67" name="直線コネクタ 66"/>
        <xdr:cNvCxnSpPr/>
      </xdr:nvCxnSpPr>
      <xdr:spPr>
        <a:xfrm flipV="1">
          <a:off x="2019300" y="6131827"/>
          <a:ext cx="889000" cy="1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130319</xdr:rowOff>
    </xdr:from>
    <xdr:ext cx="534377" cy="259045"/>
    <xdr:sp macro="" textlink="">
      <xdr:nvSpPr>
        <xdr:cNvPr id="69" name="テキスト ボックス 68"/>
        <xdr:cNvSpPr txBox="1"/>
      </xdr:nvSpPr>
      <xdr:spPr>
        <a:xfrm>
          <a:off x="2641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67120</xdr:rowOff>
    </xdr:from>
    <xdr:to>
      <xdr:col>10</xdr:col>
      <xdr:colOff>114300</xdr:colOff>
      <xdr:row>37</xdr:row>
      <xdr:rowOff>146202</xdr:rowOff>
    </xdr:to>
    <xdr:cxnSp macro="">
      <xdr:nvCxnSpPr>
        <xdr:cNvPr id="70" name="直線コネクタ 69"/>
        <xdr:cNvCxnSpPr/>
      </xdr:nvCxnSpPr>
      <xdr:spPr>
        <a:xfrm flipV="1">
          <a:off x="1130300" y="6239320"/>
          <a:ext cx="889000" cy="25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19207</xdr:rowOff>
    </xdr:from>
    <xdr:ext cx="534377" cy="259045"/>
    <xdr:sp macro="" textlink="">
      <xdr:nvSpPr>
        <xdr:cNvPr id="72" name="テキスト ボックス 71"/>
        <xdr:cNvSpPr txBox="1"/>
      </xdr:nvSpPr>
      <xdr:spPr>
        <a:xfrm>
          <a:off x="1752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127470</xdr:rowOff>
    </xdr:from>
    <xdr:to>
      <xdr:col>6</xdr:col>
      <xdr:colOff>38100</xdr:colOff>
      <xdr:row>39</xdr:row>
      <xdr:rowOff>57620</xdr:rowOff>
    </xdr:to>
    <xdr:sp macro="" textlink="">
      <xdr:nvSpPr>
        <xdr:cNvPr id="73" name="フローチャート: 判断 72"/>
        <xdr:cNvSpPr/>
      </xdr:nvSpPr>
      <xdr:spPr>
        <a:xfrm>
          <a:off x="1079500" y="66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48747</xdr:rowOff>
    </xdr:from>
    <xdr:ext cx="534377" cy="259045"/>
    <xdr:sp macro="" textlink="">
      <xdr:nvSpPr>
        <xdr:cNvPr id="74" name="テキスト ボックス 73"/>
        <xdr:cNvSpPr txBox="1"/>
      </xdr:nvSpPr>
      <xdr:spPr>
        <a:xfrm>
          <a:off x="863111" y="67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5245</xdr:rowOff>
    </xdr:from>
    <xdr:to>
      <xdr:col>24</xdr:col>
      <xdr:colOff>114300</xdr:colOff>
      <xdr:row>35</xdr:row>
      <xdr:rowOff>106845</xdr:rowOff>
    </xdr:to>
    <xdr:sp macro="" textlink="">
      <xdr:nvSpPr>
        <xdr:cNvPr id="80" name="楕円 79"/>
        <xdr:cNvSpPr/>
      </xdr:nvSpPr>
      <xdr:spPr>
        <a:xfrm>
          <a:off x="4584700" y="60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28122</xdr:rowOff>
    </xdr:from>
    <xdr:ext cx="599010" cy="259045"/>
    <xdr:sp macro="" textlink="">
      <xdr:nvSpPr>
        <xdr:cNvPr id="81" name="人件費該当値テキスト"/>
        <xdr:cNvSpPr txBox="1"/>
      </xdr:nvSpPr>
      <xdr:spPr>
        <a:xfrm>
          <a:off x="4686300" y="585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110261</xdr:rowOff>
    </xdr:from>
    <xdr:to>
      <xdr:col>20</xdr:col>
      <xdr:colOff>38100</xdr:colOff>
      <xdr:row>36</xdr:row>
      <xdr:rowOff>40411</xdr:rowOff>
    </xdr:to>
    <xdr:sp macro="" textlink="">
      <xdr:nvSpPr>
        <xdr:cNvPr id="82" name="楕円 81"/>
        <xdr:cNvSpPr/>
      </xdr:nvSpPr>
      <xdr:spPr>
        <a:xfrm>
          <a:off x="3746500" y="61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56938</xdr:rowOff>
    </xdr:from>
    <xdr:ext cx="599010" cy="259045"/>
    <xdr:sp macro="" textlink="">
      <xdr:nvSpPr>
        <xdr:cNvPr id="83" name="テキスト ボックス 82"/>
        <xdr:cNvSpPr txBox="1"/>
      </xdr:nvSpPr>
      <xdr:spPr>
        <a:xfrm>
          <a:off x="3497795" y="588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80277</xdr:rowOff>
    </xdr:from>
    <xdr:to>
      <xdr:col>15</xdr:col>
      <xdr:colOff>101600</xdr:colOff>
      <xdr:row>36</xdr:row>
      <xdr:rowOff>10427</xdr:rowOff>
    </xdr:to>
    <xdr:sp macro="" textlink="">
      <xdr:nvSpPr>
        <xdr:cNvPr id="84" name="楕円 83"/>
        <xdr:cNvSpPr/>
      </xdr:nvSpPr>
      <xdr:spPr>
        <a:xfrm>
          <a:off x="2857500" y="60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26954</xdr:rowOff>
    </xdr:from>
    <xdr:ext cx="599010" cy="259045"/>
    <xdr:sp macro="" textlink="">
      <xdr:nvSpPr>
        <xdr:cNvPr id="85" name="テキスト ボックス 84"/>
        <xdr:cNvSpPr txBox="1"/>
      </xdr:nvSpPr>
      <xdr:spPr>
        <a:xfrm>
          <a:off x="2608795" y="585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16320</xdr:rowOff>
    </xdr:from>
    <xdr:to>
      <xdr:col>10</xdr:col>
      <xdr:colOff>165100</xdr:colOff>
      <xdr:row>36</xdr:row>
      <xdr:rowOff>117920</xdr:rowOff>
    </xdr:to>
    <xdr:sp macro="" textlink="">
      <xdr:nvSpPr>
        <xdr:cNvPr id="86" name="楕円 85"/>
        <xdr:cNvSpPr/>
      </xdr:nvSpPr>
      <xdr:spPr>
        <a:xfrm>
          <a:off x="1968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134447</xdr:rowOff>
    </xdr:from>
    <xdr:ext cx="534377" cy="259045"/>
    <xdr:sp macro="" textlink="">
      <xdr:nvSpPr>
        <xdr:cNvPr id="87" name="テキスト ボックス 86"/>
        <xdr:cNvSpPr txBox="1"/>
      </xdr:nvSpPr>
      <xdr:spPr>
        <a:xfrm>
          <a:off x="1752111" y="5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95402</xdr:rowOff>
    </xdr:from>
    <xdr:to>
      <xdr:col>6</xdr:col>
      <xdr:colOff>38100</xdr:colOff>
      <xdr:row>38</xdr:row>
      <xdr:rowOff>25552</xdr:rowOff>
    </xdr:to>
    <xdr:sp macro="" textlink="">
      <xdr:nvSpPr>
        <xdr:cNvPr id="88" name="楕円 87"/>
        <xdr:cNvSpPr/>
      </xdr:nvSpPr>
      <xdr:spPr>
        <a:xfrm>
          <a:off x="1079500" y="64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42079</xdr:rowOff>
    </xdr:from>
    <xdr:ext cx="534377" cy="259045"/>
    <xdr:sp macro="" textlink="">
      <xdr:nvSpPr>
        <xdr:cNvPr id="89" name="テキスト ボックス 88"/>
        <xdr:cNvSpPr txBox="1"/>
      </xdr:nvSpPr>
      <xdr:spPr>
        <a:xfrm>
          <a:off x="863111" y="621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65487</xdr:rowOff>
    </xdr:from>
    <xdr:to>
      <xdr:col>24</xdr:col>
      <xdr:colOff>63500</xdr:colOff>
      <xdr:row>55</xdr:row>
      <xdr:rowOff>71071</xdr:rowOff>
    </xdr:to>
    <xdr:cxnSp macro="">
      <xdr:nvCxnSpPr>
        <xdr:cNvPr id="121" name="直線コネクタ 120"/>
        <xdr:cNvCxnSpPr/>
      </xdr:nvCxnSpPr>
      <xdr:spPr>
        <a:xfrm>
          <a:off x="3797300" y="9495237"/>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2" name="物件費平均値テキスト"/>
        <xdr:cNvSpPr txBox="1"/>
      </xdr:nvSpPr>
      <xdr:spPr>
        <a:xfrm>
          <a:off x="4686300" y="951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65487</xdr:rowOff>
    </xdr:from>
    <xdr:to>
      <xdr:col>19</xdr:col>
      <xdr:colOff>177800</xdr:colOff>
      <xdr:row>55</xdr:row>
      <xdr:rowOff>142280</xdr:rowOff>
    </xdr:to>
    <xdr:cxnSp macro="">
      <xdr:nvCxnSpPr>
        <xdr:cNvPr id="124" name="直線コネクタ 123"/>
        <xdr:cNvCxnSpPr/>
      </xdr:nvCxnSpPr>
      <xdr:spPr>
        <a:xfrm flipV="1">
          <a:off x="2908300" y="9495237"/>
          <a:ext cx="889000" cy="7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6" name="テキスト ボックス 125"/>
        <xdr:cNvSpPr txBox="1"/>
      </xdr:nvSpPr>
      <xdr:spPr>
        <a:xfrm>
          <a:off x="3530111"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142280</xdr:rowOff>
    </xdr:from>
    <xdr:to>
      <xdr:col>15</xdr:col>
      <xdr:colOff>50800</xdr:colOff>
      <xdr:row>56</xdr:row>
      <xdr:rowOff>89833</xdr:rowOff>
    </xdr:to>
    <xdr:cxnSp macro="">
      <xdr:nvCxnSpPr>
        <xdr:cNvPr id="127" name="直線コネクタ 126"/>
        <xdr:cNvCxnSpPr/>
      </xdr:nvCxnSpPr>
      <xdr:spPr>
        <a:xfrm flipV="1">
          <a:off x="2019300" y="9572030"/>
          <a:ext cx="889000" cy="1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11978</xdr:rowOff>
    </xdr:from>
    <xdr:to>
      <xdr:col>10</xdr:col>
      <xdr:colOff>114300</xdr:colOff>
      <xdr:row>56</xdr:row>
      <xdr:rowOff>89833</xdr:rowOff>
    </xdr:to>
    <xdr:cxnSp macro="">
      <xdr:nvCxnSpPr>
        <xdr:cNvPr id="130" name="直線コネクタ 129"/>
        <xdr:cNvCxnSpPr/>
      </xdr:nvCxnSpPr>
      <xdr:spPr>
        <a:xfrm>
          <a:off x="1130300" y="9613178"/>
          <a:ext cx="889000" cy="7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83462</xdr:rowOff>
    </xdr:from>
    <xdr:to>
      <xdr:col>6</xdr:col>
      <xdr:colOff>38100</xdr:colOff>
      <xdr:row>59</xdr:row>
      <xdr:rowOff>13612</xdr:rowOff>
    </xdr:to>
    <xdr:sp macro="" textlink="">
      <xdr:nvSpPr>
        <xdr:cNvPr id="133" name="フローチャート: 判断 132"/>
        <xdr:cNvSpPr/>
      </xdr:nvSpPr>
      <xdr:spPr>
        <a:xfrm>
          <a:off x="1079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4739</xdr:rowOff>
    </xdr:from>
    <xdr:ext cx="534377" cy="259045"/>
    <xdr:sp macro="" textlink="">
      <xdr:nvSpPr>
        <xdr:cNvPr id="134" name="テキスト ボックス 133"/>
        <xdr:cNvSpPr txBox="1"/>
      </xdr:nvSpPr>
      <xdr:spPr>
        <a:xfrm>
          <a:off x="863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20271</xdr:rowOff>
    </xdr:from>
    <xdr:to>
      <xdr:col>24</xdr:col>
      <xdr:colOff>114300</xdr:colOff>
      <xdr:row>55</xdr:row>
      <xdr:rowOff>121871</xdr:rowOff>
    </xdr:to>
    <xdr:sp macro="" textlink="">
      <xdr:nvSpPr>
        <xdr:cNvPr id="140" name="楕円 139"/>
        <xdr:cNvSpPr/>
      </xdr:nvSpPr>
      <xdr:spPr>
        <a:xfrm>
          <a:off x="4584700" y="94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43148</xdr:rowOff>
    </xdr:from>
    <xdr:ext cx="599010" cy="259045"/>
    <xdr:sp macro="" textlink="">
      <xdr:nvSpPr>
        <xdr:cNvPr id="141" name="物件費該当値テキスト"/>
        <xdr:cNvSpPr txBox="1"/>
      </xdr:nvSpPr>
      <xdr:spPr>
        <a:xfrm>
          <a:off x="4686300" y="930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14687</xdr:rowOff>
    </xdr:from>
    <xdr:to>
      <xdr:col>20</xdr:col>
      <xdr:colOff>38100</xdr:colOff>
      <xdr:row>55</xdr:row>
      <xdr:rowOff>116287</xdr:rowOff>
    </xdr:to>
    <xdr:sp macro="" textlink="">
      <xdr:nvSpPr>
        <xdr:cNvPr id="142" name="楕円 141"/>
        <xdr:cNvSpPr/>
      </xdr:nvSpPr>
      <xdr:spPr>
        <a:xfrm>
          <a:off x="3746500" y="94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132814</xdr:rowOff>
    </xdr:from>
    <xdr:ext cx="599010" cy="259045"/>
    <xdr:sp macro="" textlink="">
      <xdr:nvSpPr>
        <xdr:cNvPr id="143" name="テキスト ボックス 142"/>
        <xdr:cNvSpPr txBox="1"/>
      </xdr:nvSpPr>
      <xdr:spPr>
        <a:xfrm>
          <a:off x="3497795" y="921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91480</xdr:rowOff>
    </xdr:from>
    <xdr:to>
      <xdr:col>15</xdr:col>
      <xdr:colOff>101600</xdr:colOff>
      <xdr:row>56</xdr:row>
      <xdr:rowOff>21630</xdr:rowOff>
    </xdr:to>
    <xdr:sp macro="" textlink="">
      <xdr:nvSpPr>
        <xdr:cNvPr id="144" name="楕円 143"/>
        <xdr:cNvSpPr/>
      </xdr:nvSpPr>
      <xdr:spPr>
        <a:xfrm>
          <a:off x="2857500" y="95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38157</xdr:rowOff>
    </xdr:from>
    <xdr:ext cx="534377" cy="259045"/>
    <xdr:sp macro="" textlink="">
      <xdr:nvSpPr>
        <xdr:cNvPr id="145" name="テキスト ボックス 144"/>
        <xdr:cNvSpPr txBox="1"/>
      </xdr:nvSpPr>
      <xdr:spPr>
        <a:xfrm>
          <a:off x="2641111" y="929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39033</xdr:rowOff>
    </xdr:from>
    <xdr:to>
      <xdr:col>10</xdr:col>
      <xdr:colOff>165100</xdr:colOff>
      <xdr:row>56</xdr:row>
      <xdr:rowOff>140633</xdr:rowOff>
    </xdr:to>
    <xdr:sp macro="" textlink="">
      <xdr:nvSpPr>
        <xdr:cNvPr id="146" name="楕円 145"/>
        <xdr:cNvSpPr/>
      </xdr:nvSpPr>
      <xdr:spPr>
        <a:xfrm>
          <a:off x="1968500" y="96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157160</xdr:rowOff>
    </xdr:from>
    <xdr:ext cx="534377" cy="259045"/>
    <xdr:sp macro="" textlink="">
      <xdr:nvSpPr>
        <xdr:cNvPr id="147" name="テキスト ボックス 146"/>
        <xdr:cNvSpPr txBox="1"/>
      </xdr:nvSpPr>
      <xdr:spPr>
        <a:xfrm>
          <a:off x="1752111" y="94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132628</xdr:rowOff>
    </xdr:from>
    <xdr:to>
      <xdr:col>6</xdr:col>
      <xdr:colOff>38100</xdr:colOff>
      <xdr:row>56</xdr:row>
      <xdr:rowOff>62778</xdr:rowOff>
    </xdr:to>
    <xdr:sp macro="" textlink="">
      <xdr:nvSpPr>
        <xdr:cNvPr id="148" name="楕円 147"/>
        <xdr:cNvSpPr/>
      </xdr:nvSpPr>
      <xdr:spPr>
        <a:xfrm>
          <a:off x="1079500" y="956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79305</xdr:rowOff>
    </xdr:from>
    <xdr:ext cx="534377" cy="259045"/>
    <xdr:sp macro="" textlink="">
      <xdr:nvSpPr>
        <xdr:cNvPr id="149" name="テキスト ボックス 148"/>
        <xdr:cNvSpPr txBox="1"/>
      </xdr:nvSpPr>
      <xdr:spPr>
        <a:xfrm>
          <a:off x="863111" y="933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38156</xdr:rowOff>
    </xdr:from>
    <xdr:to>
      <xdr:col>24</xdr:col>
      <xdr:colOff>63500</xdr:colOff>
      <xdr:row>78</xdr:row>
      <xdr:rowOff>45700</xdr:rowOff>
    </xdr:to>
    <xdr:cxnSp macro="">
      <xdr:nvCxnSpPr>
        <xdr:cNvPr id="176" name="直線コネクタ 175"/>
        <xdr:cNvCxnSpPr/>
      </xdr:nvCxnSpPr>
      <xdr:spPr>
        <a:xfrm flipV="1">
          <a:off x="3797300" y="13411256"/>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45425</xdr:rowOff>
    </xdr:from>
    <xdr:to>
      <xdr:col>19</xdr:col>
      <xdr:colOff>177800</xdr:colOff>
      <xdr:row>78</xdr:row>
      <xdr:rowOff>45700</xdr:rowOff>
    </xdr:to>
    <xdr:cxnSp macro="">
      <xdr:nvCxnSpPr>
        <xdr:cNvPr id="179" name="直線コネクタ 178"/>
        <xdr:cNvCxnSpPr/>
      </xdr:nvCxnSpPr>
      <xdr:spPr>
        <a:xfrm>
          <a:off x="2908300" y="1341852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1" name="テキスト ボックス 180"/>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17856</xdr:rowOff>
    </xdr:from>
    <xdr:to>
      <xdr:col>15</xdr:col>
      <xdr:colOff>50800</xdr:colOff>
      <xdr:row>78</xdr:row>
      <xdr:rowOff>45425</xdr:rowOff>
    </xdr:to>
    <xdr:cxnSp macro="">
      <xdr:nvCxnSpPr>
        <xdr:cNvPr id="182" name="直線コネクタ 181"/>
        <xdr:cNvCxnSpPr/>
      </xdr:nvCxnSpPr>
      <xdr:spPr>
        <a:xfrm>
          <a:off x="2019300" y="13390956"/>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17856</xdr:rowOff>
    </xdr:from>
    <xdr:to>
      <xdr:col>10</xdr:col>
      <xdr:colOff>114300</xdr:colOff>
      <xdr:row>78</xdr:row>
      <xdr:rowOff>22383</xdr:rowOff>
    </xdr:to>
    <xdr:cxnSp macro="">
      <xdr:nvCxnSpPr>
        <xdr:cNvPr id="185" name="直線コネクタ 184"/>
        <xdr:cNvCxnSpPr/>
      </xdr:nvCxnSpPr>
      <xdr:spPr>
        <a:xfrm flipV="1">
          <a:off x="1130300" y="13390956"/>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117598</xdr:rowOff>
    </xdr:from>
    <xdr:ext cx="469744" cy="259045"/>
    <xdr:sp macro="" textlink="">
      <xdr:nvSpPr>
        <xdr:cNvPr id="187" name="テキスト ボックス 186"/>
        <xdr:cNvSpPr txBox="1"/>
      </xdr:nvSpPr>
      <xdr:spPr>
        <a:xfrm>
          <a:off x="1784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8" name="フローチャート: 判断 187"/>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14775</xdr:rowOff>
    </xdr:from>
    <xdr:ext cx="469744" cy="259045"/>
    <xdr:sp macro="" textlink="">
      <xdr:nvSpPr>
        <xdr:cNvPr id="189" name="テキスト ボックス 188"/>
        <xdr:cNvSpPr txBox="1"/>
      </xdr:nvSpPr>
      <xdr:spPr>
        <a:xfrm>
          <a:off x="895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158806</xdr:rowOff>
    </xdr:from>
    <xdr:to>
      <xdr:col>24</xdr:col>
      <xdr:colOff>114300</xdr:colOff>
      <xdr:row>78</xdr:row>
      <xdr:rowOff>88956</xdr:rowOff>
    </xdr:to>
    <xdr:sp macro="" textlink="">
      <xdr:nvSpPr>
        <xdr:cNvPr id="195" name="楕円 194"/>
        <xdr:cNvSpPr/>
      </xdr:nvSpPr>
      <xdr:spPr>
        <a:xfrm>
          <a:off x="4584700" y="133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73733</xdr:rowOff>
    </xdr:from>
    <xdr:ext cx="469744" cy="259045"/>
    <xdr:sp macro="" textlink="">
      <xdr:nvSpPr>
        <xdr:cNvPr id="196" name="維持補修費該当値テキスト"/>
        <xdr:cNvSpPr txBox="1"/>
      </xdr:nvSpPr>
      <xdr:spPr>
        <a:xfrm>
          <a:off x="4686300" y="1327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166350</xdr:rowOff>
    </xdr:from>
    <xdr:to>
      <xdr:col>20</xdr:col>
      <xdr:colOff>38100</xdr:colOff>
      <xdr:row>78</xdr:row>
      <xdr:rowOff>96500</xdr:rowOff>
    </xdr:to>
    <xdr:sp macro="" textlink="">
      <xdr:nvSpPr>
        <xdr:cNvPr id="197" name="楕円 196"/>
        <xdr:cNvSpPr/>
      </xdr:nvSpPr>
      <xdr:spPr>
        <a:xfrm>
          <a:off x="3746500" y="133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87627</xdr:rowOff>
    </xdr:from>
    <xdr:ext cx="469744" cy="259045"/>
    <xdr:sp macro="" textlink="">
      <xdr:nvSpPr>
        <xdr:cNvPr id="198" name="テキスト ボックス 197"/>
        <xdr:cNvSpPr txBox="1"/>
      </xdr:nvSpPr>
      <xdr:spPr>
        <a:xfrm>
          <a:off x="3562428" y="134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166075</xdr:rowOff>
    </xdr:from>
    <xdr:to>
      <xdr:col>15</xdr:col>
      <xdr:colOff>101600</xdr:colOff>
      <xdr:row>78</xdr:row>
      <xdr:rowOff>96225</xdr:rowOff>
    </xdr:to>
    <xdr:sp macro="" textlink="">
      <xdr:nvSpPr>
        <xdr:cNvPr id="199" name="楕円 198"/>
        <xdr:cNvSpPr/>
      </xdr:nvSpPr>
      <xdr:spPr>
        <a:xfrm>
          <a:off x="2857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87352</xdr:rowOff>
    </xdr:from>
    <xdr:ext cx="469744" cy="259045"/>
    <xdr:sp macro="" textlink="">
      <xdr:nvSpPr>
        <xdr:cNvPr id="200" name="テキスト ボックス 199"/>
        <xdr:cNvSpPr txBox="1"/>
      </xdr:nvSpPr>
      <xdr:spPr>
        <a:xfrm>
          <a:off x="2673428" y="1346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138506</xdr:rowOff>
    </xdr:from>
    <xdr:to>
      <xdr:col>10</xdr:col>
      <xdr:colOff>165100</xdr:colOff>
      <xdr:row>78</xdr:row>
      <xdr:rowOff>68656</xdr:rowOff>
    </xdr:to>
    <xdr:sp macro="" textlink="">
      <xdr:nvSpPr>
        <xdr:cNvPr id="201" name="楕円 200"/>
        <xdr:cNvSpPr/>
      </xdr:nvSpPr>
      <xdr:spPr>
        <a:xfrm>
          <a:off x="1968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59783</xdr:rowOff>
    </xdr:from>
    <xdr:ext cx="469744" cy="259045"/>
    <xdr:sp macro="" textlink="">
      <xdr:nvSpPr>
        <xdr:cNvPr id="202" name="テキスト ボックス 201"/>
        <xdr:cNvSpPr txBox="1"/>
      </xdr:nvSpPr>
      <xdr:spPr>
        <a:xfrm>
          <a:off x="1784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143033</xdr:rowOff>
    </xdr:from>
    <xdr:to>
      <xdr:col>6</xdr:col>
      <xdr:colOff>38100</xdr:colOff>
      <xdr:row>78</xdr:row>
      <xdr:rowOff>73183</xdr:rowOff>
    </xdr:to>
    <xdr:sp macro="" textlink="">
      <xdr:nvSpPr>
        <xdr:cNvPr id="203" name="楕円 202"/>
        <xdr:cNvSpPr/>
      </xdr:nvSpPr>
      <xdr:spPr>
        <a:xfrm>
          <a:off x="1079500" y="133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64310</xdr:rowOff>
    </xdr:from>
    <xdr:ext cx="469744" cy="259045"/>
    <xdr:sp macro="" textlink="">
      <xdr:nvSpPr>
        <xdr:cNvPr id="204" name="テキスト ボックス 203"/>
        <xdr:cNvSpPr txBox="1"/>
      </xdr:nvSpPr>
      <xdr:spPr>
        <a:xfrm>
          <a:off x="895428" y="1343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50726</xdr:rowOff>
    </xdr:from>
    <xdr:to>
      <xdr:col>24</xdr:col>
      <xdr:colOff>63500</xdr:colOff>
      <xdr:row>92</xdr:row>
      <xdr:rowOff>169092</xdr:rowOff>
    </xdr:to>
    <xdr:cxnSp macro="">
      <xdr:nvCxnSpPr>
        <xdr:cNvPr id="236" name="直線コネクタ 235"/>
        <xdr:cNvCxnSpPr/>
      </xdr:nvCxnSpPr>
      <xdr:spPr>
        <a:xfrm flipV="1">
          <a:off x="3797300" y="15824126"/>
          <a:ext cx="838200" cy="1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142684</xdr:rowOff>
    </xdr:from>
    <xdr:ext cx="534377" cy="259045"/>
    <xdr:sp macro="" textlink="">
      <xdr:nvSpPr>
        <xdr:cNvPr id="237" name="扶助費平均値テキスト"/>
        <xdr:cNvSpPr txBox="1"/>
      </xdr:nvSpPr>
      <xdr:spPr>
        <a:xfrm>
          <a:off x="4686300" y="16258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69650</xdr:rowOff>
    </xdr:from>
    <xdr:to>
      <xdr:col>19</xdr:col>
      <xdr:colOff>177800</xdr:colOff>
      <xdr:row>92</xdr:row>
      <xdr:rowOff>169092</xdr:rowOff>
    </xdr:to>
    <xdr:cxnSp macro="">
      <xdr:nvCxnSpPr>
        <xdr:cNvPr id="239" name="直線コネクタ 238"/>
        <xdr:cNvCxnSpPr/>
      </xdr:nvCxnSpPr>
      <xdr:spPr>
        <a:xfrm>
          <a:off x="2908300" y="15843050"/>
          <a:ext cx="8890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37168</xdr:rowOff>
    </xdr:from>
    <xdr:ext cx="534377" cy="259045"/>
    <xdr:sp macro="" textlink="">
      <xdr:nvSpPr>
        <xdr:cNvPr id="241" name="テキスト ボックス 240"/>
        <xdr:cNvSpPr txBox="1"/>
      </xdr:nvSpPr>
      <xdr:spPr>
        <a:xfrm>
          <a:off x="3530111" y="1649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69650</xdr:rowOff>
    </xdr:from>
    <xdr:to>
      <xdr:col>15</xdr:col>
      <xdr:colOff>50800</xdr:colOff>
      <xdr:row>95</xdr:row>
      <xdr:rowOff>46399</xdr:rowOff>
    </xdr:to>
    <xdr:cxnSp macro="">
      <xdr:nvCxnSpPr>
        <xdr:cNvPr id="242" name="直線コネクタ 241"/>
        <xdr:cNvCxnSpPr/>
      </xdr:nvCxnSpPr>
      <xdr:spPr>
        <a:xfrm flipV="1">
          <a:off x="2019300" y="15843050"/>
          <a:ext cx="889000" cy="49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21640</xdr:rowOff>
    </xdr:from>
    <xdr:ext cx="534377" cy="259045"/>
    <xdr:sp macro="" textlink="">
      <xdr:nvSpPr>
        <xdr:cNvPr id="244" name="テキスト ボックス 243"/>
        <xdr:cNvSpPr txBox="1"/>
      </xdr:nvSpPr>
      <xdr:spPr>
        <a:xfrm>
          <a:off x="2641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46399</xdr:rowOff>
    </xdr:from>
    <xdr:to>
      <xdr:col>10</xdr:col>
      <xdr:colOff>114300</xdr:colOff>
      <xdr:row>95</xdr:row>
      <xdr:rowOff>57534</xdr:rowOff>
    </xdr:to>
    <xdr:cxnSp macro="">
      <xdr:nvCxnSpPr>
        <xdr:cNvPr id="245" name="直線コネクタ 244"/>
        <xdr:cNvCxnSpPr/>
      </xdr:nvCxnSpPr>
      <xdr:spPr>
        <a:xfrm flipV="1">
          <a:off x="1130300" y="16334149"/>
          <a:ext cx="889000" cy="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122028</xdr:rowOff>
    </xdr:from>
    <xdr:ext cx="534377" cy="259045"/>
    <xdr:sp macro="" textlink="">
      <xdr:nvSpPr>
        <xdr:cNvPr id="247" name="テキスト ボックス 246"/>
        <xdr:cNvSpPr txBox="1"/>
      </xdr:nvSpPr>
      <xdr:spPr>
        <a:xfrm>
          <a:off x="1752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151471</xdr:rowOff>
    </xdr:from>
    <xdr:to>
      <xdr:col>6</xdr:col>
      <xdr:colOff>38100</xdr:colOff>
      <xdr:row>97</xdr:row>
      <xdr:rowOff>81621</xdr:rowOff>
    </xdr:to>
    <xdr:sp macro="" textlink="">
      <xdr:nvSpPr>
        <xdr:cNvPr id="248" name="フローチャート: 判断 247"/>
        <xdr:cNvSpPr/>
      </xdr:nvSpPr>
      <xdr:spPr>
        <a:xfrm>
          <a:off x="1079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72748</xdr:rowOff>
    </xdr:from>
    <xdr:ext cx="534377" cy="259045"/>
    <xdr:sp macro="" textlink="">
      <xdr:nvSpPr>
        <xdr:cNvPr id="249" name="テキスト ボックス 248"/>
        <xdr:cNvSpPr txBox="1"/>
      </xdr:nvSpPr>
      <xdr:spPr>
        <a:xfrm>
          <a:off x="863111" y="167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171376</xdr:rowOff>
    </xdr:from>
    <xdr:to>
      <xdr:col>24</xdr:col>
      <xdr:colOff>114300</xdr:colOff>
      <xdr:row>92</xdr:row>
      <xdr:rowOff>101526</xdr:rowOff>
    </xdr:to>
    <xdr:sp macro="" textlink="">
      <xdr:nvSpPr>
        <xdr:cNvPr id="255" name="楕円 254"/>
        <xdr:cNvSpPr/>
      </xdr:nvSpPr>
      <xdr:spPr>
        <a:xfrm>
          <a:off x="4584700" y="157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22803</xdr:rowOff>
    </xdr:from>
    <xdr:ext cx="599010" cy="259045"/>
    <xdr:sp macro="" textlink="">
      <xdr:nvSpPr>
        <xdr:cNvPr id="256" name="扶助費該当値テキスト"/>
        <xdr:cNvSpPr txBox="1"/>
      </xdr:nvSpPr>
      <xdr:spPr>
        <a:xfrm>
          <a:off x="4686300" y="1562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118292</xdr:rowOff>
    </xdr:from>
    <xdr:to>
      <xdr:col>20</xdr:col>
      <xdr:colOff>38100</xdr:colOff>
      <xdr:row>93</xdr:row>
      <xdr:rowOff>48442</xdr:rowOff>
    </xdr:to>
    <xdr:sp macro="" textlink="">
      <xdr:nvSpPr>
        <xdr:cNvPr id="257" name="楕円 256"/>
        <xdr:cNvSpPr/>
      </xdr:nvSpPr>
      <xdr:spPr>
        <a:xfrm>
          <a:off x="3746500" y="158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64969</xdr:rowOff>
    </xdr:from>
    <xdr:ext cx="599010" cy="259045"/>
    <xdr:sp macro="" textlink="">
      <xdr:nvSpPr>
        <xdr:cNvPr id="258" name="テキスト ボックス 257"/>
        <xdr:cNvSpPr txBox="1"/>
      </xdr:nvSpPr>
      <xdr:spPr>
        <a:xfrm>
          <a:off x="3497795" y="1566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18850</xdr:rowOff>
    </xdr:from>
    <xdr:to>
      <xdr:col>15</xdr:col>
      <xdr:colOff>101600</xdr:colOff>
      <xdr:row>92</xdr:row>
      <xdr:rowOff>120450</xdr:rowOff>
    </xdr:to>
    <xdr:sp macro="" textlink="">
      <xdr:nvSpPr>
        <xdr:cNvPr id="259" name="楕円 258"/>
        <xdr:cNvSpPr/>
      </xdr:nvSpPr>
      <xdr:spPr>
        <a:xfrm>
          <a:off x="2857500" y="157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136977</xdr:rowOff>
    </xdr:from>
    <xdr:ext cx="599010" cy="259045"/>
    <xdr:sp macro="" textlink="">
      <xdr:nvSpPr>
        <xdr:cNvPr id="260" name="テキスト ボックス 259"/>
        <xdr:cNvSpPr txBox="1"/>
      </xdr:nvSpPr>
      <xdr:spPr>
        <a:xfrm>
          <a:off x="2608795" y="1556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167049</xdr:rowOff>
    </xdr:from>
    <xdr:to>
      <xdr:col>10</xdr:col>
      <xdr:colOff>165100</xdr:colOff>
      <xdr:row>95</xdr:row>
      <xdr:rowOff>97199</xdr:rowOff>
    </xdr:to>
    <xdr:sp macro="" textlink="">
      <xdr:nvSpPr>
        <xdr:cNvPr id="261" name="楕円 260"/>
        <xdr:cNvSpPr/>
      </xdr:nvSpPr>
      <xdr:spPr>
        <a:xfrm>
          <a:off x="1968500" y="16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113726</xdr:rowOff>
    </xdr:from>
    <xdr:ext cx="534377" cy="259045"/>
    <xdr:sp macro="" textlink="">
      <xdr:nvSpPr>
        <xdr:cNvPr id="262" name="テキスト ボックス 261"/>
        <xdr:cNvSpPr txBox="1"/>
      </xdr:nvSpPr>
      <xdr:spPr>
        <a:xfrm>
          <a:off x="1752111" y="16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6734</xdr:rowOff>
    </xdr:from>
    <xdr:to>
      <xdr:col>6</xdr:col>
      <xdr:colOff>38100</xdr:colOff>
      <xdr:row>95</xdr:row>
      <xdr:rowOff>108334</xdr:rowOff>
    </xdr:to>
    <xdr:sp macro="" textlink="">
      <xdr:nvSpPr>
        <xdr:cNvPr id="263" name="楕円 262"/>
        <xdr:cNvSpPr/>
      </xdr:nvSpPr>
      <xdr:spPr>
        <a:xfrm>
          <a:off x="1079500" y="162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124861</xdr:rowOff>
    </xdr:from>
    <xdr:ext cx="534377" cy="259045"/>
    <xdr:sp macro="" textlink="">
      <xdr:nvSpPr>
        <xdr:cNvPr id="264" name="テキスト ボックス 263"/>
        <xdr:cNvSpPr txBox="1"/>
      </xdr:nvSpPr>
      <xdr:spPr>
        <a:xfrm>
          <a:off x="863111" y="160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3" name="直線コネクタ 292"/>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4" name="補助費等最小値テキスト"/>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5" name="直線コネクタ 294"/>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6" name="補助費等最大値テキスト"/>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7" name="直線コネクタ 296"/>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79407</xdr:rowOff>
    </xdr:from>
    <xdr:to>
      <xdr:col>55</xdr:col>
      <xdr:colOff>0</xdr:colOff>
      <xdr:row>36</xdr:row>
      <xdr:rowOff>144853</xdr:rowOff>
    </xdr:to>
    <xdr:cxnSp macro="">
      <xdr:nvCxnSpPr>
        <xdr:cNvPr id="298" name="直線コネクタ 297"/>
        <xdr:cNvCxnSpPr/>
      </xdr:nvCxnSpPr>
      <xdr:spPr>
        <a:xfrm>
          <a:off x="9639300" y="6251607"/>
          <a:ext cx="838200" cy="6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134170</xdr:rowOff>
    </xdr:from>
    <xdr:ext cx="534377" cy="259045"/>
    <xdr:sp macro="" textlink="">
      <xdr:nvSpPr>
        <xdr:cNvPr id="299" name="補助費等平均値テキスト"/>
        <xdr:cNvSpPr txBox="1"/>
      </xdr:nvSpPr>
      <xdr:spPr>
        <a:xfrm>
          <a:off x="10528300" y="5963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0" name="フローチャート: 判断 299"/>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79407</xdr:rowOff>
    </xdr:from>
    <xdr:to>
      <xdr:col>50</xdr:col>
      <xdr:colOff>114300</xdr:colOff>
      <xdr:row>37</xdr:row>
      <xdr:rowOff>32077</xdr:rowOff>
    </xdr:to>
    <xdr:cxnSp macro="">
      <xdr:nvCxnSpPr>
        <xdr:cNvPr id="301" name="直線コネクタ 300"/>
        <xdr:cNvCxnSpPr/>
      </xdr:nvCxnSpPr>
      <xdr:spPr>
        <a:xfrm flipV="1">
          <a:off x="8750300" y="6251607"/>
          <a:ext cx="889000" cy="12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2" name="フローチャート: 判断 301"/>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72324</xdr:rowOff>
    </xdr:from>
    <xdr:ext cx="534377" cy="259045"/>
    <xdr:sp macro="" textlink="">
      <xdr:nvSpPr>
        <xdr:cNvPr id="303" name="テキスト ボックス 302"/>
        <xdr:cNvSpPr txBox="1"/>
      </xdr:nvSpPr>
      <xdr:spPr>
        <a:xfrm>
          <a:off x="9372111" y="59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74187</xdr:rowOff>
    </xdr:from>
    <xdr:to>
      <xdr:col>45</xdr:col>
      <xdr:colOff>177800</xdr:colOff>
      <xdr:row>37</xdr:row>
      <xdr:rowOff>32077</xdr:rowOff>
    </xdr:to>
    <xdr:cxnSp macro="">
      <xdr:nvCxnSpPr>
        <xdr:cNvPr id="304" name="直線コネクタ 303"/>
        <xdr:cNvCxnSpPr/>
      </xdr:nvCxnSpPr>
      <xdr:spPr>
        <a:xfrm>
          <a:off x="7861300" y="5217687"/>
          <a:ext cx="889000" cy="115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5" name="フローチャート: 判断 304"/>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135152</xdr:rowOff>
    </xdr:from>
    <xdr:ext cx="534377" cy="259045"/>
    <xdr:sp macro="" textlink="">
      <xdr:nvSpPr>
        <xdr:cNvPr id="306" name="テキスト ボックス 305"/>
        <xdr:cNvSpPr txBox="1"/>
      </xdr:nvSpPr>
      <xdr:spPr>
        <a:xfrm>
          <a:off x="8483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74187</xdr:rowOff>
    </xdr:from>
    <xdr:to>
      <xdr:col>41</xdr:col>
      <xdr:colOff>50800</xdr:colOff>
      <xdr:row>37</xdr:row>
      <xdr:rowOff>54442</xdr:rowOff>
    </xdr:to>
    <xdr:cxnSp macro="">
      <xdr:nvCxnSpPr>
        <xdr:cNvPr id="307" name="直線コネクタ 306"/>
        <xdr:cNvCxnSpPr/>
      </xdr:nvCxnSpPr>
      <xdr:spPr>
        <a:xfrm flipV="1">
          <a:off x="6972300" y="5217687"/>
          <a:ext cx="889000" cy="118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44895</xdr:rowOff>
    </xdr:from>
    <xdr:to>
      <xdr:col>41</xdr:col>
      <xdr:colOff>101600</xdr:colOff>
      <xdr:row>30</xdr:row>
      <xdr:rowOff>146495</xdr:rowOff>
    </xdr:to>
    <xdr:sp macro="" textlink="">
      <xdr:nvSpPr>
        <xdr:cNvPr id="308" name="フローチャート: 判断 307"/>
        <xdr:cNvSpPr/>
      </xdr:nvSpPr>
      <xdr:spPr>
        <a:xfrm>
          <a:off x="7810500" y="51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137622</xdr:rowOff>
    </xdr:from>
    <xdr:ext cx="599010" cy="259045"/>
    <xdr:sp macro="" textlink="">
      <xdr:nvSpPr>
        <xdr:cNvPr id="309" name="テキスト ボックス 308"/>
        <xdr:cNvSpPr txBox="1"/>
      </xdr:nvSpPr>
      <xdr:spPr>
        <a:xfrm>
          <a:off x="7561795" y="528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149603</xdr:rowOff>
    </xdr:from>
    <xdr:to>
      <xdr:col>36</xdr:col>
      <xdr:colOff>165100</xdr:colOff>
      <xdr:row>38</xdr:row>
      <xdr:rowOff>79753</xdr:rowOff>
    </xdr:to>
    <xdr:sp macro="" textlink="">
      <xdr:nvSpPr>
        <xdr:cNvPr id="310" name="フローチャート: 判断 309"/>
        <xdr:cNvSpPr/>
      </xdr:nvSpPr>
      <xdr:spPr>
        <a:xfrm>
          <a:off x="6921500" y="649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70879</xdr:rowOff>
    </xdr:from>
    <xdr:ext cx="534377" cy="259045"/>
    <xdr:sp macro="" textlink="">
      <xdr:nvSpPr>
        <xdr:cNvPr id="311" name="テキスト ボックス 310"/>
        <xdr:cNvSpPr txBox="1"/>
      </xdr:nvSpPr>
      <xdr:spPr>
        <a:xfrm>
          <a:off x="6705111" y="6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94053</xdr:rowOff>
    </xdr:from>
    <xdr:to>
      <xdr:col>55</xdr:col>
      <xdr:colOff>50800</xdr:colOff>
      <xdr:row>37</xdr:row>
      <xdr:rowOff>24203</xdr:rowOff>
    </xdr:to>
    <xdr:sp macro="" textlink="">
      <xdr:nvSpPr>
        <xdr:cNvPr id="317" name="楕円 316"/>
        <xdr:cNvSpPr/>
      </xdr:nvSpPr>
      <xdr:spPr>
        <a:xfrm>
          <a:off x="10426700" y="62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72480</xdr:rowOff>
    </xdr:from>
    <xdr:ext cx="534377" cy="259045"/>
    <xdr:sp macro="" textlink="">
      <xdr:nvSpPr>
        <xdr:cNvPr id="318" name="補助費等該当値テキスト"/>
        <xdr:cNvSpPr txBox="1"/>
      </xdr:nvSpPr>
      <xdr:spPr>
        <a:xfrm>
          <a:off x="10528300" y="62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28607</xdr:rowOff>
    </xdr:from>
    <xdr:to>
      <xdr:col>50</xdr:col>
      <xdr:colOff>165100</xdr:colOff>
      <xdr:row>36</xdr:row>
      <xdr:rowOff>130207</xdr:rowOff>
    </xdr:to>
    <xdr:sp macro="" textlink="">
      <xdr:nvSpPr>
        <xdr:cNvPr id="319" name="楕円 318"/>
        <xdr:cNvSpPr/>
      </xdr:nvSpPr>
      <xdr:spPr>
        <a:xfrm>
          <a:off x="9588500" y="62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121334</xdr:rowOff>
    </xdr:from>
    <xdr:ext cx="534377" cy="259045"/>
    <xdr:sp macro="" textlink="">
      <xdr:nvSpPr>
        <xdr:cNvPr id="320" name="テキスト ボックス 319"/>
        <xdr:cNvSpPr txBox="1"/>
      </xdr:nvSpPr>
      <xdr:spPr>
        <a:xfrm>
          <a:off x="9372111" y="6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152727</xdr:rowOff>
    </xdr:from>
    <xdr:to>
      <xdr:col>46</xdr:col>
      <xdr:colOff>38100</xdr:colOff>
      <xdr:row>37</xdr:row>
      <xdr:rowOff>82877</xdr:rowOff>
    </xdr:to>
    <xdr:sp macro="" textlink="">
      <xdr:nvSpPr>
        <xdr:cNvPr id="321" name="楕円 320"/>
        <xdr:cNvSpPr/>
      </xdr:nvSpPr>
      <xdr:spPr>
        <a:xfrm>
          <a:off x="8699500" y="632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74004</xdr:rowOff>
    </xdr:from>
    <xdr:ext cx="534377" cy="259045"/>
    <xdr:sp macro="" textlink="">
      <xdr:nvSpPr>
        <xdr:cNvPr id="322" name="テキスト ボックス 321"/>
        <xdr:cNvSpPr txBox="1"/>
      </xdr:nvSpPr>
      <xdr:spPr>
        <a:xfrm>
          <a:off x="8483111" y="64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23387</xdr:rowOff>
    </xdr:from>
    <xdr:to>
      <xdr:col>41</xdr:col>
      <xdr:colOff>101600</xdr:colOff>
      <xdr:row>30</xdr:row>
      <xdr:rowOff>124987</xdr:rowOff>
    </xdr:to>
    <xdr:sp macro="" textlink="">
      <xdr:nvSpPr>
        <xdr:cNvPr id="323" name="楕円 322"/>
        <xdr:cNvSpPr/>
      </xdr:nvSpPr>
      <xdr:spPr>
        <a:xfrm>
          <a:off x="7810500" y="516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141514</xdr:rowOff>
    </xdr:from>
    <xdr:ext cx="599010" cy="259045"/>
    <xdr:sp macro="" textlink="">
      <xdr:nvSpPr>
        <xdr:cNvPr id="324" name="テキスト ボックス 323"/>
        <xdr:cNvSpPr txBox="1"/>
      </xdr:nvSpPr>
      <xdr:spPr>
        <a:xfrm>
          <a:off x="7561795" y="494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3642</xdr:rowOff>
    </xdr:from>
    <xdr:to>
      <xdr:col>36</xdr:col>
      <xdr:colOff>165100</xdr:colOff>
      <xdr:row>37</xdr:row>
      <xdr:rowOff>105242</xdr:rowOff>
    </xdr:to>
    <xdr:sp macro="" textlink="">
      <xdr:nvSpPr>
        <xdr:cNvPr id="325" name="楕円 324"/>
        <xdr:cNvSpPr/>
      </xdr:nvSpPr>
      <xdr:spPr>
        <a:xfrm>
          <a:off x="6921500" y="634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121769</xdr:rowOff>
    </xdr:from>
    <xdr:ext cx="534377" cy="259045"/>
    <xdr:sp macro="" textlink="">
      <xdr:nvSpPr>
        <xdr:cNvPr id="326" name="テキスト ボックス 325"/>
        <xdr:cNvSpPr txBox="1"/>
      </xdr:nvSpPr>
      <xdr:spPr>
        <a:xfrm>
          <a:off x="6705111" y="612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8" name="直線コネクタ 347"/>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9" name="普通建設事業費最小値テキスト"/>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0" name="直線コネクタ 349"/>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1" name="普通建設事業費最大値テキスト"/>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2" name="直線コネクタ 351"/>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156429</xdr:rowOff>
    </xdr:from>
    <xdr:to>
      <xdr:col>55</xdr:col>
      <xdr:colOff>0</xdr:colOff>
      <xdr:row>55</xdr:row>
      <xdr:rowOff>154495</xdr:rowOff>
    </xdr:to>
    <xdr:cxnSp macro="">
      <xdr:nvCxnSpPr>
        <xdr:cNvPr id="353" name="直線コネクタ 352"/>
        <xdr:cNvCxnSpPr/>
      </xdr:nvCxnSpPr>
      <xdr:spPr>
        <a:xfrm flipV="1">
          <a:off x="9639300" y="9414729"/>
          <a:ext cx="838200" cy="16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47206</xdr:rowOff>
    </xdr:from>
    <xdr:ext cx="534377" cy="259045"/>
    <xdr:sp macro="" textlink="">
      <xdr:nvSpPr>
        <xdr:cNvPr id="354" name="普通建設事業費平均値テキスト"/>
        <xdr:cNvSpPr txBox="1"/>
      </xdr:nvSpPr>
      <xdr:spPr>
        <a:xfrm>
          <a:off x="10528300" y="96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5" name="フローチャート: 判断 354"/>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154495</xdr:rowOff>
    </xdr:from>
    <xdr:to>
      <xdr:col>50</xdr:col>
      <xdr:colOff>114300</xdr:colOff>
      <xdr:row>56</xdr:row>
      <xdr:rowOff>40191</xdr:rowOff>
    </xdr:to>
    <xdr:cxnSp macro="">
      <xdr:nvCxnSpPr>
        <xdr:cNvPr id="356" name="直線コネクタ 355"/>
        <xdr:cNvCxnSpPr/>
      </xdr:nvCxnSpPr>
      <xdr:spPr>
        <a:xfrm flipV="1">
          <a:off x="8750300" y="9584245"/>
          <a:ext cx="889000" cy="5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7" name="フローチャート: 判断 356"/>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8" name="テキスト ボックス 357"/>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13791</xdr:rowOff>
    </xdr:from>
    <xdr:to>
      <xdr:col>45</xdr:col>
      <xdr:colOff>177800</xdr:colOff>
      <xdr:row>56</xdr:row>
      <xdr:rowOff>40191</xdr:rowOff>
    </xdr:to>
    <xdr:cxnSp macro="">
      <xdr:nvCxnSpPr>
        <xdr:cNvPr id="359" name="直線コネクタ 358"/>
        <xdr:cNvCxnSpPr/>
      </xdr:nvCxnSpPr>
      <xdr:spPr>
        <a:xfrm>
          <a:off x="7861300" y="9614991"/>
          <a:ext cx="889000" cy="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0" name="フローチャート: 判断 359"/>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61" name="テキスト ボックス 360"/>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62429</xdr:rowOff>
    </xdr:from>
    <xdr:to>
      <xdr:col>41</xdr:col>
      <xdr:colOff>50800</xdr:colOff>
      <xdr:row>56</xdr:row>
      <xdr:rowOff>13791</xdr:rowOff>
    </xdr:to>
    <xdr:cxnSp macro="">
      <xdr:nvCxnSpPr>
        <xdr:cNvPr id="362" name="直線コネクタ 361"/>
        <xdr:cNvCxnSpPr/>
      </xdr:nvCxnSpPr>
      <xdr:spPr>
        <a:xfrm>
          <a:off x="6972300" y="9492179"/>
          <a:ext cx="889000" cy="12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63" name="フローチャート: 判断 362"/>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64" name="テキスト ボックス 363"/>
        <xdr:cNvSpPr txBox="1"/>
      </xdr:nvSpPr>
      <xdr:spPr>
        <a:xfrm>
          <a:off x="7594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161508</xdr:rowOff>
    </xdr:from>
    <xdr:to>
      <xdr:col>36</xdr:col>
      <xdr:colOff>165100</xdr:colOff>
      <xdr:row>57</xdr:row>
      <xdr:rowOff>91658</xdr:rowOff>
    </xdr:to>
    <xdr:sp macro="" textlink="">
      <xdr:nvSpPr>
        <xdr:cNvPr id="365" name="フローチャート: 判断 364"/>
        <xdr:cNvSpPr/>
      </xdr:nvSpPr>
      <xdr:spPr>
        <a:xfrm>
          <a:off x="6921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82785</xdr:rowOff>
    </xdr:from>
    <xdr:ext cx="534377" cy="259045"/>
    <xdr:sp macro="" textlink="">
      <xdr:nvSpPr>
        <xdr:cNvPr id="366" name="テキスト ボックス 365"/>
        <xdr:cNvSpPr txBox="1"/>
      </xdr:nvSpPr>
      <xdr:spPr>
        <a:xfrm>
          <a:off x="6705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105629</xdr:rowOff>
    </xdr:from>
    <xdr:to>
      <xdr:col>55</xdr:col>
      <xdr:colOff>50800</xdr:colOff>
      <xdr:row>55</xdr:row>
      <xdr:rowOff>35779</xdr:rowOff>
    </xdr:to>
    <xdr:sp macro="" textlink="">
      <xdr:nvSpPr>
        <xdr:cNvPr id="372" name="楕円 371"/>
        <xdr:cNvSpPr/>
      </xdr:nvSpPr>
      <xdr:spPr>
        <a:xfrm>
          <a:off x="10426700" y="93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128506</xdr:rowOff>
    </xdr:from>
    <xdr:ext cx="599010" cy="259045"/>
    <xdr:sp macro="" textlink="">
      <xdr:nvSpPr>
        <xdr:cNvPr id="373" name="普通建設事業費該当値テキスト"/>
        <xdr:cNvSpPr txBox="1"/>
      </xdr:nvSpPr>
      <xdr:spPr>
        <a:xfrm>
          <a:off x="10528300" y="921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103695</xdr:rowOff>
    </xdr:from>
    <xdr:to>
      <xdr:col>50</xdr:col>
      <xdr:colOff>165100</xdr:colOff>
      <xdr:row>56</xdr:row>
      <xdr:rowOff>33845</xdr:rowOff>
    </xdr:to>
    <xdr:sp macro="" textlink="">
      <xdr:nvSpPr>
        <xdr:cNvPr id="374" name="楕円 373"/>
        <xdr:cNvSpPr/>
      </xdr:nvSpPr>
      <xdr:spPr>
        <a:xfrm>
          <a:off x="9588500" y="95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50372</xdr:rowOff>
    </xdr:from>
    <xdr:ext cx="599010" cy="259045"/>
    <xdr:sp macro="" textlink="">
      <xdr:nvSpPr>
        <xdr:cNvPr id="375" name="テキスト ボックス 374"/>
        <xdr:cNvSpPr txBox="1"/>
      </xdr:nvSpPr>
      <xdr:spPr>
        <a:xfrm>
          <a:off x="9339795" y="930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160841</xdr:rowOff>
    </xdr:from>
    <xdr:to>
      <xdr:col>46</xdr:col>
      <xdr:colOff>38100</xdr:colOff>
      <xdr:row>56</xdr:row>
      <xdr:rowOff>90991</xdr:rowOff>
    </xdr:to>
    <xdr:sp macro="" textlink="">
      <xdr:nvSpPr>
        <xdr:cNvPr id="376" name="楕円 375"/>
        <xdr:cNvSpPr/>
      </xdr:nvSpPr>
      <xdr:spPr>
        <a:xfrm>
          <a:off x="8699500" y="95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107518</xdr:rowOff>
    </xdr:from>
    <xdr:ext cx="534377" cy="259045"/>
    <xdr:sp macro="" textlink="">
      <xdr:nvSpPr>
        <xdr:cNvPr id="377" name="テキスト ボックス 376"/>
        <xdr:cNvSpPr txBox="1"/>
      </xdr:nvSpPr>
      <xdr:spPr>
        <a:xfrm>
          <a:off x="8483111" y="936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134441</xdr:rowOff>
    </xdr:from>
    <xdr:to>
      <xdr:col>41</xdr:col>
      <xdr:colOff>101600</xdr:colOff>
      <xdr:row>56</xdr:row>
      <xdr:rowOff>64591</xdr:rowOff>
    </xdr:to>
    <xdr:sp macro="" textlink="">
      <xdr:nvSpPr>
        <xdr:cNvPr id="378" name="楕円 377"/>
        <xdr:cNvSpPr/>
      </xdr:nvSpPr>
      <xdr:spPr>
        <a:xfrm>
          <a:off x="7810500" y="95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81118</xdr:rowOff>
    </xdr:from>
    <xdr:ext cx="599010" cy="259045"/>
    <xdr:sp macro="" textlink="">
      <xdr:nvSpPr>
        <xdr:cNvPr id="379" name="テキスト ボックス 378"/>
        <xdr:cNvSpPr txBox="1"/>
      </xdr:nvSpPr>
      <xdr:spPr>
        <a:xfrm>
          <a:off x="7561795" y="933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11629</xdr:rowOff>
    </xdr:from>
    <xdr:to>
      <xdr:col>36</xdr:col>
      <xdr:colOff>165100</xdr:colOff>
      <xdr:row>55</xdr:row>
      <xdr:rowOff>113229</xdr:rowOff>
    </xdr:to>
    <xdr:sp macro="" textlink="">
      <xdr:nvSpPr>
        <xdr:cNvPr id="380" name="楕円 379"/>
        <xdr:cNvSpPr/>
      </xdr:nvSpPr>
      <xdr:spPr>
        <a:xfrm>
          <a:off x="6921500" y="944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129756</xdr:rowOff>
    </xdr:from>
    <xdr:ext cx="599010" cy="259045"/>
    <xdr:sp macro="" textlink="">
      <xdr:nvSpPr>
        <xdr:cNvPr id="381" name="テキスト ボックス 380"/>
        <xdr:cNvSpPr txBox="1"/>
      </xdr:nvSpPr>
      <xdr:spPr>
        <a:xfrm>
          <a:off x="6672795" y="921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35606</xdr:rowOff>
    </xdr:from>
    <xdr:to>
      <xdr:col>54</xdr:col>
      <xdr:colOff>189865</xdr:colOff>
      <xdr:row>79</xdr:row>
      <xdr:rowOff>96968</xdr:rowOff>
    </xdr:to>
    <xdr:cxnSp macro="">
      <xdr:nvCxnSpPr>
        <xdr:cNvPr id="407" name="直線コネクタ 406"/>
        <xdr:cNvCxnSpPr/>
      </xdr:nvCxnSpPr>
      <xdr:spPr>
        <a:xfrm flipV="1">
          <a:off x="10475595" y="12551456"/>
          <a:ext cx="1270" cy="1090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100795</xdr:rowOff>
    </xdr:from>
    <xdr:ext cx="378565" cy="259045"/>
    <xdr:sp macro="" textlink="">
      <xdr:nvSpPr>
        <xdr:cNvPr id="408" name="普通建設事業費 （ うち新規整備　）最小値テキスト"/>
        <xdr:cNvSpPr txBox="1"/>
      </xdr:nvSpPr>
      <xdr:spPr>
        <a:xfrm>
          <a:off x="10528300" y="1364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96968</xdr:rowOff>
    </xdr:from>
    <xdr:to>
      <xdr:col>55</xdr:col>
      <xdr:colOff>88900</xdr:colOff>
      <xdr:row>79</xdr:row>
      <xdr:rowOff>96968</xdr:rowOff>
    </xdr:to>
    <xdr:cxnSp macro="">
      <xdr:nvCxnSpPr>
        <xdr:cNvPr id="409" name="直線コネクタ 408"/>
        <xdr:cNvCxnSpPr/>
      </xdr:nvCxnSpPr>
      <xdr:spPr>
        <a:xfrm>
          <a:off x="10388600" y="13641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153733</xdr:rowOff>
    </xdr:from>
    <xdr:ext cx="534377" cy="259045"/>
    <xdr:sp macro="" textlink="">
      <xdr:nvSpPr>
        <xdr:cNvPr id="410" name="普通建設事業費 （ うち新規整備　）最大値テキスト"/>
        <xdr:cNvSpPr txBox="1"/>
      </xdr:nvSpPr>
      <xdr:spPr>
        <a:xfrm>
          <a:off x="10528300" y="1232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35606</xdr:rowOff>
    </xdr:from>
    <xdr:to>
      <xdr:col>55</xdr:col>
      <xdr:colOff>88900</xdr:colOff>
      <xdr:row>73</xdr:row>
      <xdr:rowOff>35606</xdr:rowOff>
    </xdr:to>
    <xdr:cxnSp macro="">
      <xdr:nvCxnSpPr>
        <xdr:cNvPr id="411" name="直線コネクタ 410"/>
        <xdr:cNvCxnSpPr/>
      </xdr:nvCxnSpPr>
      <xdr:spPr>
        <a:xfrm>
          <a:off x="10388600" y="125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84640</xdr:rowOff>
    </xdr:from>
    <xdr:to>
      <xdr:col>55</xdr:col>
      <xdr:colOff>0</xdr:colOff>
      <xdr:row>79</xdr:row>
      <xdr:rowOff>124</xdr:rowOff>
    </xdr:to>
    <xdr:cxnSp macro="">
      <xdr:nvCxnSpPr>
        <xdr:cNvPr id="412" name="直線コネクタ 411"/>
        <xdr:cNvCxnSpPr/>
      </xdr:nvCxnSpPr>
      <xdr:spPr>
        <a:xfrm>
          <a:off x="9639300" y="13457740"/>
          <a:ext cx="838200" cy="8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164208</xdr:rowOff>
    </xdr:from>
    <xdr:ext cx="534377" cy="259045"/>
    <xdr:sp macro="" textlink="">
      <xdr:nvSpPr>
        <xdr:cNvPr id="413" name="普通建設事業費 （ うち新規整備　）平均値テキスト"/>
        <xdr:cNvSpPr txBox="1"/>
      </xdr:nvSpPr>
      <xdr:spPr>
        <a:xfrm>
          <a:off x="10528300" y="1319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141331</xdr:rowOff>
    </xdr:from>
    <xdr:to>
      <xdr:col>55</xdr:col>
      <xdr:colOff>50800</xdr:colOff>
      <xdr:row>78</xdr:row>
      <xdr:rowOff>71481</xdr:rowOff>
    </xdr:to>
    <xdr:sp macro="" textlink="">
      <xdr:nvSpPr>
        <xdr:cNvPr id="414" name="フローチャート: 判断 413"/>
        <xdr:cNvSpPr/>
      </xdr:nvSpPr>
      <xdr:spPr>
        <a:xfrm>
          <a:off x="10426700" y="1334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84640</xdr:rowOff>
    </xdr:from>
    <xdr:to>
      <xdr:col>50</xdr:col>
      <xdr:colOff>114300</xdr:colOff>
      <xdr:row>79</xdr:row>
      <xdr:rowOff>29155</xdr:rowOff>
    </xdr:to>
    <xdr:cxnSp macro="">
      <xdr:nvCxnSpPr>
        <xdr:cNvPr id="415" name="直線コネクタ 414"/>
        <xdr:cNvCxnSpPr/>
      </xdr:nvCxnSpPr>
      <xdr:spPr>
        <a:xfrm flipV="1">
          <a:off x="8750300" y="13457740"/>
          <a:ext cx="889000" cy="1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138179</xdr:rowOff>
    </xdr:from>
    <xdr:to>
      <xdr:col>50</xdr:col>
      <xdr:colOff>165100</xdr:colOff>
      <xdr:row>78</xdr:row>
      <xdr:rowOff>68329</xdr:rowOff>
    </xdr:to>
    <xdr:sp macro="" textlink="">
      <xdr:nvSpPr>
        <xdr:cNvPr id="416" name="フローチャート: 判断 415"/>
        <xdr:cNvSpPr/>
      </xdr:nvSpPr>
      <xdr:spPr>
        <a:xfrm>
          <a:off x="9588500" y="1333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84856</xdr:rowOff>
    </xdr:from>
    <xdr:ext cx="534377" cy="259045"/>
    <xdr:sp macro="" textlink="">
      <xdr:nvSpPr>
        <xdr:cNvPr id="417" name="テキスト ボックス 416"/>
        <xdr:cNvSpPr txBox="1"/>
      </xdr:nvSpPr>
      <xdr:spPr>
        <a:xfrm>
          <a:off x="9372111" y="1311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29155</xdr:rowOff>
    </xdr:from>
    <xdr:to>
      <xdr:col>45</xdr:col>
      <xdr:colOff>177800</xdr:colOff>
      <xdr:row>79</xdr:row>
      <xdr:rowOff>47754</xdr:rowOff>
    </xdr:to>
    <xdr:cxnSp macro="">
      <xdr:nvCxnSpPr>
        <xdr:cNvPr id="418" name="直線コネクタ 417"/>
        <xdr:cNvCxnSpPr/>
      </xdr:nvCxnSpPr>
      <xdr:spPr>
        <a:xfrm flipV="1">
          <a:off x="7861300" y="13573705"/>
          <a:ext cx="8890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152891</xdr:rowOff>
    </xdr:from>
    <xdr:to>
      <xdr:col>46</xdr:col>
      <xdr:colOff>38100</xdr:colOff>
      <xdr:row>78</xdr:row>
      <xdr:rowOff>83041</xdr:rowOff>
    </xdr:to>
    <xdr:sp macro="" textlink="">
      <xdr:nvSpPr>
        <xdr:cNvPr id="419" name="フローチャート: 判断 418"/>
        <xdr:cNvSpPr/>
      </xdr:nvSpPr>
      <xdr:spPr>
        <a:xfrm>
          <a:off x="8699500" y="133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99568</xdr:rowOff>
    </xdr:from>
    <xdr:ext cx="534377" cy="259045"/>
    <xdr:sp macro="" textlink="">
      <xdr:nvSpPr>
        <xdr:cNvPr id="420" name="テキスト ボックス 419"/>
        <xdr:cNvSpPr txBox="1"/>
      </xdr:nvSpPr>
      <xdr:spPr>
        <a:xfrm>
          <a:off x="8483111" y="1312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46921</xdr:rowOff>
    </xdr:from>
    <xdr:to>
      <xdr:col>41</xdr:col>
      <xdr:colOff>50800</xdr:colOff>
      <xdr:row>79</xdr:row>
      <xdr:rowOff>47754</xdr:rowOff>
    </xdr:to>
    <xdr:cxnSp macro="">
      <xdr:nvCxnSpPr>
        <xdr:cNvPr id="421" name="直線コネクタ 420"/>
        <xdr:cNvCxnSpPr/>
      </xdr:nvCxnSpPr>
      <xdr:spPr>
        <a:xfrm>
          <a:off x="6972300" y="12219871"/>
          <a:ext cx="889000" cy="13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159472</xdr:rowOff>
    </xdr:from>
    <xdr:to>
      <xdr:col>41</xdr:col>
      <xdr:colOff>101600</xdr:colOff>
      <xdr:row>78</xdr:row>
      <xdr:rowOff>89622</xdr:rowOff>
    </xdr:to>
    <xdr:sp macro="" textlink="">
      <xdr:nvSpPr>
        <xdr:cNvPr id="422" name="フローチャート: 判断 421"/>
        <xdr:cNvSpPr/>
      </xdr:nvSpPr>
      <xdr:spPr>
        <a:xfrm>
          <a:off x="7810500" y="133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106149</xdr:rowOff>
    </xdr:from>
    <xdr:ext cx="534377" cy="259045"/>
    <xdr:sp macro="" textlink="">
      <xdr:nvSpPr>
        <xdr:cNvPr id="423" name="テキスト ボックス 422"/>
        <xdr:cNvSpPr txBox="1"/>
      </xdr:nvSpPr>
      <xdr:spPr>
        <a:xfrm>
          <a:off x="7594111" y="131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130211</xdr:rowOff>
    </xdr:from>
    <xdr:to>
      <xdr:col>36</xdr:col>
      <xdr:colOff>165100</xdr:colOff>
      <xdr:row>78</xdr:row>
      <xdr:rowOff>60361</xdr:rowOff>
    </xdr:to>
    <xdr:sp macro="" textlink="">
      <xdr:nvSpPr>
        <xdr:cNvPr id="424" name="フローチャート: 判断 423"/>
        <xdr:cNvSpPr/>
      </xdr:nvSpPr>
      <xdr:spPr>
        <a:xfrm>
          <a:off x="6921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51488</xdr:rowOff>
    </xdr:from>
    <xdr:ext cx="534377" cy="259045"/>
    <xdr:sp macro="" textlink="">
      <xdr:nvSpPr>
        <xdr:cNvPr id="425" name="テキスト ボックス 424"/>
        <xdr:cNvSpPr txBox="1"/>
      </xdr:nvSpPr>
      <xdr:spPr>
        <a:xfrm>
          <a:off x="6705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120774</xdr:rowOff>
    </xdr:from>
    <xdr:to>
      <xdr:col>55</xdr:col>
      <xdr:colOff>50800</xdr:colOff>
      <xdr:row>79</xdr:row>
      <xdr:rowOff>50924</xdr:rowOff>
    </xdr:to>
    <xdr:sp macro="" textlink="">
      <xdr:nvSpPr>
        <xdr:cNvPr id="431" name="楕円 430"/>
        <xdr:cNvSpPr/>
      </xdr:nvSpPr>
      <xdr:spPr>
        <a:xfrm>
          <a:off x="10426700" y="134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35701</xdr:rowOff>
    </xdr:from>
    <xdr:ext cx="469744" cy="259045"/>
    <xdr:sp macro="" textlink="">
      <xdr:nvSpPr>
        <xdr:cNvPr id="432" name="普通建設事業費 （ うち新規整備　）該当値テキスト"/>
        <xdr:cNvSpPr txBox="1"/>
      </xdr:nvSpPr>
      <xdr:spPr>
        <a:xfrm>
          <a:off x="10528300" y="1340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33840</xdr:rowOff>
    </xdr:from>
    <xdr:to>
      <xdr:col>50</xdr:col>
      <xdr:colOff>165100</xdr:colOff>
      <xdr:row>78</xdr:row>
      <xdr:rowOff>135440</xdr:rowOff>
    </xdr:to>
    <xdr:sp macro="" textlink="">
      <xdr:nvSpPr>
        <xdr:cNvPr id="433" name="楕円 432"/>
        <xdr:cNvSpPr/>
      </xdr:nvSpPr>
      <xdr:spPr>
        <a:xfrm>
          <a:off x="9588500" y="134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126567</xdr:rowOff>
    </xdr:from>
    <xdr:ext cx="534377" cy="259045"/>
    <xdr:sp macro="" textlink="">
      <xdr:nvSpPr>
        <xdr:cNvPr id="434" name="テキスト ボックス 433"/>
        <xdr:cNvSpPr txBox="1"/>
      </xdr:nvSpPr>
      <xdr:spPr>
        <a:xfrm>
          <a:off x="9372111" y="134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149805</xdr:rowOff>
    </xdr:from>
    <xdr:to>
      <xdr:col>46</xdr:col>
      <xdr:colOff>38100</xdr:colOff>
      <xdr:row>79</xdr:row>
      <xdr:rowOff>79955</xdr:rowOff>
    </xdr:to>
    <xdr:sp macro="" textlink="">
      <xdr:nvSpPr>
        <xdr:cNvPr id="435" name="楕円 434"/>
        <xdr:cNvSpPr/>
      </xdr:nvSpPr>
      <xdr:spPr>
        <a:xfrm>
          <a:off x="8699500" y="135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71082</xdr:rowOff>
    </xdr:from>
    <xdr:ext cx="469744" cy="259045"/>
    <xdr:sp macro="" textlink="">
      <xdr:nvSpPr>
        <xdr:cNvPr id="436" name="テキスト ボックス 435"/>
        <xdr:cNvSpPr txBox="1"/>
      </xdr:nvSpPr>
      <xdr:spPr>
        <a:xfrm>
          <a:off x="8515428" y="136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168404</xdr:rowOff>
    </xdr:from>
    <xdr:to>
      <xdr:col>41</xdr:col>
      <xdr:colOff>101600</xdr:colOff>
      <xdr:row>79</xdr:row>
      <xdr:rowOff>98554</xdr:rowOff>
    </xdr:to>
    <xdr:sp macro="" textlink="">
      <xdr:nvSpPr>
        <xdr:cNvPr id="437" name="楕円 436"/>
        <xdr:cNvSpPr/>
      </xdr:nvSpPr>
      <xdr:spPr>
        <a:xfrm>
          <a:off x="7810500" y="135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89681</xdr:rowOff>
    </xdr:from>
    <xdr:ext cx="469744" cy="259045"/>
    <xdr:sp macro="" textlink="">
      <xdr:nvSpPr>
        <xdr:cNvPr id="438" name="テキスト ボックス 437"/>
        <xdr:cNvSpPr txBox="1"/>
      </xdr:nvSpPr>
      <xdr:spPr>
        <a:xfrm>
          <a:off x="7626428" y="136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167571</xdr:rowOff>
    </xdr:from>
    <xdr:to>
      <xdr:col>36</xdr:col>
      <xdr:colOff>165100</xdr:colOff>
      <xdr:row>71</xdr:row>
      <xdr:rowOff>97721</xdr:rowOff>
    </xdr:to>
    <xdr:sp macro="" textlink="">
      <xdr:nvSpPr>
        <xdr:cNvPr id="439" name="楕円 438"/>
        <xdr:cNvSpPr/>
      </xdr:nvSpPr>
      <xdr:spPr>
        <a:xfrm>
          <a:off x="6921500" y="121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114248</xdr:rowOff>
    </xdr:from>
    <xdr:ext cx="534377" cy="259045"/>
    <xdr:sp macro="" textlink="">
      <xdr:nvSpPr>
        <xdr:cNvPr id="440" name="テキスト ボックス 439"/>
        <xdr:cNvSpPr txBox="1"/>
      </xdr:nvSpPr>
      <xdr:spPr>
        <a:xfrm>
          <a:off x="6705111" y="1194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4" name="テキスト ボックス 45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6" name="テキスト ボックス 45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8" name="テキスト ボックス 45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2" name="直線コネクタ 461"/>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3" name="普通建設事業費 （ うち更新整備　）最小値テキスト"/>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4" name="直線コネクタ 463"/>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5" name="普通建設事業費 （ うち更新整備　）最大値テキスト"/>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6" name="直線コネクタ 465"/>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36767</xdr:rowOff>
    </xdr:from>
    <xdr:to>
      <xdr:col>55</xdr:col>
      <xdr:colOff>0</xdr:colOff>
      <xdr:row>96</xdr:row>
      <xdr:rowOff>57559</xdr:rowOff>
    </xdr:to>
    <xdr:cxnSp macro="">
      <xdr:nvCxnSpPr>
        <xdr:cNvPr id="467" name="直線コネクタ 466"/>
        <xdr:cNvCxnSpPr/>
      </xdr:nvCxnSpPr>
      <xdr:spPr>
        <a:xfrm flipV="1">
          <a:off x="9639300" y="16324517"/>
          <a:ext cx="838200" cy="19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8" name="普通建設事業費 （ うち更新整備　）平均値テキスト"/>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9" name="フローチャート: 判断 468"/>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57559</xdr:rowOff>
    </xdr:from>
    <xdr:to>
      <xdr:col>50</xdr:col>
      <xdr:colOff>114300</xdr:colOff>
      <xdr:row>96</xdr:row>
      <xdr:rowOff>96793</xdr:rowOff>
    </xdr:to>
    <xdr:cxnSp macro="">
      <xdr:nvCxnSpPr>
        <xdr:cNvPr id="470" name="直線コネクタ 469"/>
        <xdr:cNvCxnSpPr/>
      </xdr:nvCxnSpPr>
      <xdr:spPr>
        <a:xfrm flipV="1">
          <a:off x="8750300" y="16516759"/>
          <a:ext cx="889000" cy="3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71" name="フローチャート: 判断 470"/>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72" name="テキスト ボックス 471"/>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96793</xdr:rowOff>
    </xdr:from>
    <xdr:to>
      <xdr:col>45</xdr:col>
      <xdr:colOff>177800</xdr:colOff>
      <xdr:row>96</xdr:row>
      <xdr:rowOff>151541</xdr:rowOff>
    </xdr:to>
    <xdr:cxnSp macro="">
      <xdr:nvCxnSpPr>
        <xdr:cNvPr id="473" name="直線コネクタ 472"/>
        <xdr:cNvCxnSpPr/>
      </xdr:nvCxnSpPr>
      <xdr:spPr>
        <a:xfrm flipV="1">
          <a:off x="7861300" y="16555993"/>
          <a:ext cx="889000" cy="5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4" name="フローチャート: 判断 473"/>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75" name="テキスト ボックス 474"/>
        <xdr:cNvSpPr txBox="1"/>
      </xdr:nvSpPr>
      <xdr:spPr>
        <a:xfrm>
          <a:off x="8483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151541</xdr:rowOff>
    </xdr:from>
    <xdr:to>
      <xdr:col>41</xdr:col>
      <xdr:colOff>50800</xdr:colOff>
      <xdr:row>97</xdr:row>
      <xdr:rowOff>155670</xdr:rowOff>
    </xdr:to>
    <xdr:cxnSp macro="">
      <xdr:nvCxnSpPr>
        <xdr:cNvPr id="476" name="直線コネクタ 475"/>
        <xdr:cNvCxnSpPr/>
      </xdr:nvCxnSpPr>
      <xdr:spPr>
        <a:xfrm flipV="1">
          <a:off x="6972300" y="16610741"/>
          <a:ext cx="889000" cy="17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7" name="フローチャート: 判断 476"/>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86017</xdr:rowOff>
    </xdr:from>
    <xdr:ext cx="534377" cy="259045"/>
    <xdr:sp macro="" textlink="">
      <xdr:nvSpPr>
        <xdr:cNvPr id="478" name="テキスト ボックス 477"/>
        <xdr:cNvSpPr txBox="1"/>
      </xdr:nvSpPr>
      <xdr:spPr>
        <a:xfrm>
          <a:off x="7594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111728</xdr:rowOff>
    </xdr:from>
    <xdr:to>
      <xdr:col>36</xdr:col>
      <xdr:colOff>165100</xdr:colOff>
      <xdr:row>98</xdr:row>
      <xdr:rowOff>41878</xdr:rowOff>
    </xdr:to>
    <xdr:sp macro="" textlink="">
      <xdr:nvSpPr>
        <xdr:cNvPr id="479" name="フローチャート: 判断 478"/>
        <xdr:cNvSpPr/>
      </xdr:nvSpPr>
      <xdr:spPr>
        <a:xfrm>
          <a:off x="6921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33005</xdr:rowOff>
    </xdr:from>
    <xdr:ext cx="534377" cy="259045"/>
    <xdr:sp macro="" textlink="">
      <xdr:nvSpPr>
        <xdr:cNvPr id="480" name="テキスト ボックス 479"/>
        <xdr:cNvSpPr txBox="1"/>
      </xdr:nvSpPr>
      <xdr:spPr>
        <a:xfrm>
          <a:off x="6705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157417</xdr:rowOff>
    </xdr:from>
    <xdr:to>
      <xdr:col>55</xdr:col>
      <xdr:colOff>50800</xdr:colOff>
      <xdr:row>95</xdr:row>
      <xdr:rowOff>87567</xdr:rowOff>
    </xdr:to>
    <xdr:sp macro="" textlink="">
      <xdr:nvSpPr>
        <xdr:cNvPr id="486" name="楕円 485"/>
        <xdr:cNvSpPr/>
      </xdr:nvSpPr>
      <xdr:spPr>
        <a:xfrm>
          <a:off x="10426700" y="162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8844</xdr:rowOff>
    </xdr:from>
    <xdr:ext cx="599010" cy="259045"/>
    <xdr:sp macro="" textlink="">
      <xdr:nvSpPr>
        <xdr:cNvPr id="487" name="普通建設事業費 （ うち更新整備　）該当値テキスト"/>
        <xdr:cNvSpPr txBox="1"/>
      </xdr:nvSpPr>
      <xdr:spPr>
        <a:xfrm>
          <a:off x="10528300" y="1612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6759</xdr:rowOff>
    </xdr:from>
    <xdr:to>
      <xdr:col>50</xdr:col>
      <xdr:colOff>165100</xdr:colOff>
      <xdr:row>96</xdr:row>
      <xdr:rowOff>108359</xdr:rowOff>
    </xdr:to>
    <xdr:sp macro="" textlink="">
      <xdr:nvSpPr>
        <xdr:cNvPr id="488" name="楕円 487"/>
        <xdr:cNvSpPr/>
      </xdr:nvSpPr>
      <xdr:spPr>
        <a:xfrm>
          <a:off x="9588500" y="164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124886</xdr:rowOff>
    </xdr:from>
    <xdr:ext cx="534377" cy="259045"/>
    <xdr:sp macro="" textlink="">
      <xdr:nvSpPr>
        <xdr:cNvPr id="489" name="テキスト ボックス 488"/>
        <xdr:cNvSpPr txBox="1"/>
      </xdr:nvSpPr>
      <xdr:spPr>
        <a:xfrm>
          <a:off x="9372111" y="1624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45993</xdr:rowOff>
    </xdr:from>
    <xdr:to>
      <xdr:col>46</xdr:col>
      <xdr:colOff>38100</xdr:colOff>
      <xdr:row>96</xdr:row>
      <xdr:rowOff>147593</xdr:rowOff>
    </xdr:to>
    <xdr:sp macro="" textlink="">
      <xdr:nvSpPr>
        <xdr:cNvPr id="490" name="楕円 489"/>
        <xdr:cNvSpPr/>
      </xdr:nvSpPr>
      <xdr:spPr>
        <a:xfrm>
          <a:off x="8699500" y="165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164120</xdr:rowOff>
    </xdr:from>
    <xdr:ext cx="534377" cy="259045"/>
    <xdr:sp macro="" textlink="">
      <xdr:nvSpPr>
        <xdr:cNvPr id="491" name="テキスト ボックス 490"/>
        <xdr:cNvSpPr txBox="1"/>
      </xdr:nvSpPr>
      <xdr:spPr>
        <a:xfrm>
          <a:off x="8483111" y="162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100741</xdr:rowOff>
    </xdr:from>
    <xdr:to>
      <xdr:col>41</xdr:col>
      <xdr:colOff>101600</xdr:colOff>
      <xdr:row>97</xdr:row>
      <xdr:rowOff>30891</xdr:rowOff>
    </xdr:to>
    <xdr:sp macro="" textlink="">
      <xdr:nvSpPr>
        <xdr:cNvPr id="492" name="楕円 491"/>
        <xdr:cNvSpPr/>
      </xdr:nvSpPr>
      <xdr:spPr>
        <a:xfrm>
          <a:off x="7810500" y="165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47418</xdr:rowOff>
    </xdr:from>
    <xdr:ext cx="534377" cy="259045"/>
    <xdr:sp macro="" textlink="">
      <xdr:nvSpPr>
        <xdr:cNvPr id="493" name="テキスト ボックス 492"/>
        <xdr:cNvSpPr txBox="1"/>
      </xdr:nvSpPr>
      <xdr:spPr>
        <a:xfrm>
          <a:off x="7594111" y="1633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104870</xdr:rowOff>
    </xdr:from>
    <xdr:to>
      <xdr:col>36</xdr:col>
      <xdr:colOff>165100</xdr:colOff>
      <xdr:row>98</xdr:row>
      <xdr:rowOff>35020</xdr:rowOff>
    </xdr:to>
    <xdr:sp macro="" textlink="">
      <xdr:nvSpPr>
        <xdr:cNvPr id="494" name="楕円 493"/>
        <xdr:cNvSpPr/>
      </xdr:nvSpPr>
      <xdr:spPr>
        <a:xfrm>
          <a:off x="6921500" y="1673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51547</xdr:rowOff>
    </xdr:from>
    <xdr:ext cx="534377" cy="259045"/>
    <xdr:sp macro="" textlink="">
      <xdr:nvSpPr>
        <xdr:cNvPr id="495" name="テキスト ボックス 494"/>
        <xdr:cNvSpPr txBox="1"/>
      </xdr:nvSpPr>
      <xdr:spPr>
        <a:xfrm>
          <a:off x="6705111" y="16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9" name="直線コネクタ 518"/>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2" name="災害復旧事業費最大値テキスト"/>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3" name="直線コネクタ 522"/>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129629</xdr:rowOff>
    </xdr:from>
    <xdr:to>
      <xdr:col>85</xdr:col>
      <xdr:colOff>127000</xdr:colOff>
      <xdr:row>38</xdr:row>
      <xdr:rowOff>137147</xdr:rowOff>
    </xdr:to>
    <xdr:cxnSp macro="">
      <xdr:nvCxnSpPr>
        <xdr:cNvPr id="524" name="直線コネクタ 523"/>
        <xdr:cNvCxnSpPr/>
      </xdr:nvCxnSpPr>
      <xdr:spPr>
        <a:xfrm flipV="1">
          <a:off x="15481300" y="6644729"/>
          <a:ext cx="8382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5" name="災害復旧事業費平均値テキスト"/>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6" name="フローチャート: 判断 525"/>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134214</xdr:rowOff>
    </xdr:from>
    <xdr:to>
      <xdr:col>81</xdr:col>
      <xdr:colOff>50800</xdr:colOff>
      <xdr:row>38</xdr:row>
      <xdr:rowOff>137147</xdr:rowOff>
    </xdr:to>
    <xdr:cxnSp macro="">
      <xdr:nvCxnSpPr>
        <xdr:cNvPr id="527" name="直線コネクタ 526"/>
        <xdr:cNvCxnSpPr/>
      </xdr:nvCxnSpPr>
      <xdr:spPr>
        <a:xfrm>
          <a:off x="14592300" y="6649314"/>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8" name="フローチャート: 判断 527"/>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16591</xdr:rowOff>
    </xdr:from>
    <xdr:ext cx="469744" cy="259045"/>
    <xdr:sp macro="" textlink="">
      <xdr:nvSpPr>
        <xdr:cNvPr id="529" name="テキスト ボックス 528"/>
        <xdr:cNvSpPr txBox="1"/>
      </xdr:nvSpPr>
      <xdr:spPr>
        <a:xfrm>
          <a:off x="15246428" y="67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134214</xdr:rowOff>
    </xdr:from>
    <xdr:to>
      <xdr:col>76</xdr:col>
      <xdr:colOff>114300</xdr:colOff>
      <xdr:row>39</xdr:row>
      <xdr:rowOff>6794</xdr:rowOff>
    </xdr:to>
    <xdr:cxnSp macro="">
      <xdr:nvCxnSpPr>
        <xdr:cNvPr id="530" name="直線コネクタ 529"/>
        <xdr:cNvCxnSpPr/>
      </xdr:nvCxnSpPr>
      <xdr:spPr>
        <a:xfrm flipV="1">
          <a:off x="13703300" y="6649314"/>
          <a:ext cx="889000" cy="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31" name="フローチャート: 判断 530"/>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23639</xdr:rowOff>
    </xdr:from>
    <xdr:ext cx="469744" cy="259045"/>
    <xdr:sp macro="" textlink="">
      <xdr:nvSpPr>
        <xdr:cNvPr id="532" name="テキスト ボックス 531"/>
        <xdr:cNvSpPr txBox="1"/>
      </xdr:nvSpPr>
      <xdr:spPr>
        <a:xfrm>
          <a:off x="14357428" y="67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166624</xdr:rowOff>
    </xdr:from>
    <xdr:to>
      <xdr:col>71</xdr:col>
      <xdr:colOff>177800</xdr:colOff>
      <xdr:row>39</xdr:row>
      <xdr:rowOff>6794</xdr:rowOff>
    </xdr:to>
    <xdr:cxnSp macro="">
      <xdr:nvCxnSpPr>
        <xdr:cNvPr id="533" name="直線コネクタ 532"/>
        <xdr:cNvCxnSpPr/>
      </xdr:nvCxnSpPr>
      <xdr:spPr>
        <a:xfrm>
          <a:off x="12814300" y="6681724"/>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34" name="フローチャート: 判断 533"/>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35" name="テキスト ボックス 534"/>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119202</xdr:rowOff>
    </xdr:from>
    <xdr:to>
      <xdr:col>67</xdr:col>
      <xdr:colOff>101600</xdr:colOff>
      <xdr:row>39</xdr:row>
      <xdr:rowOff>49352</xdr:rowOff>
    </xdr:to>
    <xdr:sp macro="" textlink="">
      <xdr:nvSpPr>
        <xdr:cNvPr id="536" name="フローチャート: 判断 535"/>
        <xdr:cNvSpPr/>
      </xdr:nvSpPr>
      <xdr:spPr>
        <a:xfrm>
          <a:off x="12763500" y="66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40479</xdr:rowOff>
    </xdr:from>
    <xdr:ext cx="469744" cy="259045"/>
    <xdr:sp macro="" textlink="">
      <xdr:nvSpPr>
        <xdr:cNvPr id="537" name="テキスト ボックス 536"/>
        <xdr:cNvSpPr txBox="1"/>
      </xdr:nvSpPr>
      <xdr:spPr>
        <a:xfrm>
          <a:off x="12579428" y="67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78829</xdr:rowOff>
    </xdr:from>
    <xdr:to>
      <xdr:col>85</xdr:col>
      <xdr:colOff>177800</xdr:colOff>
      <xdr:row>39</xdr:row>
      <xdr:rowOff>8979</xdr:rowOff>
    </xdr:to>
    <xdr:sp macro="" textlink="">
      <xdr:nvSpPr>
        <xdr:cNvPr id="543" name="楕円 542"/>
        <xdr:cNvSpPr/>
      </xdr:nvSpPr>
      <xdr:spPr>
        <a:xfrm>
          <a:off x="16268700" y="65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24947</xdr:rowOff>
    </xdr:from>
    <xdr:ext cx="469744" cy="259045"/>
    <xdr:sp macro="" textlink="">
      <xdr:nvSpPr>
        <xdr:cNvPr id="544" name="災害復旧事業費該当値テキスト"/>
        <xdr:cNvSpPr txBox="1"/>
      </xdr:nvSpPr>
      <xdr:spPr>
        <a:xfrm>
          <a:off x="16370300" y="654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86347</xdr:rowOff>
    </xdr:from>
    <xdr:to>
      <xdr:col>81</xdr:col>
      <xdr:colOff>101600</xdr:colOff>
      <xdr:row>39</xdr:row>
      <xdr:rowOff>16497</xdr:rowOff>
    </xdr:to>
    <xdr:sp macro="" textlink="">
      <xdr:nvSpPr>
        <xdr:cNvPr id="545" name="楕円 544"/>
        <xdr:cNvSpPr/>
      </xdr:nvSpPr>
      <xdr:spPr>
        <a:xfrm>
          <a:off x="15430500" y="66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33024</xdr:rowOff>
    </xdr:from>
    <xdr:ext cx="469744" cy="259045"/>
    <xdr:sp macro="" textlink="">
      <xdr:nvSpPr>
        <xdr:cNvPr id="546" name="テキスト ボックス 545"/>
        <xdr:cNvSpPr txBox="1"/>
      </xdr:nvSpPr>
      <xdr:spPr>
        <a:xfrm>
          <a:off x="15246428" y="63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83414</xdr:rowOff>
    </xdr:from>
    <xdr:to>
      <xdr:col>76</xdr:col>
      <xdr:colOff>165100</xdr:colOff>
      <xdr:row>39</xdr:row>
      <xdr:rowOff>13564</xdr:rowOff>
    </xdr:to>
    <xdr:sp macro="" textlink="">
      <xdr:nvSpPr>
        <xdr:cNvPr id="547" name="楕円 546"/>
        <xdr:cNvSpPr/>
      </xdr:nvSpPr>
      <xdr:spPr>
        <a:xfrm>
          <a:off x="14541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30091</xdr:rowOff>
    </xdr:from>
    <xdr:ext cx="469744" cy="259045"/>
    <xdr:sp macro="" textlink="">
      <xdr:nvSpPr>
        <xdr:cNvPr id="548" name="テキスト ボックス 547"/>
        <xdr:cNvSpPr txBox="1"/>
      </xdr:nvSpPr>
      <xdr:spPr>
        <a:xfrm>
          <a:off x="14357428" y="6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127444</xdr:rowOff>
    </xdr:from>
    <xdr:to>
      <xdr:col>72</xdr:col>
      <xdr:colOff>38100</xdr:colOff>
      <xdr:row>39</xdr:row>
      <xdr:rowOff>57594</xdr:rowOff>
    </xdr:to>
    <xdr:sp macro="" textlink="">
      <xdr:nvSpPr>
        <xdr:cNvPr id="549" name="楕円 548"/>
        <xdr:cNvSpPr/>
      </xdr:nvSpPr>
      <xdr:spPr>
        <a:xfrm>
          <a:off x="13652500" y="66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48721</xdr:rowOff>
    </xdr:from>
    <xdr:ext cx="469744" cy="259045"/>
    <xdr:sp macro="" textlink="">
      <xdr:nvSpPr>
        <xdr:cNvPr id="550" name="テキスト ボックス 549"/>
        <xdr:cNvSpPr txBox="1"/>
      </xdr:nvSpPr>
      <xdr:spPr>
        <a:xfrm>
          <a:off x="13468428" y="67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115824</xdr:rowOff>
    </xdr:from>
    <xdr:to>
      <xdr:col>67</xdr:col>
      <xdr:colOff>101600</xdr:colOff>
      <xdr:row>39</xdr:row>
      <xdr:rowOff>45974</xdr:rowOff>
    </xdr:to>
    <xdr:sp macro="" textlink="">
      <xdr:nvSpPr>
        <xdr:cNvPr id="551" name="楕円 550"/>
        <xdr:cNvSpPr/>
      </xdr:nvSpPr>
      <xdr:spPr>
        <a:xfrm>
          <a:off x="12763500" y="66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62501</xdr:rowOff>
    </xdr:from>
    <xdr:ext cx="469744" cy="259045"/>
    <xdr:sp macro="" textlink="">
      <xdr:nvSpPr>
        <xdr:cNvPr id="552" name="テキスト ボックス 551"/>
        <xdr:cNvSpPr txBox="1"/>
      </xdr:nvSpPr>
      <xdr:spPr>
        <a:xfrm>
          <a:off x="12579428" y="64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5" name="直線コネクタ 624"/>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6" name="公債費最小値テキスト"/>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7" name="直線コネクタ 626"/>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8" name="公債費最大値テキスト"/>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9" name="直線コネクタ 628"/>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139027</xdr:rowOff>
    </xdr:from>
    <xdr:to>
      <xdr:col>85</xdr:col>
      <xdr:colOff>127000</xdr:colOff>
      <xdr:row>74</xdr:row>
      <xdr:rowOff>142354</xdr:rowOff>
    </xdr:to>
    <xdr:cxnSp macro="">
      <xdr:nvCxnSpPr>
        <xdr:cNvPr id="630" name="直線コネクタ 629"/>
        <xdr:cNvCxnSpPr/>
      </xdr:nvCxnSpPr>
      <xdr:spPr>
        <a:xfrm flipV="1">
          <a:off x="15481300" y="12826327"/>
          <a:ext cx="8382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31" name="公債費平均値テキスト"/>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2" name="フローチャート: 判断 631"/>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142354</xdr:rowOff>
    </xdr:from>
    <xdr:to>
      <xdr:col>81</xdr:col>
      <xdr:colOff>50800</xdr:colOff>
      <xdr:row>75</xdr:row>
      <xdr:rowOff>14236</xdr:rowOff>
    </xdr:to>
    <xdr:cxnSp macro="">
      <xdr:nvCxnSpPr>
        <xdr:cNvPr id="633" name="直線コネクタ 632"/>
        <xdr:cNvCxnSpPr/>
      </xdr:nvCxnSpPr>
      <xdr:spPr>
        <a:xfrm flipV="1">
          <a:off x="14592300" y="12829654"/>
          <a:ext cx="8890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4" name="フローチャート: 判断 633"/>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35" name="テキスト ボックス 634"/>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14236</xdr:rowOff>
    </xdr:from>
    <xdr:to>
      <xdr:col>76</xdr:col>
      <xdr:colOff>114300</xdr:colOff>
      <xdr:row>75</xdr:row>
      <xdr:rowOff>43269</xdr:rowOff>
    </xdr:to>
    <xdr:cxnSp macro="">
      <xdr:nvCxnSpPr>
        <xdr:cNvPr id="636" name="直線コネクタ 635"/>
        <xdr:cNvCxnSpPr/>
      </xdr:nvCxnSpPr>
      <xdr:spPr>
        <a:xfrm flipV="1">
          <a:off x="13703300" y="12872986"/>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7" name="フローチャート: 判断 636"/>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8" name="テキスト ボックス 637"/>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43269</xdr:rowOff>
    </xdr:from>
    <xdr:to>
      <xdr:col>71</xdr:col>
      <xdr:colOff>177800</xdr:colOff>
      <xdr:row>75</xdr:row>
      <xdr:rowOff>52260</xdr:rowOff>
    </xdr:to>
    <xdr:cxnSp macro="">
      <xdr:nvCxnSpPr>
        <xdr:cNvPr id="639" name="直線コネクタ 638"/>
        <xdr:cNvCxnSpPr/>
      </xdr:nvCxnSpPr>
      <xdr:spPr>
        <a:xfrm flipV="1">
          <a:off x="12814300" y="12902019"/>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40" name="フローチャート: 判断 639"/>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41" name="テキスト ボックス 640"/>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63933</xdr:rowOff>
    </xdr:from>
    <xdr:to>
      <xdr:col>67</xdr:col>
      <xdr:colOff>101600</xdr:colOff>
      <xdr:row>76</xdr:row>
      <xdr:rowOff>165533</xdr:rowOff>
    </xdr:to>
    <xdr:sp macro="" textlink="">
      <xdr:nvSpPr>
        <xdr:cNvPr id="642" name="フローチャート: 判断 641"/>
        <xdr:cNvSpPr/>
      </xdr:nvSpPr>
      <xdr:spPr>
        <a:xfrm>
          <a:off x="12763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156660</xdr:rowOff>
    </xdr:from>
    <xdr:ext cx="534377" cy="259045"/>
    <xdr:sp macro="" textlink="">
      <xdr:nvSpPr>
        <xdr:cNvPr id="643" name="テキスト ボックス 642"/>
        <xdr:cNvSpPr txBox="1"/>
      </xdr:nvSpPr>
      <xdr:spPr>
        <a:xfrm>
          <a:off x="12547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88227</xdr:rowOff>
    </xdr:from>
    <xdr:to>
      <xdr:col>85</xdr:col>
      <xdr:colOff>177800</xdr:colOff>
      <xdr:row>75</xdr:row>
      <xdr:rowOff>18377</xdr:rowOff>
    </xdr:to>
    <xdr:sp macro="" textlink="">
      <xdr:nvSpPr>
        <xdr:cNvPr id="649" name="楕円 648"/>
        <xdr:cNvSpPr/>
      </xdr:nvSpPr>
      <xdr:spPr>
        <a:xfrm>
          <a:off x="16268700" y="127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111104</xdr:rowOff>
    </xdr:from>
    <xdr:ext cx="534377" cy="259045"/>
    <xdr:sp macro="" textlink="">
      <xdr:nvSpPr>
        <xdr:cNvPr id="650" name="公債費該当値テキスト"/>
        <xdr:cNvSpPr txBox="1"/>
      </xdr:nvSpPr>
      <xdr:spPr>
        <a:xfrm>
          <a:off x="16370300" y="126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91554</xdr:rowOff>
    </xdr:from>
    <xdr:to>
      <xdr:col>81</xdr:col>
      <xdr:colOff>101600</xdr:colOff>
      <xdr:row>75</xdr:row>
      <xdr:rowOff>21704</xdr:rowOff>
    </xdr:to>
    <xdr:sp macro="" textlink="">
      <xdr:nvSpPr>
        <xdr:cNvPr id="651" name="楕円 650"/>
        <xdr:cNvSpPr/>
      </xdr:nvSpPr>
      <xdr:spPr>
        <a:xfrm>
          <a:off x="15430500" y="12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12831</xdr:rowOff>
    </xdr:from>
    <xdr:ext cx="534377" cy="259045"/>
    <xdr:sp macro="" textlink="">
      <xdr:nvSpPr>
        <xdr:cNvPr id="652" name="テキスト ボックス 651"/>
        <xdr:cNvSpPr txBox="1"/>
      </xdr:nvSpPr>
      <xdr:spPr>
        <a:xfrm>
          <a:off x="15214111" y="128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134886</xdr:rowOff>
    </xdr:from>
    <xdr:to>
      <xdr:col>76</xdr:col>
      <xdr:colOff>165100</xdr:colOff>
      <xdr:row>75</xdr:row>
      <xdr:rowOff>65036</xdr:rowOff>
    </xdr:to>
    <xdr:sp macro="" textlink="">
      <xdr:nvSpPr>
        <xdr:cNvPr id="653" name="楕円 652"/>
        <xdr:cNvSpPr/>
      </xdr:nvSpPr>
      <xdr:spPr>
        <a:xfrm>
          <a:off x="14541500" y="128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56163</xdr:rowOff>
    </xdr:from>
    <xdr:ext cx="534377" cy="259045"/>
    <xdr:sp macro="" textlink="">
      <xdr:nvSpPr>
        <xdr:cNvPr id="654" name="テキスト ボックス 653"/>
        <xdr:cNvSpPr txBox="1"/>
      </xdr:nvSpPr>
      <xdr:spPr>
        <a:xfrm>
          <a:off x="14325111" y="129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163919</xdr:rowOff>
    </xdr:from>
    <xdr:to>
      <xdr:col>72</xdr:col>
      <xdr:colOff>38100</xdr:colOff>
      <xdr:row>75</xdr:row>
      <xdr:rowOff>94069</xdr:rowOff>
    </xdr:to>
    <xdr:sp macro="" textlink="">
      <xdr:nvSpPr>
        <xdr:cNvPr id="655" name="楕円 654"/>
        <xdr:cNvSpPr/>
      </xdr:nvSpPr>
      <xdr:spPr>
        <a:xfrm>
          <a:off x="13652500" y="128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85196</xdr:rowOff>
    </xdr:from>
    <xdr:ext cx="534377" cy="259045"/>
    <xdr:sp macro="" textlink="">
      <xdr:nvSpPr>
        <xdr:cNvPr id="656" name="テキスト ボックス 655"/>
        <xdr:cNvSpPr txBox="1"/>
      </xdr:nvSpPr>
      <xdr:spPr>
        <a:xfrm>
          <a:off x="13436111" y="129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1460</xdr:rowOff>
    </xdr:from>
    <xdr:to>
      <xdr:col>67</xdr:col>
      <xdr:colOff>101600</xdr:colOff>
      <xdr:row>75</xdr:row>
      <xdr:rowOff>103060</xdr:rowOff>
    </xdr:to>
    <xdr:sp macro="" textlink="">
      <xdr:nvSpPr>
        <xdr:cNvPr id="657" name="楕円 656"/>
        <xdr:cNvSpPr/>
      </xdr:nvSpPr>
      <xdr:spPr>
        <a:xfrm>
          <a:off x="12763500" y="128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119587</xdr:rowOff>
    </xdr:from>
    <xdr:ext cx="534377" cy="259045"/>
    <xdr:sp macro="" textlink="">
      <xdr:nvSpPr>
        <xdr:cNvPr id="658" name="テキスト ボックス 657"/>
        <xdr:cNvSpPr txBox="1"/>
      </xdr:nvSpPr>
      <xdr:spPr>
        <a:xfrm>
          <a:off x="12547111" y="1263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4" name="直線コネクタ 683"/>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5" name="積立金最小値テキスト"/>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6" name="直線コネクタ 685"/>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7" name="積立金最大値テキスト"/>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8" name="直線コネクタ 687"/>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49713</xdr:rowOff>
    </xdr:from>
    <xdr:to>
      <xdr:col>85</xdr:col>
      <xdr:colOff>127000</xdr:colOff>
      <xdr:row>95</xdr:row>
      <xdr:rowOff>96233</xdr:rowOff>
    </xdr:to>
    <xdr:cxnSp macro="">
      <xdr:nvCxnSpPr>
        <xdr:cNvPr id="689" name="直線コネクタ 688"/>
        <xdr:cNvCxnSpPr/>
      </xdr:nvCxnSpPr>
      <xdr:spPr>
        <a:xfrm>
          <a:off x="15481300" y="16337463"/>
          <a:ext cx="8382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80080</xdr:rowOff>
    </xdr:from>
    <xdr:ext cx="534377" cy="259045"/>
    <xdr:sp macro="" textlink="">
      <xdr:nvSpPr>
        <xdr:cNvPr id="690" name="積立金平均値テキスト"/>
        <xdr:cNvSpPr txBox="1"/>
      </xdr:nvSpPr>
      <xdr:spPr>
        <a:xfrm>
          <a:off x="16370300" y="16539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91" name="フローチャート: 判断 690"/>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49713</xdr:rowOff>
    </xdr:from>
    <xdr:to>
      <xdr:col>81</xdr:col>
      <xdr:colOff>50800</xdr:colOff>
      <xdr:row>96</xdr:row>
      <xdr:rowOff>106471</xdr:rowOff>
    </xdr:to>
    <xdr:cxnSp macro="">
      <xdr:nvCxnSpPr>
        <xdr:cNvPr id="692" name="直線コネクタ 691"/>
        <xdr:cNvCxnSpPr/>
      </xdr:nvCxnSpPr>
      <xdr:spPr>
        <a:xfrm flipV="1">
          <a:off x="14592300" y="16337463"/>
          <a:ext cx="889000" cy="22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3" name="フローチャート: 判断 692"/>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94" name="テキスト ボックス 693"/>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106471</xdr:rowOff>
    </xdr:from>
    <xdr:to>
      <xdr:col>76</xdr:col>
      <xdr:colOff>114300</xdr:colOff>
      <xdr:row>97</xdr:row>
      <xdr:rowOff>48178</xdr:rowOff>
    </xdr:to>
    <xdr:cxnSp macro="">
      <xdr:nvCxnSpPr>
        <xdr:cNvPr id="695" name="直線コネクタ 694"/>
        <xdr:cNvCxnSpPr/>
      </xdr:nvCxnSpPr>
      <xdr:spPr>
        <a:xfrm flipV="1">
          <a:off x="13703300" y="16565671"/>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6" name="フローチャート: 判断 695"/>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7" name="テキスト ボックス 696"/>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77194</xdr:rowOff>
    </xdr:from>
    <xdr:to>
      <xdr:col>71</xdr:col>
      <xdr:colOff>177800</xdr:colOff>
      <xdr:row>97</xdr:row>
      <xdr:rowOff>48178</xdr:rowOff>
    </xdr:to>
    <xdr:cxnSp macro="">
      <xdr:nvCxnSpPr>
        <xdr:cNvPr id="698" name="直線コネクタ 697"/>
        <xdr:cNvCxnSpPr/>
      </xdr:nvCxnSpPr>
      <xdr:spPr>
        <a:xfrm>
          <a:off x="12814300" y="16536394"/>
          <a:ext cx="889000" cy="14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9" name="フローチャート: 判断 698"/>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xdr:rowOff>
    </xdr:from>
    <xdr:ext cx="534377" cy="259045"/>
    <xdr:sp macro="" textlink="">
      <xdr:nvSpPr>
        <xdr:cNvPr id="700" name="テキスト ボックス 699"/>
        <xdr:cNvSpPr txBox="1"/>
      </xdr:nvSpPr>
      <xdr:spPr>
        <a:xfrm>
          <a:off x="13436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155129</xdr:rowOff>
    </xdr:from>
    <xdr:to>
      <xdr:col>67</xdr:col>
      <xdr:colOff>101600</xdr:colOff>
      <xdr:row>98</xdr:row>
      <xdr:rowOff>85279</xdr:rowOff>
    </xdr:to>
    <xdr:sp macro="" textlink="">
      <xdr:nvSpPr>
        <xdr:cNvPr id="701" name="フローチャート: 判断 700"/>
        <xdr:cNvSpPr/>
      </xdr:nvSpPr>
      <xdr:spPr>
        <a:xfrm>
          <a:off x="12763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76406</xdr:rowOff>
    </xdr:from>
    <xdr:ext cx="534377" cy="259045"/>
    <xdr:sp macro="" textlink="">
      <xdr:nvSpPr>
        <xdr:cNvPr id="702" name="テキスト ボックス 701"/>
        <xdr:cNvSpPr txBox="1"/>
      </xdr:nvSpPr>
      <xdr:spPr>
        <a:xfrm>
          <a:off x="12547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45433</xdr:rowOff>
    </xdr:from>
    <xdr:to>
      <xdr:col>85</xdr:col>
      <xdr:colOff>177800</xdr:colOff>
      <xdr:row>95</xdr:row>
      <xdr:rowOff>147033</xdr:rowOff>
    </xdr:to>
    <xdr:sp macro="" textlink="">
      <xdr:nvSpPr>
        <xdr:cNvPr id="708" name="楕円 707"/>
        <xdr:cNvSpPr/>
      </xdr:nvSpPr>
      <xdr:spPr>
        <a:xfrm>
          <a:off x="16268700" y="1633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68310</xdr:rowOff>
    </xdr:from>
    <xdr:ext cx="534377" cy="259045"/>
    <xdr:sp macro="" textlink="">
      <xdr:nvSpPr>
        <xdr:cNvPr id="709" name="積立金該当値テキスト"/>
        <xdr:cNvSpPr txBox="1"/>
      </xdr:nvSpPr>
      <xdr:spPr>
        <a:xfrm>
          <a:off x="16370300" y="161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170363</xdr:rowOff>
    </xdr:from>
    <xdr:to>
      <xdr:col>81</xdr:col>
      <xdr:colOff>101600</xdr:colOff>
      <xdr:row>95</xdr:row>
      <xdr:rowOff>100513</xdr:rowOff>
    </xdr:to>
    <xdr:sp macro="" textlink="">
      <xdr:nvSpPr>
        <xdr:cNvPr id="710" name="楕円 709"/>
        <xdr:cNvSpPr/>
      </xdr:nvSpPr>
      <xdr:spPr>
        <a:xfrm>
          <a:off x="15430500" y="162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117040</xdr:rowOff>
    </xdr:from>
    <xdr:ext cx="534377" cy="259045"/>
    <xdr:sp macro="" textlink="">
      <xdr:nvSpPr>
        <xdr:cNvPr id="711" name="テキスト ボックス 710"/>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55671</xdr:rowOff>
    </xdr:from>
    <xdr:to>
      <xdr:col>76</xdr:col>
      <xdr:colOff>165100</xdr:colOff>
      <xdr:row>96</xdr:row>
      <xdr:rowOff>157271</xdr:rowOff>
    </xdr:to>
    <xdr:sp macro="" textlink="">
      <xdr:nvSpPr>
        <xdr:cNvPr id="712" name="楕円 711"/>
        <xdr:cNvSpPr/>
      </xdr:nvSpPr>
      <xdr:spPr>
        <a:xfrm>
          <a:off x="14541500" y="165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148398</xdr:rowOff>
    </xdr:from>
    <xdr:ext cx="534377" cy="259045"/>
    <xdr:sp macro="" textlink="">
      <xdr:nvSpPr>
        <xdr:cNvPr id="713" name="テキスト ボックス 712"/>
        <xdr:cNvSpPr txBox="1"/>
      </xdr:nvSpPr>
      <xdr:spPr>
        <a:xfrm>
          <a:off x="14325111" y="166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168828</xdr:rowOff>
    </xdr:from>
    <xdr:to>
      <xdr:col>72</xdr:col>
      <xdr:colOff>38100</xdr:colOff>
      <xdr:row>97</xdr:row>
      <xdr:rowOff>98978</xdr:rowOff>
    </xdr:to>
    <xdr:sp macro="" textlink="">
      <xdr:nvSpPr>
        <xdr:cNvPr id="714" name="楕円 713"/>
        <xdr:cNvSpPr/>
      </xdr:nvSpPr>
      <xdr:spPr>
        <a:xfrm>
          <a:off x="13652500" y="166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115505</xdr:rowOff>
    </xdr:from>
    <xdr:ext cx="534377" cy="259045"/>
    <xdr:sp macro="" textlink="">
      <xdr:nvSpPr>
        <xdr:cNvPr id="715" name="テキスト ボックス 714"/>
        <xdr:cNvSpPr txBox="1"/>
      </xdr:nvSpPr>
      <xdr:spPr>
        <a:xfrm>
          <a:off x="13436111" y="164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26394</xdr:rowOff>
    </xdr:from>
    <xdr:to>
      <xdr:col>67</xdr:col>
      <xdr:colOff>101600</xdr:colOff>
      <xdr:row>96</xdr:row>
      <xdr:rowOff>127994</xdr:rowOff>
    </xdr:to>
    <xdr:sp macro="" textlink="">
      <xdr:nvSpPr>
        <xdr:cNvPr id="716" name="楕円 715"/>
        <xdr:cNvSpPr/>
      </xdr:nvSpPr>
      <xdr:spPr>
        <a:xfrm>
          <a:off x="12763500" y="164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144521</xdr:rowOff>
    </xdr:from>
    <xdr:ext cx="534377" cy="259045"/>
    <xdr:sp macro="" textlink="">
      <xdr:nvSpPr>
        <xdr:cNvPr id="717" name="テキスト ボックス 716"/>
        <xdr:cNvSpPr txBox="1"/>
      </xdr:nvSpPr>
      <xdr:spPr>
        <a:xfrm>
          <a:off x="12547111" y="162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7" name="直線コネクタ 736"/>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40" name="投資及び出資金最大値テキスト"/>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41" name="直線コネクタ 740"/>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119755</xdr:rowOff>
    </xdr:from>
    <xdr:to>
      <xdr:col>116</xdr:col>
      <xdr:colOff>63500</xdr:colOff>
      <xdr:row>38</xdr:row>
      <xdr:rowOff>24771</xdr:rowOff>
    </xdr:to>
    <xdr:cxnSp macro="">
      <xdr:nvCxnSpPr>
        <xdr:cNvPr id="742" name="直線コネクタ 741"/>
        <xdr:cNvCxnSpPr/>
      </xdr:nvCxnSpPr>
      <xdr:spPr>
        <a:xfrm>
          <a:off x="21323300" y="6463405"/>
          <a:ext cx="8382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43" name="投資及び出資金平均値テキスト"/>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4" name="フローチャート: 判断 743"/>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102724</xdr:rowOff>
    </xdr:from>
    <xdr:to>
      <xdr:col>111</xdr:col>
      <xdr:colOff>177800</xdr:colOff>
      <xdr:row>37</xdr:row>
      <xdr:rowOff>119755</xdr:rowOff>
    </xdr:to>
    <xdr:cxnSp macro="">
      <xdr:nvCxnSpPr>
        <xdr:cNvPr id="745" name="直線コネクタ 744"/>
        <xdr:cNvCxnSpPr/>
      </xdr:nvCxnSpPr>
      <xdr:spPr>
        <a:xfrm>
          <a:off x="20434300" y="6446374"/>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6" name="フローチャート: 判断 745"/>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7" name="テキスト ボックス 746"/>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63862</xdr:rowOff>
    </xdr:from>
    <xdr:to>
      <xdr:col>107</xdr:col>
      <xdr:colOff>50800</xdr:colOff>
      <xdr:row>37</xdr:row>
      <xdr:rowOff>102724</xdr:rowOff>
    </xdr:to>
    <xdr:cxnSp macro="">
      <xdr:nvCxnSpPr>
        <xdr:cNvPr id="748" name="直線コネクタ 747"/>
        <xdr:cNvCxnSpPr/>
      </xdr:nvCxnSpPr>
      <xdr:spPr>
        <a:xfrm>
          <a:off x="19545300" y="64075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9" name="フローチャート: 判断 748"/>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50" name="テキスト ボックス 749"/>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20542</xdr:rowOff>
    </xdr:from>
    <xdr:to>
      <xdr:col>102</xdr:col>
      <xdr:colOff>114300</xdr:colOff>
      <xdr:row>37</xdr:row>
      <xdr:rowOff>63862</xdr:rowOff>
    </xdr:to>
    <xdr:cxnSp macro="">
      <xdr:nvCxnSpPr>
        <xdr:cNvPr id="751" name="直線コネクタ 750"/>
        <xdr:cNvCxnSpPr/>
      </xdr:nvCxnSpPr>
      <xdr:spPr>
        <a:xfrm>
          <a:off x="18656300" y="6364192"/>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52" name="フローチャート: 判断 751"/>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53" name="テキスト ボックス 752"/>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54" name="フローチャート: 判断 753"/>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164254</xdr:rowOff>
    </xdr:from>
    <xdr:ext cx="469744" cy="259045"/>
    <xdr:sp macro="" textlink="">
      <xdr:nvSpPr>
        <xdr:cNvPr id="755" name="テキスト ボックス 754"/>
        <xdr:cNvSpPr txBox="1"/>
      </xdr:nvSpPr>
      <xdr:spPr>
        <a:xfrm>
          <a:off x="18421428" y="65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145421</xdr:rowOff>
    </xdr:from>
    <xdr:to>
      <xdr:col>116</xdr:col>
      <xdr:colOff>114300</xdr:colOff>
      <xdr:row>38</xdr:row>
      <xdr:rowOff>75571</xdr:rowOff>
    </xdr:to>
    <xdr:sp macro="" textlink="">
      <xdr:nvSpPr>
        <xdr:cNvPr id="761" name="楕円 760"/>
        <xdr:cNvSpPr/>
      </xdr:nvSpPr>
      <xdr:spPr>
        <a:xfrm>
          <a:off x="22110700" y="64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60348</xdr:rowOff>
    </xdr:from>
    <xdr:ext cx="313932" cy="259045"/>
    <xdr:sp macro="" textlink="">
      <xdr:nvSpPr>
        <xdr:cNvPr id="762" name="投資及び出資金該当値テキスト"/>
        <xdr:cNvSpPr txBox="1"/>
      </xdr:nvSpPr>
      <xdr:spPr>
        <a:xfrm>
          <a:off x="22212300" y="6403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68955</xdr:rowOff>
    </xdr:from>
    <xdr:to>
      <xdr:col>112</xdr:col>
      <xdr:colOff>38100</xdr:colOff>
      <xdr:row>37</xdr:row>
      <xdr:rowOff>170555</xdr:rowOff>
    </xdr:to>
    <xdr:sp macro="" textlink="">
      <xdr:nvSpPr>
        <xdr:cNvPr id="763" name="楕円 762"/>
        <xdr:cNvSpPr/>
      </xdr:nvSpPr>
      <xdr:spPr>
        <a:xfrm>
          <a:off x="21272500" y="64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161682</xdr:rowOff>
    </xdr:from>
    <xdr:ext cx="469744" cy="259045"/>
    <xdr:sp macro="" textlink="">
      <xdr:nvSpPr>
        <xdr:cNvPr id="764" name="テキスト ボックス 763"/>
        <xdr:cNvSpPr txBox="1"/>
      </xdr:nvSpPr>
      <xdr:spPr>
        <a:xfrm>
          <a:off x="21088428" y="6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51924</xdr:rowOff>
    </xdr:from>
    <xdr:to>
      <xdr:col>107</xdr:col>
      <xdr:colOff>101600</xdr:colOff>
      <xdr:row>37</xdr:row>
      <xdr:rowOff>153524</xdr:rowOff>
    </xdr:to>
    <xdr:sp macro="" textlink="">
      <xdr:nvSpPr>
        <xdr:cNvPr id="765" name="楕円 764"/>
        <xdr:cNvSpPr/>
      </xdr:nvSpPr>
      <xdr:spPr>
        <a:xfrm>
          <a:off x="20383500" y="63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144651</xdr:rowOff>
    </xdr:from>
    <xdr:ext cx="469744" cy="259045"/>
    <xdr:sp macro="" textlink="">
      <xdr:nvSpPr>
        <xdr:cNvPr id="766" name="テキスト ボックス 765"/>
        <xdr:cNvSpPr txBox="1"/>
      </xdr:nvSpPr>
      <xdr:spPr>
        <a:xfrm>
          <a:off x="20199428" y="648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13062</xdr:rowOff>
    </xdr:from>
    <xdr:to>
      <xdr:col>102</xdr:col>
      <xdr:colOff>165100</xdr:colOff>
      <xdr:row>37</xdr:row>
      <xdr:rowOff>114662</xdr:rowOff>
    </xdr:to>
    <xdr:sp macro="" textlink="">
      <xdr:nvSpPr>
        <xdr:cNvPr id="767" name="楕円 766"/>
        <xdr:cNvSpPr/>
      </xdr:nvSpPr>
      <xdr:spPr>
        <a:xfrm>
          <a:off x="19494500" y="63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105789</xdr:rowOff>
    </xdr:from>
    <xdr:ext cx="469744" cy="259045"/>
    <xdr:sp macro="" textlink="">
      <xdr:nvSpPr>
        <xdr:cNvPr id="768" name="テキスト ボックス 767"/>
        <xdr:cNvSpPr txBox="1"/>
      </xdr:nvSpPr>
      <xdr:spPr>
        <a:xfrm>
          <a:off x="19310428" y="64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141192</xdr:rowOff>
    </xdr:from>
    <xdr:to>
      <xdr:col>98</xdr:col>
      <xdr:colOff>38100</xdr:colOff>
      <xdr:row>37</xdr:row>
      <xdr:rowOff>71342</xdr:rowOff>
    </xdr:to>
    <xdr:sp macro="" textlink="">
      <xdr:nvSpPr>
        <xdr:cNvPr id="769" name="楕円 768"/>
        <xdr:cNvSpPr/>
      </xdr:nvSpPr>
      <xdr:spPr>
        <a:xfrm>
          <a:off x="18605500" y="63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87869</xdr:rowOff>
    </xdr:from>
    <xdr:ext cx="469744" cy="259045"/>
    <xdr:sp macro="" textlink="">
      <xdr:nvSpPr>
        <xdr:cNvPr id="770" name="テキスト ボックス 769"/>
        <xdr:cNvSpPr txBox="1"/>
      </xdr:nvSpPr>
      <xdr:spPr>
        <a:xfrm>
          <a:off x="18421428" y="60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2" name="直線コネクタ 791"/>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5" name="貸付金最大値テキスト"/>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6" name="直線コネクタ 795"/>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105501</xdr:rowOff>
    </xdr:from>
    <xdr:to>
      <xdr:col>116</xdr:col>
      <xdr:colOff>63500</xdr:colOff>
      <xdr:row>58</xdr:row>
      <xdr:rowOff>107924</xdr:rowOff>
    </xdr:to>
    <xdr:cxnSp macro="">
      <xdr:nvCxnSpPr>
        <xdr:cNvPr id="797" name="直線コネクタ 796"/>
        <xdr:cNvCxnSpPr/>
      </xdr:nvCxnSpPr>
      <xdr:spPr>
        <a:xfrm>
          <a:off x="21323300" y="10049601"/>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8" name="貸付金平均値テキスト"/>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9" name="フローチャート: 判断 798"/>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99878</xdr:rowOff>
    </xdr:from>
    <xdr:to>
      <xdr:col>111</xdr:col>
      <xdr:colOff>177800</xdr:colOff>
      <xdr:row>58</xdr:row>
      <xdr:rowOff>105501</xdr:rowOff>
    </xdr:to>
    <xdr:cxnSp macro="">
      <xdr:nvCxnSpPr>
        <xdr:cNvPr id="800" name="直線コネクタ 799"/>
        <xdr:cNvCxnSpPr/>
      </xdr:nvCxnSpPr>
      <xdr:spPr>
        <a:xfrm>
          <a:off x="20434300" y="10043978"/>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801" name="フローチャート: 判断 800"/>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2" name="テキスト ボックス 801"/>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99878</xdr:rowOff>
    </xdr:from>
    <xdr:to>
      <xdr:col>107</xdr:col>
      <xdr:colOff>50800</xdr:colOff>
      <xdr:row>58</xdr:row>
      <xdr:rowOff>103261</xdr:rowOff>
    </xdr:to>
    <xdr:cxnSp macro="">
      <xdr:nvCxnSpPr>
        <xdr:cNvPr id="803" name="直線コネクタ 802"/>
        <xdr:cNvCxnSpPr/>
      </xdr:nvCxnSpPr>
      <xdr:spPr>
        <a:xfrm flipV="1">
          <a:off x="19545300" y="10043978"/>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4" name="フローチャート: 判断 803"/>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5" name="テキスト ボックス 804"/>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101158</xdr:rowOff>
    </xdr:from>
    <xdr:to>
      <xdr:col>102</xdr:col>
      <xdr:colOff>114300</xdr:colOff>
      <xdr:row>58</xdr:row>
      <xdr:rowOff>103261</xdr:rowOff>
    </xdr:to>
    <xdr:cxnSp macro="">
      <xdr:nvCxnSpPr>
        <xdr:cNvPr id="806" name="直線コネクタ 805"/>
        <xdr:cNvCxnSpPr/>
      </xdr:nvCxnSpPr>
      <xdr:spPr>
        <a:xfrm>
          <a:off x="18656300" y="1004525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7" name="フローチャート: 判断 806"/>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8" name="テキスト ボックス 807"/>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162555</xdr:rowOff>
    </xdr:from>
    <xdr:to>
      <xdr:col>98</xdr:col>
      <xdr:colOff>38100</xdr:colOff>
      <xdr:row>58</xdr:row>
      <xdr:rowOff>92705</xdr:rowOff>
    </xdr:to>
    <xdr:sp macro="" textlink="">
      <xdr:nvSpPr>
        <xdr:cNvPr id="809" name="フローチャート: 判断 808"/>
        <xdr:cNvSpPr/>
      </xdr:nvSpPr>
      <xdr:spPr>
        <a:xfrm>
          <a:off x="18605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109232</xdr:rowOff>
    </xdr:from>
    <xdr:ext cx="469744" cy="259045"/>
    <xdr:sp macro="" textlink="">
      <xdr:nvSpPr>
        <xdr:cNvPr id="810" name="テキスト ボックス 809"/>
        <xdr:cNvSpPr txBox="1"/>
      </xdr:nvSpPr>
      <xdr:spPr>
        <a:xfrm>
          <a:off x="18421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57124</xdr:rowOff>
    </xdr:from>
    <xdr:to>
      <xdr:col>116</xdr:col>
      <xdr:colOff>114300</xdr:colOff>
      <xdr:row>58</xdr:row>
      <xdr:rowOff>158724</xdr:rowOff>
    </xdr:to>
    <xdr:sp macro="" textlink="">
      <xdr:nvSpPr>
        <xdr:cNvPr id="816" name="楕円 815"/>
        <xdr:cNvSpPr/>
      </xdr:nvSpPr>
      <xdr:spPr>
        <a:xfrm>
          <a:off x="221107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143501</xdr:rowOff>
    </xdr:from>
    <xdr:ext cx="378565" cy="259045"/>
    <xdr:sp macro="" textlink="">
      <xdr:nvSpPr>
        <xdr:cNvPr id="817" name="貸付金該当値テキスト"/>
        <xdr:cNvSpPr txBox="1"/>
      </xdr:nvSpPr>
      <xdr:spPr>
        <a:xfrm>
          <a:off x="22212300" y="9916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54701</xdr:rowOff>
    </xdr:from>
    <xdr:to>
      <xdr:col>112</xdr:col>
      <xdr:colOff>38100</xdr:colOff>
      <xdr:row>58</xdr:row>
      <xdr:rowOff>156301</xdr:rowOff>
    </xdr:to>
    <xdr:sp macro="" textlink="">
      <xdr:nvSpPr>
        <xdr:cNvPr id="818" name="楕円 817"/>
        <xdr:cNvSpPr/>
      </xdr:nvSpPr>
      <xdr:spPr>
        <a:xfrm>
          <a:off x="21272500" y="9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147428</xdr:rowOff>
    </xdr:from>
    <xdr:ext cx="378565" cy="259045"/>
    <xdr:sp macro="" textlink="">
      <xdr:nvSpPr>
        <xdr:cNvPr id="819" name="テキスト ボックス 818"/>
        <xdr:cNvSpPr txBox="1"/>
      </xdr:nvSpPr>
      <xdr:spPr>
        <a:xfrm>
          <a:off x="21134017" y="10091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49078</xdr:rowOff>
    </xdr:from>
    <xdr:to>
      <xdr:col>107</xdr:col>
      <xdr:colOff>101600</xdr:colOff>
      <xdr:row>58</xdr:row>
      <xdr:rowOff>150678</xdr:rowOff>
    </xdr:to>
    <xdr:sp macro="" textlink="">
      <xdr:nvSpPr>
        <xdr:cNvPr id="820" name="楕円 819"/>
        <xdr:cNvSpPr/>
      </xdr:nvSpPr>
      <xdr:spPr>
        <a:xfrm>
          <a:off x="20383500" y="99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141805</xdr:rowOff>
    </xdr:from>
    <xdr:ext cx="378565" cy="259045"/>
    <xdr:sp macro="" textlink="">
      <xdr:nvSpPr>
        <xdr:cNvPr id="821" name="テキスト ボックス 820"/>
        <xdr:cNvSpPr txBox="1"/>
      </xdr:nvSpPr>
      <xdr:spPr>
        <a:xfrm>
          <a:off x="20245017" y="1008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52461</xdr:rowOff>
    </xdr:from>
    <xdr:to>
      <xdr:col>102</xdr:col>
      <xdr:colOff>165100</xdr:colOff>
      <xdr:row>58</xdr:row>
      <xdr:rowOff>154061</xdr:rowOff>
    </xdr:to>
    <xdr:sp macro="" textlink="">
      <xdr:nvSpPr>
        <xdr:cNvPr id="822" name="楕円 821"/>
        <xdr:cNvSpPr/>
      </xdr:nvSpPr>
      <xdr:spPr>
        <a:xfrm>
          <a:off x="19494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145188</xdr:rowOff>
    </xdr:from>
    <xdr:ext cx="378565" cy="259045"/>
    <xdr:sp macro="" textlink="">
      <xdr:nvSpPr>
        <xdr:cNvPr id="823" name="テキスト ボックス 822"/>
        <xdr:cNvSpPr txBox="1"/>
      </xdr:nvSpPr>
      <xdr:spPr>
        <a:xfrm>
          <a:off x="19356017" y="1008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50358</xdr:rowOff>
    </xdr:from>
    <xdr:to>
      <xdr:col>98</xdr:col>
      <xdr:colOff>38100</xdr:colOff>
      <xdr:row>58</xdr:row>
      <xdr:rowOff>151958</xdr:rowOff>
    </xdr:to>
    <xdr:sp macro="" textlink="">
      <xdr:nvSpPr>
        <xdr:cNvPr id="824" name="楕円 823"/>
        <xdr:cNvSpPr/>
      </xdr:nvSpPr>
      <xdr:spPr>
        <a:xfrm>
          <a:off x="18605500" y="99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143085</xdr:rowOff>
    </xdr:from>
    <xdr:ext cx="378565" cy="259045"/>
    <xdr:sp macro="" textlink="">
      <xdr:nvSpPr>
        <xdr:cNvPr id="825" name="テキスト ボックス 824"/>
        <xdr:cNvSpPr txBox="1"/>
      </xdr:nvSpPr>
      <xdr:spPr>
        <a:xfrm>
          <a:off x="18467017" y="10087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50" name="直線コネクタ 849"/>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51" name="繰出金最小値テキスト"/>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2" name="直線コネクタ 851"/>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3" name="繰出金最大値テキスト"/>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4" name="直線コネクタ 853"/>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62871</xdr:rowOff>
    </xdr:from>
    <xdr:to>
      <xdr:col>116</xdr:col>
      <xdr:colOff>63500</xdr:colOff>
      <xdr:row>74</xdr:row>
      <xdr:rowOff>133299</xdr:rowOff>
    </xdr:to>
    <xdr:cxnSp macro="">
      <xdr:nvCxnSpPr>
        <xdr:cNvPr id="855" name="直線コネクタ 854"/>
        <xdr:cNvCxnSpPr/>
      </xdr:nvCxnSpPr>
      <xdr:spPr>
        <a:xfrm flipV="1">
          <a:off x="21323300" y="12750171"/>
          <a:ext cx="838200" cy="7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56" name="繰出金平均値テキスト"/>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7" name="フローチャート: 判断 856"/>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133299</xdr:rowOff>
    </xdr:from>
    <xdr:to>
      <xdr:col>111</xdr:col>
      <xdr:colOff>177800</xdr:colOff>
      <xdr:row>74</xdr:row>
      <xdr:rowOff>164560</xdr:rowOff>
    </xdr:to>
    <xdr:cxnSp macro="">
      <xdr:nvCxnSpPr>
        <xdr:cNvPr id="858" name="直線コネクタ 857"/>
        <xdr:cNvCxnSpPr/>
      </xdr:nvCxnSpPr>
      <xdr:spPr>
        <a:xfrm flipV="1">
          <a:off x="20434300" y="12820599"/>
          <a:ext cx="889000" cy="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9" name="フローチャート: 判断 858"/>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60" name="テキスト ボックス 859"/>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135852</xdr:rowOff>
    </xdr:from>
    <xdr:to>
      <xdr:col>107</xdr:col>
      <xdr:colOff>50800</xdr:colOff>
      <xdr:row>74</xdr:row>
      <xdr:rowOff>164560</xdr:rowOff>
    </xdr:to>
    <xdr:cxnSp macro="">
      <xdr:nvCxnSpPr>
        <xdr:cNvPr id="861" name="直線コネクタ 860"/>
        <xdr:cNvCxnSpPr/>
      </xdr:nvCxnSpPr>
      <xdr:spPr>
        <a:xfrm>
          <a:off x="19545300" y="12823152"/>
          <a:ext cx="8890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2" name="フローチャート: 判断 861"/>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63" name="テキスト ボックス 862"/>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135852</xdr:rowOff>
    </xdr:from>
    <xdr:to>
      <xdr:col>102</xdr:col>
      <xdr:colOff>114300</xdr:colOff>
      <xdr:row>75</xdr:row>
      <xdr:rowOff>54204</xdr:rowOff>
    </xdr:to>
    <xdr:cxnSp macro="">
      <xdr:nvCxnSpPr>
        <xdr:cNvPr id="864" name="直線コネクタ 863"/>
        <xdr:cNvCxnSpPr/>
      </xdr:nvCxnSpPr>
      <xdr:spPr>
        <a:xfrm flipV="1">
          <a:off x="18656300" y="12823152"/>
          <a:ext cx="889000" cy="8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65" name="フローチャート: 判断 864"/>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120344</xdr:rowOff>
    </xdr:from>
    <xdr:ext cx="534377" cy="259045"/>
    <xdr:sp macro="" textlink="">
      <xdr:nvSpPr>
        <xdr:cNvPr id="866" name="テキスト ボックス 865"/>
        <xdr:cNvSpPr txBox="1"/>
      </xdr:nvSpPr>
      <xdr:spPr>
        <a:xfrm>
          <a:off x="19278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67" name="フローチャート: 判断 866"/>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147127</xdr:rowOff>
    </xdr:from>
    <xdr:ext cx="534377" cy="259045"/>
    <xdr:sp macro="" textlink="">
      <xdr:nvSpPr>
        <xdr:cNvPr id="868" name="テキスト ボックス 867"/>
        <xdr:cNvSpPr txBox="1"/>
      </xdr:nvSpPr>
      <xdr:spPr>
        <a:xfrm>
          <a:off x="18389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12071</xdr:rowOff>
    </xdr:from>
    <xdr:to>
      <xdr:col>116</xdr:col>
      <xdr:colOff>114300</xdr:colOff>
      <xdr:row>74</xdr:row>
      <xdr:rowOff>113671</xdr:rowOff>
    </xdr:to>
    <xdr:sp macro="" textlink="">
      <xdr:nvSpPr>
        <xdr:cNvPr id="874" name="楕円 873"/>
        <xdr:cNvSpPr/>
      </xdr:nvSpPr>
      <xdr:spPr>
        <a:xfrm>
          <a:off x="22110700" y="126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34948</xdr:rowOff>
    </xdr:from>
    <xdr:ext cx="534377" cy="259045"/>
    <xdr:sp macro="" textlink="">
      <xdr:nvSpPr>
        <xdr:cNvPr id="875" name="繰出金該当値テキスト"/>
        <xdr:cNvSpPr txBox="1"/>
      </xdr:nvSpPr>
      <xdr:spPr>
        <a:xfrm>
          <a:off x="22212300" y="1255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82499</xdr:rowOff>
    </xdr:from>
    <xdr:to>
      <xdr:col>112</xdr:col>
      <xdr:colOff>38100</xdr:colOff>
      <xdr:row>75</xdr:row>
      <xdr:rowOff>12649</xdr:rowOff>
    </xdr:to>
    <xdr:sp macro="" textlink="">
      <xdr:nvSpPr>
        <xdr:cNvPr id="876" name="楕円 875"/>
        <xdr:cNvSpPr/>
      </xdr:nvSpPr>
      <xdr:spPr>
        <a:xfrm>
          <a:off x="212725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29176</xdr:rowOff>
    </xdr:from>
    <xdr:ext cx="534377" cy="259045"/>
    <xdr:sp macro="" textlink="">
      <xdr:nvSpPr>
        <xdr:cNvPr id="877" name="テキスト ボックス 876"/>
        <xdr:cNvSpPr txBox="1"/>
      </xdr:nvSpPr>
      <xdr:spPr>
        <a:xfrm>
          <a:off x="21056111" y="125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113760</xdr:rowOff>
    </xdr:from>
    <xdr:to>
      <xdr:col>107</xdr:col>
      <xdr:colOff>101600</xdr:colOff>
      <xdr:row>75</xdr:row>
      <xdr:rowOff>43910</xdr:rowOff>
    </xdr:to>
    <xdr:sp macro="" textlink="">
      <xdr:nvSpPr>
        <xdr:cNvPr id="878" name="楕円 877"/>
        <xdr:cNvSpPr/>
      </xdr:nvSpPr>
      <xdr:spPr>
        <a:xfrm>
          <a:off x="20383500" y="128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60437</xdr:rowOff>
    </xdr:from>
    <xdr:ext cx="534377" cy="259045"/>
    <xdr:sp macro="" textlink="">
      <xdr:nvSpPr>
        <xdr:cNvPr id="879" name="テキスト ボックス 878"/>
        <xdr:cNvSpPr txBox="1"/>
      </xdr:nvSpPr>
      <xdr:spPr>
        <a:xfrm>
          <a:off x="20167111" y="125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85052</xdr:rowOff>
    </xdr:from>
    <xdr:to>
      <xdr:col>102</xdr:col>
      <xdr:colOff>165100</xdr:colOff>
      <xdr:row>75</xdr:row>
      <xdr:rowOff>15202</xdr:rowOff>
    </xdr:to>
    <xdr:sp macro="" textlink="">
      <xdr:nvSpPr>
        <xdr:cNvPr id="880" name="楕円 879"/>
        <xdr:cNvSpPr/>
      </xdr:nvSpPr>
      <xdr:spPr>
        <a:xfrm>
          <a:off x="19494500" y="12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31729</xdr:rowOff>
    </xdr:from>
    <xdr:ext cx="534377" cy="259045"/>
    <xdr:sp macro="" textlink="">
      <xdr:nvSpPr>
        <xdr:cNvPr id="881" name="テキスト ボックス 880"/>
        <xdr:cNvSpPr txBox="1"/>
      </xdr:nvSpPr>
      <xdr:spPr>
        <a:xfrm>
          <a:off x="19278111" y="125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3404</xdr:rowOff>
    </xdr:from>
    <xdr:to>
      <xdr:col>98</xdr:col>
      <xdr:colOff>38100</xdr:colOff>
      <xdr:row>75</xdr:row>
      <xdr:rowOff>105004</xdr:rowOff>
    </xdr:to>
    <xdr:sp macro="" textlink="">
      <xdr:nvSpPr>
        <xdr:cNvPr id="882" name="楕円 881"/>
        <xdr:cNvSpPr/>
      </xdr:nvSpPr>
      <xdr:spPr>
        <a:xfrm>
          <a:off x="18605500" y="128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121531</xdr:rowOff>
    </xdr:from>
    <xdr:ext cx="534377" cy="259045"/>
    <xdr:sp macro="" textlink="">
      <xdr:nvSpPr>
        <xdr:cNvPr id="883" name="テキスト ボックス 882"/>
        <xdr:cNvSpPr txBox="1"/>
      </xdr:nvSpPr>
      <xdr:spPr>
        <a:xfrm>
          <a:off x="18389111" y="126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歳出決算総額は、住民一人当たり７３９，００６円である。概ね各項目で類似団体より高い若しくは、同程度の水準となっている。特に扶助費及び普通建設事業費が類似団体と比べ高い水準となっている。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１４６，３４１円となっており、類似団体と比較して一人当たりコストが高い状況となっている。とくに豊津地区小学校整備事業が大幅な増額となっている。今後も高い水準で推移することが予想される。そのため、事業の取捨選択を徹底し、普通建設事業費の抑制を目指す。</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１６，４４９円となっており、住民税均等割世帯等給付金事業費の増加が影響している。また、類似団体と比較しても一人当たりコストが高い状況で推移している。出産祝金や高校生までの医療費無償化など町独自の子育て支援を実施していることなどが要因と考えられる。扶助費については、今後も高齢化等により増加が懸念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18,049
17,867
151.34
14,210,108
13,338,328
825,988
6,908,379
9,003,714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71882</xdr:rowOff>
    </xdr:from>
    <xdr:to>
      <xdr:col>24</xdr:col>
      <xdr:colOff>63500</xdr:colOff>
      <xdr:row>36</xdr:row>
      <xdr:rowOff>61976</xdr:rowOff>
    </xdr:to>
    <xdr:cxnSp macro="">
      <xdr:nvCxnSpPr>
        <xdr:cNvPr id="61" name="直線コネクタ 60"/>
        <xdr:cNvCxnSpPr/>
      </xdr:nvCxnSpPr>
      <xdr:spPr>
        <a:xfrm flipV="1">
          <a:off x="3797300" y="6072632"/>
          <a:ext cx="8382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61976</xdr:rowOff>
    </xdr:from>
    <xdr:to>
      <xdr:col>19</xdr:col>
      <xdr:colOff>177800</xdr:colOff>
      <xdr:row>36</xdr:row>
      <xdr:rowOff>85979</xdr:rowOff>
    </xdr:to>
    <xdr:cxnSp macro="">
      <xdr:nvCxnSpPr>
        <xdr:cNvPr id="64" name="直線コネクタ 63"/>
        <xdr:cNvCxnSpPr/>
      </xdr:nvCxnSpPr>
      <xdr:spPr>
        <a:xfrm flipV="1">
          <a:off x="2908300" y="623417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146939</xdr:rowOff>
    </xdr:from>
    <xdr:to>
      <xdr:col>15</xdr:col>
      <xdr:colOff>50800</xdr:colOff>
      <xdr:row>36</xdr:row>
      <xdr:rowOff>85979</xdr:rowOff>
    </xdr:to>
    <xdr:cxnSp macro="">
      <xdr:nvCxnSpPr>
        <xdr:cNvPr id="67" name="直線コネクタ 66"/>
        <xdr:cNvCxnSpPr/>
      </xdr:nvCxnSpPr>
      <xdr:spPr>
        <a:xfrm>
          <a:off x="2019300" y="6147689"/>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146939</xdr:rowOff>
    </xdr:from>
    <xdr:to>
      <xdr:col>10</xdr:col>
      <xdr:colOff>114300</xdr:colOff>
      <xdr:row>36</xdr:row>
      <xdr:rowOff>61976</xdr:rowOff>
    </xdr:to>
    <xdr:cxnSp macro="">
      <xdr:nvCxnSpPr>
        <xdr:cNvPr id="70" name="直線コネクタ 69"/>
        <xdr:cNvCxnSpPr/>
      </xdr:nvCxnSpPr>
      <xdr:spPr>
        <a:xfrm flipV="1">
          <a:off x="1130300" y="6147689"/>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72" name="テキスト ボックス 71"/>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73" name="フローチャート: 判断 72"/>
        <xdr:cNvSpPr/>
      </xdr:nvSpPr>
      <xdr:spPr>
        <a:xfrm>
          <a:off x="1079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55897</xdr:rowOff>
    </xdr:from>
    <xdr:ext cx="469744" cy="259045"/>
    <xdr:sp macro="" textlink="">
      <xdr:nvSpPr>
        <xdr:cNvPr id="74" name="テキスト ボックス 73"/>
        <xdr:cNvSpPr txBox="1"/>
      </xdr:nvSpPr>
      <xdr:spPr>
        <a:xfrm>
          <a:off x="895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80" name="楕円 79"/>
        <xdr:cNvSpPr/>
      </xdr:nvSpPr>
      <xdr:spPr>
        <a:xfrm>
          <a:off x="45847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43959</xdr:rowOff>
    </xdr:from>
    <xdr:ext cx="469744" cy="259045"/>
    <xdr:sp macro="" textlink="">
      <xdr:nvSpPr>
        <xdr:cNvPr id="81" name="議会費該当値テキスト"/>
        <xdr:cNvSpPr txBox="1"/>
      </xdr:nvSpPr>
      <xdr:spPr>
        <a:xfrm>
          <a:off x="4686300" y="587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11176</xdr:rowOff>
    </xdr:from>
    <xdr:to>
      <xdr:col>20</xdr:col>
      <xdr:colOff>38100</xdr:colOff>
      <xdr:row>36</xdr:row>
      <xdr:rowOff>112776</xdr:rowOff>
    </xdr:to>
    <xdr:sp macro="" textlink="">
      <xdr:nvSpPr>
        <xdr:cNvPr id="82" name="楕円 81"/>
        <xdr:cNvSpPr/>
      </xdr:nvSpPr>
      <xdr:spPr>
        <a:xfrm>
          <a:off x="3746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103903</xdr:rowOff>
    </xdr:from>
    <xdr:ext cx="469744" cy="259045"/>
    <xdr:sp macro="" textlink="">
      <xdr:nvSpPr>
        <xdr:cNvPr id="83" name="テキスト ボックス 82"/>
        <xdr:cNvSpPr txBox="1"/>
      </xdr:nvSpPr>
      <xdr:spPr>
        <a:xfrm>
          <a:off x="3562428" y="62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35179</xdr:rowOff>
    </xdr:from>
    <xdr:to>
      <xdr:col>15</xdr:col>
      <xdr:colOff>101600</xdr:colOff>
      <xdr:row>36</xdr:row>
      <xdr:rowOff>136779</xdr:rowOff>
    </xdr:to>
    <xdr:sp macro="" textlink="">
      <xdr:nvSpPr>
        <xdr:cNvPr id="84" name="楕円 83"/>
        <xdr:cNvSpPr/>
      </xdr:nvSpPr>
      <xdr:spPr>
        <a:xfrm>
          <a:off x="2857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127906</xdr:rowOff>
    </xdr:from>
    <xdr:ext cx="469744" cy="259045"/>
    <xdr:sp macro="" textlink="">
      <xdr:nvSpPr>
        <xdr:cNvPr id="85" name="テキスト ボックス 84"/>
        <xdr:cNvSpPr txBox="1"/>
      </xdr:nvSpPr>
      <xdr:spPr>
        <a:xfrm>
          <a:off x="2673428" y="63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96139</xdr:rowOff>
    </xdr:from>
    <xdr:to>
      <xdr:col>10</xdr:col>
      <xdr:colOff>165100</xdr:colOff>
      <xdr:row>36</xdr:row>
      <xdr:rowOff>26289</xdr:rowOff>
    </xdr:to>
    <xdr:sp macro="" textlink="">
      <xdr:nvSpPr>
        <xdr:cNvPr id="86" name="楕円 85"/>
        <xdr:cNvSpPr/>
      </xdr:nvSpPr>
      <xdr:spPr>
        <a:xfrm>
          <a:off x="1968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42816</xdr:rowOff>
    </xdr:from>
    <xdr:ext cx="469744" cy="259045"/>
    <xdr:sp macro="" textlink="">
      <xdr:nvSpPr>
        <xdr:cNvPr id="87" name="テキスト ボックス 86"/>
        <xdr:cNvSpPr txBox="1"/>
      </xdr:nvSpPr>
      <xdr:spPr>
        <a:xfrm>
          <a:off x="1784428" y="58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11176</xdr:rowOff>
    </xdr:from>
    <xdr:to>
      <xdr:col>6</xdr:col>
      <xdr:colOff>38100</xdr:colOff>
      <xdr:row>36</xdr:row>
      <xdr:rowOff>112776</xdr:rowOff>
    </xdr:to>
    <xdr:sp macro="" textlink="">
      <xdr:nvSpPr>
        <xdr:cNvPr id="88" name="楕円 87"/>
        <xdr:cNvSpPr/>
      </xdr:nvSpPr>
      <xdr:spPr>
        <a:xfrm>
          <a:off x="1079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129303</xdr:rowOff>
    </xdr:from>
    <xdr:ext cx="469744" cy="259045"/>
    <xdr:sp macro="" textlink="">
      <xdr:nvSpPr>
        <xdr:cNvPr id="89" name="テキスト ボックス 88"/>
        <xdr:cNvSpPr txBox="1"/>
      </xdr:nvSpPr>
      <xdr:spPr>
        <a:xfrm>
          <a:off x="895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127041</xdr:rowOff>
    </xdr:from>
    <xdr:to>
      <xdr:col>24</xdr:col>
      <xdr:colOff>63500</xdr:colOff>
      <xdr:row>54</xdr:row>
      <xdr:rowOff>167408</xdr:rowOff>
    </xdr:to>
    <xdr:cxnSp macro="">
      <xdr:nvCxnSpPr>
        <xdr:cNvPr id="123" name="直線コネクタ 122"/>
        <xdr:cNvCxnSpPr/>
      </xdr:nvCxnSpPr>
      <xdr:spPr>
        <a:xfrm flipV="1">
          <a:off x="3797300" y="9385341"/>
          <a:ext cx="8382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31246</xdr:rowOff>
    </xdr:from>
    <xdr:ext cx="599010" cy="259045"/>
    <xdr:sp macro="" textlink="">
      <xdr:nvSpPr>
        <xdr:cNvPr id="124" name="総務費平均値テキスト"/>
        <xdr:cNvSpPr txBox="1"/>
      </xdr:nvSpPr>
      <xdr:spPr>
        <a:xfrm>
          <a:off x="4686300" y="9460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167408</xdr:rowOff>
    </xdr:from>
    <xdr:to>
      <xdr:col>19</xdr:col>
      <xdr:colOff>177800</xdr:colOff>
      <xdr:row>56</xdr:row>
      <xdr:rowOff>67976</xdr:rowOff>
    </xdr:to>
    <xdr:cxnSp macro="">
      <xdr:nvCxnSpPr>
        <xdr:cNvPr id="126" name="直線コネクタ 125"/>
        <xdr:cNvCxnSpPr/>
      </xdr:nvCxnSpPr>
      <xdr:spPr>
        <a:xfrm flipV="1">
          <a:off x="2908300" y="9425708"/>
          <a:ext cx="889000" cy="24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95197</xdr:rowOff>
    </xdr:from>
    <xdr:ext cx="599010" cy="259045"/>
    <xdr:sp macro="" textlink="">
      <xdr:nvSpPr>
        <xdr:cNvPr id="128" name="テキスト ボックス 127"/>
        <xdr:cNvSpPr txBox="1"/>
      </xdr:nvSpPr>
      <xdr:spPr>
        <a:xfrm>
          <a:off x="3497795" y="95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83588</xdr:rowOff>
    </xdr:from>
    <xdr:to>
      <xdr:col>15</xdr:col>
      <xdr:colOff>50800</xdr:colOff>
      <xdr:row>56</xdr:row>
      <xdr:rowOff>67976</xdr:rowOff>
    </xdr:to>
    <xdr:cxnSp macro="">
      <xdr:nvCxnSpPr>
        <xdr:cNvPr id="129" name="直線コネクタ 128"/>
        <xdr:cNvCxnSpPr/>
      </xdr:nvCxnSpPr>
      <xdr:spPr>
        <a:xfrm>
          <a:off x="2019300" y="8656088"/>
          <a:ext cx="889000" cy="10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89508</xdr:rowOff>
    </xdr:from>
    <xdr:ext cx="599010" cy="259045"/>
    <xdr:sp macro="" textlink="">
      <xdr:nvSpPr>
        <xdr:cNvPr id="131" name="テキスト ボックス 130"/>
        <xdr:cNvSpPr txBox="1"/>
      </xdr:nvSpPr>
      <xdr:spPr>
        <a:xfrm>
          <a:off x="2608795" y="917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83588</xdr:rowOff>
    </xdr:from>
    <xdr:to>
      <xdr:col>10</xdr:col>
      <xdr:colOff>114300</xdr:colOff>
      <xdr:row>55</xdr:row>
      <xdr:rowOff>91180</xdr:rowOff>
    </xdr:to>
    <xdr:cxnSp macro="">
      <xdr:nvCxnSpPr>
        <xdr:cNvPr id="132" name="直線コネクタ 131"/>
        <xdr:cNvCxnSpPr/>
      </xdr:nvCxnSpPr>
      <xdr:spPr>
        <a:xfrm flipV="1">
          <a:off x="1130300" y="8656088"/>
          <a:ext cx="889000" cy="86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150071</xdr:rowOff>
    </xdr:from>
    <xdr:ext cx="599010" cy="259045"/>
    <xdr:sp macro="" textlink="">
      <xdr:nvSpPr>
        <xdr:cNvPr id="134" name="テキスト ボックス 133"/>
        <xdr:cNvSpPr txBox="1"/>
      </xdr:nvSpPr>
      <xdr:spPr>
        <a:xfrm>
          <a:off x="1719795" y="872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95824</xdr:rowOff>
    </xdr:from>
    <xdr:to>
      <xdr:col>6</xdr:col>
      <xdr:colOff>38100</xdr:colOff>
      <xdr:row>58</xdr:row>
      <xdr:rowOff>25974</xdr:rowOff>
    </xdr:to>
    <xdr:sp macro="" textlink="">
      <xdr:nvSpPr>
        <xdr:cNvPr id="135" name="フローチャート: 判断 134"/>
        <xdr:cNvSpPr/>
      </xdr:nvSpPr>
      <xdr:spPr>
        <a:xfrm>
          <a:off x="1079500" y="98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17101</xdr:rowOff>
    </xdr:from>
    <xdr:ext cx="534377" cy="259045"/>
    <xdr:sp macro="" textlink="">
      <xdr:nvSpPr>
        <xdr:cNvPr id="136" name="テキスト ボックス 135"/>
        <xdr:cNvSpPr txBox="1"/>
      </xdr:nvSpPr>
      <xdr:spPr>
        <a:xfrm>
          <a:off x="863111" y="996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76241</xdr:rowOff>
    </xdr:from>
    <xdr:to>
      <xdr:col>24</xdr:col>
      <xdr:colOff>114300</xdr:colOff>
      <xdr:row>55</xdr:row>
      <xdr:rowOff>6391</xdr:rowOff>
    </xdr:to>
    <xdr:sp macro="" textlink="">
      <xdr:nvSpPr>
        <xdr:cNvPr id="142" name="楕円 141"/>
        <xdr:cNvSpPr/>
      </xdr:nvSpPr>
      <xdr:spPr>
        <a:xfrm>
          <a:off x="4584700" y="93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99118</xdr:rowOff>
    </xdr:from>
    <xdr:ext cx="599010" cy="259045"/>
    <xdr:sp macro="" textlink="">
      <xdr:nvSpPr>
        <xdr:cNvPr id="143" name="総務費該当値テキスト"/>
        <xdr:cNvSpPr txBox="1"/>
      </xdr:nvSpPr>
      <xdr:spPr>
        <a:xfrm>
          <a:off x="4686300" y="918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116608</xdr:rowOff>
    </xdr:from>
    <xdr:to>
      <xdr:col>20</xdr:col>
      <xdr:colOff>38100</xdr:colOff>
      <xdr:row>55</xdr:row>
      <xdr:rowOff>46758</xdr:rowOff>
    </xdr:to>
    <xdr:sp macro="" textlink="">
      <xdr:nvSpPr>
        <xdr:cNvPr id="144" name="楕円 143"/>
        <xdr:cNvSpPr/>
      </xdr:nvSpPr>
      <xdr:spPr>
        <a:xfrm>
          <a:off x="3746500" y="93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63285</xdr:rowOff>
    </xdr:from>
    <xdr:ext cx="599010" cy="259045"/>
    <xdr:sp macro="" textlink="">
      <xdr:nvSpPr>
        <xdr:cNvPr id="145" name="テキスト ボックス 144"/>
        <xdr:cNvSpPr txBox="1"/>
      </xdr:nvSpPr>
      <xdr:spPr>
        <a:xfrm>
          <a:off x="3497795" y="915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17176</xdr:rowOff>
    </xdr:from>
    <xdr:to>
      <xdr:col>15</xdr:col>
      <xdr:colOff>101600</xdr:colOff>
      <xdr:row>56</xdr:row>
      <xdr:rowOff>118776</xdr:rowOff>
    </xdr:to>
    <xdr:sp macro="" textlink="">
      <xdr:nvSpPr>
        <xdr:cNvPr id="146" name="楕円 145"/>
        <xdr:cNvSpPr/>
      </xdr:nvSpPr>
      <xdr:spPr>
        <a:xfrm>
          <a:off x="2857500" y="96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109903</xdr:rowOff>
    </xdr:from>
    <xdr:ext cx="534377" cy="259045"/>
    <xdr:sp macro="" textlink="">
      <xdr:nvSpPr>
        <xdr:cNvPr id="147" name="テキスト ボックス 146"/>
        <xdr:cNvSpPr txBox="1"/>
      </xdr:nvSpPr>
      <xdr:spPr>
        <a:xfrm>
          <a:off x="2641111" y="97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32788</xdr:rowOff>
    </xdr:from>
    <xdr:to>
      <xdr:col>10</xdr:col>
      <xdr:colOff>165100</xdr:colOff>
      <xdr:row>50</xdr:row>
      <xdr:rowOff>134388</xdr:rowOff>
    </xdr:to>
    <xdr:sp macro="" textlink="">
      <xdr:nvSpPr>
        <xdr:cNvPr id="148" name="楕円 147"/>
        <xdr:cNvSpPr/>
      </xdr:nvSpPr>
      <xdr:spPr>
        <a:xfrm>
          <a:off x="1968500" y="86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150915</xdr:rowOff>
    </xdr:from>
    <xdr:ext cx="599010" cy="259045"/>
    <xdr:sp macro="" textlink="">
      <xdr:nvSpPr>
        <xdr:cNvPr id="149" name="テキスト ボックス 148"/>
        <xdr:cNvSpPr txBox="1"/>
      </xdr:nvSpPr>
      <xdr:spPr>
        <a:xfrm>
          <a:off x="1719795" y="838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40380</xdr:rowOff>
    </xdr:from>
    <xdr:to>
      <xdr:col>6</xdr:col>
      <xdr:colOff>38100</xdr:colOff>
      <xdr:row>55</xdr:row>
      <xdr:rowOff>141980</xdr:rowOff>
    </xdr:to>
    <xdr:sp macro="" textlink="">
      <xdr:nvSpPr>
        <xdr:cNvPr id="150" name="楕円 149"/>
        <xdr:cNvSpPr/>
      </xdr:nvSpPr>
      <xdr:spPr>
        <a:xfrm>
          <a:off x="1079500" y="9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158507</xdr:rowOff>
    </xdr:from>
    <xdr:ext cx="599010" cy="259045"/>
    <xdr:sp macro="" textlink="">
      <xdr:nvSpPr>
        <xdr:cNvPr id="151" name="テキスト ボックス 150"/>
        <xdr:cNvSpPr txBox="1"/>
      </xdr:nvSpPr>
      <xdr:spPr>
        <a:xfrm>
          <a:off x="830795" y="924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32791</xdr:rowOff>
    </xdr:from>
    <xdr:to>
      <xdr:col>24</xdr:col>
      <xdr:colOff>63500</xdr:colOff>
      <xdr:row>73</xdr:row>
      <xdr:rowOff>42367</xdr:rowOff>
    </xdr:to>
    <xdr:cxnSp macro="">
      <xdr:nvCxnSpPr>
        <xdr:cNvPr id="181" name="直線コネクタ 180"/>
        <xdr:cNvCxnSpPr/>
      </xdr:nvCxnSpPr>
      <xdr:spPr>
        <a:xfrm flipV="1">
          <a:off x="3797300" y="12377191"/>
          <a:ext cx="838200" cy="18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75963</xdr:rowOff>
    </xdr:from>
    <xdr:ext cx="599010" cy="259045"/>
    <xdr:sp macro="" textlink="">
      <xdr:nvSpPr>
        <xdr:cNvPr id="182" name="民生費平均値テキスト"/>
        <xdr:cNvSpPr txBox="1"/>
      </xdr:nvSpPr>
      <xdr:spPr>
        <a:xfrm>
          <a:off x="4686300" y="12763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169697</xdr:rowOff>
    </xdr:from>
    <xdr:to>
      <xdr:col>19</xdr:col>
      <xdr:colOff>177800</xdr:colOff>
      <xdr:row>73</xdr:row>
      <xdr:rowOff>42367</xdr:rowOff>
    </xdr:to>
    <xdr:cxnSp macro="">
      <xdr:nvCxnSpPr>
        <xdr:cNvPr id="184" name="直線コネクタ 183"/>
        <xdr:cNvCxnSpPr/>
      </xdr:nvCxnSpPr>
      <xdr:spPr>
        <a:xfrm>
          <a:off x="2908300" y="12342647"/>
          <a:ext cx="889000" cy="2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140009</xdr:rowOff>
    </xdr:from>
    <xdr:ext cx="599010" cy="259045"/>
    <xdr:sp macro="" textlink="">
      <xdr:nvSpPr>
        <xdr:cNvPr id="186" name="テキスト ボックス 185"/>
        <xdr:cNvSpPr txBox="1"/>
      </xdr:nvSpPr>
      <xdr:spPr>
        <a:xfrm>
          <a:off x="3497795" y="129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169697</xdr:rowOff>
    </xdr:from>
    <xdr:to>
      <xdr:col>15</xdr:col>
      <xdr:colOff>50800</xdr:colOff>
      <xdr:row>74</xdr:row>
      <xdr:rowOff>34544</xdr:rowOff>
    </xdr:to>
    <xdr:cxnSp macro="">
      <xdr:nvCxnSpPr>
        <xdr:cNvPr id="187" name="直線コネクタ 186"/>
        <xdr:cNvCxnSpPr/>
      </xdr:nvCxnSpPr>
      <xdr:spPr>
        <a:xfrm flipV="1">
          <a:off x="2019300" y="12342647"/>
          <a:ext cx="889000" cy="3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39920</xdr:rowOff>
    </xdr:from>
    <xdr:ext cx="599010" cy="259045"/>
    <xdr:sp macro="" textlink="">
      <xdr:nvSpPr>
        <xdr:cNvPr id="189" name="テキスト ボックス 188"/>
        <xdr:cNvSpPr txBox="1"/>
      </xdr:nvSpPr>
      <xdr:spPr>
        <a:xfrm>
          <a:off x="2608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34544</xdr:rowOff>
    </xdr:from>
    <xdr:to>
      <xdr:col>10</xdr:col>
      <xdr:colOff>114300</xdr:colOff>
      <xdr:row>75</xdr:row>
      <xdr:rowOff>152578</xdr:rowOff>
    </xdr:to>
    <xdr:cxnSp macro="">
      <xdr:nvCxnSpPr>
        <xdr:cNvPr id="190" name="直線コネクタ 189"/>
        <xdr:cNvCxnSpPr/>
      </xdr:nvCxnSpPr>
      <xdr:spPr>
        <a:xfrm flipV="1">
          <a:off x="1130300" y="12721844"/>
          <a:ext cx="889000" cy="2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85692</xdr:rowOff>
    </xdr:from>
    <xdr:ext cx="599010" cy="259045"/>
    <xdr:sp macro="" textlink="">
      <xdr:nvSpPr>
        <xdr:cNvPr id="192" name="テキスト ボックス 191"/>
        <xdr:cNvSpPr txBox="1"/>
      </xdr:nvSpPr>
      <xdr:spPr>
        <a:xfrm>
          <a:off x="1719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3" name="フローチャート: 判断 192"/>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4" name="テキスト ボックス 193"/>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153441</xdr:rowOff>
    </xdr:from>
    <xdr:to>
      <xdr:col>24</xdr:col>
      <xdr:colOff>114300</xdr:colOff>
      <xdr:row>72</xdr:row>
      <xdr:rowOff>83591</xdr:rowOff>
    </xdr:to>
    <xdr:sp macro="" textlink="">
      <xdr:nvSpPr>
        <xdr:cNvPr id="200" name="楕円 199"/>
        <xdr:cNvSpPr/>
      </xdr:nvSpPr>
      <xdr:spPr>
        <a:xfrm>
          <a:off x="4584700" y="123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4868</xdr:rowOff>
    </xdr:from>
    <xdr:ext cx="599010" cy="259045"/>
    <xdr:sp macro="" textlink="">
      <xdr:nvSpPr>
        <xdr:cNvPr id="201" name="民生費該当値テキスト"/>
        <xdr:cNvSpPr txBox="1"/>
      </xdr:nvSpPr>
      <xdr:spPr>
        <a:xfrm>
          <a:off x="4686300" y="1217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163017</xdr:rowOff>
    </xdr:from>
    <xdr:to>
      <xdr:col>20</xdr:col>
      <xdr:colOff>38100</xdr:colOff>
      <xdr:row>73</xdr:row>
      <xdr:rowOff>93167</xdr:rowOff>
    </xdr:to>
    <xdr:sp macro="" textlink="">
      <xdr:nvSpPr>
        <xdr:cNvPr id="202" name="楕円 201"/>
        <xdr:cNvSpPr/>
      </xdr:nvSpPr>
      <xdr:spPr>
        <a:xfrm>
          <a:off x="3746500" y="12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109694</xdr:rowOff>
    </xdr:from>
    <xdr:ext cx="599010" cy="259045"/>
    <xdr:sp macro="" textlink="">
      <xdr:nvSpPr>
        <xdr:cNvPr id="203" name="テキスト ボックス 202"/>
        <xdr:cNvSpPr txBox="1"/>
      </xdr:nvSpPr>
      <xdr:spPr>
        <a:xfrm>
          <a:off x="3497795" y="1228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118897</xdr:rowOff>
    </xdr:from>
    <xdr:to>
      <xdr:col>15</xdr:col>
      <xdr:colOff>101600</xdr:colOff>
      <xdr:row>72</xdr:row>
      <xdr:rowOff>49047</xdr:rowOff>
    </xdr:to>
    <xdr:sp macro="" textlink="">
      <xdr:nvSpPr>
        <xdr:cNvPr id="204" name="楕円 203"/>
        <xdr:cNvSpPr/>
      </xdr:nvSpPr>
      <xdr:spPr>
        <a:xfrm>
          <a:off x="2857500" y="122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65574</xdr:rowOff>
    </xdr:from>
    <xdr:ext cx="599010" cy="259045"/>
    <xdr:sp macro="" textlink="">
      <xdr:nvSpPr>
        <xdr:cNvPr id="205" name="テキスト ボックス 204"/>
        <xdr:cNvSpPr txBox="1"/>
      </xdr:nvSpPr>
      <xdr:spPr>
        <a:xfrm>
          <a:off x="2608795" y="1206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155194</xdr:rowOff>
    </xdr:from>
    <xdr:to>
      <xdr:col>10</xdr:col>
      <xdr:colOff>165100</xdr:colOff>
      <xdr:row>74</xdr:row>
      <xdr:rowOff>85344</xdr:rowOff>
    </xdr:to>
    <xdr:sp macro="" textlink="">
      <xdr:nvSpPr>
        <xdr:cNvPr id="206" name="楕円 205"/>
        <xdr:cNvSpPr/>
      </xdr:nvSpPr>
      <xdr:spPr>
        <a:xfrm>
          <a:off x="1968500" y="126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101871</xdr:rowOff>
    </xdr:from>
    <xdr:ext cx="599010" cy="259045"/>
    <xdr:sp macro="" textlink="">
      <xdr:nvSpPr>
        <xdr:cNvPr id="207" name="テキスト ボックス 206"/>
        <xdr:cNvSpPr txBox="1"/>
      </xdr:nvSpPr>
      <xdr:spPr>
        <a:xfrm>
          <a:off x="1719795" y="1244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101778</xdr:rowOff>
    </xdr:from>
    <xdr:to>
      <xdr:col>6</xdr:col>
      <xdr:colOff>38100</xdr:colOff>
      <xdr:row>76</xdr:row>
      <xdr:rowOff>31927</xdr:rowOff>
    </xdr:to>
    <xdr:sp macro="" textlink="">
      <xdr:nvSpPr>
        <xdr:cNvPr id="208" name="楕円 207"/>
        <xdr:cNvSpPr/>
      </xdr:nvSpPr>
      <xdr:spPr>
        <a:xfrm>
          <a:off x="1079500" y="12960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48455</xdr:rowOff>
    </xdr:from>
    <xdr:ext cx="599010" cy="259045"/>
    <xdr:sp macro="" textlink="">
      <xdr:nvSpPr>
        <xdr:cNvPr id="209" name="テキスト ボックス 208"/>
        <xdr:cNvSpPr txBox="1"/>
      </xdr:nvSpPr>
      <xdr:spPr>
        <a:xfrm>
          <a:off x="830795" y="1273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6" name="直線コネクタ 235"/>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7" name="衛生費最小値テキスト"/>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8" name="直線コネクタ 237"/>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9" name="衛生費最大値テキスト"/>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40" name="直線コネクタ 239"/>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156649</xdr:rowOff>
    </xdr:from>
    <xdr:to>
      <xdr:col>24</xdr:col>
      <xdr:colOff>63500</xdr:colOff>
      <xdr:row>95</xdr:row>
      <xdr:rowOff>18461</xdr:rowOff>
    </xdr:to>
    <xdr:cxnSp macro="">
      <xdr:nvCxnSpPr>
        <xdr:cNvPr id="241" name="直線コネクタ 240"/>
        <xdr:cNvCxnSpPr/>
      </xdr:nvCxnSpPr>
      <xdr:spPr>
        <a:xfrm flipV="1">
          <a:off x="3797300" y="16272949"/>
          <a:ext cx="8382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42" name="衛生費平均値テキスト"/>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43" name="フローチャート: 判断 242"/>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18461</xdr:rowOff>
    </xdr:from>
    <xdr:to>
      <xdr:col>19</xdr:col>
      <xdr:colOff>177800</xdr:colOff>
      <xdr:row>95</xdr:row>
      <xdr:rowOff>75659</xdr:rowOff>
    </xdr:to>
    <xdr:cxnSp macro="">
      <xdr:nvCxnSpPr>
        <xdr:cNvPr id="244" name="直線コネクタ 243"/>
        <xdr:cNvCxnSpPr/>
      </xdr:nvCxnSpPr>
      <xdr:spPr>
        <a:xfrm flipV="1">
          <a:off x="2908300" y="16306211"/>
          <a:ext cx="889000" cy="5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5" name="フローチャート: 判断 244"/>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138699</xdr:rowOff>
    </xdr:from>
    <xdr:ext cx="534377" cy="259045"/>
    <xdr:sp macro="" textlink="">
      <xdr:nvSpPr>
        <xdr:cNvPr id="246" name="テキスト ボックス 245"/>
        <xdr:cNvSpPr txBox="1"/>
      </xdr:nvSpPr>
      <xdr:spPr>
        <a:xfrm>
          <a:off x="3530111" y="165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75659</xdr:rowOff>
    </xdr:from>
    <xdr:to>
      <xdr:col>15</xdr:col>
      <xdr:colOff>50800</xdr:colOff>
      <xdr:row>95</xdr:row>
      <xdr:rowOff>83187</xdr:rowOff>
    </xdr:to>
    <xdr:cxnSp macro="">
      <xdr:nvCxnSpPr>
        <xdr:cNvPr id="247" name="直線コネクタ 246"/>
        <xdr:cNvCxnSpPr/>
      </xdr:nvCxnSpPr>
      <xdr:spPr>
        <a:xfrm flipV="1">
          <a:off x="2019300" y="16363409"/>
          <a:ext cx="889000" cy="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8" name="フローチャート: 判断 247"/>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101813</xdr:rowOff>
    </xdr:from>
    <xdr:ext cx="534377" cy="259045"/>
    <xdr:sp macro="" textlink="">
      <xdr:nvSpPr>
        <xdr:cNvPr id="249" name="テキスト ボックス 248"/>
        <xdr:cNvSpPr txBox="1"/>
      </xdr:nvSpPr>
      <xdr:spPr>
        <a:xfrm>
          <a:off x="2641111" y="165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83187</xdr:rowOff>
    </xdr:from>
    <xdr:to>
      <xdr:col>10</xdr:col>
      <xdr:colOff>114300</xdr:colOff>
      <xdr:row>95</xdr:row>
      <xdr:rowOff>168128</xdr:rowOff>
    </xdr:to>
    <xdr:cxnSp macro="">
      <xdr:nvCxnSpPr>
        <xdr:cNvPr id="250" name="直線コネクタ 249"/>
        <xdr:cNvCxnSpPr/>
      </xdr:nvCxnSpPr>
      <xdr:spPr>
        <a:xfrm flipV="1">
          <a:off x="1130300" y="16370937"/>
          <a:ext cx="889000" cy="8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51" name="フローチャート: 判断 250"/>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151975</xdr:rowOff>
    </xdr:from>
    <xdr:ext cx="534377" cy="259045"/>
    <xdr:sp macro="" textlink="">
      <xdr:nvSpPr>
        <xdr:cNvPr id="252" name="テキスト ボックス 251"/>
        <xdr:cNvSpPr txBox="1"/>
      </xdr:nvSpPr>
      <xdr:spPr>
        <a:xfrm>
          <a:off x="1752111" y="166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53" name="フローチャート: 判断 252"/>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54" name="テキスト ボックス 253"/>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105849</xdr:rowOff>
    </xdr:from>
    <xdr:to>
      <xdr:col>24</xdr:col>
      <xdr:colOff>114300</xdr:colOff>
      <xdr:row>95</xdr:row>
      <xdr:rowOff>35999</xdr:rowOff>
    </xdr:to>
    <xdr:sp macro="" textlink="">
      <xdr:nvSpPr>
        <xdr:cNvPr id="260" name="楕円 259"/>
        <xdr:cNvSpPr/>
      </xdr:nvSpPr>
      <xdr:spPr>
        <a:xfrm>
          <a:off x="4584700" y="162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128726</xdr:rowOff>
    </xdr:from>
    <xdr:ext cx="534377" cy="259045"/>
    <xdr:sp macro="" textlink="">
      <xdr:nvSpPr>
        <xdr:cNvPr id="261" name="衛生費該当値テキスト"/>
        <xdr:cNvSpPr txBox="1"/>
      </xdr:nvSpPr>
      <xdr:spPr>
        <a:xfrm>
          <a:off x="4686300" y="1607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139111</xdr:rowOff>
    </xdr:from>
    <xdr:to>
      <xdr:col>20</xdr:col>
      <xdr:colOff>38100</xdr:colOff>
      <xdr:row>95</xdr:row>
      <xdr:rowOff>69261</xdr:rowOff>
    </xdr:to>
    <xdr:sp macro="" textlink="">
      <xdr:nvSpPr>
        <xdr:cNvPr id="262" name="楕円 261"/>
        <xdr:cNvSpPr/>
      </xdr:nvSpPr>
      <xdr:spPr>
        <a:xfrm>
          <a:off x="3746500" y="1625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85788</xdr:rowOff>
    </xdr:from>
    <xdr:ext cx="534377" cy="259045"/>
    <xdr:sp macro="" textlink="">
      <xdr:nvSpPr>
        <xdr:cNvPr id="263" name="テキスト ボックス 262"/>
        <xdr:cNvSpPr txBox="1"/>
      </xdr:nvSpPr>
      <xdr:spPr>
        <a:xfrm>
          <a:off x="3530111" y="160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24859</xdr:rowOff>
    </xdr:from>
    <xdr:to>
      <xdr:col>15</xdr:col>
      <xdr:colOff>101600</xdr:colOff>
      <xdr:row>95</xdr:row>
      <xdr:rowOff>126459</xdr:rowOff>
    </xdr:to>
    <xdr:sp macro="" textlink="">
      <xdr:nvSpPr>
        <xdr:cNvPr id="264" name="楕円 263"/>
        <xdr:cNvSpPr/>
      </xdr:nvSpPr>
      <xdr:spPr>
        <a:xfrm>
          <a:off x="2857500" y="163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142986</xdr:rowOff>
    </xdr:from>
    <xdr:ext cx="534377" cy="259045"/>
    <xdr:sp macro="" textlink="">
      <xdr:nvSpPr>
        <xdr:cNvPr id="265" name="テキスト ボックス 264"/>
        <xdr:cNvSpPr txBox="1"/>
      </xdr:nvSpPr>
      <xdr:spPr>
        <a:xfrm>
          <a:off x="2641111" y="160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32387</xdr:rowOff>
    </xdr:from>
    <xdr:to>
      <xdr:col>10</xdr:col>
      <xdr:colOff>165100</xdr:colOff>
      <xdr:row>95</xdr:row>
      <xdr:rowOff>133987</xdr:rowOff>
    </xdr:to>
    <xdr:sp macro="" textlink="">
      <xdr:nvSpPr>
        <xdr:cNvPr id="266" name="楕円 265"/>
        <xdr:cNvSpPr/>
      </xdr:nvSpPr>
      <xdr:spPr>
        <a:xfrm>
          <a:off x="1968500" y="1632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150514</xdr:rowOff>
    </xdr:from>
    <xdr:ext cx="534377" cy="259045"/>
    <xdr:sp macro="" textlink="">
      <xdr:nvSpPr>
        <xdr:cNvPr id="267" name="テキスト ボックス 266"/>
        <xdr:cNvSpPr txBox="1"/>
      </xdr:nvSpPr>
      <xdr:spPr>
        <a:xfrm>
          <a:off x="1752111" y="1609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117328</xdr:rowOff>
    </xdr:from>
    <xdr:to>
      <xdr:col>6</xdr:col>
      <xdr:colOff>38100</xdr:colOff>
      <xdr:row>96</xdr:row>
      <xdr:rowOff>47478</xdr:rowOff>
    </xdr:to>
    <xdr:sp macro="" textlink="">
      <xdr:nvSpPr>
        <xdr:cNvPr id="268" name="楕円 267"/>
        <xdr:cNvSpPr/>
      </xdr:nvSpPr>
      <xdr:spPr>
        <a:xfrm>
          <a:off x="1079500" y="164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64005</xdr:rowOff>
    </xdr:from>
    <xdr:ext cx="534377" cy="259045"/>
    <xdr:sp macro="" textlink="">
      <xdr:nvSpPr>
        <xdr:cNvPr id="269" name="テキスト ボックス 268"/>
        <xdr:cNvSpPr txBox="1"/>
      </xdr:nvSpPr>
      <xdr:spPr>
        <a:xfrm>
          <a:off x="863111" y="161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91" name="直線コネクタ 290"/>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4" name="労働費最大値テキスト"/>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5" name="直線コネクタ 294"/>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51003</xdr:rowOff>
    </xdr:from>
    <xdr:to>
      <xdr:col>55</xdr:col>
      <xdr:colOff>0</xdr:colOff>
      <xdr:row>37</xdr:row>
      <xdr:rowOff>105867</xdr:rowOff>
    </xdr:to>
    <xdr:cxnSp macro="">
      <xdr:nvCxnSpPr>
        <xdr:cNvPr id="296" name="直線コネクタ 295"/>
        <xdr:cNvCxnSpPr/>
      </xdr:nvCxnSpPr>
      <xdr:spPr>
        <a:xfrm flipV="1">
          <a:off x="9639300" y="6394653"/>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171111</xdr:rowOff>
    </xdr:from>
    <xdr:ext cx="378565" cy="259045"/>
    <xdr:sp macro="" textlink="">
      <xdr:nvSpPr>
        <xdr:cNvPr id="297" name="労働費平均値テキスト"/>
        <xdr:cNvSpPr txBox="1"/>
      </xdr:nvSpPr>
      <xdr:spPr>
        <a:xfrm>
          <a:off x="10528300" y="6343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8" name="フローチャート: 判断 297"/>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105867</xdr:rowOff>
    </xdr:from>
    <xdr:to>
      <xdr:col>50</xdr:col>
      <xdr:colOff>114300</xdr:colOff>
      <xdr:row>37</xdr:row>
      <xdr:rowOff>107239</xdr:rowOff>
    </xdr:to>
    <xdr:cxnSp macro="">
      <xdr:nvCxnSpPr>
        <xdr:cNvPr id="299" name="直線コネクタ 298"/>
        <xdr:cNvCxnSpPr/>
      </xdr:nvCxnSpPr>
      <xdr:spPr>
        <a:xfrm flipV="1">
          <a:off x="8750300" y="644951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300" name="フローチャート: 判断 299"/>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301" name="テキスト ボックス 300"/>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107239</xdr:rowOff>
    </xdr:from>
    <xdr:to>
      <xdr:col>45</xdr:col>
      <xdr:colOff>177800</xdr:colOff>
      <xdr:row>37</xdr:row>
      <xdr:rowOff>111354</xdr:rowOff>
    </xdr:to>
    <xdr:cxnSp macro="">
      <xdr:nvCxnSpPr>
        <xdr:cNvPr id="302" name="直線コネクタ 301"/>
        <xdr:cNvCxnSpPr/>
      </xdr:nvCxnSpPr>
      <xdr:spPr>
        <a:xfrm flipV="1">
          <a:off x="7861300" y="645088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303" name="フローチャート: 判断 302"/>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4" name="テキスト ボックス 303"/>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111354</xdr:rowOff>
    </xdr:from>
    <xdr:to>
      <xdr:col>41</xdr:col>
      <xdr:colOff>50800</xdr:colOff>
      <xdr:row>37</xdr:row>
      <xdr:rowOff>115011</xdr:rowOff>
    </xdr:to>
    <xdr:cxnSp macro="">
      <xdr:nvCxnSpPr>
        <xdr:cNvPr id="305" name="直線コネクタ 304"/>
        <xdr:cNvCxnSpPr/>
      </xdr:nvCxnSpPr>
      <xdr:spPr>
        <a:xfrm flipV="1">
          <a:off x="6972300" y="645500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6" name="フローチャート: 判断 305"/>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7" name="テキスト ボックス 306"/>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68326</xdr:rowOff>
    </xdr:from>
    <xdr:to>
      <xdr:col>36</xdr:col>
      <xdr:colOff>165100</xdr:colOff>
      <xdr:row>36</xdr:row>
      <xdr:rowOff>169926</xdr:rowOff>
    </xdr:to>
    <xdr:sp macro="" textlink="">
      <xdr:nvSpPr>
        <xdr:cNvPr id="308" name="フローチャート: 判断 307"/>
        <xdr:cNvSpPr/>
      </xdr:nvSpPr>
      <xdr:spPr>
        <a:xfrm>
          <a:off x="6921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15003</xdr:rowOff>
    </xdr:from>
    <xdr:ext cx="378565" cy="259045"/>
    <xdr:sp macro="" textlink="">
      <xdr:nvSpPr>
        <xdr:cNvPr id="309" name="テキスト ボックス 308"/>
        <xdr:cNvSpPr txBox="1"/>
      </xdr:nvSpPr>
      <xdr:spPr>
        <a:xfrm>
          <a:off x="6783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xdr:rowOff>
    </xdr:from>
    <xdr:to>
      <xdr:col>55</xdr:col>
      <xdr:colOff>50800</xdr:colOff>
      <xdr:row>37</xdr:row>
      <xdr:rowOff>101803</xdr:rowOff>
    </xdr:to>
    <xdr:sp macro="" textlink="">
      <xdr:nvSpPr>
        <xdr:cNvPr id="315" name="楕円 314"/>
        <xdr:cNvSpPr/>
      </xdr:nvSpPr>
      <xdr:spPr>
        <a:xfrm>
          <a:off x="104267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23080</xdr:rowOff>
    </xdr:from>
    <xdr:ext cx="378565" cy="259045"/>
    <xdr:sp macro="" textlink="">
      <xdr:nvSpPr>
        <xdr:cNvPr id="316" name="労働費該当値テキスト"/>
        <xdr:cNvSpPr txBox="1"/>
      </xdr:nvSpPr>
      <xdr:spPr>
        <a:xfrm>
          <a:off x="10528300" y="6195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55067</xdr:rowOff>
    </xdr:from>
    <xdr:to>
      <xdr:col>50</xdr:col>
      <xdr:colOff>165100</xdr:colOff>
      <xdr:row>37</xdr:row>
      <xdr:rowOff>156667</xdr:rowOff>
    </xdr:to>
    <xdr:sp macro="" textlink="">
      <xdr:nvSpPr>
        <xdr:cNvPr id="317" name="楕円 316"/>
        <xdr:cNvSpPr/>
      </xdr:nvSpPr>
      <xdr:spPr>
        <a:xfrm>
          <a:off x="95885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147794</xdr:rowOff>
    </xdr:from>
    <xdr:ext cx="378565" cy="259045"/>
    <xdr:sp macro="" textlink="">
      <xdr:nvSpPr>
        <xdr:cNvPr id="318" name="テキスト ボックス 317"/>
        <xdr:cNvSpPr txBox="1"/>
      </xdr:nvSpPr>
      <xdr:spPr>
        <a:xfrm>
          <a:off x="9450017" y="649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56439</xdr:rowOff>
    </xdr:from>
    <xdr:to>
      <xdr:col>46</xdr:col>
      <xdr:colOff>38100</xdr:colOff>
      <xdr:row>37</xdr:row>
      <xdr:rowOff>158039</xdr:rowOff>
    </xdr:to>
    <xdr:sp macro="" textlink="">
      <xdr:nvSpPr>
        <xdr:cNvPr id="319" name="楕円 318"/>
        <xdr:cNvSpPr/>
      </xdr:nvSpPr>
      <xdr:spPr>
        <a:xfrm>
          <a:off x="8699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149165</xdr:rowOff>
    </xdr:from>
    <xdr:ext cx="378565" cy="259045"/>
    <xdr:sp macro="" textlink="">
      <xdr:nvSpPr>
        <xdr:cNvPr id="320" name="テキスト ボックス 319"/>
        <xdr:cNvSpPr txBox="1"/>
      </xdr:nvSpPr>
      <xdr:spPr>
        <a:xfrm>
          <a:off x="8561017" y="649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60554</xdr:rowOff>
    </xdr:from>
    <xdr:to>
      <xdr:col>41</xdr:col>
      <xdr:colOff>101600</xdr:colOff>
      <xdr:row>37</xdr:row>
      <xdr:rowOff>162154</xdr:rowOff>
    </xdr:to>
    <xdr:sp macro="" textlink="">
      <xdr:nvSpPr>
        <xdr:cNvPr id="321" name="楕円 320"/>
        <xdr:cNvSpPr/>
      </xdr:nvSpPr>
      <xdr:spPr>
        <a:xfrm>
          <a:off x="7810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153281</xdr:rowOff>
    </xdr:from>
    <xdr:ext cx="378565" cy="259045"/>
    <xdr:sp macro="" textlink="">
      <xdr:nvSpPr>
        <xdr:cNvPr id="322" name="テキスト ボックス 321"/>
        <xdr:cNvSpPr txBox="1"/>
      </xdr:nvSpPr>
      <xdr:spPr>
        <a:xfrm>
          <a:off x="7672017" y="64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64211</xdr:rowOff>
    </xdr:from>
    <xdr:to>
      <xdr:col>36</xdr:col>
      <xdr:colOff>165100</xdr:colOff>
      <xdr:row>37</xdr:row>
      <xdr:rowOff>165812</xdr:rowOff>
    </xdr:to>
    <xdr:sp macro="" textlink="">
      <xdr:nvSpPr>
        <xdr:cNvPr id="323" name="楕円 322"/>
        <xdr:cNvSpPr/>
      </xdr:nvSpPr>
      <xdr:spPr>
        <a:xfrm>
          <a:off x="6921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156939</xdr:rowOff>
    </xdr:from>
    <xdr:ext cx="378565" cy="259045"/>
    <xdr:sp macro="" textlink="">
      <xdr:nvSpPr>
        <xdr:cNvPr id="324" name="テキスト ボックス 323"/>
        <xdr:cNvSpPr txBox="1"/>
      </xdr:nvSpPr>
      <xdr:spPr>
        <a:xfrm>
          <a:off x="6783017" y="65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50" name="直線コネクタ 349"/>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51" name="農林水産業費最小値テキスト"/>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52" name="直線コネクタ 351"/>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53" name="農林水産業費最大値テキスト"/>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4" name="直線コネクタ 353"/>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74598</xdr:rowOff>
    </xdr:from>
    <xdr:to>
      <xdr:col>55</xdr:col>
      <xdr:colOff>0</xdr:colOff>
      <xdr:row>56</xdr:row>
      <xdr:rowOff>108431</xdr:rowOff>
    </xdr:to>
    <xdr:cxnSp macro="">
      <xdr:nvCxnSpPr>
        <xdr:cNvPr id="355" name="直線コネクタ 354"/>
        <xdr:cNvCxnSpPr/>
      </xdr:nvCxnSpPr>
      <xdr:spPr>
        <a:xfrm flipV="1">
          <a:off x="9639300" y="9675798"/>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6" name="農林水産業費平均値テキスト"/>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7" name="フローチャート: 判断 356"/>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82321</xdr:rowOff>
    </xdr:from>
    <xdr:to>
      <xdr:col>50</xdr:col>
      <xdr:colOff>114300</xdr:colOff>
      <xdr:row>56</xdr:row>
      <xdr:rowOff>108431</xdr:rowOff>
    </xdr:to>
    <xdr:cxnSp macro="">
      <xdr:nvCxnSpPr>
        <xdr:cNvPr id="358" name="直線コネクタ 357"/>
        <xdr:cNvCxnSpPr/>
      </xdr:nvCxnSpPr>
      <xdr:spPr>
        <a:xfrm>
          <a:off x="8750300" y="9683521"/>
          <a:ext cx="8890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9" name="フローチャート: 判断 358"/>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60" name="テキスト ボックス 359"/>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82321</xdr:rowOff>
    </xdr:from>
    <xdr:to>
      <xdr:col>45</xdr:col>
      <xdr:colOff>177800</xdr:colOff>
      <xdr:row>56</xdr:row>
      <xdr:rowOff>102667</xdr:rowOff>
    </xdr:to>
    <xdr:cxnSp macro="">
      <xdr:nvCxnSpPr>
        <xdr:cNvPr id="361" name="直線コネクタ 360"/>
        <xdr:cNvCxnSpPr/>
      </xdr:nvCxnSpPr>
      <xdr:spPr>
        <a:xfrm flipV="1">
          <a:off x="7861300" y="9683521"/>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62" name="フローチャート: 判断 361"/>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63" name="テキスト ボックス 362"/>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92396</xdr:rowOff>
    </xdr:from>
    <xdr:to>
      <xdr:col>41</xdr:col>
      <xdr:colOff>50800</xdr:colOff>
      <xdr:row>56</xdr:row>
      <xdr:rowOff>102667</xdr:rowOff>
    </xdr:to>
    <xdr:cxnSp macro="">
      <xdr:nvCxnSpPr>
        <xdr:cNvPr id="364" name="直線コネクタ 363"/>
        <xdr:cNvCxnSpPr/>
      </xdr:nvCxnSpPr>
      <xdr:spPr>
        <a:xfrm>
          <a:off x="6972300" y="9693596"/>
          <a:ext cx="88900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5" name="フローチャート: 判断 364"/>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6" name="テキスト ボックス 365"/>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66285</xdr:rowOff>
    </xdr:from>
    <xdr:to>
      <xdr:col>36</xdr:col>
      <xdr:colOff>165100</xdr:colOff>
      <xdr:row>57</xdr:row>
      <xdr:rowOff>167885</xdr:rowOff>
    </xdr:to>
    <xdr:sp macro="" textlink="">
      <xdr:nvSpPr>
        <xdr:cNvPr id="367" name="フローチャート: 判断 366"/>
        <xdr:cNvSpPr/>
      </xdr:nvSpPr>
      <xdr:spPr>
        <a:xfrm>
          <a:off x="6921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159012</xdr:rowOff>
    </xdr:from>
    <xdr:ext cx="534377" cy="259045"/>
    <xdr:sp macro="" textlink="">
      <xdr:nvSpPr>
        <xdr:cNvPr id="368" name="テキスト ボックス 367"/>
        <xdr:cNvSpPr txBox="1"/>
      </xdr:nvSpPr>
      <xdr:spPr>
        <a:xfrm>
          <a:off x="6705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23798</xdr:rowOff>
    </xdr:from>
    <xdr:to>
      <xdr:col>55</xdr:col>
      <xdr:colOff>50800</xdr:colOff>
      <xdr:row>56</xdr:row>
      <xdr:rowOff>125398</xdr:rowOff>
    </xdr:to>
    <xdr:sp macro="" textlink="">
      <xdr:nvSpPr>
        <xdr:cNvPr id="374" name="楕円 373"/>
        <xdr:cNvSpPr/>
      </xdr:nvSpPr>
      <xdr:spPr>
        <a:xfrm>
          <a:off x="10426700" y="96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2225</xdr:rowOff>
    </xdr:from>
    <xdr:ext cx="534377" cy="259045"/>
    <xdr:sp macro="" textlink="">
      <xdr:nvSpPr>
        <xdr:cNvPr id="375" name="農林水産業費該当値テキスト"/>
        <xdr:cNvSpPr txBox="1"/>
      </xdr:nvSpPr>
      <xdr:spPr>
        <a:xfrm>
          <a:off x="10528300" y="960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57631</xdr:rowOff>
    </xdr:from>
    <xdr:to>
      <xdr:col>50</xdr:col>
      <xdr:colOff>165100</xdr:colOff>
      <xdr:row>56</xdr:row>
      <xdr:rowOff>159231</xdr:rowOff>
    </xdr:to>
    <xdr:sp macro="" textlink="">
      <xdr:nvSpPr>
        <xdr:cNvPr id="376" name="楕円 375"/>
        <xdr:cNvSpPr/>
      </xdr:nvSpPr>
      <xdr:spPr>
        <a:xfrm>
          <a:off x="9588500" y="96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150358</xdr:rowOff>
    </xdr:from>
    <xdr:ext cx="534377" cy="259045"/>
    <xdr:sp macro="" textlink="">
      <xdr:nvSpPr>
        <xdr:cNvPr id="377" name="テキスト ボックス 376"/>
        <xdr:cNvSpPr txBox="1"/>
      </xdr:nvSpPr>
      <xdr:spPr>
        <a:xfrm>
          <a:off x="9372111" y="97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31521</xdr:rowOff>
    </xdr:from>
    <xdr:to>
      <xdr:col>46</xdr:col>
      <xdr:colOff>38100</xdr:colOff>
      <xdr:row>56</xdr:row>
      <xdr:rowOff>133121</xdr:rowOff>
    </xdr:to>
    <xdr:sp macro="" textlink="">
      <xdr:nvSpPr>
        <xdr:cNvPr id="378" name="楕円 377"/>
        <xdr:cNvSpPr/>
      </xdr:nvSpPr>
      <xdr:spPr>
        <a:xfrm>
          <a:off x="8699500" y="96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124248</xdr:rowOff>
    </xdr:from>
    <xdr:ext cx="534377" cy="259045"/>
    <xdr:sp macro="" textlink="">
      <xdr:nvSpPr>
        <xdr:cNvPr id="379" name="テキスト ボックス 378"/>
        <xdr:cNvSpPr txBox="1"/>
      </xdr:nvSpPr>
      <xdr:spPr>
        <a:xfrm>
          <a:off x="8483111" y="97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51867</xdr:rowOff>
    </xdr:from>
    <xdr:to>
      <xdr:col>41</xdr:col>
      <xdr:colOff>101600</xdr:colOff>
      <xdr:row>56</xdr:row>
      <xdr:rowOff>153467</xdr:rowOff>
    </xdr:to>
    <xdr:sp macro="" textlink="">
      <xdr:nvSpPr>
        <xdr:cNvPr id="380" name="楕円 379"/>
        <xdr:cNvSpPr/>
      </xdr:nvSpPr>
      <xdr:spPr>
        <a:xfrm>
          <a:off x="7810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144594</xdr:rowOff>
    </xdr:from>
    <xdr:ext cx="534377" cy="259045"/>
    <xdr:sp macro="" textlink="">
      <xdr:nvSpPr>
        <xdr:cNvPr id="381" name="テキスト ボックス 380"/>
        <xdr:cNvSpPr txBox="1"/>
      </xdr:nvSpPr>
      <xdr:spPr>
        <a:xfrm>
          <a:off x="7594111" y="974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41596</xdr:rowOff>
    </xdr:from>
    <xdr:to>
      <xdr:col>36</xdr:col>
      <xdr:colOff>165100</xdr:colOff>
      <xdr:row>56</xdr:row>
      <xdr:rowOff>143196</xdr:rowOff>
    </xdr:to>
    <xdr:sp macro="" textlink="">
      <xdr:nvSpPr>
        <xdr:cNvPr id="382" name="楕円 381"/>
        <xdr:cNvSpPr/>
      </xdr:nvSpPr>
      <xdr:spPr>
        <a:xfrm>
          <a:off x="6921500" y="96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159723</xdr:rowOff>
    </xdr:from>
    <xdr:ext cx="534377" cy="259045"/>
    <xdr:sp macro="" textlink="">
      <xdr:nvSpPr>
        <xdr:cNvPr id="383" name="テキスト ボックス 382"/>
        <xdr:cNvSpPr txBox="1"/>
      </xdr:nvSpPr>
      <xdr:spPr>
        <a:xfrm>
          <a:off x="6705111" y="94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9" name="直線コネクタ 408"/>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10" name="商工費最小値テキスト"/>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11" name="直線コネクタ 410"/>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12" name="商工費最大値テキスト"/>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13" name="直線コネクタ 412"/>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53583</xdr:rowOff>
    </xdr:from>
    <xdr:to>
      <xdr:col>55</xdr:col>
      <xdr:colOff>0</xdr:colOff>
      <xdr:row>78</xdr:row>
      <xdr:rowOff>131699</xdr:rowOff>
    </xdr:to>
    <xdr:cxnSp macro="">
      <xdr:nvCxnSpPr>
        <xdr:cNvPr id="414" name="直線コネクタ 413"/>
        <xdr:cNvCxnSpPr/>
      </xdr:nvCxnSpPr>
      <xdr:spPr>
        <a:xfrm>
          <a:off x="9639300" y="13083783"/>
          <a:ext cx="838200" cy="4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5" name="商工費平均値テキスト"/>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6" name="フローチャート: 判断 415"/>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53583</xdr:rowOff>
    </xdr:from>
    <xdr:to>
      <xdr:col>50</xdr:col>
      <xdr:colOff>114300</xdr:colOff>
      <xdr:row>77</xdr:row>
      <xdr:rowOff>152045</xdr:rowOff>
    </xdr:to>
    <xdr:cxnSp macro="">
      <xdr:nvCxnSpPr>
        <xdr:cNvPr id="417" name="直線コネクタ 416"/>
        <xdr:cNvCxnSpPr/>
      </xdr:nvCxnSpPr>
      <xdr:spPr>
        <a:xfrm flipV="1">
          <a:off x="8750300" y="13083783"/>
          <a:ext cx="889000" cy="26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8" name="フローチャート: 判断 417"/>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9" name="テキスト ボックス 418"/>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162821</xdr:rowOff>
    </xdr:from>
    <xdr:to>
      <xdr:col>45</xdr:col>
      <xdr:colOff>177800</xdr:colOff>
      <xdr:row>77</xdr:row>
      <xdr:rowOff>152045</xdr:rowOff>
    </xdr:to>
    <xdr:cxnSp macro="">
      <xdr:nvCxnSpPr>
        <xdr:cNvPr id="420" name="直線コネクタ 419"/>
        <xdr:cNvCxnSpPr/>
      </xdr:nvCxnSpPr>
      <xdr:spPr>
        <a:xfrm>
          <a:off x="7861300" y="13021571"/>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21" name="フローチャート: 判断 420"/>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22" name="テキスト ボックス 421"/>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162821</xdr:rowOff>
    </xdr:from>
    <xdr:to>
      <xdr:col>41</xdr:col>
      <xdr:colOff>50800</xdr:colOff>
      <xdr:row>77</xdr:row>
      <xdr:rowOff>104136</xdr:rowOff>
    </xdr:to>
    <xdr:cxnSp macro="">
      <xdr:nvCxnSpPr>
        <xdr:cNvPr id="423" name="直線コネクタ 422"/>
        <xdr:cNvCxnSpPr/>
      </xdr:nvCxnSpPr>
      <xdr:spPr>
        <a:xfrm flipV="1">
          <a:off x="6972300" y="13021571"/>
          <a:ext cx="889000" cy="28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4" name="フローチャート: 判断 423"/>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5" name="テキスト ボックス 424"/>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79559</xdr:rowOff>
    </xdr:from>
    <xdr:to>
      <xdr:col>36</xdr:col>
      <xdr:colOff>165100</xdr:colOff>
      <xdr:row>78</xdr:row>
      <xdr:rowOff>9709</xdr:rowOff>
    </xdr:to>
    <xdr:sp macro="" textlink="">
      <xdr:nvSpPr>
        <xdr:cNvPr id="426" name="フローチャート: 判断 425"/>
        <xdr:cNvSpPr/>
      </xdr:nvSpPr>
      <xdr:spPr>
        <a:xfrm>
          <a:off x="6921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xdr:rowOff>
    </xdr:from>
    <xdr:ext cx="469744" cy="259045"/>
    <xdr:sp macro="" textlink="">
      <xdr:nvSpPr>
        <xdr:cNvPr id="427" name="テキスト ボックス 426"/>
        <xdr:cNvSpPr txBox="1"/>
      </xdr:nvSpPr>
      <xdr:spPr>
        <a:xfrm>
          <a:off x="6737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80899</xdr:rowOff>
    </xdr:from>
    <xdr:to>
      <xdr:col>55</xdr:col>
      <xdr:colOff>50800</xdr:colOff>
      <xdr:row>79</xdr:row>
      <xdr:rowOff>11049</xdr:rowOff>
    </xdr:to>
    <xdr:sp macro="" textlink="">
      <xdr:nvSpPr>
        <xdr:cNvPr id="433" name="楕円 432"/>
        <xdr:cNvSpPr/>
      </xdr:nvSpPr>
      <xdr:spPr>
        <a:xfrm>
          <a:off x="104267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167276</xdr:rowOff>
    </xdr:from>
    <xdr:ext cx="469744" cy="259045"/>
    <xdr:sp macro="" textlink="">
      <xdr:nvSpPr>
        <xdr:cNvPr id="434" name="商工費該当値テキスト"/>
        <xdr:cNvSpPr txBox="1"/>
      </xdr:nvSpPr>
      <xdr:spPr>
        <a:xfrm>
          <a:off x="10528300" y="133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2783</xdr:rowOff>
    </xdr:from>
    <xdr:to>
      <xdr:col>50</xdr:col>
      <xdr:colOff>165100</xdr:colOff>
      <xdr:row>76</xdr:row>
      <xdr:rowOff>104383</xdr:rowOff>
    </xdr:to>
    <xdr:sp macro="" textlink="">
      <xdr:nvSpPr>
        <xdr:cNvPr id="435" name="楕円 434"/>
        <xdr:cNvSpPr/>
      </xdr:nvSpPr>
      <xdr:spPr>
        <a:xfrm>
          <a:off x="9588500" y="130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95510</xdr:rowOff>
    </xdr:from>
    <xdr:ext cx="534377" cy="259045"/>
    <xdr:sp macro="" textlink="">
      <xdr:nvSpPr>
        <xdr:cNvPr id="436" name="テキスト ボックス 435"/>
        <xdr:cNvSpPr txBox="1"/>
      </xdr:nvSpPr>
      <xdr:spPr>
        <a:xfrm>
          <a:off x="9372111" y="131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101245</xdr:rowOff>
    </xdr:from>
    <xdr:to>
      <xdr:col>46</xdr:col>
      <xdr:colOff>38100</xdr:colOff>
      <xdr:row>78</xdr:row>
      <xdr:rowOff>31395</xdr:rowOff>
    </xdr:to>
    <xdr:sp macro="" textlink="">
      <xdr:nvSpPr>
        <xdr:cNvPr id="437" name="楕円 436"/>
        <xdr:cNvSpPr/>
      </xdr:nvSpPr>
      <xdr:spPr>
        <a:xfrm>
          <a:off x="8699500" y="133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22522</xdr:rowOff>
    </xdr:from>
    <xdr:ext cx="469744" cy="259045"/>
    <xdr:sp macro="" textlink="">
      <xdr:nvSpPr>
        <xdr:cNvPr id="438" name="テキスト ボックス 437"/>
        <xdr:cNvSpPr txBox="1"/>
      </xdr:nvSpPr>
      <xdr:spPr>
        <a:xfrm>
          <a:off x="8515428" y="133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112021</xdr:rowOff>
    </xdr:from>
    <xdr:to>
      <xdr:col>41</xdr:col>
      <xdr:colOff>101600</xdr:colOff>
      <xdr:row>76</xdr:row>
      <xdr:rowOff>42171</xdr:rowOff>
    </xdr:to>
    <xdr:sp macro="" textlink="">
      <xdr:nvSpPr>
        <xdr:cNvPr id="439" name="楕円 438"/>
        <xdr:cNvSpPr/>
      </xdr:nvSpPr>
      <xdr:spPr>
        <a:xfrm>
          <a:off x="7810500" y="129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33298</xdr:rowOff>
    </xdr:from>
    <xdr:ext cx="534377" cy="259045"/>
    <xdr:sp macro="" textlink="">
      <xdr:nvSpPr>
        <xdr:cNvPr id="440" name="テキスト ボックス 439"/>
        <xdr:cNvSpPr txBox="1"/>
      </xdr:nvSpPr>
      <xdr:spPr>
        <a:xfrm>
          <a:off x="7594111" y="1306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53336</xdr:rowOff>
    </xdr:from>
    <xdr:to>
      <xdr:col>36</xdr:col>
      <xdr:colOff>165100</xdr:colOff>
      <xdr:row>77</xdr:row>
      <xdr:rowOff>154936</xdr:rowOff>
    </xdr:to>
    <xdr:sp macro="" textlink="">
      <xdr:nvSpPr>
        <xdr:cNvPr id="441" name="楕円 440"/>
        <xdr:cNvSpPr/>
      </xdr:nvSpPr>
      <xdr:spPr>
        <a:xfrm>
          <a:off x="6921500" y="132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xdr:rowOff>
    </xdr:from>
    <xdr:ext cx="534377" cy="259045"/>
    <xdr:sp macro="" textlink="">
      <xdr:nvSpPr>
        <xdr:cNvPr id="442" name="テキスト ボックス 441"/>
        <xdr:cNvSpPr txBox="1"/>
      </xdr:nvSpPr>
      <xdr:spPr>
        <a:xfrm>
          <a:off x="6705111" y="130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7" name="直線コネクタ 466"/>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8" name="土木費最小値テキスト"/>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9" name="直線コネクタ 468"/>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70" name="土木費最大値テキスト"/>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71" name="直線コネクタ 470"/>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92818</xdr:rowOff>
    </xdr:from>
    <xdr:to>
      <xdr:col>55</xdr:col>
      <xdr:colOff>0</xdr:colOff>
      <xdr:row>96</xdr:row>
      <xdr:rowOff>15990</xdr:rowOff>
    </xdr:to>
    <xdr:cxnSp macro="">
      <xdr:nvCxnSpPr>
        <xdr:cNvPr id="472" name="直線コネクタ 471"/>
        <xdr:cNvCxnSpPr/>
      </xdr:nvCxnSpPr>
      <xdr:spPr>
        <a:xfrm>
          <a:off x="9639300" y="15866218"/>
          <a:ext cx="838200" cy="60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73" name="土木費平均値テキスト"/>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4" name="フローチャート: 判断 473"/>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92818</xdr:rowOff>
    </xdr:from>
    <xdr:to>
      <xdr:col>50</xdr:col>
      <xdr:colOff>114300</xdr:colOff>
      <xdr:row>94</xdr:row>
      <xdr:rowOff>135776</xdr:rowOff>
    </xdr:to>
    <xdr:cxnSp macro="">
      <xdr:nvCxnSpPr>
        <xdr:cNvPr id="475" name="直線コネクタ 474"/>
        <xdr:cNvCxnSpPr/>
      </xdr:nvCxnSpPr>
      <xdr:spPr>
        <a:xfrm flipV="1">
          <a:off x="8750300" y="15866218"/>
          <a:ext cx="889000" cy="3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6" name="フローチャート: 判断 475"/>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154785</xdr:rowOff>
    </xdr:from>
    <xdr:ext cx="534377" cy="259045"/>
    <xdr:sp macro="" textlink="">
      <xdr:nvSpPr>
        <xdr:cNvPr id="477" name="テキスト ボックス 476"/>
        <xdr:cNvSpPr txBox="1"/>
      </xdr:nvSpPr>
      <xdr:spPr>
        <a:xfrm>
          <a:off x="9372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117793</xdr:rowOff>
    </xdr:from>
    <xdr:to>
      <xdr:col>45</xdr:col>
      <xdr:colOff>177800</xdr:colOff>
      <xdr:row>94</xdr:row>
      <xdr:rowOff>135776</xdr:rowOff>
    </xdr:to>
    <xdr:cxnSp macro="">
      <xdr:nvCxnSpPr>
        <xdr:cNvPr id="478" name="直線コネクタ 477"/>
        <xdr:cNvCxnSpPr/>
      </xdr:nvCxnSpPr>
      <xdr:spPr>
        <a:xfrm>
          <a:off x="7861300" y="1623409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9" name="フローチャート: 判断 478"/>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80" name="テキスト ボックス 479"/>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117793</xdr:rowOff>
    </xdr:from>
    <xdr:to>
      <xdr:col>41</xdr:col>
      <xdr:colOff>50800</xdr:colOff>
      <xdr:row>96</xdr:row>
      <xdr:rowOff>67081</xdr:rowOff>
    </xdr:to>
    <xdr:cxnSp macro="">
      <xdr:nvCxnSpPr>
        <xdr:cNvPr id="481" name="直線コネクタ 480"/>
        <xdr:cNvCxnSpPr/>
      </xdr:nvCxnSpPr>
      <xdr:spPr>
        <a:xfrm flipV="1">
          <a:off x="6972300" y="16234093"/>
          <a:ext cx="889000" cy="29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82" name="フローチャート: 判断 481"/>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12234</xdr:rowOff>
    </xdr:from>
    <xdr:ext cx="534377" cy="259045"/>
    <xdr:sp macro="" textlink="">
      <xdr:nvSpPr>
        <xdr:cNvPr id="483" name="テキスト ボックス 482"/>
        <xdr:cNvSpPr txBox="1"/>
      </xdr:nvSpPr>
      <xdr:spPr>
        <a:xfrm>
          <a:off x="7594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84" name="フローチャート: 判断 483"/>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85" name="テキスト ボックス 484"/>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136640</xdr:rowOff>
    </xdr:from>
    <xdr:to>
      <xdr:col>55</xdr:col>
      <xdr:colOff>50800</xdr:colOff>
      <xdr:row>96</xdr:row>
      <xdr:rowOff>66790</xdr:rowOff>
    </xdr:to>
    <xdr:sp macro="" textlink="">
      <xdr:nvSpPr>
        <xdr:cNvPr id="491" name="楕円 490"/>
        <xdr:cNvSpPr/>
      </xdr:nvSpPr>
      <xdr:spPr>
        <a:xfrm>
          <a:off x="10426700" y="164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115067</xdr:rowOff>
    </xdr:from>
    <xdr:ext cx="534377" cy="259045"/>
    <xdr:sp macro="" textlink="">
      <xdr:nvSpPr>
        <xdr:cNvPr id="492" name="土木費該当値テキスト"/>
        <xdr:cNvSpPr txBox="1"/>
      </xdr:nvSpPr>
      <xdr:spPr>
        <a:xfrm>
          <a:off x="10528300" y="1640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42018</xdr:rowOff>
    </xdr:from>
    <xdr:to>
      <xdr:col>50</xdr:col>
      <xdr:colOff>165100</xdr:colOff>
      <xdr:row>92</xdr:row>
      <xdr:rowOff>143618</xdr:rowOff>
    </xdr:to>
    <xdr:sp macro="" textlink="">
      <xdr:nvSpPr>
        <xdr:cNvPr id="493" name="楕円 492"/>
        <xdr:cNvSpPr/>
      </xdr:nvSpPr>
      <xdr:spPr>
        <a:xfrm>
          <a:off x="9588500" y="158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160145</xdr:rowOff>
    </xdr:from>
    <xdr:ext cx="534377" cy="259045"/>
    <xdr:sp macro="" textlink="">
      <xdr:nvSpPr>
        <xdr:cNvPr id="494" name="テキスト ボックス 493"/>
        <xdr:cNvSpPr txBox="1"/>
      </xdr:nvSpPr>
      <xdr:spPr>
        <a:xfrm>
          <a:off x="9372111" y="155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84976</xdr:rowOff>
    </xdr:from>
    <xdr:to>
      <xdr:col>46</xdr:col>
      <xdr:colOff>38100</xdr:colOff>
      <xdr:row>95</xdr:row>
      <xdr:rowOff>15126</xdr:rowOff>
    </xdr:to>
    <xdr:sp macro="" textlink="">
      <xdr:nvSpPr>
        <xdr:cNvPr id="495" name="楕円 494"/>
        <xdr:cNvSpPr/>
      </xdr:nvSpPr>
      <xdr:spPr>
        <a:xfrm>
          <a:off x="8699500" y="162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31653</xdr:rowOff>
    </xdr:from>
    <xdr:ext cx="534377" cy="259045"/>
    <xdr:sp macro="" textlink="">
      <xdr:nvSpPr>
        <xdr:cNvPr id="496" name="テキスト ボックス 495"/>
        <xdr:cNvSpPr txBox="1"/>
      </xdr:nvSpPr>
      <xdr:spPr>
        <a:xfrm>
          <a:off x="8483111" y="159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66993</xdr:rowOff>
    </xdr:from>
    <xdr:to>
      <xdr:col>41</xdr:col>
      <xdr:colOff>101600</xdr:colOff>
      <xdr:row>94</xdr:row>
      <xdr:rowOff>168593</xdr:rowOff>
    </xdr:to>
    <xdr:sp macro="" textlink="">
      <xdr:nvSpPr>
        <xdr:cNvPr id="497" name="楕円 496"/>
        <xdr:cNvSpPr/>
      </xdr:nvSpPr>
      <xdr:spPr>
        <a:xfrm>
          <a:off x="7810500" y="161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13670</xdr:rowOff>
    </xdr:from>
    <xdr:ext cx="534377" cy="259045"/>
    <xdr:sp macro="" textlink="">
      <xdr:nvSpPr>
        <xdr:cNvPr id="498" name="テキスト ボックス 497"/>
        <xdr:cNvSpPr txBox="1"/>
      </xdr:nvSpPr>
      <xdr:spPr>
        <a:xfrm>
          <a:off x="7594111" y="159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16281</xdr:rowOff>
    </xdr:from>
    <xdr:to>
      <xdr:col>36</xdr:col>
      <xdr:colOff>165100</xdr:colOff>
      <xdr:row>96</xdr:row>
      <xdr:rowOff>117881</xdr:rowOff>
    </xdr:to>
    <xdr:sp macro="" textlink="">
      <xdr:nvSpPr>
        <xdr:cNvPr id="499" name="楕円 498"/>
        <xdr:cNvSpPr/>
      </xdr:nvSpPr>
      <xdr:spPr>
        <a:xfrm>
          <a:off x="6921500" y="164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134408</xdr:rowOff>
    </xdr:from>
    <xdr:ext cx="534377" cy="259045"/>
    <xdr:sp macro="" textlink="">
      <xdr:nvSpPr>
        <xdr:cNvPr id="500" name="テキスト ボックス 499"/>
        <xdr:cNvSpPr txBox="1"/>
      </xdr:nvSpPr>
      <xdr:spPr>
        <a:xfrm>
          <a:off x="6705111" y="162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4" name="テキスト ボックス 513"/>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6" name="テキスト ボックス 51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8" name="テキスト ボックス 51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22" name="直線コネクタ 521"/>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23" name="消防費最小値テキスト"/>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4" name="直線コネクタ 523"/>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5" name="消防費最大値テキスト"/>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6" name="直線コネクタ 525"/>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35020</xdr:rowOff>
    </xdr:from>
    <xdr:to>
      <xdr:col>85</xdr:col>
      <xdr:colOff>127000</xdr:colOff>
      <xdr:row>38</xdr:row>
      <xdr:rowOff>37342</xdr:rowOff>
    </xdr:to>
    <xdr:cxnSp macro="">
      <xdr:nvCxnSpPr>
        <xdr:cNvPr id="527" name="直線コネクタ 526"/>
        <xdr:cNvCxnSpPr/>
      </xdr:nvCxnSpPr>
      <xdr:spPr>
        <a:xfrm>
          <a:off x="15481300" y="6550120"/>
          <a:ext cx="8382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8" name="消防費平均値テキスト"/>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9" name="フローチャート: 判断 528"/>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33762</xdr:rowOff>
    </xdr:from>
    <xdr:to>
      <xdr:col>81</xdr:col>
      <xdr:colOff>50800</xdr:colOff>
      <xdr:row>38</xdr:row>
      <xdr:rowOff>35020</xdr:rowOff>
    </xdr:to>
    <xdr:cxnSp macro="">
      <xdr:nvCxnSpPr>
        <xdr:cNvPr id="530" name="直線コネクタ 529"/>
        <xdr:cNvCxnSpPr/>
      </xdr:nvCxnSpPr>
      <xdr:spPr>
        <a:xfrm>
          <a:off x="14592300" y="6548862"/>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31" name="フローチャート: 判断 530"/>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32" name="テキスト ボックス 531"/>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33762</xdr:rowOff>
    </xdr:from>
    <xdr:to>
      <xdr:col>76</xdr:col>
      <xdr:colOff>114300</xdr:colOff>
      <xdr:row>38</xdr:row>
      <xdr:rowOff>46751</xdr:rowOff>
    </xdr:to>
    <xdr:cxnSp macro="">
      <xdr:nvCxnSpPr>
        <xdr:cNvPr id="533" name="直線コネクタ 532"/>
        <xdr:cNvCxnSpPr/>
      </xdr:nvCxnSpPr>
      <xdr:spPr>
        <a:xfrm flipV="1">
          <a:off x="13703300" y="6548862"/>
          <a:ext cx="889000" cy="1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4" name="フローチャート: 判断 533"/>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35" name="テキスト ボックス 534"/>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43738</xdr:rowOff>
    </xdr:from>
    <xdr:to>
      <xdr:col>71</xdr:col>
      <xdr:colOff>177800</xdr:colOff>
      <xdr:row>38</xdr:row>
      <xdr:rowOff>46751</xdr:rowOff>
    </xdr:to>
    <xdr:cxnSp macro="">
      <xdr:nvCxnSpPr>
        <xdr:cNvPr id="536" name="直線コネクタ 535"/>
        <xdr:cNvCxnSpPr/>
      </xdr:nvCxnSpPr>
      <xdr:spPr>
        <a:xfrm>
          <a:off x="12814300" y="6558838"/>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7" name="フローチャート: 判断 536"/>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8" name="テキスト ボックス 537"/>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xdr:rowOff>
    </xdr:from>
    <xdr:to>
      <xdr:col>67</xdr:col>
      <xdr:colOff>101600</xdr:colOff>
      <xdr:row>38</xdr:row>
      <xdr:rowOff>103303</xdr:rowOff>
    </xdr:to>
    <xdr:sp macro="" textlink="">
      <xdr:nvSpPr>
        <xdr:cNvPr id="539" name="フローチャート: 判断 538"/>
        <xdr:cNvSpPr/>
      </xdr:nvSpPr>
      <xdr:spPr>
        <a:xfrm>
          <a:off x="12763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94430</xdr:rowOff>
    </xdr:from>
    <xdr:ext cx="534377" cy="259045"/>
    <xdr:sp macro="" textlink="">
      <xdr:nvSpPr>
        <xdr:cNvPr id="540" name="テキスト ボックス 539"/>
        <xdr:cNvSpPr txBox="1"/>
      </xdr:nvSpPr>
      <xdr:spPr>
        <a:xfrm>
          <a:off x="12547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157992</xdr:rowOff>
    </xdr:from>
    <xdr:to>
      <xdr:col>85</xdr:col>
      <xdr:colOff>177800</xdr:colOff>
      <xdr:row>38</xdr:row>
      <xdr:rowOff>88142</xdr:rowOff>
    </xdr:to>
    <xdr:sp macro="" textlink="">
      <xdr:nvSpPr>
        <xdr:cNvPr id="546" name="楕円 545"/>
        <xdr:cNvSpPr/>
      </xdr:nvSpPr>
      <xdr:spPr>
        <a:xfrm>
          <a:off x="16268700" y="65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90160</xdr:rowOff>
    </xdr:from>
    <xdr:ext cx="534377" cy="259045"/>
    <xdr:sp macro="" textlink="">
      <xdr:nvSpPr>
        <xdr:cNvPr id="547" name="消防費該当値テキスト"/>
        <xdr:cNvSpPr txBox="1"/>
      </xdr:nvSpPr>
      <xdr:spPr>
        <a:xfrm>
          <a:off x="16370300" y="64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155670</xdr:rowOff>
    </xdr:from>
    <xdr:to>
      <xdr:col>81</xdr:col>
      <xdr:colOff>101600</xdr:colOff>
      <xdr:row>38</xdr:row>
      <xdr:rowOff>85820</xdr:rowOff>
    </xdr:to>
    <xdr:sp macro="" textlink="">
      <xdr:nvSpPr>
        <xdr:cNvPr id="548" name="楕円 547"/>
        <xdr:cNvSpPr/>
      </xdr:nvSpPr>
      <xdr:spPr>
        <a:xfrm>
          <a:off x="15430500" y="64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76947</xdr:rowOff>
    </xdr:from>
    <xdr:ext cx="534377" cy="259045"/>
    <xdr:sp macro="" textlink="">
      <xdr:nvSpPr>
        <xdr:cNvPr id="549" name="テキスト ボックス 548"/>
        <xdr:cNvSpPr txBox="1"/>
      </xdr:nvSpPr>
      <xdr:spPr>
        <a:xfrm>
          <a:off x="15214111" y="65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154412</xdr:rowOff>
    </xdr:from>
    <xdr:to>
      <xdr:col>76</xdr:col>
      <xdr:colOff>165100</xdr:colOff>
      <xdr:row>38</xdr:row>
      <xdr:rowOff>84562</xdr:rowOff>
    </xdr:to>
    <xdr:sp macro="" textlink="">
      <xdr:nvSpPr>
        <xdr:cNvPr id="550" name="楕円 549"/>
        <xdr:cNvSpPr/>
      </xdr:nvSpPr>
      <xdr:spPr>
        <a:xfrm>
          <a:off x="14541500" y="64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75689</xdr:rowOff>
    </xdr:from>
    <xdr:ext cx="534377" cy="259045"/>
    <xdr:sp macro="" textlink="">
      <xdr:nvSpPr>
        <xdr:cNvPr id="551" name="テキスト ボックス 550"/>
        <xdr:cNvSpPr txBox="1"/>
      </xdr:nvSpPr>
      <xdr:spPr>
        <a:xfrm>
          <a:off x="14325111" y="65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167401</xdr:rowOff>
    </xdr:from>
    <xdr:to>
      <xdr:col>72</xdr:col>
      <xdr:colOff>38100</xdr:colOff>
      <xdr:row>38</xdr:row>
      <xdr:rowOff>97551</xdr:rowOff>
    </xdr:to>
    <xdr:sp macro="" textlink="">
      <xdr:nvSpPr>
        <xdr:cNvPr id="552" name="楕円 551"/>
        <xdr:cNvSpPr/>
      </xdr:nvSpPr>
      <xdr:spPr>
        <a:xfrm>
          <a:off x="13652500" y="65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88678</xdr:rowOff>
    </xdr:from>
    <xdr:ext cx="534377" cy="259045"/>
    <xdr:sp macro="" textlink="">
      <xdr:nvSpPr>
        <xdr:cNvPr id="553" name="テキスト ボックス 552"/>
        <xdr:cNvSpPr txBox="1"/>
      </xdr:nvSpPr>
      <xdr:spPr>
        <a:xfrm>
          <a:off x="13436111" y="660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164388</xdr:rowOff>
    </xdr:from>
    <xdr:to>
      <xdr:col>67</xdr:col>
      <xdr:colOff>101600</xdr:colOff>
      <xdr:row>38</xdr:row>
      <xdr:rowOff>94538</xdr:rowOff>
    </xdr:to>
    <xdr:sp macro="" textlink="">
      <xdr:nvSpPr>
        <xdr:cNvPr id="554" name="楕円 553"/>
        <xdr:cNvSpPr/>
      </xdr:nvSpPr>
      <xdr:spPr>
        <a:xfrm>
          <a:off x="12763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111065</xdr:rowOff>
    </xdr:from>
    <xdr:ext cx="534377" cy="259045"/>
    <xdr:sp macro="" textlink="">
      <xdr:nvSpPr>
        <xdr:cNvPr id="555" name="テキスト ボックス 554"/>
        <xdr:cNvSpPr txBox="1"/>
      </xdr:nvSpPr>
      <xdr:spPr>
        <a:xfrm>
          <a:off x="12547111" y="62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80" name="直線コネクタ 579"/>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81" name="教育費最小値テキスト"/>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82" name="直線コネクタ 581"/>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83" name="教育費最大値テキスト"/>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4" name="直線コネクタ 583"/>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37579</xdr:rowOff>
    </xdr:from>
    <xdr:to>
      <xdr:col>85</xdr:col>
      <xdr:colOff>127000</xdr:colOff>
      <xdr:row>55</xdr:row>
      <xdr:rowOff>34074</xdr:rowOff>
    </xdr:to>
    <xdr:cxnSp macro="">
      <xdr:nvCxnSpPr>
        <xdr:cNvPr id="585" name="直線コネクタ 584"/>
        <xdr:cNvCxnSpPr/>
      </xdr:nvCxnSpPr>
      <xdr:spPr>
        <a:xfrm flipV="1">
          <a:off x="15481300" y="8610079"/>
          <a:ext cx="838200" cy="8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113301</xdr:rowOff>
    </xdr:from>
    <xdr:ext cx="534377" cy="259045"/>
    <xdr:sp macro="" textlink="">
      <xdr:nvSpPr>
        <xdr:cNvPr id="586" name="教育費平均値テキスト"/>
        <xdr:cNvSpPr txBox="1"/>
      </xdr:nvSpPr>
      <xdr:spPr>
        <a:xfrm>
          <a:off x="16370300" y="9543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7" name="フローチャート: 判断 586"/>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10846</xdr:rowOff>
    </xdr:from>
    <xdr:to>
      <xdr:col>81</xdr:col>
      <xdr:colOff>50800</xdr:colOff>
      <xdr:row>55</xdr:row>
      <xdr:rowOff>34074</xdr:rowOff>
    </xdr:to>
    <xdr:cxnSp macro="">
      <xdr:nvCxnSpPr>
        <xdr:cNvPr id="588" name="直線コネクタ 587"/>
        <xdr:cNvCxnSpPr/>
      </xdr:nvCxnSpPr>
      <xdr:spPr>
        <a:xfrm>
          <a:off x="14592300" y="9440596"/>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9" name="フローチャート: 判断 588"/>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90" name="テキスト ボックス 589"/>
        <xdr:cNvSpPr txBox="1"/>
      </xdr:nvSpPr>
      <xdr:spPr>
        <a:xfrm>
          <a:off x="15214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10846</xdr:rowOff>
    </xdr:from>
    <xdr:to>
      <xdr:col>76</xdr:col>
      <xdr:colOff>114300</xdr:colOff>
      <xdr:row>55</xdr:row>
      <xdr:rowOff>87567</xdr:rowOff>
    </xdr:to>
    <xdr:cxnSp macro="">
      <xdr:nvCxnSpPr>
        <xdr:cNvPr id="591" name="直線コネクタ 590"/>
        <xdr:cNvCxnSpPr/>
      </xdr:nvCxnSpPr>
      <xdr:spPr>
        <a:xfrm flipV="1">
          <a:off x="13703300" y="9440596"/>
          <a:ext cx="889000" cy="7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92" name="フローチャート: 判断 591"/>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152290</xdr:rowOff>
    </xdr:from>
    <xdr:ext cx="534377" cy="259045"/>
    <xdr:sp macro="" textlink="">
      <xdr:nvSpPr>
        <xdr:cNvPr id="593" name="テキスト ボックス 592"/>
        <xdr:cNvSpPr txBox="1"/>
      </xdr:nvSpPr>
      <xdr:spPr>
        <a:xfrm>
          <a:off x="14325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1333</xdr:rowOff>
    </xdr:from>
    <xdr:to>
      <xdr:col>71</xdr:col>
      <xdr:colOff>177800</xdr:colOff>
      <xdr:row>55</xdr:row>
      <xdr:rowOff>87567</xdr:rowOff>
    </xdr:to>
    <xdr:cxnSp macro="">
      <xdr:nvCxnSpPr>
        <xdr:cNvPr id="594" name="直線コネクタ 593"/>
        <xdr:cNvCxnSpPr/>
      </xdr:nvCxnSpPr>
      <xdr:spPr>
        <a:xfrm>
          <a:off x="12814300" y="9088183"/>
          <a:ext cx="889000" cy="42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5" name="フローチャート: 判断 594"/>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126178</xdr:rowOff>
    </xdr:from>
    <xdr:ext cx="534377" cy="259045"/>
    <xdr:sp macro="" textlink="">
      <xdr:nvSpPr>
        <xdr:cNvPr id="596" name="テキスト ボックス 595"/>
        <xdr:cNvSpPr txBox="1"/>
      </xdr:nvSpPr>
      <xdr:spPr>
        <a:xfrm>
          <a:off x="13436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7" name="フローチャート: 判断 596"/>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136529</xdr:rowOff>
    </xdr:from>
    <xdr:ext cx="534377" cy="259045"/>
    <xdr:sp macro="" textlink="">
      <xdr:nvSpPr>
        <xdr:cNvPr id="598" name="テキスト ボックス 597"/>
        <xdr:cNvSpPr txBox="1"/>
      </xdr:nvSpPr>
      <xdr:spPr>
        <a:xfrm>
          <a:off x="12547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158229</xdr:rowOff>
    </xdr:from>
    <xdr:to>
      <xdr:col>85</xdr:col>
      <xdr:colOff>177800</xdr:colOff>
      <xdr:row>50</xdr:row>
      <xdr:rowOff>88379</xdr:rowOff>
    </xdr:to>
    <xdr:sp macro="" textlink="">
      <xdr:nvSpPr>
        <xdr:cNvPr id="604" name="楕円 603"/>
        <xdr:cNvSpPr/>
      </xdr:nvSpPr>
      <xdr:spPr>
        <a:xfrm>
          <a:off x="16268700" y="85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111256</xdr:rowOff>
    </xdr:from>
    <xdr:ext cx="599010" cy="259045"/>
    <xdr:sp macro="" textlink="">
      <xdr:nvSpPr>
        <xdr:cNvPr id="605" name="教育費該当値テキスト"/>
        <xdr:cNvSpPr txBox="1"/>
      </xdr:nvSpPr>
      <xdr:spPr>
        <a:xfrm>
          <a:off x="16370300" y="851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154724</xdr:rowOff>
    </xdr:from>
    <xdr:to>
      <xdr:col>81</xdr:col>
      <xdr:colOff>101600</xdr:colOff>
      <xdr:row>55</xdr:row>
      <xdr:rowOff>84874</xdr:rowOff>
    </xdr:to>
    <xdr:sp macro="" textlink="">
      <xdr:nvSpPr>
        <xdr:cNvPr id="606" name="楕円 605"/>
        <xdr:cNvSpPr/>
      </xdr:nvSpPr>
      <xdr:spPr>
        <a:xfrm>
          <a:off x="15430500" y="94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101401</xdr:rowOff>
    </xdr:from>
    <xdr:ext cx="534377" cy="259045"/>
    <xdr:sp macro="" textlink="">
      <xdr:nvSpPr>
        <xdr:cNvPr id="607" name="テキスト ボックス 606"/>
        <xdr:cNvSpPr txBox="1"/>
      </xdr:nvSpPr>
      <xdr:spPr>
        <a:xfrm>
          <a:off x="15214111" y="91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131496</xdr:rowOff>
    </xdr:from>
    <xdr:to>
      <xdr:col>76</xdr:col>
      <xdr:colOff>165100</xdr:colOff>
      <xdr:row>55</xdr:row>
      <xdr:rowOff>61646</xdr:rowOff>
    </xdr:to>
    <xdr:sp macro="" textlink="">
      <xdr:nvSpPr>
        <xdr:cNvPr id="608" name="楕円 607"/>
        <xdr:cNvSpPr/>
      </xdr:nvSpPr>
      <xdr:spPr>
        <a:xfrm>
          <a:off x="14541500" y="938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78173</xdr:rowOff>
    </xdr:from>
    <xdr:ext cx="534377" cy="259045"/>
    <xdr:sp macro="" textlink="">
      <xdr:nvSpPr>
        <xdr:cNvPr id="609" name="テキスト ボックス 608"/>
        <xdr:cNvSpPr txBox="1"/>
      </xdr:nvSpPr>
      <xdr:spPr>
        <a:xfrm>
          <a:off x="14325111" y="916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36767</xdr:rowOff>
    </xdr:from>
    <xdr:to>
      <xdr:col>72</xdr:col>
      <xdr:colOff>38100</xdr:colOff>
      <xdr:row>55</xdr:row>
      <xdr:rowOff>138367</xdr:rowOff>
    </xdr:to>
    <xdr:sp macro="" textlink="">
      <xdr:nvSpPr>
        <xdr:cNvPr id="610" name="楕円 609"/>
        <xdr:cNvSpPr/>
      </xdr:nvSpPr>
      <xdr:spPr>
        <a:xfrm>
          <a:off x="13652500" y="94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154894</xdr:rowOff>
    </xdr:from>
    <xdr:ext cx="534377" cy="259045"/>
    <xdr:sp macro="" textlink="">
      <xdr:nvSpPr>
        <xdr:cNvPr id="611" name="テキスト ボックス 610"/>
        <xdr:cNvSpPr txBox="1"/>
      </xdr:nvSpPr>
      <xdr:spPr>
        <a:xfrm>
          <a:off x="13436111" y="92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121983</xdr:rowOff>
    </xdr:from>
    <xdr:to>
      <xdr:col>67</xdr:col>
      <xdr:colOff>101600</xdr:colOff>
      <xdr:row>53</xdr:row>
      <xdr:rowOff>52133</xdr:rowOff>
    </xdr:to>
    <xdr:sp macro="" textlink="">
      <xdr:nvSpPr>
        <xdr:cNvPr id="612" name="楕円 611"/>
        <xdr:cNvSpPr/>
      </xdr:nvSpPr>
      <xdr:spPr>
        <a:xfrm>
          <a:off x="12763500" y="90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68660</xdr:rowOff>
    </xdr:from>
    <xdr:ext cx="599010" cy="259045"/>
    <xdr:sp macro="" textlink="">
      <xdr:nvSpPr>
        <xdr:cNvPr id="613" name="テキスト ボックス 612"/>
        <xdr:cNvSpPr txBox="1"/>
      </xdr:nvSpPr>
      <xdr:spPr>
        <a:xfrm>
          <a:off x="12514795" y="881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7" name="直線コネクタ 636"/>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40" name="災害復旧費最大値テキスト"/>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41" name="直線コネクタ 640"/>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129629</xdr:rowOff>
    </xdr:from>
    <xdr:to>
      <xdr:col>85</xdr:col>
      <xdr:colOff>127000</xdr:colOff>
      <xdr:row>78</xdr:row>
      <xdr:rowOff>137147</xdr:rowOff>
    </xdr:to>
    <xdr:cxnSp macro="">
      <xdr:nvCxnSpPr>
        <xdr:cNvPr id="642" name="直線コネクタ 641"/>
        <xdr:cNvCxnSpPr/>
      </xdr:nvCxnSpPr>
      <xdr:spPr>
        <a:xfrm flipV="1">
          <a:off x="15481300" y="13502729"/>
          <a:ext cx="8382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43" name="災害復旧費平均値テキスト"/>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4" name="フローチャート: 判断 643"/>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134214</xdr:rowOff>
    </xdr:from>
    <xdr:to>
      <xdr:col>81</xdr:col>
      <xdr:colOff>50800</xdr:colOff>
      <xdr:row>78</xdr:row>
      <xdr:rowOff>137147</xdr:rowOff>
    </xdr:to>
    <xdr:cxnSp macro="">
      <xdr:nvCxnSpPr>
        <xdr:cNvPr id="645" name="直線コネクタ 644"/>
        <xdr:cNvCxnSpPr/>
      </xdr:nvCxnSpPr>
      <xdr:spPr>
        <a:xfrm>
          <a:off x="14592300" y="13507314"/>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6" name="フローチャート: 判断 645"/>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16591</xdr:rowOff>
    </xdr:from>
    <xdr:ext cx="469744" cy="259045"/>
    <xdr:sp macro="" textlink="">
      <xdr:nvSpPr>
        <xdr:cNvPr id="647" name="テキスト ボックス 646"/>
        <xdr:cNvSpPr txBox="1"/>
      </xdr:nvSpPr>
      <xdr:spPr>
        <a:xfrm>
          <a:off x="15246428" y="135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134214</xdr:rowOff>
    </xdr:from>
    <xdr:to>
      <xdr:col>76</xdr:col>
      <xdr:colOff>114300</xdr:colOff>
      <xdr:row>79</xdr:row>
      <xdr:rowOff>6795</xdr:rowOff>
    </xdr:to>
    <xdr:cxnSp macro="">
      <xdr:nvCxnSpPr>
        <xdr:cNvPr id="648" name="直線コネクタ 647"/>
        <xdr:cNvCxnSpPr/>
      </xdr:nvCxnSpPr>
      <xdr:spPr>
        <a:xfrm flipV="1">
          <a:off x="13703300" y="13507314"/>
          <a:ext cx="889000" cy="4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22877</xdr:rowOff>
    </xdr:from>
    <xdr:ext cx="469744" cy="259045"/>
    <xdr:sp macro="" textlink="">
      <xdr:nvSpPr>
        <xdr:cNvPr id="650" name="テキスト ボックス 649"/>
        <xdr:cNvSpPr txBox="1"/>
      </xdr:nvSpPr>
      <xdr:spPr>
        <a:xfrm>
          <a:off x="14357428"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166624</xdr:rowOff>
    </xdr:from>
    <xdr:to>
      <xdr:col>71</xdr:col>
      <xdr:colOff>177800</xdr:colOff>
      <xdr:row>79</xdr:row>
      <xdr:rowOff>6795</xdr:rowOff>
    </xdr:to>
    <xdr:cxnSp macro="">
      <xdr:nvCxnSpPr>
        <xdr:cNvPr id="651" name="直線コネクタ 650"/>
        <xdr:cNvCxnSpPr/>
      </xdr:nvCxnSpPr>
      <xdr:spPr>
        <a:xfrm>
          <a:off x="12814300" y="13539724"/>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52" name="フローチャート: 判断 651"/>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53" name="テキスト ボックス 652"/>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119202</xdr:rowOff>
    </xdr:from>
    <xdr:to>
      <xdr:col>67</xdr:col>
      <xdr:colOff>101600</xdr:colOff>
      <xdr:row>79</xdr:row>
      <xdr:rowOff>49352</xdr:rowOff>
    </xdr:to>
    <xdr:sp macro="" textlink="">
      <xdr:nvSpPr>
        <xdr:cNvPr id="654" name="フローチャート: 判断 653"/>
        <xdr:cNvSpPr/>
      </xdr:nvSpPr>
      <xdr:spPr>
        <a:xfrm>
          <a:off x="12763500" y="1349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40479</xdr:rowOff>
    </xdr:from>
    <xdr:ext cx="469744" cy="259045"/>
    <xdr:sp macro="" textlink="">
      <xdr:nvSpPr>
        <xdr:cNvPr id="655" name="テキスト ボックス 654"/>
        <xdr:cNvSpPr txBox="1"/>
      </xdr:nvSpPr>
      <xdr:spPr>
        <a:xfrm>
          <a:off x="12579428" y="135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78829</xdr:rowOff>
    </xdr:from>
    <xdr:to>
      <xdr:col>85</xdr:col>
      <xdr:colOff>177800</xdr:colOff>
      <xdr:row>79</xdr:row>
      <xdr:rowOff>8979</xdr:rowOff>
    </xdr:to>
    <xdr:sp macro="" textlink="">
      <xdr:nvSpPr>
        <xdr:cNvPr id="661" name="楕円 660"/>
        <xdr:cNvSpPr/>
      </xdr:nvSpPr>
      <xdr:spPr>
        <a:xfrm>
          <a:off x="16268700" y="1345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24947</xdr:rowOff>
    </xdr:from>
    <xdr:ext cx="469744" cy="259045"/>
    <xdr:sp macro="" textlink="">
      <xdr:nvSpPr>
        <xdr:cNvPr id="662" name="災害復旧費該当値テキスト"/>
        <xdr:cNvSpPr txBox="1"/>
      </xdr:nvSpPr>
      <xdr:spPr>
        <a:xfrm>
          <a:off x="16370300" y="133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86347</xdr:rowOff>
    </xdr:from>
    <xdr:to>
      <xdr:col>81</xdr:col>
      <xdr:colOff>101600</xdr:colOff>
      <xdr:row>79</xdr:row>
      <xdr:rowOff>16497</xdr:rowOff>
    </xdr:to>
    <xdr:sp macro="" textlink="">
      <xdr:nvSpPr>
        <xdr:cNvPr id="663" name="楕円 662"/>
        <xdr:cNvSpPr/>
      </xdr:nvSpPr>
      <xdr:spPr>
        <a:xfrm>
          <a:off x="15430500" y="134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33024</xdr:rowOff>
    </xdr:from>
    <xdr:ext cx="469744" cy="259045"/>
    <xdr:sp macro="" textlink="">
      <xdr:nvSpPr>
        <xdr:cNvPr id="664" name="テキスト ボックス 663"/>
        <xdr:cNvSpPr txBox="1"/>
      </xdr:nvSpPr>
      <xdr:spPr>
        <a:xfrm>
          <a:off x="15246428" y="1323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83414</xdr:rowOff>
    </xdr:from>
    <xdr:to>
      <xdr:col>76</xdr:col>
      <xdr:colOff>165100</xdr:colOff>
      <xdr:row>79</xdr:row>
      <xdr:rowOff>13564</xdr:rowOff>
    </xdr:to>
    <xdr:sp macro="" textlink="">
      <xdr:nvSpPr>
        <xdr:cNvPr id="665" name="楕円 664"/>
        <xdr:cNvSpPr/>
      </xdr:nvSpPr>
      <xdr:spPr>
        <a:xfrm>
          <a:off x="14541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30091</xdr:rowOff>
    </xdr:from>
    <xdr:ext cx="469744" cy="259045"/>
    <xdr:sp macro="" textlink="">
      <xdr:nvSpPr>
        <xdr:cNvPr id="666" name="テキスト ボックス 665"/>
        <xdr:cNvSpPr txBox="1"/>
      </xdr:nvSpPr>
      <xdr:spPr>
        <a:xfrm>
          <a:off x="14357428" y="132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127445</xdr:rowOff>
    </xdr:from>
    <xdr:to>
      <xdr:col>72</xdr:col>
      <xdr:colOff>38100</xdr:colOff>
      <xdr:row>79</xdr:row>
      <xdr:rowOff>57595</xdr:rowOff>
    </xdr:to>
    <xdr:sp macro="" textlink="">
      <xdr:nvSpPr>
        <xdr:cNvPr id="667" name="楕円 666"/>
        <xdr:cNvSpPr/>
      </xdr:nvSpPr>
      <xdr:spPr>
        <a:xfrm>
          <a:off x="13652500" y="135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48722</xdr:rowOff>
    </xdr:from>
    <xdr:ext cx="469744" cy="259045"/>
    <xdr:sp macro="" textlink="">
      <xdr:nvSpPr>
        <xdr:cNvPr id="668" name="テキスト ボックス 667"/>
        <xdr:cNvSpPr txBox="1"/>
      </xdr:nvSpPr>
      <xdr:spPr>
        <a:xfrm>
          <a:off x="13468428" y="135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115824</xdr:rowOff>
    </xdr:from>
    <xdr:to>
      <xdr:col>67</xdr:col>
      <xdr:colOff>101600</xdr:colOff>
      <xdr:row>79</xdr:row>
      <xdr:rowOff>45974</xdr:rowOff>
    </xdr:to>
    <xdr:sp macro="" textlink="">
      <xdr:nvSpPr>
        <xdr:cNvPr id="669" name="楕円 668"/>
        <xdr:cNvSpPr/>
      </xdr:nvSpPr>
      <xdr:spPr>
        <a:xfrm>
          <a:off x="12763500" y="134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62501</xdr:rowOff>
    </xdr:from>
    <xdr:ext cx="469744" cy="259045"/>
    <xdr:sp macro="" textlink="">
      <xdr:nvSpPr>
        <xdr:cNvPr id="670" name="テキスト ボックス 669"/>
        <xdr:cNvSpPr txBox="1"/>
      </xdr:nvSpPr>
      <xdr:spPr>
        <a:xfrm>
          <a:off x="12579428"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4" name="直線コネクタ 693"/>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5" name="公債費最小値テキスト"/>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6" name="直線コネクタ 695"/>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7" name="公債費最大値テキスト"/>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8" name="直線コネクタ 697"/>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139027</xdr:rowOff>
    </xdr:from>
    <xdr:to>
      <xdr:col>85</xdr:col>
      <xdr:colOff>127000</xdr:colOff>
      <xdr:row>94</xdr:row>
      <xdr:rowOff>142354</xdr:rowOff>
    </xdr:to>
    <xdr:cxnSp macro="">
      <xdr:nvCxnSpPr>
        <xdr:cNvPr id="699" name="直線コネクタ 698"/>
        <xdr:cNvCxnSpPr/>
      </xdr:nvCxnSpPr>
      <xdr:spPr>
        <a:xfrm flipV="1">
          <a:off x="15481300" y="16255327"/>
          <a:ext cx="8382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700" name="公債費平均値テキスト"/>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701" name="フローチャート: 判断 700"/>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142354</xdr:rowOff>
    </xdr:from>
    <xdr:to>
      <xdr:col>81</xdr:col>
      <xdr:colOff>50800</xdr:colOff>
      <xdr:row>95</xdr:row>
      <xdr:rowOff>14236</xdr:rowOff>
    </xdr:to>
    <xdr:cxnSp macro="">
      <xdr:nvCxnSpPr>
        <xdr:cNvPr id="702" name="直線コネクタ 701"/>
        <xdr:cNvCxnSpPr/>
      </xdr:nvCxnSpPr>
      <xdr:spPr>
        <a:xfrm flipV="1">
          <a:off x="14592300" y="16258654"/>
          <a:ext cx="8890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703" name="フローチャート: 判断 702"/>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4" name="テキスト ボックス 703"/>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14236</xdr:rowOff>
    </xdr:from>
    <xdr:to>
      <xdr:col>76</xdr:col>
      <xdr:colOff>114300</xdr:colOff>
      <xdr:row>95</xdr:row>
      <xdr:rowOff>43269</xdr:rowOff>
    </xdr:to>
    <xdr:cxnSp macro="">
      <xdr:nvCxnSpPr>
        <xdr:cNvPr id="705" name="直線コネクタ 704"/>
        <xdr:cNvCxnSpPr/>
      </xdr:nvCxnSpPr>
      <xdr:spPr>
        <a:xfrm flipV="1">
          <a:off x="13703300" y="16301986"/>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6" name="フローチャート: 判断 705"/>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7" name="テキスト ボックス 706"/>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43269</xdr:rowOff>
    </xdr:from>
    <xdr:to>
      <xdr:col>71</xdr:col>
      <xdr:colOff>177800</xdr:colOff>
      <xdr:row>95</xdr:row>
      <xdr:rowOff>52260</xdr:rowOff>
    </xdr:to>
    <xdr:cxnSp macro="">
      <xdr:nvCxnSpPr>
        <xdr:cNvPr id="708" name="直線コネクタ 707"/>
        <xdr:cNvCxnSpPr/>
      </xdr:nvCxnSpPr>
      <xdr:spPr>
        <a:xfrm flipV="1">
          <a:off x="12814300" y="16331019"/>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9" name="フローチャート: 判断 708"/>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10" name="テキスト ボックス 709"/>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63919</xdr:rowOff>
    </xdr:from>
    <xdr:to>
      <xdr:col>67</xdr:col>
      <xdr:colOff>101600</xdr:colOff>
      <xdr:row>96</xdr:row>
      <xdr:rowOff>165519</xdr:rowOff>
    </xdr:to>
    <xdr:sp macro="" textlink="">
      <xdr:nvSpPr>
        <xdr:cNvPr id="711" name="フローチャート: 判断 710"/>
        <xdr:cNvSpPr/>
      </xdr:nvSpPr>
      <xdr:spPr>
        <a:xfrm>
          <a:off x="12763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156646</xdr:rowOff>
    </xdr:from>
    <xdr:ext cx="534377" cy="259045"/>
    <xdr:sp macro="" textlink="">
      <xdr:nvSpPr>
        <xdr:cNvPr id="712" name="テキスト ボックス 711"/>
        <xdr:cNvSpPr txBox="1"/>
      </xdr:nvSpPr>
      <xdr:spPr>
        <a:xfrm>
          <a:off x="12547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88227</xdr:rowOff>
    </xdr:from>
    <xdr:to>
      <xdr:col>85</xdr:col>
      <xdr:colOff>177800</xdr:colOff>
      <xdr:row>95</xdr:row>
      <xdr:rowOff>18377</xdr:rowOff>
    </xdr:to>
    <xdr:sp macro="" textlink="">
      <xdr:nvSpPr>
        <xdr:cNvPr id="718" name="楕円 717"/>
        <xdr:cNvSpPr/>
      </xdr:nvSpPr>
      <xdr:spPr>
        <a:xfrm>
          <a:off x="16268700" y="162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111104</xdr:rowOff>
    </xdr:from>
    <xdr:ext cx="534377" cy="259045"/>
    <xdr:sp macro="" textlink="">
      <xdr:nvSpPr>
        <xdr:cNvPr id="719" name="公債費該当値テキスト"/>
        <xdr:cNvSpPr txBox="1"/>
      </xdr:nvSpPr>
      <xdr:spPr>
        <a:xfrm>
          <a:off x="16370300" y="1605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91554</xdr:rowOff>
    </xdr:from>
    <xdr:to>
      <xdr:col>81</xdr:col>
      <xdr:colOff>101600</xdr:colOff>
      <xdr:row>95</xdr:row>
      <xdr:rowOff>21704</xdr:rowOff>
    </xdr:to>
    <xdr:sp macro="" textlink="">
      <xdr:nvSpPr>
        <xdr:cNvPr id="720" name="楕円 719"/>
        <xdr:cNvSpPr/>
      </xdr:nvSpPr>
      <xdr:spPr>
        <a:xfrm>
          <a:off x="15430500" y="162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12831</xdr:rowOff>
    </xdr:from>
    <xdr:ext cx="534377" cy="259045"/>
    <xdr:sp macro="" textlink="">
      <xdr:nvSpPr>
        <xdr:cNvPr id="721" name="テキスト ボックス 720"/>
        <xdr:cNvSpPr txBox="1"/>
      </xdr:nvSpPr>
      <xdr:spPr>
        <a:xfrm>
          <a:off x="15214111" y="163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134886</xdr:rowOff>
    </xdr:from>
    <xdr:to>
      <xdr:col>76</xdr:col>
      <xdr:colOff>165100</xdr:colOff>
      <xdr:row>95</xdr:row>
      <xdr:rowOff>65036</xdr:rowOff>
    </xdr:to>
    <xdr:sp macro="" textlink="">
      <xdr:nvSpPr>
        <xdr:cNvPr id="722" name="楕円 721"/>
        <xdr:cNvSpPr/>
      </xdr:nvSpPr>
      <xdr:spPr>
        <a:xfrm>
          <a:off x="14541500" y="1625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56163</xdr:rowOff>
    </xdr:from>
    <xdr:ext cx="534377" cy="259045"/>
    <xdr:sp macro="" textlink="">
      <xdr:nvSpPr>
        <xdr:cNvPr id="723" name="テキスト ボックス 722"/>
        <xdr:cNvSpPr txBox="1"/>
      </xdr:nvSpPr>
      <xdr:spPr>
        <a:xfrm>
          <a:off x="14325111" y="163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163919</xdr:rowOff>
    </xdr:from>
    <xdr:to>
      <xdr:col>72</xdr:col>
      <xdr:colOff>38100</xdr:colOff>
      <xdr:row>95</xdr:row>
      <xdr:rowOff>94069</xdr:rowOff>
    </xdr:to>
    <xdr:sp macro="" textlink="">
      <xdr:nvSpPr>
        <xdr:cNvPr id="724" name="楕円 723"/>
        <xdr:cNvSpPr/>
      </xdr:nvSpPr>
      <xdr:spPr>
        <a:xfrm>
          <a:off x="13652500" y="162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85196</xdr:rowOff>
    </xdr:from>
    <xdr:ext cx="534377" cy="259045"/>
    <xdr:sp macro="" textlink="">
      <xdr:nvSpPr>
        <xdr:cNvPr id="725" name="テキスト ボックス 724"/>
        <xdr:cNvSpPr txBox="1"/>
      </xdr:nvSpPr>
      <xdr:spPr>
        <a:xfrm>
          <a:off x="13436111" y="163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1460</xdr:rowOff>
    </xdr:from>
    <xdr:to>
      <xdr:col>67</xdr:col>
      <xdr:colOff>101600</xdr:colOff>
      <xdr:row>95</xdr:row>
      <xdr:rowOff>103060</xdr:rowOff>
    </xdr:to>
    <xdr:sp macro="" textlink="">
      <xdr:nvSpPr>
        <xdr:cNvPr id="726" name="楕円 725"/>
        <xdr:cNvSpPr/>
      </xdr:nvSpPr>
      <xdr:spPr>
        <a:xfrm>
          <a:off x="12763500" y="162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119587</xdr:rowOff>
    </xdr:from>
    <xdr:ext cx="534377" cy="259045"/>
    <xdr:sp macro="" textlink="">
      <xdr:nvSpPr>
        <xdr:cNvPr id="727" name="テキスト ボックス 726"/>
        <xdr:cNvSpPr txBox="1"/>
      </xdr:nvSpPr>
      <xdr:spPr>
        <a:xfrm>
          <a:off x="12547111" y="160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9" name="直線コネクタ 748"/>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2" name="諸支出金最大値テキスト"/>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3" name="直線コネクタ 752"/>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8" name="フローチャート: 判断 757"/>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9" name="テキスト ボックス 758"/>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61" name="フローチャート: 判断 760"/>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2" name="テキスト ボックス 761"/>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4" name="フローチャート: 判断 763"/>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5" name="テキスト ボックス 764"/>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66" name="フローチャート: 判断 765"/>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7" name="テキスト ボックス 766"/>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類似団体と比較して、特に教育費、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費等が高い水準となっている。一方で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費等は低い水準となっている。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１５２，０４１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円で、前年度より住民一人当たり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６７，２２４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位の高い数値となっている。主な要因は、豊津地区小学校整備事業によるものである。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２１５，４１８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円で、前年度より住民一人当たり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１４，２５４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円増となっており、類似団体内</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位の高い数値となっている。主な要因は、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住民税非課税世帯等に対する臨時特別給付金の増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によるものである。今後も事業の取捨選択を徹底し、事業費の抑制を目指す。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４８，４９４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円で、前年度より住民一人当たり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３１，９６７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円減となっており、類似団体と比較して低い数値となっている。主な要因は、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上荒谷団地建替事業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取崩しを回避している。実質収支については、行財政改革を着実に進めていることから、継続的に黒字を維持しているが、標準財政規模に占める割合は昨年度より４．０４％増加した。また、実質単年度収支については、標準財政規模に占める割合は昨年度より４．７２％減少し、赤字となっている。</a:t>
          </a:r>
        </a:p>
        <a:p>
          <a:r>
            <a:rPr kumimoji="1" lang="ja-JP" altLang="en-US" sz="1400">
              <a:latin typeface="ＭＳ ゴシック" pitchFamily="49" charset="-128"/>
              <a:ea typeface="ＭＳ ゴシック" pitchFamily="49" charset="-128"/>
            </a:rPr>
            <a:t>今後、小中学校再編事業や公共施設の統廃合による普通建設事業費の増加が予想される中、より一層の財源の確保や歳出抑制が必要となってくる。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合併以後、住宅新築資金等事業特別会計については赤字、その他の会計については平成３０年度を除きすべて黒字となっている。</a:t>
          </a:r>
        </a:p>
        <a:p>
          <a:r>
            <a:rPr kumimoji="1" lang="ja-JP" altLang="en-US" sz="1400">
              <a:latin typeface="ＭＳ ゴシック" pitchFamily="49" charset="-128"/>
              <a:ea typeface="ＭＳ ゴシック" pitchFamily="49" charset="-128"/>
            </a:rPr>
            <a:t>しかし、黒字の特別会計においても、一般会計からの繰入金があることによって黒字となっている状況を踏まえ、今後、一般会計の負担を軽減するためにも、健康増進事業の促進等を積極的に行い、事業会計ごとに独立採算の原則に立ち返った健全な事業運営が求めら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5_&#20196;&#21644;7&#24180;&#24230;/01_&#36001;&#25919;&#20418;/10_&#24246;&#21209;/R7.9.10&#12294;_&#20196;&#21644;5&#24180;&#24230;&#36001;&#25919;&#29366;&#27841;&#36039;&#26009;&#38598;&#12398;&#20316;&#25104;&#12395;&#12388;&#12356;&#12390;&#65288;2&#22238;&#30446;&#12539;&#22320;&#26041;&#20844;&#20250;&#35336;&#38306;&#20418;&#65289;/01_&#20316;&#25104;&#36039;&#26009;/&#12304;&#36001;&#25919;&#29366;&#27841;&#36039;&#26009;&#38598;&#12305;_406252_&#12415;&#12420;&#1237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54.1</v>
          </cell>
          <cell r="BX53">
            <v>54.5</v>
          </cell>
          <cell r="CF53">
            <v>55.8</v>
          </cell>
          <cell r="CN53">
            <v>57</v>
          </cell>
          <cell r="CV53">
            <v>58.3</v>
          </cell>
        </row>
        <row r="55">
          <cell r="AN55" t="str">
            <v>類似団体内平均値</v>
          </cell>
          <cell r="BP55">
            <v>10.4</v>
          </cell>
          <cell r="BX55">
            <v>13.4</v>
          </cell>
          <cell r="CF55">
            <v>0</v>
          </cell>
          <cell r="CN55">
            <v>0</v>
          </cell>
          <cell r="CV55">
            <v>0</v>
          </cell>
        </row>
        <row r="57">
          <cell r="BP57">
            <v>61.3</v>
          </cell>
          <cell r="BX57">
            <v>65.099999999999994</v>
          </cell>
          <cell r="CF57">
            <v>64.3</v>
          </cell>
          <cell r="CN57">
            <v>65.7</v>
          </cell>
          <cell r="CV57">
            <v>66.3</v>
          </cell>
        </row>
        <row r="72">
          <cell r="BP72" t="str">
            <v>R01</v>
          </cell>
          <cell r="BX72" t="str">
            <v>R02</v>
          </cell>
          <cell r="CF72" t="str">
            <v>R03</v>
          </cell>
          <cell r="CN72" t="str">
            <v>R04</v>
          </cell>
          <cell r="CV72" t="str">
            <v>R05</v>
          </cell>
        </row>
        <row r="73">
          <cell r="AN73" t="str">
            <v>当該団体値</v>
          </cell>
        </row>
        <row r="75">
          <cell r="BP75">
            <v>4.5999999999999996</v>
          </cell>
          <cell r="BX75">
            <v>5.3</v>
          </cell>
          <cell r="CF75">
            <v>5.7</v>
          </cell>
          <cell r="CN75">
            <v>5.9</v>
          </cell>
          <cell r="CV75">
            <v>6.3</v>
          </cell>
        </row>
        <row r="77">
          <cell r="AN77" t="str">
            <v>類似団体内平均値</v>
          </cell>
          <cell r="BP77">
            <v>10.4</v>
          </cell>
          <cell r="BX77">
            <v>13.4</v>
          </cell>
          <cell r="CF77">
            <v>0</v>
          </cell>
          <cell r="CN77">
            <v>0</v>
          </cell>
          <cell r="CV77">
            <v>0</v>
          </cell>
        </row>
        <row r="79">
          <cell r="BP79">
            <v>6.6</v>
          </cell>
          <cell r="BX79">
            <v>8.3000000000000007</v>
          </cell>
          <cell r="CF79">
            <v>8</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14210108</v>
      </c>
      <c r="BO4" s="449"/>
      <c r="BP4" s="449"/>
      <c r="BQ4" s="449"/>
      <c r="BR4" s="449"/>
      <c r="BS4" s="449"/>
      <c r="BT4" s="449"/>
      <c r="BU4" s="450"/>
      <c r="BV4" s="448">
        <v>14002735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v>
      </c>
      <c r="CU4" s="589"/>
      <c r="CV4" s="589"/>
      <c r="CW4" s="589"/>
      <c r="CX4" s="589"/>
      <c r="CY4" s="589"/>
      <c r="CZ4" s="589"/>
      <c r="DA4" s="590"/>
      <c r="DB4" s="588">
        <v>16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13338328</v>
      </c>
      <c r="BO5" s="420"/>
      <c r="BP5" s="420"/>
      <c r="BQ5" s="420"/>
      <c r="BR5" s="420"/>
      <c r="BS5" s="420"/>
      <c r="BT5" s="420"/>
      <c r="BU5" s="421"/>
      <c r="BV5" s="419">
        <v>12742885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89.3</v>
      </c>
      <c r="CU5" s="417"/>
      <c r="CV5" s="417"/>
      <c r="CW5" s="417"/>
      <c r="CX5" s="417"/>
      <c r="CY5" s="417"/>
      <c r="CZ5" s="417"/>
      <c r="DA5" s="418"/>
      <c r="DB5" s="416">
        <v>87.8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871780</v>
      </c>
      <c r="BO6" s="420"/>
      <c r="BP6" s="420"/>
      <c r="BQ6" s="420"/>
      <c r="BR6" s="420"/>
      <c r="BS6" s="420"/>
      <c r="BT6" s="420"/>
      <c r="BU6" s="421"/>
      <c r="BV6" s="419">
        <v>1259850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89.7</v>
      </c>
      <c r="CU6" s="563"/>
      <c r="CV6" s="563"/>
      <c r="CW6" s="563"/>
      <c r="CX6" s="563"/>
      <c r="CY6" s="563"/>
      <c r="CZ6" s="563"/>
      <c r="DA6" s="564"/>
      <c r="DB6" s="562">
        <v>88.9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45792</v>
      </c>
      <c r="BO7" s="420"/>
      <c r="BP7" s="420"/>
      <c r="BQ7" s="420"/>
      <c r="BR7" s="420"/>
      <c r="BS7" s="420"/>
      <c r="BT7" s="420"/>
      <c r="BU7" s="421"/>
      <c r="BV7" s="419">
        <v>165290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6908379</v>
      </c>
      <c r="CU7" s="420"/>
      <c r="CV7" s="420"/>
      <c r="CW7" s="420"/>
      <c r="CX7" s="420"/>
      <c r="CY7" s="420"/>
      <c r="CZ7" s="420"/>
      <c r="DA7" s="421"/>
      <c r="DB7" s="419">
        <v>6841424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825988</v>
      </c>
      <c r="BO8" s="420"/>
      <c r="BP8" s="420"/>
      <c r="BQ8" s="420"/>
      <c r="BR8" s="420"/>
      <c r="BS8" s="420"/>
      <c r="BT8" s="420"/>
      <c r="BU8" s="421"/>
      <c r="BV8" s="419">
        <v>1094560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0.34</v>
      </c>
      <c r="CU8" s="523"/>
      <c r="CV8" s="523"/>
      <c r="CW8" s="523"/>
      <c r="CX8" s="523"/>
      <c r="CY8" s="523"/>
      <c r="CZ8" s="523"/>
      <c r="DA8" s="524"/>
      <c r="DB8" s="522">
        <v>0.35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18825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-268572</v>
      </c>
      <c r="BO9" s="420"/>
      <c r="BP9" s="420"/>
      <c r="BQ9" s="420"/>
      <c r="BR9" s="420"/>
      <c r="BS9" s="420"/>
      <c r="BT9" s="420"/>
      <c r="BU9" s="421"/>
      <c r="BV9" s="419">
        <v>56442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10.9</v>
      </c>
      <c r="CU9" s="417"/>
      <c r="CV9" s="417"/>
      <c r="CW9" s="417"/>
      <c r="CX9" s="417"/>
      <c r="CY9" s="417"/>
      <c r="CZ9" s="417"/>
      <c r="DA9" s="418"/>
      <c r="DB9" s="416">
        <v>10.4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20243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341</v>
      </c>
      <c r="BO10" s="420"/>
      <c r="BP10" s="420"/>
      <c r="BQ10" s="420"/>
      <c r="BR10" s="420"/>
      <c r="BS10" s="420"/>
      <c r="BT10" s="420"/>
      <c r="BU10" s="421"/>
      <c r="BV10" s="419">
        <v>944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18049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17867</v>
      </c>
      <c r="S13" s="507"/>
      <c r="T13" s="507"/>
      <c r="U13" s="507"/>
      <c r="V13" s="508"/>
      <c r="W13" s="509" t="s">
        <v>131</v>
      </c>
      <c r="X13" s="405"/>
      <c r="Y13" s="405"/>
      <c r="Z13" s="405"/>
      <c r="AA13" s="405"/>
      <c r="AB13" s="406"/>
      <c r="AC13" s="372">
        <v>703</v>
      </c>
      <c r="AD13" s="373"/>
      <c r="AE13" s="373"/>
      <c r="AF13" s="373"/>
      <c r="AG13" s="374"/>
      <c r="AH13" s="372">
        <v>771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-268231</v>
      </c>
      <c r="BO13" s="420"/>
      <c r="BP13" s="420"/>
      <c r="BQ13" s="420"/>
      <c r="BR13" s="420"/>
      <c r="BS13" s="420"/>
      <c r="BT13" s="420"/>
      <c r="BU13" s="421"/>
      <c r="BV13" s="419">
        <v>57386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6.3</v>
      </c>
      <c r="CU13" s="417"/>
      <c r="CV13" s="417"/>
      <c r="CW13" s="417"/>
      <c r="CX13" s="417"/>
      <c r="CY13" s="417"/>
      <c r="CZ13" s="417"/>
      <c r="DA13" s="418"/>
      <c r="DB13" s="416">
        <v>5.9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18384</v>
      </c>
      <c r="S14" s="507"/>
      <c r="T14" s="507"/>
      <c r="U14" s="507"/>
      <c r="V14" s="508"/>
      <c r="W14" s="510"/>
      <c r="X14" s="408"/>
      <c r="Y14" s="408"/>
      <c r="Z14" s="408"/>
      <c r="AA14" s="408"/>
      <c r="AB14" s="409"/>
      <c r="AC14" s="499">
        <v>8.5</v>
      </c>
      <c r="AD14" s="500"/>
      <c r="AE14" s="500"/>
      <c r="AF14" s="500"/>
      <c r="AG14" s="501"/>
      <c r="AH14" s="499">
        <v>8.9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18239</v>
      </c>
      <c r="S15" s="507"/>
      <c r="T15" s="507"/>
      <c r="U15" s="507"/>
      <c r="V15" s="508"/>
      <c r="W15" s="509" t="s">
        <v>137</v>
      </c>
      <c r="X15" s="405"/>
      <c r="Y15" s="405"/>
      <c r="Z15" s="405"/>
      <c r="AA15" s="405"/>
      <c r="AB15" s="406"/>
      <c r="AC15" s="372">
        <v>2554</v>
      </c>
      <c r="AD15" s="373"/>
      <c r="AE15" s="373"/>
      <c r="AF15" s="373"/>
      <c r="AG15" s="374"/>
      <c r="AH15" s="372">
        <v>2735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2194269</v>
      </c>
      <c r="BO15" s="449"/>
      <c r="BP15" s="449"/>
      <c r="BQ15" s="449"/>
      <c r="BR15" s="449"/>
      <c r="BS15" s="449"/>
      <c r="BT15" s="449"/>
      <c r="BU15" s="450"/>
      <c r="BV15" s="448">
        <v>2139397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30.8</v>
      </c>
      <c r="AD16" s="500"/>
      <c r="AE16" s="500"/>
      <c r="AF16" s="500"/>
      <c r="AG16" s="501"/>
      <c r="AH16" s="499">
        <v>31.5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6329677</v>
      </c>
      <c r="BO16" s="420"/>
      <c r="BP16" s="420"/>
      <c r="BQ16" s="420"/>
      <c r="BR16" s="420"/>
      <c r="BS16" s="420"/>
      <c r="BT16" s="420"/>
      <c r="BU16" s="421"/>
      <c r="BV16" s="419">
        <v>6242761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5041</v>
      </c>
      <c r="AD17" s="373"/>
      <c r="AE17" s="373"/>
      <c r="AF17" s="373"/>
      <c r="AG17" s="374"/>
      <c r="AH17" s="372">
        <v>5188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2735716</v>
      </c>
      <c r="BO17" s="420"/>
      <c r="BP17" s="420"/>
      <c r="BQ17" s="420"/>
      <c r="BR17" s="420"/>
      <c r="BS17" s="420"/>
      <c r="BT17" s="420"/>
      <c r="BU17" s="421"/>
      <c r="BV17" s="419">
        <v>2655733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151.34</v>
      </c>
      <c r="M18" s="472"/>
      <c r="N18" s="472"/>
      <c r="O18" s="472"/>
      <c r="P18" s="472"/>
      <c r="Q18" s="472"/>
      <c r="R18" s="473"/>
      <c r="S18" s="473"/>
      <c r="T18" s="473"/>
      <c r="U18" s="473"/>
      <c r="V18" s="474"/>
      <c r="W18" s="490"/>
      <c r="X18" s="491"/>
      <c r="Y18" s="491"/>
      <c r="Z18" s="491"/>
      <c r="AA18" s="491"/>
      <c r="AB18" s="515"/>
      <c r="AC18" s="389">
        <v>60.7</v>
      </c>
      <c r="AD18" s="390"/>
      <c r="AE18" s="390"/>
      <c r="AF18" s="390"/>
      <c r="AG18" s="475"/>
      <c r="AH18" s="389">
        <v>59.7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6259317</v>
      </c>
      <c r="BO18" s="420"/>
      <c r="BP18" s="420"/>
      <c r="BQ18" s="420"/>
      <c r="BR18" s="420"/>
      <c r="BS18" s="420"/>
      <c r="BT18" s="420"/>
      <c r="BU18" s="421"/>
      <c r="BV18" s="419">
        <v>6102660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9881015</v>
      </c>
      <c r="BO19" s="420"/>
      <c r="BP19" s="420"/>
      <c r="BQ19" s="420"/>
      <c r="BR19" s="420"/>
      <c r="BS19" s="420"/>
      <c r="BT19" s="420"/>
      <c r="BU19" s="421"/>
      <c r="BV19" s="419">
        <v>10229746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7346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9003714</v>
      </c>
      <c r="BO22" s="449"/>
      <c r="BP22" s="449"/>
      <c r="BQ22" s="449"/>
      <c r="BR22" s="449"/>
      <c r="BS22" s="449"/>
      <c r="BT22" s="449"/>
      <c r="BU22" s="450"/>
      <c r="BV22" s="448">
        <v>9450006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8402482</v>
      </c>
      <c r="BO23" s="420"/>
      <c r="BP23" s="420"/>
      <c r="BQ23" s="420"/>
      <c r="BR23" s="420"/>
      <c r="BS23" s="420"/>
      <c r="BT23" s="420"/>
      <c r="BU23" s="421"/>
      <c r="BV23" s="419">
        <v>8821450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7860</v>
      </c>
      <c r="R24" s="373"/>
      <c r="S24" s="373"/>
      <c r="T24" s="373"/>
      <c r="U24" s="373"/>
      <c r="V24" s="374"/>
      <c r="W24" s="462"/>
      <c r="X24" s="399"/>
      <c r="Y24" s="400"/>
      <c r="Z24" s="375" t="s">
        <v>162</v>
      </c>
      <c r="AA24" s="376"/>
      <c r="AB24" s="376"/>
      <c r="AC24" s="376"/>
      <c r="AD24" s="376"/>
      <c r="AE24" s="376"/>
      <c r="AF24" s="376"/>
      <c r="AG24" s="377"/>
      <c r="AH24" s="372">
        <v>167</v>
      </c>
      <c r="AI24" s="373"/>
      <c r="AJ24" s="373"/>
      <c r="AK24" s="373"/>
      <c r="AL24" s="374"/>
      <c r="AM24" s="372">
        <v>527720</v>
      </c>
      <c r="AN24" s="373"/>
      <c r="AO24" s="373"/>
      <c r="AP24" s="373"/>
      <c r="AQ24" s="373"/>
      <c r="AR24" s="374"/>
      <c r="AS24" s="372">
        <v>3160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5130665</v>
      </c>
      <c r="BO24" s="420"/>
      <c r="BP24" s="420"/>
      <c r="BQ24" s="420"/>
      <c r="BR24" s="420"/>
      <c r="BS24" s="420"/>
      <c r="BT24" s="420"/>
      <c r="BU24" s="421"/>
      <c r="BV24" s="419">
        <v>5155670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6200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204402</v>
      </c>
      <c r="BO25" s="449"/>
      <c r="BP25" s="449"/>
      <c r="BQ25" s="449"/>
      <c r="BR25" s="449"/>
      <c r="BS25" s="449"/>
      <c r="BT25" s="449"/>
      <c r="BU25" s="450"/>
      <c r="BV25" s="448">
        <v>199569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5720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3280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308036</v>
      </c>
      <c r="BO27" s="454"/>
      <c r="BP27" s="454"/>
      <c r="BQ27" s="454"/>
      <c r="BR27" s="454"/>
      <c r="BS27" s="454"/>
      <c r="BT27" s="454"/>
      <c r="BU27" s="455"/>
      <c r="BV27" s="453">
        <v>307955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2730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3047573</v>
      </c>
      <c r="BO28" s="449"/>
      <c r="BP28" s="449"/>
      <c r="BQ28" s="449"/>
      <c r="BR28" s="449"/>
      <c r="BS28" s="449"/>
      <c r="BT28" s="449"/>
      <c r="BU28" s="450"/>
      <c r="BV28" s="448">
        <v>3047232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12</v>
      </c>
      <c r="M29" s="373"/>
      <c r="N29" s="373"/>
      <c r="O29" s="373"/>
      <c r="P29" s="374"/>
      <c r="Q29" s="372">
        <v>2460</v>
      </c>
      <c r="R29" s="373"/>
      <c r="S29" s="373"/>
      <c r="T29" s="373"/>
      <c r="U29" s="373"/>
      <c r="V29" s="374"/>
      <c r="W29" s="463"/>
      <c r="X29" s="464"/>
      <c r="Y29" s="465"/>
      <c r="Z29" s="375" t="s">
        <v>177</v>
      </c>
      <c r="AA29" s="376"/>
      <c r="AB29" s="376"/>
      <c r="AC29" s="376"/>
      <c r="AD29" s="376"/>
      <c r="AE29" s="376"/>
      <c r="AF29" s="376"/>
      <c r="AG29" s="377"/>
      <c r="AH29" s="372">
        <v>167</v>
      </c>
      <c r="AI29" s="373"/>
      <c r="AJ29" s="373"/>
      <c r="AK29" s="373"/>
      <c r="AL29" s="374"/>
      <c r="AM29" s="372">
        <v>527720</v>
      </c>
      <c r="AN29" s="373"/>
      <c r="AO29" s="373"/>
      <c r="AP29" s="373"/>
      <c r="AQ29" s="373"/>
      <c r="AR29" s="374"/>
      <c r="AS29" s="372">
        <v>3160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513670</v>
      </c>
      <c r="BO29" s="420"/>
      <c r="BP29" s="420"/>
      <c r="BQ29" s="420"/>
      <c r="BR29" s="420"/>
      <c r="BS29" s="420"/>
      <c r="BT29" s="420"/>
      <c r="BU29" s="421"/>
      <c r="BV29" s="419">
        <v>481114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9748337</v>
      </c>
      <c r="BO30" s="454"/>
      <c r="BP30" s="454"/>
      <c r="BQ30" s="454"/>
      <c r="BR30" s="454"/>
      <c r="BS30" s="454"/>
      <c r="BT30" s="454"/>
      <c r="BU30" s="455"/>
      <c r="BV30" s="453">
        <v>9759483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水道事業特別会計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81"/>
      <c r="CO34" s="367">
        <f>IF(CQ34="","",MAX(C34:D43,U34:V43,AM34:AN43,BE34:BF43,BW34:BX43)+1)</f>
        <v>9</v>
      </c>
      <c r="CP34" s="367"/>
      <c r="CQ34" s="368" t="str">
        <f>IF('各会計、関係団体の財政状況及び健全化判断比率'!BS7="","",'各会計、関係団体の財政状況及び健全化判断比率'!BS7)</f>
        <v>有限会社　犀川四季犀館</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住宅新築資金等事業特別会計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下水道事業特別会計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81"/>
      <c r="CO35" s="367">
        <f t="shared" ref="CO35:CO43" si="3">IF(CQ35="","",CO34+1)</f>
        <v>10</v>
      </c>
      <c r="CP35" s="367"/>
      <c r="CQ35" s="368" t="str">
        <f>IF('各会計、関係団体の財政状況及び健全化判断比率'!BS8="","",'各会計、関係団体の財政状況及び健全化判断比率'!BS8)</f>
        <v>有限会社　勝山町農業支援センター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土地取得特別会計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11</v>
      </c>
      <c r="CP36" s="367"/>
      <c r="CQ36" s="368" t="str">
        <f>IF('各会計、関係団体の財政状況及び健全化判断比率'!BS9="","",'各会計、関係団体の財政状況及び健全化判断比率'!BS9)</f>
        <v>豊津まちづくり　有限会社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kiXJ8i8z3R/V5k0OuKb6SN0in8m4YWYsF3tS92OCc7gD9yA9L9sudJ0qgFSXYiv0dz4LuGtETrHm2fwOjCE0w==" saltValue="UprfGddX+GcSxGYavlsB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t="s">
        <v>535</v>
      </c>
      <c r="G34" s="33" t="s">
        <v>536</v>
      </c>
      <c r="H34" s="33" t="s">
        <v>537</v>
      </c>
      <c r="I34" s="33" t="s">
        <v>538</v>
      </c>
      <c r="J34" s="34" t="s">
        <v>539</v>
      </c>
      <c r="K34" s="22"/>
      <c r="L34" s="22"/>
      <c r="M34" s="22"/>
      <c r="N34" s="22"/>
      <c r="O34" s="22"/>
      <c r="P34" s="22"/>
    </row>
    <row r="35" spans="1:16" ht="39" customHeight="1" x14ac:dyDescent="0.15">
      <c r="A35" s="22"/>
      <c r="B35" s="35"/>
      <c r="C35" s="1145" t="s">
        <v>540</v>
      </c>
      <c r="D35" s="1146"/>
      <c r="E35" s="1147"/>
      <c r="F35" s="36">
        <v>9.69</v>
      </c>
      <c r="G35" s="37">
        <v>9.4600000000000009</v>
      </c>
      <c r="H35" s="37">
        <v>15.8</v>
      </c>
      <c r="I35" s="37">
        <v>16.89</v>
      </c>
      <c r="J35" s="38">
        <v>12.67</v>
      </c>
      <c r="K35" s="22"/>
      <c r="L35" s="22"/>
      <c r="M35" s="22"/>
      <c r="N35" s="22"/>
      <c r="O35" s="22"/>
      <c r="P35" s="22"/>
    </row>
    <row r="36" spans="1:16" ht="39" customHeight="1" x14ac:dyDescent="0.15">
      <c r="A36" s="22"/>
      <c r="B36" s="35"/>
      <c r="C36" s="1145" t="s">
        <v>541</v>
      </c>
      <c r="D36" s="1146"/>
      <c r="E36" s="1147"/>
      <c r="F36" s="36">
        <v>8.51</v>
      </c>
      <c r="G36" s="37">
        <v>8.74</v>
      </c>
      <c r="H36" s="37">
        <v>7.43</v>
      </c>
      <c r="I36" s="37">
        <v>7.75</v>
      </c>
      <c r="J36" s="38">
        <v>7.62</v>
      </c>
      <c r="K36" s="22"/>
      <c r="L36" s="22"/>
      <c r="M36" s="22"/>
      <c r="N36" s="22"/>
      <c r="O36" s="22"/>
      <c r="P36" s="22"/>
    </row>
    <row r="37" spans="1:16" ht="39" customHeight="1" x14ac:dyDescent="0.15">
      <c r="A37" s="22"/>
      <c r="B37" s="35"/>
      <c r="C37" s="1145" t="s">
        <v>542</v>
      </c>
      <c r="D37" s="1146"/>
      <c r="E37" s="1147"/>
      <c r="F37" s="36">
        <v>1.54</v>
      </c>
      <c r="G37" s="37">
        <v>2.08</v>
      </c>
      <c r="H37" s="37">
        <v>1.7</v>
      </c>
      <c r="I37" s="37">
        <v>2.27</v>
      </c>
      <c r="J37" s="38">
        <v>2.25</v>
      </c>
      <c r="K37" s="22"/>
      <c r="L37" s="22"/>
      <c r="M37" s="22"/>
      <c r="N37" s="22"/>
      <c r="O37" s="22"/>
      <c r="P37" s="22"/>
    </row>
    <row r="38" spans="1:16" ht="39" customHeight="1" x14ac:dyDescent="0.15">
      <c r="A38" s="22"/>
      <c r="B38" s="35"/>
      <c r="C38" s="1145" t="s">
        <v>543</v>
      </c>
      <c r="D38" s="1146"/>
      <c r="E38" s="1147"/>
      <c r="F38" s="36" t="s">
        <v>488</v>
      </c>
      <c r="G38" s="37">
        <v>1.1200000000000001</v>
      </c>
      <c r="H38" s="37">
        <v>1.34</v>
      </c>
      <c r="I38" s="37">
        <v>0.98</v>
      </c>
      <c r="J38" s="38">
        <v>0.18</v>
      </c>
      <c r="K38" s="22"/>
      <c r="L38" s="22"/>
      <c r="M38" s="22"/>
      <c r="N38" s="22"/>
      <c r="O38" s="22"/>
      <c r="P38" s="22"/>
    </row>
    <row r="39" spans="1:16" ht="39" customHeight="1" x14ac:dyDescent="0.15">
      <c r="A39" s="22"/>
      <c r="B39" s="35"/>
      <c r="C39" s="1145" t="s">
        <v>544</v>
      </c>
      <c r="D39" s="1146"/>
      <c r="E39" s="1147"/>
      <c r="F39" s="36">
        <v>0.05</v>
      </c>
      <c r="G39" s="37">
        <v>0.04</v>
      </c>
      <c r="H39" s="37">
        <v>0.06</v>
      </c>
      <c r="I39" s="37">
        <v>0.06</v>
      </c>
      <c r="J39" s="38">
        <v>0.05</v>
      </c>
      <c r="K39" s="22"/>
      <c r="L39" s="22"/>
      <c r="M39" s="22"/>
      <c r="N39" s="22"/>
      <c r="O39" s="22"/>
      <c r="P39" s="22"/>
    </row>
    <row r="40" spans="1:16" ht="39" customHeight="1" x14ac:dyDescent="0.15">
      <c r="A40" s="22"/>
      <c r="B40" s="35"/>
      <c r="C40" s="1145" t="s">
        <v>545</v>
      </c>
      <c r="D40" s="1146"/>
      <c r="E40" s="1147"/>
      <c r="F40" s="36">
        <v>0.95</v>
      </c>
      <c r="G40" s="37">
        <v>0.03</v>
      </c>
      <c r="H40" s="37">
        <v>1.19</v>
      </c>
      <c r="I40" s="37">
        <v>0.49</v>
      </c>
      <c r="J40" s="38">
        <v>0.02</v>
      </c>
      <c r="K40" s="22"/>
      <c r="L40" s="22"/>
      <c r="M40" s="22"/>
      <c r="N40" s="22"/>
      <c r="O40" s="22"/>
      <c r="P40" s="22"/>
    </row>
    <row r="41" spans="1:16" ht="39" customHeight="1" x14ac:dyDescent="0.15">
      <c r="A41" s="22"/>
      <c r="B41" s="35"/>
      <c r="C41" s="1145" t="s">
        <v>546</v>
      </c>
      <c r="D41" s="1146"/>
      <c r="E41" s="1147"/>
      <c r="F41" s="36">
        <v>0.01</v>
      </c>
      <c r="G41" s="37">
        <v>0.01</v>
      </c>
      <c r="H41" s="37">
        <v>0.01</v>
      </c>
      <c r="I41" s="37">
        <v>0</v>
      </c>
      <c r="J41" s="38">
        <v>0</v>
      </c>
      <c r="K41" s="22"/>
      <c r="L41" s="22"/>
      <c r="M41" s="22"/>
      <c r="N41" s="22"/>
      <c r="O41" s="22"/>
      <c r="P41" s="22"/>
    </row>
    <row r="42" spans="1:16" ht="39" customHeight="1" x14ac:dyDescent="0.15">
      <c r="A42" s="22"/>
      <c r="B42" s="39"/>
      <c r="C42" s="1145" t="s">
        <v>547</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548</v>
      </c>
      <c r="D43" s="1149"/>
      <c r="E43" s="1150"/>
      <c r="F43" s="41">
        <v>0.36</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nKGzBQV1oji7OByCqDp9AYQd7z1fFqn1atJOq4hKs2AjkL7/gB4CljGkxtkPzNS0rFkLOdEEVh3TgzbxeQovw==" saltValue="IBW5z4umB8s2l8Hk+XA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1042</v>
      </c>
      <c r="L45" s="60">
        <v>1035</v>
      </c>
      <c r="M45" s="60">
        <v>1058</v>
      </c>
      <c r="N45" s="60">
        <v>1099</v>
      </c>
      <c r="O45" s="61">
        <v>1084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241</v>
      </c>
      <c r="L48" s="64">
        <v>237</v>
      </c>
      <c r="M48" s="64">
        <v>219</v>
      </c>
      <c r="N48" s="64">
        <v>232</v>
      </c>
      <c r="O48" s="65">
        <v>223</v>
      </c>
      <c r="P48" s="48"/>
      <c r="Q48" s="48"/>
      <c r="R48" s="48"/>
      <c r="S48" s="48"/>
      <c r="T48" s="48"/>
      <c r="U48" s="48"/>
    </row>
    <row r="49" spans="1:21" ht="30.75" customHeight="1" x14ac:dyDescent="0.15">
      <c r="A49" s="48"/>
      <c r="B49" s="1178"/>
      <c r="C49" s="1179"/>
      <c r="D49" s="62"/>
      <c r="E49" s="1155" t="s">
        <v>14</v>
      </c>
      <c r="F49" s="1155"/>
      <c r="G49" s="1155"/>
      <c r="H49" s="1155"/>
      <c r="I49" s="1155"/>
      <c r="J49" s="1156"/>
      <c r="K49" s="63">
        <v>0</v>
      </c>
      <c r="L49" s="64">
        <v>0</v>
      </c>
      <c r="M49" s="64">
        <v>0</v>
      </c>
      <c r="N49" s="64" t="s">
        <v>488</v>
      </c>
      <c r="O49" s="65">
        <v>3</v>
      </c>
      <c r="P49" s="48"/>
      <c r="Q49" s="48"/>
      <c r="R49" s="48"/>
      <c r="S49" s="48"/>
      <c r="T49" s="48"/>
      <c r="U49" s="48"/>
    </row>
    <row r="50" spans="1:21" ht="30.75" customHeight="1" x14ac:dyDescent="0.15">
      <c r="A50" s="48"/>
      <c r="B50" s="1178"/>
      <c r="C50" s="1179"/>
      <c r="D50" s="62"/>
      <c r="E50" s="1155" t="s">
        <v>15</v>
      </c>
      <c r="F50" s="1155"/>
      <c r="G50" s="1155"/>
      <c r="H50" s="1155"/>
      <c r="I50" s="1155"/>
      <c r="J50" s="1156"/>
      <c r="K50" s="63">
        <v>42</v>
      </c>
      <c r="L50" s="64">
        <v>22</v>
      </c>
      <c r="M50" s="64">
        <v>20</v>
      </c>
      <c r="N50" s="64">
        <v>20</v>
      </c>
      <c r="O50" s="65">
        <v>19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996</v>
      </c>
      <c r="L52" s="64">
        <v>966</v>
      </c>
      <c r="M52" s="64">
        <v>943</v>
      </c>
      <c r="N52" s="64">
        <v>978</v>
      </c>
      <c r="O52" s="65">
        <v>920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329</v>
      </c>
      <c r="L53" s="69">
        <v>328</v>
      </c>
      <c r="M53" s="69">
        <v>354</v>
      </c>
      <c r="N53" s="69">
        <v>373</v>
      </c>
      <c r="O53" s="70">
        <v>409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rUtKaH1ducA6Cgoe+stCysdLo8RfNd77quuX85s+HIZV7KRrTIEa/WqAq4rLpU7rOYjocu5b6Cdcj5nTr5XvQ==" saltValue="A+aJf6fzdleF9bZzT70Q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11002</v>
      </c>
      <c r="J41" s="356">
        <v>10630</v>
      </c>
      <c r="K41" s="356">
        <v>10132</v>
      </c>
      <c r="L41" s="356">
        <v>9450</v>
      </c>
      <c r="M41" s="357">
        <v>9004</v>
      </c>
    </row>
    <row r="42" spans="2:13" ht="27.75" customHeight="1" x14ac:dyDescent="0.15">
      <c r="B42" s="1186"/>
      <c r="C42" s="1187"/>
      <c r="D42" s="106"/>
      <c r="E42" s="1190" t="s">
        <v>32</v>
      </c>
      <c r="F42" s="1190"/>
      <c r="G42" s="1190"/>
      <c r="H42" s="1191"/>
      <c r="I42" s="358">
        <v>278</v>
      </c>
      <c r="J42" s="359">
        <v>233</v>
      </c>
      <c r="K42" s="359">
        <v>179</v>
      </c>
      <c r="L42" s="359">
        <v>200</v>
      </c>
      <c r="M42" s="360">
        <v>511</v>
      </c>
    </row>
    <row r="43" spans="2:13" ht="27.75" customHeight="1" x14ac:dyDescent="0.15">
      <c r="B43" s="1186"/>
      <c r="C43" s="1187"/>
      <c r="D43" s="106"/>
      <c r="E43" s="1190" t="s">
        <v>33</v>
      </c>
      <c r="F43" s="1190"/>
      <c r="G43" s="1190"/>
      <c r="H43" s="1191"/>
      <c r="I43" s="358">
        <v>2994</v>
      </c>
      <c r="J43" s="359">
        <v>2866</v>
      </c>
      <c r="K43" s="359">
        <v>2775</v>
      </c>
      <c r="L43" s="359">
        <v>2526</v>
      </c>
      <c r="M43" s="360">
        <v>2494</v>
      </c>
    </row>
    <row r="44" spans="2:13" ht="27.75" customHeight="1" x14ac:dyDescent="0.15">
      <c r="B44" s="1186"/>
      <c r="C44" s="1187"/>
      <c r="D44" s="106"/>
      <c r="E44" s="1190" t="s">
        <v>34</v>
      </c>
      <c r="F44" s="1190"/>
      <c r="G44" s="1190"/>
      <c r="H44" s="1191"/>
      <c r="I44" s="358">
        <v>120</v>
      </c>
      <c r="J44" s="359">
        <v>98</v>
      </c>
      <c r="K44" s="359">
        <v>90</v>
      </c>
      <c r="L44" s="359">
        <v>80</v>
      </c>
      <c r="M44" s="360">
        <v>64</v>
      </c>
    </row>
    <row r="45" spans="2:13" ht="27.75" customHeight="1" x14ac:dyDescent="0.15">
      <c r="B45" s="1186"/>
      <c r="C45" s="1187"/>
      <c r="D45" s="106"/>
      <c r="E45" s="1190" t="s">
        <v>35</v>
      </c>
      <c r="F45" s="1190"/>
      <c r="G45" s="1190"/>
      <c r="H45" s="1191"/>
      <c r="I45" s="358">
        <v>2741</v>
      </c>
      <c r="J45" s="359">
        <v>2704</v>
      </c>
      <c r="K45" s="359">
        <v>2657</v>
      </c>
      <c r="L45" s="359">
        <v>2659</v>
      </c>
      <c r="M45" s="360">
        <v>2669</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11826</v>
      </c>
      <c r="J50" s="359">
        <v>11708</v>
      </c>
      <c r="K50" s="359">
        <v>11514</v>
      </c>
      <c r="L50" s="359">
        <v>11859</v>
      </c>
      <c r="M50" s="360">
        <v>11875</v>
      </c>
    </row>
    <row r="51" spans="2:13" ht="27.75" customHeight="1" x14ac:dyDescent="0.15">
      <c r="B51" s="1186"/>
      <c r="C51" s="1187"/>
      <c r="D51" s="106"/>
      <c r="E51" s="1190" t="s">
        <v>42</v>
      </c>
      <c r="F51" s="1190"/>
      <c r="G51" s="1190"/>
      <c r="H51" s="1191"/>
      <c r="I51" s="358">
        <v>332</v>
      </c>
      <c r="J51" s="359">
        <v>220</v>
      </c>
      <c r="K51" s="359">
        <v>136</v>
      </c>
      <c r="L51" s="359">
        <v>131</v>
      </c>
      <c r="M51" s="360">
        <v>96</v>
      </c>
    </row>
    <row r="52" spans="2:13" ht="27.75" customHeight="1" x14ac:dyDescent="0.15">
      <c r="B52" s="1188"/>
      <c r="C52" s="1189"/>
      <c r="D52" s="106"/>
      <c r="E52" s="1190" t="s">
        <v>43</v>
      </c>
      <c r="F52" s="1190"/>
      <c r="G52" s="1190"/>
      <c r="H52" s="1191"/>
      <c r="I52" s="358">
        <v>9106</v>
      </c>
      <c r="J52" s="359">
        <v>8959</v>
      </c>
      <c r="K52" s="359">
        <v>8662</v>
      </c>
      <c r="L52" s="359">
        <v>8045</v>
      </c>
      <c r="M52" s="360">
        <v>7809</v>
      </c>
    </row>
    <row r="53" spans="2:13" ht="27.75" customHeight="1" thickBot="1" x14ac:dyDescent="0.2">
      <c r="B53" s="1192" t="s">
        <v>19</v>
      </c>
      <c r="C53" s="1193"/>
      <c r="D53" s="110"/>
      <c r="E53" s="1194" t="s">
        <v>44</v>
      </c>
      <c r="F53" s="1194"/>
      <c r="G53" s="1194"/>
      <c r="H53" s="1195"/>
      <c r="I53" s="361">
        <v>-4128</v>
      </c>
      <c r="J53" s="362">
        <v>-4355</v>
      </c>
      <c r="K53" s="362">
        <v>-4480</v>
      </c>
      <c r="L53" s="362">
        <v>-5120</v>
      </c>
      <c r="M53" s="363">
        <v>-5039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n7qvtUMpVA58/DHBI2tynhXFccTcxJOIDoYXvop9FA/d/GWO3g7+zNoRyO2R+yj658ni7sIXmqisXn9F77GWQ==" saltValue="5w4U+QKQl0oCVqEFHTir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3046</v>
      </c>
      <c r="G55" s="122">
        <v>3047</v>
      </c>
      <c r="H55" s="123">
        <v>3048</v>
      </c>
    </row>
    <row r="56" spans="2:8" ht="52.5" customHeight="1" x14ac:dyDescent="0.15">
      <c r="B56" s="124"/>
      <c r="C56" s="1213" t="s">
        <v>47</v>
      </c>
      <c r="D56" s="1213"/>
      <c r="E56" s="1214"/>
      <c r="F56" s="125">
        <v>481</v>
      </c>
      <c r="G56" s="125">
        <v>481</v>
      </c>
      <c r="H56" s="126">
        <v>514</v>
      </c>
    </row>
    <row r="57" spans="2:8" ht="53.25" customHeight="1" x14ac:dyDescent="0.15">
      <c r="B57" s="124"/>
      <c r="C57" s="1215" t="s">
        <v>48</v>
      </c>
      <c r="D57" s="1215"/>
      <c r="E57" s="1216"/>
      <c r="F57" s="127">
        <v>9498</v>
      </c>
      <c r="G57" s="127">
        <v>9759</v>
      </c>
      <c r="H57" s="128">
        <v>9748</v>
      </c>
    </row>
    <row r="58" spans="2:8" ht="45.75" customHeight="1" x14ac:dyDescent="0.15">
      <c r="B58" s="129"/>
      <c r="C58" s="1203" t="s">
        <v>557</v>
      </c>
      <c r="D58" s="1204"/>
      <c r="E58" s="1205"/>
      <c r="F58" s="130">
        <v>5344</v>
      </c>
      <c r="G58" s="130">
        <v>5697</v>
      </c>
      <c r="H58" s="131">
        <v>5787</v>
      </c>
    </row>
    <row r="59" spans="2:8" ht="45.75" customHeight="1" x14ac:dyDescent="0.15">
      <c r="B59" s="129"/>
      <c r="C59" s="1203" t="s">
        <v>558</v>
      </c>
      <c r="D59" s="1204"/>
      <c r="E59" s="1205"/>
      <c r="F59" s="130">
        <v>1678</v>
      </c>
      <c r="G59" s="130">
        <v>1666</v>
      </c>
      <c r="H59" s="131">
        <v>1637</v>
      </c>
    </row>
    <row r="60" spans="2:8" ht="45.75" customHeight="1" x14ac:dyDescent="0.15">
      <c r="B60" s="129"/>
      <c r="C60" s="1203" t="s">
        <v>559</v>
      </c>
      <c r="D60" s="1204"/>
      <c r="E60" s="1205"/>
      <c r="F60" s="130">
        <v>318</v>
      </c>
      <c r="G60" s="130">
        <v>352</v>
      </c>
      <c r="H60" s="131">
        <v>361</v>
      </c>
    </row>
    <row r="61" spans="2:8" ht="45.75" customHeight="1" x14ac:dyDescent="0.15">
      <c r="B61" s="129"/>
      <c r="C61" s="1203" t="s">
        <v>560</v>
      </c>
      <c r="D61" s="1204"/>
      <c r="E61" s="1205"/>
      <c r="F61" s="130">
        <v>405</v>
      </c>
      <c r="G61" s="130">
        <v>375</v>
      </c>
      <c r="H61" s="131">
        <v>345</v>
      </c>
    </row>
    <row r="62" spans="2:8" ht="45.75" customHeight="1" thickBot="1" x14ac:dyDescent="0.2">
      <c r="B62" s="132"/>
      <c r="C62" s="1206" t="s">
        <v>561</v>
      </c>
      <c r="D62" s="1207"/>
      <c r="E62" s="1208"/>
      <c r="F62" s="133">
        <v>280</v>
      </c>
      <c r="G62" s="133">
        <v>280</v>
      </c>
      <c r="H62" s="134">
        <v>274</v>
      </c>
    </row>
    <row r="63" spans="2:8" ht="52.5" customHeight="1" thickBot="1" x14ac:dyDescent="0.2">
      <c r="B63" s="135"/>
      <c r="C63" s="1209" t="s">
        <v>49</v>
      </c>
      <c r="D63" s="1209"/>
      <c r="E63" s="1210"/>
      <c r="F63" s="136">
        <v>13025</v>
      </c>
      <c r="G63" s="136">
        <v>13288</v>
      </c>
      <c r="H63" s="137">
        <v>13310</v>
      </c>
    </row>
    <row r="64" spans="2:8" x14ac:dyDescent="0.15"/>
  </sheetData>
  <sheetProtection algorithmName="SHA-512" hashValue="nQI6wh5jlSsrtPYBGuydKmDS7MZ/QrGV492y1+NYZhvR8bDMZoLQ2ToHHn9RECDTHBaaaWJzyoXIu/g2RP/dLg==" saltValue="hmhRMz+zYWDlGrTSAvOQ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54.1</v>
      </c>
      <c r="BQ53" s="1255"/>
      <c r="BR53" s="1255"/>
      <c r="BS53" s="1255"/>
      <c r="BT53" s="1255"/>
      <c r="BU53" s="1255"/>
      <c r="BV53" s="1255"/>
      <c r="BW53" s="1255"/>
      <c r="BX53" s="1255">
        <v>54.5</v>
      </c>
      <c r="BY53" s="1255"/>
      <c r="BZ53" s="1255"/>
      <c r="CA53" s="1255"/>
      <c r="CB53" s="1255"/>
      <c r="CC53" s="1255"/>
      <c r="CD53" s="1255"/>
      <c r="CE53" s="1255"/>
      <c r="CF53" s="1255">
        <v>55.8</v>
      </c>
      <c r="CG53" s="1255"/>
      <c r="CH53" s="1255"/>
      <c r="CI53" s="1255"/>
      <c r="CJ53" s="1255"/>
      <c r="CK53" s="1255"/>
      <c r="CL53" s="1255"/>
      <c r="CM53" s="1255"/>
      <c r="CN53" s="1255">
        <v>57</v>
      </c>
      <c r="CO53" s="1255"/>
      <c r="CP53" s="1255"/>
      <c r="CQ53" s="1255"/>
      <c r="CR53" s="1255"/>
      <c r="CS53" s="1255"/>
      <c r="CT53" s="1255"/>
      <c r="CU53" s="1255"/>
      <c r="CV53" s="1255">
        <v>58.3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10.4</v>
      </c>
      <c r="BQ55" s="1255"/>
      <c r="BR55" s="1255"/>
      <c r="BS55" s="1255"/>
      <c r="BT55" s="1255"/>
      <c r="BU55" s="1255"/>
      <c r="BV55" s="1255"/>
      <c r="BW55" s="1255"/>
      <c r="BX55" s="1255">
        <v>13.4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61.3</v>
      </c>
      <c r="BQ57" s="1255"/>
      <c r="BR57" s="1255"/>
      <c r="BS57" s="1255"/>
      <c r="BT57" s="1255"/>
      <c r="BU57" s="1255"/>
      <c r="BV57" s="1255"/>
      <c r="BW57" s="1255"/>
      <c r="BX57" s="1255">
        <v>65.099999999999994</v>
      </c>
      <c r="BY57" s="1255"/>
      <c r="BZ57" s="1255"/>
      <c r="CA57" s="1255"/>
      <c r="CB57" s="1255"/>
      <c r="CC57" s="1255"/>
      <c r="CD57" s="1255"/>
      <c r="CE57" s="1255"/>
      <c r="CF57" s="1255">
        <v>64.3</v>
      </c>
      <c r="CG57" s="1255"/>
      <c r="CH57" s="1255"/>
      <c r="CI57" s="1255"/>
      <c r="CJ57" s="1255"/>
      <c r="CK57" s="1255"/>
      <c r="CL57" s="1255"/>
      <c r="CM57" s="1255"/>
      <c r="CN57" s="1255">
        <v>65.7</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570</v>
      </c>
    </row>
    <row r="64" spans="1:109" x14ac:dyDescent="0.15">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4.5999999999999996</v>
      </c>
      <c r="BQ75" s="1255"/>
      <c r="BR75" s="1255"/>
      <c r="BS75" s="1255"/>
      <c r="BT75" s="1255"/>
      <c r="BU75" s="1255"/>
      <c r="BV75" s="1255"/>
      <c r="BW75" s="1255"/>
      <c r="BX75" s="1255">
        <v>5.3</v>
      </c>
      <c r="BY75" s="1255"/>
      <c r="BZ75" s="1255"/>
      <c r="CA75" s="1255"/>
      <c r="CB75" s="1255"/>
      <c r="CC75" s="1255"/>
      <c r="CD75" s="1255"/>
      <c r="CE75" s="1255"/>
      <c r="CF75" s="1255">
        <v>5.7</v>
      </c>
      <c r="CG75" s="1255"/>
      <c r="CH75" s="1255"/>
      <c r="CI75" s="1255"/>
      <c r="CJ75" s="1255"/>
      <c r="CK75" s="1255"/>
      <c r="CL75" s="1255"/>
      <c r="CM75" s="1255"/>
      <c r="CN75" s="1255">
        <v>5.9</v>
      </c>
      <c r="CO75" s="1255"/>
      <c r="CP75" s="1255"/>
      <c r="CQ75" s="1255"/>
      <c r="CR75" s="1255"/>
      <c r="CS75" s="1255"/>
      <c r="CT75" s="1255"/>
      <c r="CU75" s="1255"/>
      <c r="CV75" s="1255">
        <v>6.3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10.4</v>
      </c>
      <c r="BQ77" s="1255"/>
      <c r="BR77" s="1255"/>
      <c r="BS77" s="1255"/>
      <c r="BT77" s="1255"/>
      <c r="BU77" s="1255"/>
      <c r="BV77" s="1255"/>
      <c r="BW77" s="1255"/>
      <c r="BX77" s="1255">
        <v>13.4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8.3000000000000007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KgWn/++8z8GlL/604jOPmE/7j93kfS9voKuwI8VtqHHXaEGHr+onDllyIfbJB6+/gfSF5X/zBxnBlHgO9nqwg==" saltValue="AuCh/50yXjy2poES0uzKg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E94"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91sSO4RFx3gn7VFLp3sBe9WbeU0WOlyFx4M8SFlIKu/liUUDtJckJNh5HSdTR8gsEgXtUgxUyufBdSJ2GrChFA==" saltValue="CcnfCWwEIurRmaBg+0Ks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49"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ivC8J7nT9pen6OphwnObh5qweH86/d9mLwGhfwA7zmMnFMa/CueSdrznufSYDyEw6U0ErHEfdzZfEdNVCv28A==" saltValue="pdZlaB+uy3A7DbSL3iJZW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129401</v>
      </c>
      <c r="E3" s="156"/>
      <c r="F3" s="157">
        <v>59119</v>
      </c>
      <c r="G3" s="158"/>
      <c r="H3" s="159"/>
    </row>
    <row r="4" spans="1:8" x14ac:dyDescent="0.15">
      <c r="A4" s="160"/>
      <c r="B4" s="161"/>
      <c r="C4" s="162"/>
      <c r="D4" s="163">
        <v>57755</v>
      </c>
      <c r="E4" s="164"/>
      <c r="F4" s="165">
        <v>29900</v>
      </c>
      <c r="G4" s="166"/>
      <c r="H4" s="167"/>
    </row>
    <row r="5" spans="1:8" x14ac:dyDescent="0.15">
      <c r="A5" s="148" t="s">
        <v>520</v>
      </c>
      <c r="B5" s="153"/>
      <c r="C5" s="154"/>
      <c r="D5" s="155">
        <v>102539</v>
      </c>
      <c r="E5" s="156"/>
      <c r="F5" s="157">
        <v>84459</v>
      </c>
      <c r="G5" s="158"/>
      <c r="H5" s="159"/>
    </row>
    <row r="6" spans="1:8" x14ac:dyDescent="0.15">
      <c r="A6" s="160"/>
      <c r="B6" s="161"/>
      <c r="C6" s="162"/>
      <c r="D6" s="163">
        <v>74586</v>
      </c>
      <c r="E6" s="164"/>
      <c r="F6" s="165">
        <v>47314</v>
      </c>
      <c r="G6" s="166"/>
      <c r="H6" s="167"/>
    </row>
    <row r="7" spans="1:8" x14ac:dyDescent="0.15">
      <c r="A7" s="148" t="s">
        <v>521</v>
      </c>
      <c r="B7" s="153"/>
      <c r="C7" s="154"/>
      <c r="D7" s="155">
        <v>96765</v>
      </c>
      <c r="E7" s="156"/>
      <c r="F7" s="157">
        <v>74568</v>
      </c>
      <c r="G7" s="158"/>
      <c r="H7" s="159"/>
    </row>
    <row r="8" spans="1:8" x14ac:dyDescent="0.15">
      <c r="A8" s="160"/>
      <c r="B8" s="161"/>
      <c r="C8" s="162"/>
      <c r="D8" s="163">
        <v>54553</v>
      </c>
      <c r="E8" s="164"/>
      <c r="F8" s="165">
        <v>42558</v>
      </c>
      <c r="G8" s="166"/>
      <c r="H8" s="167"/>
    </row>
    <row r="9" spans="1:8" x14ac:dyDescent="0.15">
      <c r="A9" s="148" t="s">
        <v>522</v>
      </c>
      <c r="B9" s="153"/>
      <c r="C9" s="154"/>
      <c r="D9" s="155">
        <v>109264</v>
      </c>
      <c r="E9" s="156"/>
      <c r="F9" s="157">
        <v>73693</v>
      </c>
      <c r="G9" s="158"/>
      <c r="H9" s="159"/>
    </row>
    <row r="10" spans="1:8" x14ac:dyDescent="0.15">
      <c r="A10" s="160"/>
      <c r="B10" s="161"/>
      <c r="C10" s="162"/>
      <c r="D10" s="163">
        <v>50219</v>
      </c>
      <c r="E10" s="164"/>
      <c r="F10" s="165">
        <v>44203</v>
      </c>
      <c r="G10" s="166"/>
      <c r="H10" s="167"/>
    </row>
    <row r="11" spans="1:8" x14ac:dyDescent="0.15">
      <c r="A11" s="148" t="s">
        <v>523</v>
      </c>
      <c r="B11" s="153"/>
      <c r="C11" s="154"/>
      <c r="D11" s="155">
        <v>146341</v>
      </c>
      <c r="E11" s="156"/>
      <c r="F11" s="157">
        <v>79401</v>
      </c>
      <c r="G11" s="158"/>
      <c r="H11" s="159"/>
    </row>
    <row r="12" spans="1:8" x14ac:dyDescent="0.15">
      <c r="A12" s="160"/>
      <c r="B12" s="161"/>
      <c r="C12" s="168"/>
      <c r="D12" s="163">
        <v>51653</v>
      </c>
      <c r="E12" s="164"/>
      <c r="F12" s="165">
        <v>49347</v>
      </c>
      <c r="G12" s="166"/>
      <c r="H12" s="167"/>
    </row>
    <row r="13" spans="1:8" x14ac:dyDescent="0.15">
      <c r="A13" s="148"/>
      <c r="B13" s="153"/>
      <c r="C13" s="169"/>
      <c r="D13" s="170">
        <v>116862</v>
      </c>
      <c r="E13" s="171"/>
      <c r="F13" s="172">
        <v>74248</v>
      </c>
      <c r="G13" s="173"/>
      <c r="H13" s="159"/>
    </row>
    <row r="14" spans="1:8" x14ac:dyDescent="0.15">
      <c r="A14" s="160"/>
      <c r="B14" s="161"/>
      <c r="C14" s="162"/>
      <c r="D14" s="163">
        <v>57753</v>
      </c>
      <c r="E14" s="164"/>
      <c r="F14" s="165">
        <v>42664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8.08</v>
      </c>
      <c r="C19" s="174">
        <f>ROUND(VALUE(SUBSTITUTE(実質収支比率等に係る経年分析!G$48,"▲","-")),2)</f>
        <v>8.23</v>
      </c>
      <c r="D19" s="174">
        <f>ROUND(VALUE(SUBSTITUTE(実質収支比率等に係る経年分析!H$48,"▲","-")),2)</f>
        <v>14.84</v>
      </c>
      <c r="E19" s="174">
        <f>ROUND(VALUE(SUBSTITUTE(実質収支比率等に係る経年分析!I$48,"▲","-")),2)</f>
        <v>16</v>
      </c>
      <c r="F19" s="174">
        <f>ROUND(VALUE(SUBSTITUTE(実質収支比率等に係る経年分析!J$48,"▲","-")),2)</f>
        <v>11.96</v>
      </c>
    </row>
    <row r="20" spans="1:11" x14ac:dyDescent="0.15">
      <c r="A20" s="174" t="s">
        <v>53</v>
      </c>
      <c r="B20" s="174">
        <f>ROUND(VALUE(SUBSTITUTE(実質収支比率等に係る経年分析!F$47,"▲","-")),2)</f>
        <v>48.32</v>
      </c>
      <c r="C20" s="174">
        <f>ROUND(VALUE(SUBSTITUTE(実質収支比率等に係る経年分析!G$47,"▲","-")),2)</f>
        <v>45.25</v>
      </c>
      <c r="D20" s="174">
        <f>ROUND(VALUE(SUBSTITUTE(実質収支比率等に係る経年分析!H$47,"▲","-")),2)</f>
        <v>43.55</v>
      </c>
      <c r="E20" s="174">
        <f>ROUND(VALUE(SUBSTITUTE(実質収支比率等に係る経年分析!I$47,"▲","-")),2)</f>
        <v>44.54</v>
      </c>
      <c r="F20" s="174">
        <f>ROUND(VALUE(SUBSTITUTE(実質収支比率等に係る経年分析!J$47,"▲","-")),2)</f>
        <v>44.11</v>
      </c>
    </row>
    <row r="21" spans="1:11" x14ac:dyDescent="0.15">
      <c r="A21" s="174" t="s">
        <v>54</v>
      </c>
      <c r="B21" s="174">
        <f>IF(ISNUMBER(VALUE(SUBSTITUTE(実質収支比率等に係る経年分析!F$49,"▲","-"))),ROUND(VALUE(SUBSTITUTE(実質収支比率等に係る経年分析!F$49,"▲","-")),2),NA())</f>
        <v>-2.5</v>
      </c>
      <c r="C21" s="174">
        <f>IF(ISNUMBER(VALUE(SUBSTITUTE(実質収支比率等に係る経年分析!G$49,"▲","-"))),ROUND(VALUE(SUBSTITUTE(実質収支比率等に係る経年分析!G$49,"▲","-")),2),NA())</f>
        <v>-1.79</v>
      </c>
      <c r="D21" s="174">
        <f>IF(ISNUMBER(VALUE(SUBSTITUTE(実質収支比率等に係る経年分析!H$49,"▲","-"))),ROUND(VALUE(SUBSTITUTE(実質収支比率等に係る経年分析!H$49,"▲","-")),2),NA())</f>
        <v>6.93</v>
      </c>
      <c r="E21" s="174">
        <f>IF(ISNUMBER(VALUE(SUBSTITUTE(実質収支比率等に係る経年分析!I$49,"▲","-"))),ROUND(VALUE(SUBSTITUTE(実質収支比率等に係る経年分析!I$49,"▲","-")),2),NA())</f>
        <v>0.84</v>
      </c>
      <c r="F21" s="174">
        <f>IF(ISNUMBER(VALUE(SUBSTITUTE(実質収支比率等に係る経年分析!J$49,"▲","-"))),ROUND(VALUE(SUBSTITUTE(実質収支比率等に係る経年分析!J$49,"▲","-")),2),NA())</f>
        <v>-3.88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1.19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1.1200000000000001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2.25</v>
      </c>
    </row>
    <row r="34" spans="1:16" x14ac:dyDescent="0.15">
      <c r="A34" s="175" t="str">
        <f>IF(連結実質赤字比率に係る赤字・黒字の構成分析!C$36="",NA(),連結実質赤字比率に係る赤字・黒字の構成分析!C$36)</f>
        <v>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7.62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9.4600000000000009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12.67</v>
      </c>
    </row>
    <row r="36" spans="1:16" x14ac:dyDescent="0.15">
      <c r="A36" s="175" t="str">
        <f>IF(連結実質赤字比率に係る赤字・黒字の構成分析!C$34="",NA(),連結実質赤字比率に係る赤字・黒字の構成分析!C$34)</f>
        <v>住宅新築資金等事業特別会計</v>
      </c>
      <c r="B36" s="175">
        <f>IF(ROUND(VALUE(SUBSTITUTE(連結実質赤字比率に係る赤字・黒字の構成分析!F$34,"▲", "-")), 2) &lt; 0, ABS(ROUND(VALUE(SUBSTITUTE(連結実質赤字比率に係る赤字・黒字の構成分析!F$34,"▲", "-")), 2)), NA())</f>
        <v>1.62</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1.25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0.97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0.9</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0.71</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996</v>
      </c>
      <c r="E42" s="176"/>
      <c r="F42" s="176"/>
      <c r="G42" s="176">
        <f>'実質公債費比率（分子）の構造'!L$52</f>
        <v>966</v>
      </c>
      <c r="H42" s="176"/>
      <c r="I42" s="176"/>
      <c r="J42" s="176">
        <f>'実質公債費比率（分子）の構造'!M$52</f>
        <v>943</v>
      </c>
      <c r="K42" s="176"/>
      <c r="L42" s="176"/>
      <c r="M42" s="176">
        <f>'実質公債費比率（分子）の構造'!N$52</f>
        <v>978</v>
      </c>
      <c r="N42" s="176"/>
      <c r="O42" s="176"/>
      <c r="P42" s="176">
        <f>'実質公債費比率（分子）の構造'!O$52</f>
        <v>920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42</v>
      </c>
      <c r="C44" s="176"/>
      <c r="D44" s="176"/>
      <c r="E44" s="176">
        <f>'実質公債費比率（分子）の構造'!L$50</f>
        <v>22</v>
      </c>
      <c r="F44" s="176"/>
      <c r="G44" s="176"/>
      <c r="H44" s="176">
        <f>'実質公債費比率（分子）の構造'!M$50</f>
        <v>20</v>
      </c>
      <c r="I44" s="176"/>
      <c r="J44" s="176"/>
      <c r="K44" s="176">
        <f>'実質公債費比率（分子）の構造'!N$50</f>
        <v>20</v>
      </c>
      <c r="L44" s="176"/>
      <c r="M44" s="176"/>
      <c r="N44" s="176">
        <f>'実質公債費比率（分子）の構造'!O$50</f>
        <v>19</v>
      </c>
      <c r="O44" s="176"/>
      <c r="P44" s="176"/>
    </row>
    <row r="45" spans="1:16" x14ac:dyDescent="0.15">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t="str">
        <f>'実質公債費比率（分子）の構造'!N$49</f>
        <v>-</v>
      </c>
      <c r="L45" s="176"/>
      <c r="M45" s="176"/>
      <c r="N45" s="176">
        <f>'実質公債費比率（分子）の構造'!O$49</f>
        <v>3</v>
      </c>
      <c r="O45" s="176"/>
      <c r="P45" s="176"/>
    </row>
    <row r="46" spans="1:16" x14ac:dyDescent="0.15">
      <c r="A46" s="176" t="s">
        <v>64</v>
      </c>
      <c r="B46" s="176">
        <f>'実質公債費比率（分子）の構造'!K$48</f>
        <v>241</v>
      </c>
      <c r="C46" s="176"/>
      <c r="D46" s="176"/>
      <c r="E46" s="176">
        <f>'実質公債費比率（分子）の構造'!L$48</f>
        <v>237</v>
      </c>
      <c r="F46" s="176"/>
      <c r="G46" s="176"/>
      <c r="H46" s="176">
        <f>'実質公債費比率（分子）の構造'!M$48</f>
        <v>219</v>
      </c>
      <c r="I46" s="176"/>
      <c r="J46" s="176"/>
      <c r="K46" s="176">
        <f>'実質公債費比率（分子）の構造'!N$48</f>
        <v>232</v>
      </c>
      <c r="L46" s="176"/>
      <c r="M46" s="176"/>
      <c r="N46" s="176">
        <f>'実質公債費比率（分子）の構造'!O$48</f>
        <v>223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1042</v>
      </c>
      <c r="C49" s="176"/>
      <c r="D49" s="176"/>
      <c r="E49" s="176">
        <f>'実質公債費比率（分子）の構造'!L$45</f>
        <v>1035</v>
      </c>
      <c r="F49" s="176"/>
      <c r="G49" s="176"/>
      <c r="H49" s="176">
        <f>'実質公債費比率（分子）の構造'!M$45</f>
        <v>1058</v>
      </c>
      <c r="I49" s="176"/>
      <c r="J49" s="176"/>
      <c r="K49" s="176">
        <f>'実質公債費比率（分子）の構造'!N$45</f>
        <v>1099</v>
      </c>
      <c r="L49" s="176"/>
      <c r="M49" s="176"/>
      <c r="N49" s="176">
        <f>'実質公債費比率（分子）の構造'!O$45</f>
        <v>1084</v>
      </c>
      <c r="O49" s="176"/>
      <c r="P49" s="176"/>
    </row>
    <row r="50" spans="1:16" x14ac:dyDescent="0.15">
      <c r="A50" s="176" t="s">
        <v>67</v>
      </c>
      <c r="B50" s="176" t="e">
        <f>NA()</f>
        <v>#N/A</v>
      </c>
      <c r="C50" s="176">
        <f>IF(ISNUMBER('実質公債費比率（分子）の構造'!K$53),'実質公債費比率（分子）の構造'!K$53,NA())</f>
        <v>329</v>
      </c>
      <c r="D50" s="176" t="e">
        <f>NA()</f>
        <v>#N/A</v>
      </c>
      <c r="E50" s="176" t="e">
        <f>NA()</f>
        <v>#N/A</v>
      </c>
      <c r="F50" s="176">
        <f>IF(ISNUMBER('実質公債費比率（分子）の構造'!L$53),'実質公債費比率（分子）の構造'!L$53,NA())</f>
        <v>328</v>
      </c>
      <c r="G50" s="176" t="e">
        <f>NA()</f>
        <v>#N/A</v>
      </c>
      <c r="H50" s="176" t="e">
        <f>NA()</f>
        <v>#N/A</v>
      </c>
      <c r="I50" s="176">
        <f>IF(ISNUMBER('実質公債費比率（分子）の構造'!M$53),'実質公債費比率（分子）の構造'!M$53,NA())</f>
        <v>354</v>
      </c>
      <c r="J50" s="176" t="e">
        <f>NA()</f>
        <v>#N/A</v>
      </c>
      <c r="K50" s="176" t="e">
        <f>NA()</f>
        <v>#N/A</v>
      </c>
      <c r="L50" s="176">
        <f>IF(ISNUMBER('実質公債費比率（分子）の構造'!N$53),'実質公債費比率（分子）の構造'!N$53,NA())</f>
        <v>373</v>
      </c>
      <c r="M50" s="176" t="e">
        <f>NA()</f>
        <v>#N/A</v>
      </c>
      <c r="N50" s="176" t="e">
        <f>NA()</f>
        <v>#N/A</v>
      </c>
      <c r="O50" s="176">
        <f>IF(ISNUMBER('実質公債費比率（分子）の構造'!O$53),'実質公債費比率（分子）の構造'!O$53,NA())</f>
        <v>409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9106</v>
      </c>
      <c r="E56" s="175"/>
      <c r="F56" s="175"/>
      <c r="G56" s="175">
        <f>'将来負担比率（分子）の構造'!J$52</f>
        <v>8959</v>
      </c>
      <c r="H56" s="175"/>
      <c r="I56" s="175"/>
      <c r="J56" s="175">
        <f>'将来負担比率（分子）の構造'!K$52</f>
        <v>8662</v>
      </c>
      <c r="K56" s="175"/>
      <c r="L56" s="175"/>
      <c r="M56" s="175">
        <f>'将来負担比率（分子）の構造'!L$52</f>
        <v>8045</v>
      </c>
      <c r="N56" s="175"/>
      <c r="O56" s="175"/>
      <c r="P56" s="175">
        <f>'将来負担比率（分子）の構造'!M$52</f>
        <v>7809</v>
      </c>
    </row>
    <row r="57" spans="1:16" x14ac:dyDescent="0.15">
      <c r="A57" s="175" t="s">
        <v>42</v>
      </c>
      <c r="B57" s="175"/>
      <c r="C57" s="175"/>
      <c r="D57" s="175">
        <f>'将来負担比率（分子）の構造'!I$51</f>
        <v>332</v>
      </c>
      <c r="E57" s="175"/>
      <c r="F57" s="175"/>
      <c r="G57" s="175">
        <f>'将来負担比率（分子）の構造'!J$51</f>
        <v>220</v>
      </c>
      <c r="H57" s="175"/>
      <c r="I57" s="175"/>
      <c r="J57" s="175">
        <f>'将来負担比率（分子）の構造'!K$51</f>
        <v>136</v>
      </c>
      <c r="K57" s="175"/>
      <c r="L57" s="175"/>
      <c r="M57" s="175">
        <f>'将来負担比率（分子）の構造'!L$51</f>
        <v>131</v>
      </c>
      <c r="N57" s="175"/>
      <c r="O57" s="175"/>
      <c r="P57" s="175">
        <f>'将来負担比率（分子）の構造'!M$51</f>
        <v>96</v>
      </c>
    </row>
    <row r="58" spans="1:16" x14ac:dyDescent="0.15">
      <c r="A58" s="175" t="s">
        <v>41</v>
      </c>
      <c r="B58" s="175"/>
      <c r="C58" s="175"/>
      <c r="D58" s="175">
        <f>'将来負担比率（分子）の構造'!I$50</f>
        <v>11826</v>
      </c>
      <c r="E58" s="175"/>
      <c r="F58" s="175"/>
      <c r="G58" s="175">
        <f>'将来負担比率（分子）の構造'!J$50</f>
        <v>11708</v>
      </c>
      <c r="H58" s="175"/>
      <c r="I58" s="175"/>
      <c r="J58" s="175">
        <f>'将来負担比率（分子）の構造'!K$50</f>
        <v>11514</v>
      </c>
      <c r="K58" s="175"/>
      <c r="L58" s="175"/>
      <c r="M58" s="175">
        <f>'将来負担比率（分子）の構造'!L$50</f>
        <v>11859</v>
      </c>
      <c r="N58" s="175"/>
      <c r="O58" s="175"/>
      <c r="P58" s="175">
        <f>'将来負担比率（分子）の構造'!M$50</f>
        <v>11875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2741</v>
      </c>
      <c r="C62" s="175"/>
      <c r="D62" s="175"/>
      <c r="E62" s="175">
        <f>'将来負担比率（分子）の構造'!J$45</f>
        <v>2704</v>
      </c>
      <c r="F62" s="175"/>
      <c r="G62" s="175"/>
      <c r="H62" s="175">
        <f>'将来負担比率（分子）の構造'!K$45</f>
        <v>2657</v>
      </c>
      <c r="I62" s="175"/>
      <c r="J62" s="175"/>
      <c r="K62" s="175">
        <f>'将来負担比率（分子）の構造'!L$45</f>
        <v>2659</v>
      </c>
      <c r="L62" s="175"/>
      <c r="M62" s="175"/>
      <c r="N62" s="175">
        <f>'将来負担比率（分子）の構造'!M$45</f>
        <v>2669</v>
      </c>
      <c r="O62" s="175"/>
      <c r="P62" s="175"/>
    </row>
    <row r="63" spans="1:16" x14ac:dyDescent="0.15">
      <c r="A63" s="175" t="s">
        <v>34</v>
      </c>
      <c r="B63" s="175">
        <f>'将来負担比率（分子）の構造'!I$44</f>
        <v>120</v>
      </c>
      <c r="C63" s="175"/>
      <c r="D63" s="175"/>
      <c r="E63" s="175">
        <f>'将来負担比率（分子）の構造'!J$44</f>
        <v>98</v>
      </c>
      <c r="F63" s="175"/>
      <c r="G63" s="175"/>
      <c r="H63" s="175">
        <f>'将来負担比率（分子）の構造'!K$44</f>
        <v>90</v>
      </c>
      <c r="I63" s="175"/>
      <c r="J63" s="175"/>
      <c r="K63" s="175">
        <f>'将来負担比率（分子）の構造'!L$44</f>
        <v>80</v>
      </c>
      <c r="L63" s="175"/>
      <c r="M63" s="175"/>
      <c r="N63" s="175">
        <f>'将来負担比率（分子）の構造'!M$44</f>
        <v>64</v>
      </c>
      <c r="O63" s="175"/>
      <c r="P63" s="175"/>
    </row>
    <row r="64" spans="1:16" x14ac:dyDescent="0.15">
      <c r="A64" s="175" t="s">
        <v>33</v>
      </c>
      <c r="B64" s="175">
        <f>'将来負担比率（分子）の構造'!I$43</f>
        <v>2994</v>
      </c>
      <c r="C64" s="175"/>
      <c r="D64" s="175"/>
      <c r="E64" s="175">
        <f>'将来負担比率（分子）の構造'!J$43</f>
        <v>2866</v>
      </c>
      <c r="F64" s="175"/>
      <c r="G64" s="175"/>
      <c r="H64" s="175">
        <f>'将来負担比率（分子）の構造'!K$43</f>
        <v>2775</v>
      </c>
      <c r="I64" s="175"/>
      <c r="J64" s="175"/>
      <c r="K64" s="175">
        <f>'将来負担比率（分子）の構造'!L$43</f>
        <v>2526</v>
      </c>
      <c r="L64" s="175"/>
      <c r="M64" s="175"/>
      <c r="N64" s="175">
        <f>'将来負担比率（分子）の構造'!M$43</f>
        <v>2494</v>
      </c>
      <c r="O64" s="175"/>
      <c r="P64" s="175"/>
    </row>
    <row r="65" spans="1:16" x14ac:dyDescent="0.15">
      <c r="A65" s="175" t="s">
        <v>32</v>
      </c>
      <c r="B65" s="175">
        <f>'将来負担比率（分子）の構造'!I$42</f>
        <v>278</v>
      </c>
      <c r="C65" s="175"/>
      <c r="D65" s="175"/>
      <c r="E65" s="175">
        <f>'将来負担比率（分子）の構造'!J$42</f>
        <v>233</v>
      </c>
      <c r="F65" s="175"/>
      <c r="G65" s="175"/>
      <c r="H65" s="175">
        <f>'将来負担比率（分子）の構造'!K$42</f>
        <v>179</v>
      </c>
      <c r="I65" s="175"/>
      <c r="J65" s="175"/>
      <c r="K65" s="175">
        <f>'将来負担比率（分子）の構造'!L$42</f>
        <v>200</v>
      </c>
      <c r="L65" s="175"/>
      <c r="M65" s="175"/>
      <c r="N65" s="175">
        <f>'将来負担比率（分子）の構造'!M$42</f>
        <v>511</v>
      </c>
      <c r="O65" s="175"/>
      <c r="P65" s="175"/>
    </row>
    <row r="66" spans="1:16" x14ac:dyDescent="0.15">
      <c r="A66" s="175" t="s">
        <v>31</v>
      </c>
      <c r="B66" s="175">
        <f>'将来負担比率（分子）の構造'!I$41</f>
        <v>11002</v>
      </c>
      <c r="C66" s="175"/>
      <c r="D66" s="175"/>
      <c r="E66" s="175">
        <f>'将来負担比率（分子）の構造'!J$41</f>
        <v>10630</v>
      </c>
      <c r="F66" s="175"/>
      <c r="G66" s="175"/>
      <c r="H66" s="175">
        <f>'将来負担比率（分子）の構造'!K$41</f>
        <v>10132</v>
      </c>
      <c r="I66" s="175"/>
      <c r="J66" s="175"/>
      <c r="K66" s="175">
        <f>'将来負担比率（分子）の構造'!L$41</f>
        <v>9450</v>
      </c>
      <c r="L66" s="175"/>
      <c r="M66" s="175"/>
      <c r="N66" s="175">
        <f>'将来負担比率（分子）の構造'!M$41</f>
        <v>9004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3046</v>
      </c>
      <c r="C72" s="179">
        <f>基金残高に係る経年分析!G55</f>
        <v>3047</v>
      </c>
      <c r="D72" s="179">
        <f>基金残高に係る経年分析!H55</f>
        <v>3048</v>
      </c>
    </row>
    <row r="73" spans="1:16" x14ac:dyDescent="0.15">
      <c r="A73" s="178" t="s">
        <v>74</v>
      </c>
      <c r="B73" s="179">
        <f>基金残高に係る経年分析!F56</f>
        <v>481</v>
      </c>
      <c r="C73" s="179">
        <f>基金残高に係る経年分析!G56</f>
        <v>481</v>
      </c>
      <c r="D73" s="179">
        <f>基金残高に係る経年分析!H56</f>
        <v>514</v>
      </c>
    </row>
    <row r="74" spans="1:16" x14ac:dyDescent="0.15">
      <c r="A74" s="178" t="s">
        <v>75</v>
      </c>
      <c r="B74" s="179">
        <f>基金残高に係る経年分析!F57</f>
        <v>9498</v>
      </c>
      <c r="C74" s="179">
        <f>基金残高に係る経年分析!G57</f>
        <v>9759</v>
      </c>
      <c r="D74" s="179">
        <f>基金残高に係る経年分析!H57</f>
        <v>9748</v>
      </c>
    </row>
  </sheetData>
  <sheetProtection algorithmName="SHA-512" hashValue="g0wKEbI/GEkaPSgDnCZoWdkhfYHfMaEtIknNOO1AUyoJ8mJvp5Gg58WArt9SfwScK23/ev0xsj/Jd+BCpOElzw==" saltValue="afMX3SLjiBBYRbN/jg/G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2120654</v>
      </c>
      <c r="S5" s="677"/>
      <c r="T5" s="677"/>
      <c r="U5" s="677"/>
      <c r="V5" s="677"/>
      <c r="W5" s="677"/>
      <c r="X5" s="677"/>
      <c r="Y5" s="702"/>
      <c r="Z5" s="715">
        <v>14.9</v>
      </c>
      <c r="AA5" s="715"/>
      <c r="AB5" s="715"/>
      <c r="AC5" s="715"/>
      <c r="AD5" s="716">
        <v>2120654</v>
      </c>
      <c r="AE5" s="716"/>
      <c r="AF5" s="716"/>
      <c r="AG5" s="716"/>
      <c r="AH5" s="716"/>
      <c r="AI5" s="716"/>
      <c r="AJ5" s="716"/>
      <c r="AK5" s="716"/>
      <c r="AL5" s="703">
        <v>30.4</v>
      </c>
      <c r="AM5" s="685"/>
      <c r="AN5" s="685"/>
      <c r="AO5" s="704"/>
      <c r="AP5" s="679" t="s">
        <v>216</v>
      </c>
      <c r="AQ5" s="680"/>
      <c r="AR5" s="680"/>
      <c r="AS5" s="680"/>
      <c r="AT5" s="680"/>
      <c r="AU5" s="680"/>
      <c r="AV5" s="680"/>
      <c r="AW5" s="680"/>
      <c r="AX5" s="680"/>
      <c r="AY5" s="680"/>
      <c r="AZ5" s="680"/>
      <c r="BA5" s="680"/>
      <c r="BB5" s="680"/>
      <c r="BC5" s="680"/>
      <c r="BD5" s="680"/>
      <c r="BE5" s="680"/>
      <c r="BF5" s="681"/>
      <c r="BG5" s="621">
        <v>2120654</v>
      </c>
      <c r="BH5" s="622"/>
      <c r="BI5" s="622"/>
      <c r="BJ5" s="622"/>
      <c r="BK5" s="622"/>
      <c r="BL5" s="622"/>
      <c r="BM5" s="622"/>
      <c r="BN5" s="623"/>
      <c r="BO5" s="659">
        <v>100</v>
      </c>
      <c r="BP5" s="659"/>
      <c r="BQ5" s="659"/>
      <c r="BR5" s="659"/>
      <c r="BS5" s="660">
        <v>4688</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126786</v>
      </c>
      <c r="S6" s="622"/>
      <c r="T6" s="622"/>
      <c r="U6" s="622"/>
      <c r="V6" s="622"/>
      <c r="W6" s="622"/>
      <c r="X6" s="622"/>
      <c r="Y6" s="623"/>
      <c r="Z6" s="659">
        <v>0.9</v>
      </c>
      <c r="AA6" s="659"/>
      <c r="AB6" s="659"/>
      <c r="AC6" s="659"/>
      <c r="AD6" s="660">
        <v>126786</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2120654</v>
      </c>
      <c r="BH6" s="622"/>
      <c r="BI6" s="622"/>
      <c r="BJ6" s="622"/>
      <c r="BK6" s="622"/>
      <c r="BL6" s="622"/>
      <c r="BM6" s="622"/>
      <c r="BN6" s="623"/>
      <c r="BO6" s="659">
        <v>100</v>
      </c>
      <c r="BP6" s="659"/>
      <c r="BQ6" s="659"/>
      <c r="BR6" s="659"/>
      <c r="BS6" s="660">
        <v>4688</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103384</v>
      </c>
      <c r="CS6" s="622"/>
      <c r="CT6" s="622"/>
      <c r="CU6" s="622"/>
      <c r="CV6" s="622"/>
      <c r="CW6" s="622"/>
      <c r="CX6" s="622"/>
      <c r="CY6" s="623"/>
      <c r="CZ6" s="703">
        <v>0.8</v>
      </c>
      <c r="DA6" s="685"/>
      <c r="DB6" s="685"/>
      <c r="DC6" s="705"/>
      <c r="DD6" s="627">
        <v>412</v>
      </c>
      <c r="DE6" s="622"/>
      <c r="DF6" s="622"/>
      <c r="DG6" s="622"/>
      <c r="DH6" s="622"/>
      <c r="DI6" s="622"/>
      <c r="DJ6" s="622"/>
      <c r="DK6" s="622"/>
      <c r="DL6" s="622"/>
      <c r="DM6" s="622"/>
      <c r="DN6" s="622"/>
      <c r="DO6" s="622"/>
      <c r="DP6" s="623"/>
      <c r="DQ6" s="627">
        <v>103384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437</v>
      </c>
      <c r="S7" s="622"/>
      <c r="T7" s="622"/>
      <c r="U7" s="622"/>
      <c r="V7" s="622"/>
      <c r="W7" s="622"/>
      <c r="X7" s="622"/>
      <c r="Y7" s="623"/>
      <c r="Z7" s="659">
        <v>0</v>
      </c>
      <c r="AA7" s="659"/>
      <c r="AB7" s="659"/>
      <c r="AC7" s="659"/>
      <c r="AD7" s="660">
        <v>437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747853</v>
      </c>
      <c r="BH7" s="622"/>
      <c r="BI7" s="622"/>
      <c r="BJ7" s="622"/>
      <c r="BK7" s="622"/>
      <c r="BL7" s="622"/>
      <c r="BM7" s="622"/>
      <c r="BN7" s="623"/>
      <c r="BO7" s="659">
        <v>35.299999999999997</v>
      </c>
      <c r="BP7" s="659"/>
      <c r="BQ7" s="659"/>
      <c r="BR7" s="659"/>
      <c r="BS7" s="660">
        <v>4688</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2189868</v>
      </c>
      <c r="CS7" s="622"/>
      <c r="CT7" s="622"/>
      <c r="CU7" s="622"/>
      <c r="CV7" s="622"/>
      <c r="CW7" s="622"/>
      <c r="CX7" s="622"/>
      <c r="CY7" s="623"/>
      <c r="CZ7" s="659">
        <v>16.399999999999999</v>
      </c>
      <c r="DA7" s="659"/>
      <c r="DB7" s="659"/>
      <c r="DC7" s="659"/>
      <c r="DD7" s="627">
        <v>66015</v>
      </c>
      <c r="DE7" s="622"/>
      <c r="DF7" s="622"/>
      <c r="DG7" s="622"/>
      <c r="DH7" s="622"/>
      <c r="DI7" s="622"/>
      <c r="DJ7" s="622"/>
      <c r="DK7" s="622"/>
      <c r="DL7" s="622"/>
      <c r="DM7" s="622"/>
      <c r="DN7" s="622"/>
      <c r="DO7" s="622"/>
      <c r="DP7" s="623"/>
      <c r="DQ7" s="627">
        <v>1951839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8997</v>
      </c>
      <c r="S8" s="622"/>
      <c r="T8" s="622"/>
      <c r="U8" s="622"/>
      <c r="V8" s="622"/>
      <c r="W8" s="622"/>
      <c r="X8" s="622"/>
      <c r="Y8" s="623"/>
      <c r="Z8" s="659">
        <v>0.1</v>
      </c>
      <c r="AA8" s="659"/>
      <c r="AB8" s="659"/>
      <c r="AC8" s="659"/>
      <c r="AD8" s="660">
        <v>8997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30091</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3888080</v>
      </c>
      <c r="CS8" s="622"/>
      <c r="CT8" s="622"/>
      <c r="CU8" s="622"/>
      <c r="CV8" s="622"/>
      <c r="CW8" s="622"/>
      <c r="CX8" s="622"/>
      <c r="CY8" s="623"/>
      <c r="CZ8" s="659">
        <v>29.1</v>
      </c>
      <c r="DA8" s="659"/>
      <c r="DB8" s="659"/>
      <c r="DC8" s="659"/>
      <c r="DD8" s="627">
        <v>17639</v>
      </c>
      <c r="DE8" s="622"/>
      <c r="DF8" s="622"/>
      <c r="DG8" s="622"/>
      <c r="DH8" s="622"/>
      <c r="DI8" s="622"/>
      <c r="DJ8" s="622"/>
      <c r="DK8" s="622"/>
      <c r="DL8" s="622"/>
      <c r="DM8" s="622"/>
      <c r="DN8" s="622"/>
      <c r="DO8" s="622"/>
      <c r="DP8" s="623"/>
      <c r="DQ8" s="627">
        <v>2278333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11093</v>
      </c>
      <c r="S9" s="622"/>
      <c r="T9" s="622"/>
      <c r="U9" s="622"/>
      <c r="V9" s="622"/>
      <c r="W9" s="622"/>
      <c r="X9" s="622"/>
      <c r="Y9" s="623"/>
      <c r="Z9" s="659">
        <v>0.1</v>
      </c>
      <c r="AA9" s="659"/>
      <c r="AB9" s="659"/>
      <c r="AC9" s="659"/>
      <c r="AD9" s="660">
        <v>11093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638867</v>
      </c>
      <c r="BH9" s="622"/>
      <c r="BI9" s="622"/>
      <c r="BJ9" s="622"/>
      <c r="BK9" s="622"/>
      <c r="BL9" s="622"/>
      <c r="BM9" s="622"/>
      <c r="BN9" s="623"/>
      <c r="BO9" s="659">
        <v>30.1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1244691</v>
      </c>
      <c r="CS9" s="622"/>
      <c r="CT9" s="622"/>
      <c r="CU9" s="622"/>
      <c r="CV9" s="622"/>
      <c r="CW9" s="622"/>
      <c r="CX9" s="622"/>
      <c r="CY9" s="623"/>
      <c r="CZ9" s="659">
        <v>9.3000000000000007</v>
      </c>
      <c r="DA9" s="659"/>
      <c r="DB9" s="659"/>
      <c r="DC9" s="659"/>
      <c r="DD9" s="627">
        <v>27419</v>
      </c>
      <c r="DE9" s="622"/>
      <c r="DF9" s="622"/>
      <c r="DG9" s="622"/>
      <c r="DH9" s="622"/>
      <c r="DI9" s="622"/>
      <c r="DJ9" s="622"/>
      <c r="DK9" s="622"/>
      <c r="DL9" s="622"/>
      <c r="DM9" s="622"/>
      <c r="DN9" s="622"/>
      <c r="DO9" s="622"/>
      <c r="DP9" s="623"/>
      <c r="DQ9" s="627">
        <v>1021821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33917</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10262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10262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436753</v>
      </c>
      <c r="S11" s="622"/>
      <c r="T11" s="622"/>
      <c r="U11" s="622"/>
      <c r="V11" s="622"/>
      <c r="W11" s="622"/>
      <c r="X11" s="622"/>
      <c r="Y11" s="623"/>
      <c r="Z11" s="624">
        <v>3.1</v>
      </c>
      <c r="AA11" s="625"/>
      <c r="AB11" s="625"/>
      <c r="AC11" s="626"/>
      <c r="AD11" s="627">
        <v>436753</v>
      </c>
      <c r="AE11" s="622"/>
      <c r="AF11" s="622"/>
      <c r="AG11" s="622"/>
      <c r="AH11" s="622"/>
      <c r="AI11" s="622"/>
      <c r="AJ11" s="622"/>
      <c r="AK11" s="623"/>
      <c r="AL11" s="624">
        <v>6.3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44978</v>
      </c>
      <c r="BH11" s="622"/>
      <c r="BI11" s="622"/>
      <c r="BJ11" s="622"/>
      <c r="BK11" s="622"/>
      <c r="BL11" s="622"/>
      <c r="BM11" s="622"/>
      <c r="BN11" s="623"/>
      <c r="BO11" s="659">
        <v>2.1</v>
      </c>
      <c r="BP11" s="659"/>
      <c r="BQ11" s="659"/>
      <c r="BR11" s="659"/>
      <c r="BS11" s="660">
        <v>4688</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595391</v>
      </c>
      <c r="CS11" s="622"/>
      <c r="CT11" s="622"/>
      <c r="CU11" s="622"/>
      <c r="CV11" s="622"/>
      <c r="CW11" s="622"/>
      <c r="CX11" s="622"/>
      <c r="CY11" s="623"/>
      <c r="CZ11" s="659">
        <v>4.5</v>
      </c>
      <c r="DA11" s="659"/>
      <c r="DB11" s="659"/>
      <c r="DC11" s="659"/>
      <c r="DD11" s="627">
        <v>302417</v>
      </c>
      <c r="DE11" s="622"/>
      <c r="DF11" s="622"/>
      <c r="DG11" s="622"/>
      <c r="DH11" s="622"/>
      <c r="DI11" s="622"/>
      <c r="DJ11" s="622"/>
      <c r="DK11" s="622"/>
      <c r="DL11" s="622"/>
      <c r="DM11" s="622"/>
      <c r="DN11" s="622"/>
      <c r="DO11" s="622"/>
      <c r="DP11" s="623"/>
      <c r="DQ11" s="627">
        <v>275650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29860</v>
      </c>
      <c r="S12" s="622"/>
      <c r="T12" s="622"/>
      <c r="U12" s="622"/>
      <c r="V12" s="622"/>
      <c r="W12" s="622"/>
      <c r="X12" s="622"/>
      <c r="Y12" s="623"/>
      <c r="Z12" s="659">
        <v>0.2</v>
      </c>
      <c r="AA12" s="659"/>
      <c r="AB12" s="659"/>
      <c r="AC12" s="659"/>
      <c r="AD12" s="660">
        <v>29860</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1130275</v>
      </c>
      <c r="BH12" s="622"/>
      <c r="BI12" s="622"/>
      <c r="BJ12" s="622"/>
      <c r="BK12" s="622"/>
      <c r="BL12" s="622"/>
      <c r="BM12" s="622"/>
      <c r="BN12" s="623"/>
      <c r="BO12" s="659">
        <v>53.3</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76614</v>
      </c>
      <c r="CS12" s="622"/>
      <c r="CT12" s="622"/>
      <c r="CU12" s="622"/>
      <c r="CV12" s="622"/>
      <c r="CW12" s="622"/>
      <c r="CX12" s="622"/>
      <c r="CY12" s="623"/>
      <c r="CZ12" s="659">
        <v>0.6</v>
      </c>
      <c r="DA12" s="659"/>
      <c r="DB12" s="659"/>
      <c r="DC12" s="659"/>
      <c r="DD12" s="627">
        <v>9939</v>
      </c>
      <c r="DE12" s="622"/>
      <c r="DF12" s="622"/>
      <c r="DG12" s="622"/>
      <c r="DH12" s="622"/>
      <c r="DI12" s="622"/>
      <c r="DJ12" s="622"/>
      <c r="DK12" s="622"/>
      <c r="DL12" s="622"/>
      <c r="DM12" s="622"/>
      <c r="DN12" s="622"/>
      <c r="DO12" s="622"/>
      <c r="DP12" s="623"/>
      <c r="DQ12" s="627">
        <v>57203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1095387</v>
      </c>
      <c r="BH13" s="622"/>
      <c r="BI13" s="622"/>
      <c r="BJ13" s="622"/>
      <c r="BK13" s="622"/>
      <c r="BL13" s="622"/>
      <c r="BM13" s="622"/>
      <c r="BN13" s="623"/>
      <c r="BO13" s="659">
        <v>51.7</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875262</v>
      </c>
      <c r="CS13" s="622"/>
      <c r="CT13" s="622"/>
      <c r="CU13" s="622"/>
      <c r="CV13" s="622"/>
      <c r="CW13" s="622"/>
      <c r="CX13" s="622"/>
      <c r="CY13" s="623"/>
      <c r="CZ13" s="659">
        <v>6.6</v>
      </c>
      <c r="DA13" s="659"/>
      <c r="DB13" s="659"/>
      <c r="DC13" s="659"/>
      <c r="DD13" s="627">
        <v>574187</v>
      </c>
      <c r="DE13" s="622"/>
      <c r="DF13" s="622"/>
      <c r="DG13" s="622"/>
      <c r="DH13" s="622"/>
      <c r="DI13" s="622"/>
      <c r="DJ13" s="622"/>
      <c r="DK13" s="622"/>
      <c r="DL13" s="622"/>
      <c r="DM13" s="622"/>
      <c r="DN13" s="622"/>
      <c r="DO13" s="622"/>
      <c r="DP13" s="623"/>
      <c r="DQ13" s="627">
        <v>569029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1076</v>
      </c>
      <c r="S14" s="622"/>
      <c r="T14" s="622"/>
      <c r="U14" s="622"/>
      <c r="V14" s="622"/>
      <c r="W14" s="622"/>
      <c r="X14" s="622"/>
      <c r="Y14" s="623"/>
      <c r="Z14" s="659">
        <v>0</v>
      </c>
      <c r="AA14" s="659"/>
      <c r="AB14" s="659"/>
      <c r="AC14" s="659"/>
      <c r="AD14" s="660">
        <v>1076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83943</v>
      </c>
      <c r="BH14" s="622"/>
      <c r="BI14" s="622"/>
      <c r="BJ14" s="622"/>
      <c r="BK14" s="622"/>
      <c r="BL14" s="622"/>
      <c r="BM14" s="622"/>
      <c r="BN14" s="623"/>
      <c r="BO14" s="659">
        <v>4</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404090</v>
      </c>
      <c r="CS14" s="622"/>
      <c r="CT14" s="622"/>
      <c r="CU14" s="622"/>
      <c r="CV14" s="622"/>
      <c r="CW14" s="622"/>
      <c r="CX14" s="622"/>
      <c r="CY14" s="623"/>
      <c r="CZ14" s="659">
        <v>3</v>
      </c>
      <c r="DA14" s="659"/>
      <c r="DB14" s="659"/>
      <c r="DC14" s="659"/>
      <c r="DD14" s="627">
        <v>3993</v>
      </c>
      <c r="DE14" s="622"/>
      <c r="DF14" s="622"/>
      <c r="DG14" s="622"/>
      <c r="DH14" s="622"/>
      <c r="DI14" s="622"/>
      <c r="DJ14" s="622"/>
      <c r="DK14" s="622"/>
      <c r="DL14" s="622"/>
      <c r="DM14" s="622"/>
      <c r="DN14" s="622"/>
      <c r="DO14" s="622"/>
      <c r="DP14" s="623"/>
      <c r="DQ14" s="627">
        <v>378204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158514</v>
      </c>
      <c r="BH15" s="622"/>
      <c r="BI15" s="622"/>
      <c r="BJ15" s="622"/>
      <c r="BK15" s="622"/>
      <c r="BL15" s="622"/>
      <c r="BM15" s="622"/>
      <c r="BN15" s="623"/>
      <c r="BO15" s="659">
        <v>7.5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2744185</v>
      </c>
      <c r="CS15" s="622"/>
      <c r="CT15" s="622"/>
      <c r="CU15" s="622"/>
      <c r="CV15" s="622"/>
      <c r="CW15" s="622"/>
      <c r="CX15" s="622"/>
      <c r="CY15" s="623"/>
      <c r="CZ15" s="659">
        <v>20.6</v>
      </c>
      <c r="DA15" s="659"/>
      <c r="DB15" s="659"/>
      <c r="DC15" s="659"/>
      <c r="DD15" s="627">
        <v>1639291</v>
      </c>
      <c r="DE15" s="622"/>
      <c r="DF15" s="622"/>
      <c r="DG15" s="622"/>
      <c r="DH15" s="622"/>
      <c r="DI15" s="622"/>
      <c r="DJ15" s="622"/>
      <c r="DK15" s="622"/>
      <c r="DL15" s="622"/>
      <c r="DM15" s="622"/>
      <c r="DN15" s="622"/>
      <c r="DO15" s="622"/>
      <c r="DP15" s="623"/>
      <c r="DQ15" s="627">
        <v>1216502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19153</v>
      </c>
      <c r="S16" s="622"/>
      <c r="T16" s="622"/>
      <c r="U16" s="622"/>
      <c r="V16" s="622"/>
      <c r="W16" s="622"/>
      <c r="X16" s="622"/>
      <c r="Y16" s="623"/>
      <c r="Z16" s="659">
        <v>0.1</v>
      </c>
      <c r="AA16" s="659"/>
      <c r="AB16" s="659"/>
      <c r="AC16" s="659"/>
      <c r="AD16" s="660">
        <v>19153</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69</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122602</v>
      </c>
      <c r="CS16" s="622"/>
      <c r="CT16" s="622"/>
      <c r="CU16" s="622"/>
      <c r="CV16" s="622"/>
      <c r="CW16" s="622"/>
      <c r="CX16" s="622"/>
      <c r="CY16" s="623"/>
      <c r="CZ16" s="659">
        <v>0.9</v>
      </c>
      <c r="DA16" s="659"/>
      <c r="DB16" s="659"/>
      <c r="DC16" s="659"/>
      <c r="DD16" s="627" t="s">
        <v>122</v>
      </c>
      <c r="DE16" s="622"/>
      <c r="DF16" s="622"/>
      <c r="DG16" s="622"/>
      <c r="DH16" s="622"/>
      <c r="DI16" s="622"/>
      <c r="DJ16" s="622"/>
      <c r="DK16" s="622"/>
      <c r="DL16" s="622"/>
      <c r="DM16" s="622"/>
      <c r="DN16" s="622"/>
      <c r="DO16" s="622"/>
      <c r="DP16" s="623"/>
      <c r="DQ16" s="627">
        <v>68430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36141</v>
      </c>
      <c r="S17" s="622"/>
      <c r="T17" s="622"/>
      <c r="U17" s="622"/>
      <c r="V17" s="622"/>
      <c r="W17" s="622"/>
      <c r="X17" s="622"/>
      <c r="Y17" s="623"/>
      <c r="Z17" s="659">
        <v>0.3</v>
      </c>
      <c r="AA17" s="659"/>
      <c r="AB17" s="659"/>
      <c r="AC17" s="659"/>
      <c r="AD17" s="660">
        <v>36141</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1083899</v>
      </c>
      <c r="CS17" s="622"/>
      <c r="CT17" s="622"/>
      <c r="CU17" s="622"/>
      <c r="CV17" s="622"/>
      <c r="CW17" s="622"/>
      <c r="CX17" s="622"/>
      <c r="CY17" s="623"/>
      <c r="CZ17" s="659">
        <v>8.1</v>
      </c>
      <c r="DA17" s="659"/>
      <c r="DB17" s="659"/>
      <c r="DC17" s="659"/>
      <c r="DD17" s="627" t="s">
        <v>122</v>
      </c>
      <c r="DE17" s="622"/>
      <c r="DF17" s="622"/>
      <c r="DG17" s="622"/>
      <c r="DH17" s="622"/>
      <c r="DI17" s="622"/>
      <c r="DJ17" s="622"/>
      <c r="DK17" s="622"/>
      <c r="DL17" s="622"/>
      <c r="DM17" s="622"/>
      <c r="DN17" s="622"/>
      <c r="DO17" s="622"/>
      <c r="DP17" s="623"/>
      <c r="DQ17" s="627">
        <v>1078578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10551</v>
      </c>
      <c r="S18" s="622"/>
      <c r="T18" s="622"/>
      <c r="U18" s="622"/>
      <c r="V18" s="622"/>
      <c r="W18" s="622"/>
      <c r="X18" s="622"/>
      <c r="Y18" s="623"/>
      <c r="Z18" s="659">
        <v>0.1</v>
      </c>
      <c r="AA18" s="659"/>
      <c r="AB18" s="659"/>
      <c r="AC18" s="659"/>
      <c r="AD18" s="660">
        <v>10551</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10551</v>
      </c>
      <c r="S19" s="622"/>
      <c r="T19" s="622"/>
      <c r="U19" s="622"/>
      <c r="V19" s="622"/>
      <c r="W19" s="622"/>
      <c r="X19" s="622"/>
      <c r="Y19" s="623"/>
      <c r="Z19" s="659">
        <v>0.1</v>
      </c>
      <c r="AA19" s="659"/>
      <c r="AB19" s="659"/>
      <c r="AC19" s="659"/>
      <c r="AD19" s="660">
        <v>10551</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13338328</v>
      </c>
      <c r="CS20" s="622"/>
      <c r="CT20" s="622"/>
      <c r="CU20" s="622"/>
      <c r="CV20" s="622"/>
      <c r="CW20" s="622"/>
      <c r="CX20" s="622"/>
      <c r="CY20" s="623"/>
      <c r="CZ20" s="659">
        <v>100</v>
      </c>
      <c r="DA20" s="659"/>
      <c r="DB20" s="659"/>
      <c r="DC20" s="659"/>
      <c r="DD20" s="627">
        <v>2641312</v>
      </c>
      <c r="DE20" s="622"/>
      <c r="DF20" s="622"/>
      <c r="DG20" s="622"/>
      <c r="DH20" s="622"/>
      <c r="DI20" s="622"/>
      <c r="DJ20" s="622"/>
      <c r="DK20" s="622"/>
      <c r="DL20" s="622"/>
      <c r="DM20" s="622"/>
      <c r="DN20" s="622"/>
      <c r="DO20" s="622"/>
      <c r="DP20" s="623"/>
      <c r="DQ20" s="627">
        <v>9009235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4973779</v>
      </c>
      <c r="S21" s="622"/>
      <c r="T21" s="622"/>
      <c r="U21" s="622"/>
      <c r="V21" s="622"/>
      <c r="W21" s="622"/>
      <c r="X21" s="622"/>
      <c r="Y21" s="623"/>
      <c r="Z21" s="659">
        <v>35</v>
      </c>
      <c r="AA21" s="659"/>
      <c r="AB21" s="659"/>
      <c r="AC21" s="659"/>
      <c r="AD21" s="660">
        <v>4135408</v>
      </c>
      <c r="AE21" s="660"/>
      <c r="AF21" s="660"/>
      <c r="AG21" s="660"/>
      <c r="AH21" s="660"/>
      <c r="AI21" s="660"/>
      <c r="AJ21" s="660"/>
      <c r="AK21" s="660"/>
      <c r="AL21" s="624">
        <v>59.3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4135408</v>
      </c>
      <c r="S22" s="622"/>
      <c r="T22" s="622"/>
      <c r="U22" s="622"/>
      <c r="V22" s="622"/>
      <c r="W22" s="622"/>
      <c r="X22" s="622"/>
      <c r="Y22" s="623"/>
      <c r="Z22" s="659">
        <v>29.1</v>
      </c>
      <c r="AA22" s="659"/>
      <c r="AB22" s="659"/>
      <c r="AC22" s="659"/>
      <c r="AD22" s="660">
        <v>4135408</v>
      </c>
      <c r="AE22" s="660"/>
      <c r="AF22" s="660"/>
      <c r="AG22" s="660"/>
      <c r="AH22" s="660"/>
      <c r="AI22" s="660"/>
      <c r="AJ22" s="660"/>
      <c r="AK22" s="660"/>
      <c r="AL22" s="624">
        <v>59.3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838371</v>
      </c>
      <c r="S23" s="622"/>
      <c r="T23" s="622"/>
      <c r="U23" s="622"/>
      <c r="V23" s="622"/>
      <c r="W23" s="622"/>
      <c r="X23" s="622"/>
      <c r="Y23" s="623"/>
      <c r="Z23" s="659">
        <v>5.9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5226798</v>
      </c>
      <c r="CS24" s="677"/>
      <c r="CT24" s="677"/>
      <c r="CU24" s="677"/>
      <c r="CV24" s="677"/>
      <c r="CW24" s="677"/>
      <c r="CX24" s="677"/>
      <c r="CY24" s="702"/>
      <c r="CZ24" s="703">
        <v>39.200000000000003</v>
      </c>
      <c r="DA24" s="685"/>
      <c r="DB24" s="685"/>
      <c r="DC24" s="705"/>
      <c r="DD24" s="701">
        <v>3750751</v>
      </c>
      <c r="DE24" s="677"/>
      <c r="DF24" s="677"/>
      <c r="DG24" s="677"/>
      <c r="DH24" s="677"/>
      <c r="DI24" s="677"/>
      <c r="DJ24" s="677"/>
      <c r="DK24" s="702"/>
      <c r="DL24" s="701">
        <v>3389696</v>
      </c>
      <c r="DM24" s="677"/>
      <c r="DN24" s="677"/>
      <c r="DO24" s="677"/>
      <c r="DP24" s="677"/>
      <c r="DQ24" s="677"/>
      <c r="DR24" s="677"/>
      <c r="DS24" s="677"/>
      <c r="DT24" s="677"/>
      <c r="DU24" s="677"/>
      <c r="DV24" s="702"/>
      <c r="DW24" s="703">
        <v>48.3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7775280</v>
      </c>
      <c r="S25" s="622"/>
      <c r="T25" s="622"/>
      <c r="U25" s="622"/>
      <c r="V25" s="622"/>
      <c r="W25" s="622"/>
      <c r="X25" s="622"/>
      <c r="Y25" s="623"/>
      <c r="Z25" s="659">
        <v>54.7</v>
      </c>
      <c r="AA25" s="659"/>
      <c r="AB25" s="659"/>
      <c r="AC25" s="659"/>
      <c r="AD25" s="660">
        <v>6936909</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2041103</v>
      </c>
      <c r="CS25" s="634"/>
      <c r="CT25" s="634"/>
      <c r="CU25" s="634"/>
      <c r="CV25" s="634"/>
      <c r="CW25" s="634"/>
      <c r="CX25" s="634"/>
      <c r="CY25" s="635"/>
      <c r="CZ25" s="624">
        <v>15.3</v>
      </c>
      <c r="DA25" s="636"/>
      <c r="DB25" s="636"/>
      <c r="DC25" s="637"/>
      <c r="DD25" s="627">
        <v>1814779</v>
      </c>
      <c r="DE25" s="634"/>
      <c r="DF25" s="634"/>
      <c r="DG25" s="634"/>
      <c r="DH25" s="634"/>
      <c r="DI25" s="634"/>
      <c r="DJ25" s="634"/>
      <c r="DK25" s="635"/>
      <c r="DL25" s="627">
        <v>1801573</v>
      </c>
      <c r="DM25" s="634"/>
      <c r="DN25" s="634"/>
      <c r="DO25" s="634"/>
      <c r="DP25" s="634"/>
      <c r="DQ25" s="634"/>
      <c r="DR25" s="634"/>
      <c r="DS25" s="634"/>
      <c r="DT25" s="634"/>
      <c r="DU25" s="634"/>
      <c r="DV25" s="635"/>
      <c r="DW25" s="624">
        <v>25.7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2923</v>
      </c>
      <c r="S26" s="622"/>
      <c r="T26" s="622"/>
      <c r="U26" s="622"/>
      <c r="V26" s="622"/>
      <c r="W26" s="622"/>
      <c r="X26" s="622"/>
      <c r="Y26" s="623"/>
      <c r="Z26" s="659">
        <v>0</v>
      </c>
      <c r="AA26" s="659"/>
      <c r="AB26" s="659"/>
      <c r="AC26" s="659"/>
      <c r="AD26" s="660">
        <v>2923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1161424</v>
      </c>
      <c r="CS26" s="622"/>
      <c r="CT26" s="622"/>
      <c r="CU26" s="622"/>
      <c r="CV26" s="622"/>
      <c r="CW26" s="622"/>
      <c r="CX26" s="622"/>
      <c r="CY26" s="623"/>
      <c r="CZ26" s="624">
        <v>8.6999999999999993</v>
      </c>
      <c r="DA26" s="636"/>
      <c r="DB26" s="636"/>
      <c r="DC26" s="637"/>
      <c r="DD26" s="627">
        <v>991336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55810</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2120654</v>
      </c>
      <c r="BH27" s="622"/>
      <c r="BI27" s="622"/>
      <c r="BJ27" s="622"/>
      <c r="BK27" s="622"/>
      <c r="BL27" s="622"/>
      <c r="BM27" s="622"/>
      <c r="BN27" s="623"/>
      <c r="BO27" s="659">
        <v>100</v>
      </c>
      <c r="BP27" s="659"/>
      <c r="BQ27" s="659"/>
      <c r="BR27" s="659"/>
      <c r="BS27" s="660">
        <v>4688</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2101796</v>
      </c>
      <c r="CS27" s="634"/>
      <c r="CT27" s="634"/>
      <c r="CU27" s="634"/>
      <c r="CV27" s="634"/>
      <c r="CW27" s="634"/>
      <c r="CX27" s="634"/>
      <c r="CY27" s="635"/>
      <c r="CZ27" s="624">
        <v>15.8</v>
      </c>
      <c r="DA27" s="636"/>
      <c r="DB27" s="636"/>
      <c r="DC27" s="637"/>
      <c r="DD27" s="627">
        <v>857394</v>
      </c>
      <c r="DE27" s="634"/>
      <c r="DF27" s="634"/>
      <c r="DG27" s="634"/>
      <c r="DH27" s="634"/>
      <c r="DI27" s="634"/>
      <c r="DJ27" s="634"/>
      <c r="DK27" s="635"/>
      <c r="DL27" s="627">
        <v>509545</v>
      </c>
      <c r="DM27" s="634"/>
      <c r="DN27" s="634"/>
      <c r="DO27" s="634"/>
      <c r="DP27" s="634"/>
      <c r="DQ27" s="634"/>
      <c r="DR27" s="634"/>
      <c r="DS27" s="634"/>
      <c r="DT27" s="634"/>
      <c r="DU27" s="634"/>
      <c r="DV27" s="635"/>
      <c r="DW27" s="624">
        <v>7.3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127141</v>
      </c>
      <c r="S28" s="622"/>
      <c r="T28" s="622"/>
      <c r="U28" s="622"/>
      <c r="V28" s="622"/>
      <c r="W28" s="622"/>
      <c r="X28" s="622"/>
      <c r="Y28" s="623"/>
      <c r="Z28" s="659">
        <v>0.9</v>
      </c>
      <c r="AA28" s="659"/>
      <c r="AB28" s="659"/>
      <c r="AC28" s="659"/>
      <c r="AD28" s="660">
        <v>5515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1083899</v>
      </c>
      <c r="CS28" s="622"/>
      <c r="CT28" s="622"/>
      <c r="CU28" s="622"/>
      <c r="CV28" s="622"/>
      <c r="CW28" s="622"/>
      <c r="CX28" s="622"/>
      <c r="CY28" s="623"/>
      <c r="CZ28" s="624">
        <v>8.1</v>
      </c>
      <c r="DA28" s="636"/>
      <c r="DB28" s="636"/>
      <c r="DC28" s="637"/>
      <c r="DD28" s="627">
        <v>1078578</v>
      </c>
      <c r="DE28" s="622"/>
      <c r="DF28" s="622"/>
      <c r="DG28" s="622"/>
      <c r="DH28" s="622"/>
      <c r="DI28" s="622"/>
      <c r="DJ28" s="622"/>
      <c r="DK28" s="623"/>
      <c r="DL28" s="627">
        <v>1078578</v>
      </c>
      <c r="DM28" s="622"/>
      <c r="DN28" s="622"/>
      <c r="DO28" s="622"/>
      <c r="DP28" s="622"/>
      <c r="DQ28" s="622"/>
      <c r="DR28" s="622"/>
      <c r="DS28" s="622"/>
      <c r="DT28" s="622"/>
      <c r="DU28" s="622"/>
      <c r="DV28" s="623"/>
      <c r="DW28" s="624">
        <v>15.4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30697</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1083899</v>
      </c>
      <c r="CS29" s="634"/>
      <c r="CT29" s="634"/>
      <c r="CU29" s="634"/>
      <c r="CV29" s="634"/>
      <c r="CW29" s="634"/>
      <c r="CX29" s="634"/>
      <c r="CY29" s="635"/>
      <c r="CZ29" s="624">
        <v>8.1</v>
      </c>
      <c r="DA29" s="636"/>
      <c r="DB29" s="636"/>
      <c r="DC29" s="637"/>
      <c r="DD29" s="627">
        <v>1078578</v>
      </c>
      <c r="DE29" s="634"/>
      <c r="DF29" s="634"/>
      <c r="DG29" s="634"/>
      <c r="DH29" s="634"/>
      <c r="DI29" s="634"/>
      <c r="DJ29" s="634"/>
      <c r="DK29" s="635"/>
      <c r="DL29" s="627">
        <v>1078578</v>
      </c>
      <c r="DM29" s="634"/>
      <c r="DN29" s="634"/>
      <c r="DO29" s="634"/>
      <c r="DP29" s="634"/>
      <c r="DQ29" s="634"/>
      <c r="DR29" s="634"/>
      <c r="DS29" s="634"/>
      <c r="DT29" s="634"/>
      <c r="DU29" s="634"/>
      <c r="DV29" s="635"/>
      <c r="DW29" s="624">
        <v>15.4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2277001</v>
      </c>
      <c r="S30" s="622"/>
      <c r="T30" s="622"/>
      <c r="U30" s="622"/>
      <c r="V30" s="622"/>
      <c r="W30" s="622"/>
      <c r="X30" s="622"/>
      <c r="Y30" s="623"/>
      <c r="Z30" s="659">
        <v>16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1042047</v>
      </c>
      <c r="CS30" s="622"/>
      <c r="CT30" s="622"/>
      <c r="CU30" s="622"/>
      <c r="CV30" s="622"/>
      <c r="CW30" s="622"/>
      <c r="CX30" s="622"/>
      <c r="CY30" s="623"/>
      <c r="CZ30" s="624">
        <v>7.8</v>
      </c>
      <c r="DA30" s="636"/>
      <c r="DB30" s="636"/>
      <c r="DC30" s="637"/>
      <c r="DD30" s="627">
        <v>1036726</v>
      </c>
      <c r="DE30" s="622"/>
      <c r="DF30" s="622"/>
      <c r="DG30" s="622"/>
      <c r="DH30" s="622"/>
      <c r="DI30" s="622"/>
      <c r="DJ30" s="622"/>
      <c r="DK30" s="623"/>
      <c r="DL30" s="627">
        <v>1036726</v>
      </c>
      <c r="DM30" s="622"/>
      <c r="DN30" s="622"/>
      <c r="DO30" s="622"/>
      <c r="DP30" s="622"/>
      <c r="DQ30" s="622"/>
      <c r="DR30" s="622"/>
      <c r="DS30" s="622"/>
      <c r="DT30" s="622"/>
      <c r="DU30" s="622"/>
      <c r="DV30" s="623"/>
      <c r="DW30" s="624">
        <v>14.8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22861</v>
      </c>
      <c r="S31" s="622"/>
      <c r="T31" s="622"/>
      <c r="U31" s="622"/>
      <c r="V31" s="622"/>
      <c r="W31" s="622"/>
      <c r="X31" s="622"/>
      <c r="Y31" s="623"/>
      <c r="Z31" s="659">
        <v>0.2</v>
      </c>
      <c r="AA31" s="659"/>
      <c r="AB31" s="659"/>
      <c r="AC31" s="659"/>
      <c r="AD31" s="660">
        <v>22861</v>
      </c>
      <c r="AE31" s="660"/>
      <c r="AF31" s="660"/>
      <c r="AG31" s="660"/>
      <c r="AH31" s="660"/>
      <c r="AI31" s="660"/>
      <c r="AJ31" s="660"/>
      <c r="AK31" s="660"/>
      <c r="AL31" s="624">
        <v>0.3</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98.8</v>
      </c>
      <c r="BH31" s="684"/>
      <c r="BI31" s="684"/>
      <c r="BJ31" s="684"/>
      <c r="BK31" s="684"/>
      <c r="BL31" s="684"/>
      <c r="BM31" s="685">
        <v>96</v>
      </c>
      <c r="BN31" s="684"/>
      <c r="BO31" s="684"/>
      <c r="BP31" s="684"/>
      <c r="BQ31" s="686"/>
      <c r="BR31" s="683">
        <v>99</v>
      </c>
      <c r="BS31" s="684"/>
      <c r="BT31" s="684"/>
      <c r="BU31" s="684"/>
      <c r="BV31" s="684"/>
      <c r="BW31" s="684"/>
      <c r="BX31" s="685">
        <v>95.6</v>
      </c>
      <c r="BY31" s="684"/>
      <c r="BZ31" s="684"/>
      <c r="CA31" s="684"/>
      <c r="CB31" s="686"/>
      <c r="CD31" s="642"/>
      <c r="CE31" s="643"/>
      <c r="CF31" s="618" t="s">
        <v>300</v>
      </c>
      <c r="CG31" s="619"/>
      <c r="CH31" s="619"/>
      <c r="CI31" s="619"/>
      <c r="CJ31" s="619"/>
      <c r="CK31" s="619"/>
      <c r="CL31" s="619"/>
      <c r="CM31" s="619"/>
      <c r="CN31" s="619"/>
      <c r="CO31" s="619"/>
      <c r="CP31" s="619"/>
      <c r="CQ31" s="620"/>
      <c r="CR31" s="621">
        <v>41852</v>
      </c>
      <c r="CS31" s="634"/>
      <c r="CT31" s="634"/>
      <c r="CU31" s="634"/>
      <c r="CV31" s="634"/>
      <c r="CW31" s="634"/>
      <c r="CX31" s="634"/>
      <c r="CY31" s="635"/>
      <c r="CZ31" s="624">
        <v>0.3</v>
      </c>
      <c r="DA31" s="636"/>
      <c r="DB31" s="636"/>
      <c r="DC31" s="637"/>
      <c r="DD31" s="627">
        <v>41852</v>
      </c>
      <c r="DE31" s="634"/>
      <c r="DF31" s="634"/>
      <c r="DG31" s="634"/>
      <c r="DH31" s="634"/>
      <c r="DI31" s="634"/>
      <c r="DJ31" s="634"/>
      <c r="DK31" s="635"/>
      <c r="DL31" s="627">
        <v>41852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1013285</v>
      </c>
      <c r="S32" s="622"/>
      <c r="T32" s="622"/>
      <c r="U32" s="622"/>
      <c r="V32" s="622"/>
      <c r="W32" s="622"/>
      <c r="X32" s="622"/>
      <c r="Y32" s="623"/>
      <c r="Z32" s="659">
        <v>7.1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98.5</v>
      </c>
      <c r="BH32" s="634"/>
      <c r="BI32" s="634"/>
      <c r="BJ32" s="634"/>
      <c r="BK32" s="634"/>
      <c r="BL32" s="634"/>
      <c r="BM32" s="625">
        <v>96.1</v>
      </c>
      <c r="BN32" s="634"/>
      <c r="BO32" s="634"/>
      <c r="BP32" s="634"/>
      <c r="BQ32" s="657"/>
      <c r="BR32" s="687">
        <v>98.8</v>
      </c>
      <c r="BS32" s="634"/>
      <c r="BT32" s="634"/>
      <c r="BU32" s="634"/>
      <c r="BV32" s="634"/>
      <c r="BW32" s="634"/>
      <c r="BX32" s="625">
        <v>96.4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12982</v>
      </c>
      <c r="S33" s="622"/>
      <c r="T33" s="622"/>
      <c r="U33" s="622"/>
      <c r="V33" s="622"/>
      <c r="W33" s="622"/>
      <c r="X33" s="622"/>
      <c r="Y33" s="623"/>
      <c r="Z33" s="659">
        <v>0.1</v>
      </c>
      <c r="AA33" s="659"/>
      <c r="AB33" s="659"/>
      <c r="AC33" s="659"/>
      <c r="AD33" s="660">
        <v>4046</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98.9</v>
      </c>
      <c r="BH33" s="606"/>
      <c r="BI33" s="606"/>
      <c r="BJ33" s="606"/>
      <c r="BK33" s="606"/>
      <c r="BL33" s="606"/>
      <c r="BM33" s="652">
        <v>95.3</v>
      </c>
      <c r="BN33" s="606"/>
      <c r="BO33" s="606"/>
      <c r="BP33" s="606"/>
      <c r="BQ33" s="669"/>
      <c r="BR33" s="682">
        <v>98.9</v>
      </c>
      <c r="BS33" s="606"/>
      <c r="BT33" s="606"/>
      <c r="BU33" s="606"/>
      <c r="BV33" s="606"/>
      <c r="BW33" s="606"/>
      <c r="BX33" s="652">
        <v>94.5</v>
      </c>
      <c r="BY33" s="606"/>
      <c r="BZ33" s="606"/>
      <c r="CA33" s="606"/>
      <c r="CB33" s="669"/>
      <c r="CD33" s="618" t="s">
        <v>307</v>
      </c>
      <c r="CE33" s="619"/>
      <c r="CF33" s="619"/>
      <c r="CG33" s="619"/>
      <c r="CH33" s="619"/>
      <c r="CI33" s="619"/>
      <c r="CJ33" s="619"/>
      <c r="CK33" s="619"/>
      <c r="CL33" s="619"/>
      <c r="CM33" s="619"/>
      <c r="CN33" s="619"/>
      <c r="CO33" s="619"/>
      <c r="CP33" s="619"/>
      <c r="CQ33" s="620"/>
      <c r="CR33" s="621">
        <v>5347616</v>
      </c>
      <c r="CS33" s="634"/>
      <c r="CT33" s="634"/>
      <c r="CU33" s="634"/>
      <c r="CV33" s="634"/>
      <c r="CW33" s="634"/>
      <c r="CX33" s="634"/>
      <c r="CY33" s="635"/>
      <c r="CZ33" s="624">
        <v>40.1</v>
      </c>
      <c r="DA33" s="636"/>
      <c r="DB33" s="636"/>
      <c r="DC33" s="637"/>
      <c r="DD33" s="627">
        <v>4416638</v>
      </c>
      <c r="DE33" s="634"/>
      <c r="DF33" s="634"/>
      <c r="DG33" s="634"/>
      <c r="DH33" s="634"/>
      <c r="DI33" s="634"/>
      <c r="DJ33" s="634"/>
      <c r="DK33" s="635"/>
      <c r="DL33" s="627">
        <v>2869621</v>
      </c>
      <c r="DM33" s="634"/>
      <c r="DN33" s="634"/>
      <c r="DO33" s="634"/>
      <c r="DP33" s="634"/>
      <c r="DQ33" s="634"/>
      <c r="DR33" s="634"/>
      <c r="DS33" s="634"/>
      <c r="DT33" s="634"/>
      <c r="DU33" s="634"/>
      <c r="DV33" s="635"/>
      <c r="DW33" s="624">
        <v>40.9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81218</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1871732</v>
      </c>
      <c r="CS34" s="622"/>
      <c r="CT34" s="622"/>
      <c r="CU34" s="622"/>
      <c r="CV34" s="622"/>
      <c r="CW34" s="622"/>
      <c r="CX34" s="622"/>
      <c r="CY34" s="623"/>
      <c r="CZ34" s="624">
        <v>14</v>
      </c>
      <c r="DA34" s="636"/>
      <c r="DB34" s="636"/>
      <c r="DC34" s="637"/>
      <c r="DD34" s="627">
        <v>1453969</v>
      </c>
      <c r="DE34" s="622"/>
      <c r="DF34" s="622"/>
      <c r="DG34" s="622"/>
      <c r="DH34" s="622"/>
      <c r="DI34" s="622"/>
      <c r="DJ34" s="622"/>
      <c r="DK34" s="623"/>
      <c r="DL34" s="627">
        <v>1119513</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739224</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40089</v>
      </c>
      <c r="CS35" s="634"/>
      <c r="CT35" s="634"/>
      <c r="CU35" s="634"/>
      <c r="CV35" s="634"/>
      <c r="CW35" s="634"/>
      <c r="CX35" s="634"/>
      <c r="CY35" s="635"/>
      <c r="CZ35" s="624">
        <v>0.3</v>
      </c>
      <c r="DA35" s="636"/>
      <c r="DB35" s="636"/>
      <c r="DC35" s="637"/>
      <c r="DD35" s="627">
        <v>32678</v>
      </c>
      <c r="DE35" s="634"/>
      <c r="DF35" s="634"/>
      <c r="DG35" s="634"/>
      <c r="DH35" s="634"/>
      <c r="DI35" s="634"/>
      <c r="DJ35" s="634"/>
      <c r="DK35" s="635"/>
      <c r="DL35" s="627">
        <v>32678</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1259850</v>
      </c>
      <c r="S36" s="622"/>
      <c r="T36" s="622"/>
      <c r="U36" s="622"/>
      <c r="V36" s="622"/>
      <c r="W36" s="622"/>
      <c r="X36" s="622"/>
      <c r="Y36" s="623"/>
      <c r="Z36" s="659">
        <v>8.9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1538299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1506346</v>
      </c>
      <c r="CS36" s="622"/>
      <c r="CT36" s="622"/>
      <c r="CU36" s="622"/>
      <c r="CV36" s="622"/>
      <c r="CW36" s="622"/>
      <c r="CX36" s="622"/>
      <c r="CY36" s="623"/>
      <c r="CZ36" s="624">
        <v>11.3</v>
      </c>
      <c r="DA36" s="636"/>
      <c r="DB36" s="636"/>
      <c r="DC36" s="637"/>
      <c r="DD36" s="627">
        <v>1270974</v>
      </c>
      <c r="DE36" s="622"/>
      <c r="DF36" s="622"/>
      <c r="DG36" s="622"/>
      <c r="DH36" s="622"/>
      <c r="DI36" s="622"/>
      <c r="DJ36" s="622"/>
      <c r="DK36" s="623"/>
      <c r="DL36" s="627">
        <v>872498</v>
      </c>
      <c r="DM36" s="622"/>
      <c r="DN36" s="622"/>
      <c r="DO36" s="622"/>
      <c r="DP36" s="622"/>
      <c r="DQ36" s="622"/>
      <c r="DR36" s="622"/>
      <c r="DS36" s="622"/>
      <c r="DT36" s="622"/>
      <c r="DU36" s="622"/>
      <c r="DV36" s="623"/>
      <c r="DW36" s="624">
        <v>12.4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216081</v>
      </c>
      <c r="S37" s="622"/>
      <c r="T37" s="622"/>
      <c r="U37" s="622"/>
      <c r="V37" s="622"/>
      <c r="W37" s="622"/>
      <c r="X37" s="622"/>
      <c r="Y37" s="623"/>
      <c r="Z37" s="659">
        <v>1.5</v>
      </c>
      <c r="AA37" s="659"/>
      <c r="AB37" s="659"/>
      <c r="AC37" s="659"/>
      <c r="AD37" s="660">
        <v>2214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268592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-39908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488255</v>
      </c>
      <c r="CS37" s="634"/>
      <c r="CT37" s="634"/>
      <c r="CU37" s="634"/>
      <c r="CV37" s="634"/>
      <c r="CW37" s="634"/>
      <c r="CX37" s="634"/>
      <c r="CY37" s="635"/>
      <c r="CZ37" s="624">
        <v>3.7</v>
      </c>
      <c r="DA37" s="636"/>
      <c r="DB37" s="636"/>
      <c r="DC37" s="637"/>
      <c r="DD37" s="627">
        <v>488255</v>
      </c>
      <c r="DE37" s="634"/>
      <c r="DF37" s="634"/>
      <c r="DG37" s="634"/>
      <c r="DH37" s="634"/>
      <c r="DI37" s="634"/>
      <c r="DJ37" s="634"/>
      <c r="DK37" s="635"/>
      <c r="DL37" s="627">
        <v>474170</v>
      </c>
      <c r="DM37" s="634"/>
      <c r="DN37" s="634"/>
      <c r="DO37" s="634"/>
      <c r="DP37" s="634"/>
      <c r="DQ37" s="634"/>
      <c r="DR37" s="634"/>
      <c r="DS37" s="634"/>
      <c r="DT37" s="634"/>
      <c r="DU37" s="634"/>
      <c r="DV37" s="635"/>
      <c r="DW37" s="624">
        <v>6.8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595755</v>
      </c>
      <c r="S38" s="622"/>
      <c r="T38" s="622"/>
      <c r="U38" s="622"/>
      <c r="V38" s="622"/>
      <c r="W38" s="622"/>
      <c r="X38" s="622"/>
      <c r="Y38" s="623"/>
      <c r="Z38" s="659">
        <v>4.2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113643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2659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1155727</v>
      </c>
      <c r="CS38" s="622"/>
      <c r="CT38" s="622"/>
      <c r="CU38" s="622"/>
      <c r="CV38" s="622"/>
      <c r="CW38" s="622"/>
      <c r="CX38" s="622"/>
      <c r="CY38" s="623"/>
      <c r="CZ38" s="624">
        <v>8.6999999999999993</v>
      </c>
      <c r="DA38" s="636"/>
      <c r="DB38" s="636"/>
      <c r="DC38" s="637"/>
      <c r="DD38" s="627">
        <v>954924</v>
      </c>
      <c r="DE38" s="622"/>
      <c r="DF38" s="622"/>
      <c r="DG38" s="622"/>
      <c r="DH38" s="622"/>
      <c r="DI38" s="622"/>
      <c r="DJ38" s="622"/>
      <c r="DK38" s="623"/>
      <c r="DL38" s="627">
        <v>842935</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337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4009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760975</v>
      </c>
      <c r="CS39" s="634"/>
      <c r="CT39" s="634"/>
      <c r="CU39" s="634"/>
      <c r="CV39" s="634"/>
      <c r="CW39" s="634"/>
      <c r="CX39" s="634"/>
      <c r="CY39" s="635"/>
      <c r="CZ39" s="624">
        <v>5.7</v>
      </c>
      <c r="DA39" s="636"/>
      <c r="DB39" s="636"/>
      <c r="DC39" s="637"/>
      <c r="DD39" s="627">
        <v>693896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37255</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12747</v>
      </c>
      <c r="CS40" s="622"/>
      <c r="CT40" s="622"/>
      <c r="CU40" s="622"/>
      <c r="CV40" s="622"/>
      <c r="CW40" s="622"/>
      <c r="CX40" s="622"/>
      <c r="CY40" s="623"/>
      <c r="CZ40" s="624">
        <v>0.1</v>
      </c>
      <c r="DA40" s="636"/>
      <c r="DB40" s="636"/>
      <c r="DC40" s="637"/>
      <c r="DD40" s="627">
        <v>10197</v>
      </c>
      <c r="DE40" s="622"/>
      <c r="DF40" s="622"/>
      <c r="DG40" s="622"/>
      <c r="DH40" s="622"/>
      <c r="DI40" s="622"/>
      <c r="DJ40" s="622"/>
      <c r="DK40" s="623"/>
      <c r="DL40" s="627">
        <v>1997</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14210108</v>
      </c>
      <c r="S41" s="646"/>
      <c r="T41" s="646"/>
      <c r="U41" s="646"/>
      <c r="V41" s="646"/>
      <c r="W41" s="646"/>
      <c r="X41" s="646"/>
      <c r="Y41" s="649"/>
      <c r="Z41" s="650">
        <v>100</v>
      </c>
      <c r="AA41" s="650"/>
      <c r="AB41" s="650"/>
      <c r="AC41" s="650"/>
      <c r="AD41" s="651">
        <v>6974468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238237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917490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2763914</v>
      </c>
      <c r="CS42" s="634"/>
      <c r="CT42" s="634"/>
      <c r="CU42" s="634"/>
      <c r="CV42" s="634"/>
      <c r="CW42" s="634"/>
      <c r="CX42" s="634"/>
      <c r="CY42" s="635"/>
      <c r="CZ42" s="624">
        <v>20.7</v>
      </c>
      <c r="DA42" s="636"/>
      <c r="DB42" s="636"/>
      <c r="DC42" s="637"/>
      <c r="DD42" s="627">
        <v>841846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26500</v>
      </c>
      <c r="CS43" s="634"/>
      <c r="CT43" s="634"/>
      <c r="CU43" s="634"/>
      <c r="CV43" s="634"/>
      <c r="CW43" s="634"/>
      <c r="CX43" s="634"/>
      <c r="CY43" s="635"/>
      <c r="CZ43" s="624">
        <v>0.2</v>
      </c>
      <c r="DA43" s="636"/>
      <c r="DB43" s="636"/>
      <c r="DC43" s="637"/>
      <c r="DD43" s="627">
        <v>26500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2641312</v>
      </c>
      <c r="CS44" s="622"/>
      <c r="CT44" s="622"/>
      <c r="CU44" s="622"/>
      <c r="CV44" s="622"/>
      <c r="CW44" s="622"/>
      <c r="CX44" s="622"/>
      <c r="CY44" s="623"/>
      <c r="CZ44" s="624">
        <v>19.8</v>
      </c>
      <c r="DA44" s="625"/>
      <c r="DB44" s="625"/>
      <c r="DC44" s="626"/>
      <c r="DD44" s="627">
        <v>773416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1709018</v>
      </c>
      <c r="CS45" s="634"/>
      <c r="CT45" s="634"/>
      <c r="CU45" s="634"/>
      <c r="CV45" s="634"/>
      <c r="CW45" s="634"/>
      <c r="CX45" s="634"/>
      <c r="CY45" s="635"/>
      <c r="CZ45" s="624">
        <v>12.8</v>
      </c>
      <c r="DA45" s="636"/>
      <c r="DB45" s="636"/>
      <c r="DC45" s="637"/>
      <c r="DD45" s="627">
        <v>357977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932294</v>
      </c>
      <c r="CS46" s="622"/>
      <c r="CT46" s="622"/>
      <c r="CU46" s="622"/>
      <c r="CV46" s="622"/>
      <c r="CW46" s="622"/>
      <c r="CX46" s="622"/>
      <c r="CY46" s="623"/>
      <c r="CZ46" s="624">
        <v>7</v>
      </c>
      <c r="DA46" s="625"/>
      <c r="DB46" s="625"/>
      <c r="DC46" s="626"/>
      <c r="DD46" s="627">
        <v>415439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122602</v>
      </c>
      <c r="CS47" s="634"/>
      <c r="CT47" s="634"/>
      <c r="CU47" s="634"/>
      <c r="CV47" s="634"/>
      <c r="CW47" s="634"/>
      <c r="CX47" s="634"/>
      <c r="CY47" s="635"/>
      <c r="CZ47" s="624">
        <v>0.9</v>
      </c>
      <c r="DA47" s="636"/>
      <c r="DB47" s="636"/>
      <c r="DC47" s="637"/>
      <c r="DD47" s="627">
        <v>68430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13338328</v>
      </c>
      <c r="CS49" s="606"/>
      <c r="CT49" s="606"/>
      <c r="CU49" s="606"/>
      <c r="CV49" s="606"/>
      <c r="CW49" s="606"/>
      <c r="CX49" s="606"/>
      <c r="CY49" s="607"/>
      <c r="CZ49" s="608">
        <v>100</v>
      </c>
      <c r="DA49" s="609"/>
      <c r="DB49" s="609"/>
      <c r="DC49" s="610"/>
      <c r="DD49" s="611">
        <v>9009235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XFsdIBzuYyQKUwJRj8WfE+MUJFmi4WTfupKjlgVJjnoKncM0t+MQhitl3e99kVGWUVmmTuLehdShTn9ejSQlw==" saltValue="vtQKcjDpntHI/D3TyhYA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14259</v>
      </c>
      <c r="R7" s="1103"/>
      <c r="S7" s="1103"/>
      <c r="T7" s="1103"/>
      <c r="U7" s="1103"/>
      <c r="V7" s="1103">
        <v>13337</v>
      </c>
      <c r="W7" s="1103"/>
      <c r="X7" s="1103"/>
      <c r="Y7" s="1103"/>
      <c r="Z7" s="1103"/>
      <c r="AA7" s="1103">
        <v>921</v>
      </c>
      <c r="AB7" s="1103"/>
      <c r="AC7" s="1103"/>
      <c r="AD7" s="1103"/>
      <c r="AE7" s="1104"/>
      <c r="AF7" s="1105">
        <v>876</v>
      </c>
      <c r="AG7" s="1106"/>
      <c r="AH7" s="1106"/>
      <c r="AI7" s="1106"/>
      <c r="AJ7" s="1107"/>
      <c r="AK7" s="1108">
        <v>739</v>
      </c>
      <c r="AL7" s="1109"/>
      <c r="AM7" s="1109"/>
      <c r="AN7" s="1109"/>
      <c r="AO7" s="1109"/>
      <c r="AP7" s="1109">
        <v>9004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554</v>
      </c>
      <c r="BT7" s="1100"/>
      <c r="BU7" s="1100"/>
      <c r="BV7" s="1100"/>
      <c r="BW7" s="1100"/>
      <c r="BX7" s="1100"/>
      <c r="BY7" s="1100"/>
      <c r="BZ7" s="1100"/>
      <c r="CA7" s="1100"/>
      <c r="CB7" s="1100"/>
      <c r="CC7" s="1100"/>
      <c r="CD7" s="1100"/>
      <c r="CE7" s="1100"/>
      <c r="CF7" s="1100"/>
      <c r="CG7" s="1112"/>
      <c r="CH7" s="1096">
        <v>1</v>
      </c>
      <c r="CI7" s="1097"/>
      <c r="CJ7" s="1097"/>
      <c r="CK7" s="1097"/>
      <c r="CL7" s="1098"/>
      <c r="CM7" s="1096">
        <v>23</v>
      </c>
      <c r="CN7" s="1097"/>
      <c r="CO7" s="1097"/>
      <c r="CP7" s="1097"/>
      <c r="CQ7" s="1098"/>
      <c r="CR7" s="1096">
        <v>3</v>
      </c>
      <c r="CS7" s="1097"/>
      <c r="CT7" s="1097"/>
      <c r="CU7" s="1097"/>
      <c r="CV7" s="1098"/>
      <c r="CW7" s="1096"/>
      <c r="CX7" s="1097"/>
      <c r="CY7" s="1097"/>
      <c r="CZ7" s="1097"/>
      <c r="DA7" s="1098"/>
      <c r="DB7" s="1096">
        <v>20</v>
      </c>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13</v>
      </c>
      <c r="R8" s="1039"/>
      <c r="S8" s="1039"/>
      <c r="T8" s="1039"/>
      <c r="U8" s="1039"/>
      <c r="V8" s="1039">
        <v>63</v>
      </c>
      <c r="W8" s="1039"/>
      <c r="X8" s="1039"/>
      <c r="Y8" s="1039"/>
      <c r="Z8" s="1039"/>
      <c r="AA8" s="1039"/>
      <c r="AB8" s="1039"/>
      <c r="AC8" s="1039"/>
      <c r="AD8" s="1039"/>
      <c r="AE8" s="1040"/>
      <c r="AF8" s="1035">
        <v>-50</v>
      </c>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555</v>
      </c>
      <c r="BT8" s="993"/>
      <c r="BU8" s="993"/>
      <c r="BV8" s="993"/>
      <c r="BW8" s="993"/>
      <c r="BX8" s="993"/>
      <c r="BY8" s="993"/>
      <c r="BZ8" s="993"/>
      <c r="CA8" s="993"/>
      <c r="CB8" s="993"/>
      <c r="CC8" s="993"/>
      <c r="CD8" s="993"/>
      <c r="CE8" s="993"/>
      <c r="CF8" s="993"/>
      <c r="CG8" s="1014"/>
      <c r="CH8" s="989">
        <v>-1</v>
      </c>
      <c r="CI8" s="990"/>
      <c r="CJ8" s="990"/>
      <c r="CK8" s="990"/>
      <c r="CL8" s="991"/>
      <c r="CM8" s="989">
        <v>16</v>
      </c>
      <c r="CN8" s="990"/>
      <c r="CO8" s="990"/>
      <c r="CP8" s="990"/>
      <c r="CQ8" s="991"/>
      <c r="CR8" s="989">
        <v>2</v>
      </c>
      <c r="CS8" s="990"/>
      <c r="CT8" s="990"/>
      <c r="CU8" s="990"/>
      <c r="CV8" s="991"/>
      <c r="CW8" s="989"/>
      <c r="CX8" s="990"/>
      <c r="CY8" s="990"/>
      <c r="CZ8" s="990"/>
      <c r="DA8" s="991"/>
      <c r="DB8" s="989">
        <v>8</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t="s">
        <v>122</v>
      </c>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556</v>
      </c>
      <c r="BT9" s="993"/>
      <c r="BU9" s="993"/>
      <c r="BV9" s="993"/>
      <c r="BW9" s="993"/>
      <c r="BX9" s="993"/>
      <c r="BY9" s="993"/>
      <c r="BZ9" s="993"/>
      <c r="CA9" s="993"/>
      <c r="CB9" s="993"/>
      <c r="CC9" s="993"/>
      <c r="CD9" s="993"/>
      <c r="CE9" s="993"/>
      <c r="CF9" s="993"/>
      <c r="CG9" s="1014"/>
      <c r="CH9" s="989">
        <v>0</v>
      </c>
      <c r="CI9" s="990"/>
      <c r="CJ9" s="990"/>
      <c r="CK9" s="990"/>
      <c r="CL9" s="991"/>
      <c r="CM9" s="989">
        <v>48</v>
      </c>
      <c r="CN9" s="990"/>
      <c r="CO9" s="990"/>
      <c r="CP9" s="990"/>
      <c r="CQ9" s="991"/>
      <c r="CR9" s="989">
        <v>3</v>
      </c>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v>14210</v>
      </c>
      <c r="R23" s="1061"/>
      <c r="S23" s="1061"/>
      <c r="T23" s="1061"/>
      <c r="U23" s="1061"/>
      <c r="V23" s="1061">
        <v>13338</v>
      </c>
      <c r="W23" s="1061"/>
      <c r="X23" s="1061"/>
      <c r="Y23" s="1061"/>
      <c r="Z23" s="1061"/>
      <c r="AA23" s="1061">
        <v>872</v>
      </c>
      <c r="AB23" s="1061"/>
      <c r="AC23" s="1061"/>
      <c r="AD23" s="1061"/>
      <c r="AE23" s="1068"/>
      <c r="AF23" s="1069">
        <v>826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2317</v>
      </c>
      <c r="R28" s="1051"/>
      <c r="S28" s="1051"/>
      <c r="T28" s="1051"/>
      <c r="U28" s="1051"/>
      <c r="V28" s="1051">
        <v>2316</v>
      </c>
      <c r="W28" s="1051"/>
      <c r="X28" s="1051"/>
      <c r="Y28" s="1051"/>
      <c r="Z28" s="1051"/>
      <c r="AA28" s="1051">
        <v>2</v>
      </c>
      <c r="AB28" s="1051"/>
      <c r="AC28" s="1051"/>
      <c r="AD28" s="1051"/>
      <c r="AE28" s="1052"/>
      <c r="AF28" s="1053">
        <v>2</v>
      </c>
      <c r="AG28" s="1051"/>
      <c r="AH28" s="1051"/>
      <c r="AI28" s="1051"/>
      <c r="AJ28" s="1054"/>
      <c r="AK28" s="1042">
        <v>238</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407</v>
      </c>
      <c r="R29" s="1039"/>
      <c r="S29" s="1039"/>
      <c r="T29" s="1039"/>
      <c r="U29" s="1039"/>
      <c r="V29" s="1039">
        <v>403</v>
      </c>
      <c r="W29" s="1039"/>
      <c r="X29" s="1039"/>
      <c r="Y29" s="1039"/>
      <c r="Z29" s="1039"/>
      <c r="AA29" s="1039">
        <v>4</v>
      </c>
      <c r="AB29" s="1039"/>
      <c r="AC29" s="1039"/>
      <c r="AD29" s="1039"/>
      <c r="AE29" s="1040"/>
      <c r="AF29" s="1035">
        <v>4</v>
      </c>
      <c r="AG29" s="1036"/>
      <c r="AH29" s="1036"/>
      <c r="AI29" s="1036"/>
      <c r="AJ29" s="1037"/>
      <c r="AK29" s="980">
        <v>118</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2629</v>
      </c>
      <c r="R30" s="1039"/>
      <c r="S30" s="1039"/>
      <c r="T30" s="1039"/>
      <c r="U30" s="1039"/>
      <c r="V30" s="1039">
        <v>2616</v>
      </c>
      <c r="W30" s="1039"/>
      <c r="X30" s="1039"/>
      <c r="Y30" s="1039"/>
      <c r="Z30" s="1039"/>
      <c r="AA30" s="1039">
        <v>13</v>
      </c>
      <c r="AB30" s="1039"/>
      <c r="AC30" s="1039"/>
      <c r="AD30" s="1039"/>
      <c r="AE30" s="1040"/>
      <c r="AF30" s="1035">
        <v>13</v>
      </c>
      <c r="AG30" s="1036"/>
      <c r="AH30" s="1036"/>
      <c r="AI30" s="1036"/>
      <c r="AJ30" s="1037"/>
      <c r="AK30" s="980">
        <v>440</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449</v>
      </c>
      <c r="R31" s="1039"/>
      <c r="S31" s="1039"/>
      <c r="T31" s="1039"/>
      <c r="U31" s="1039"/>
      <c r="V31" s="1039">
        <v>446</v>
      </c>
      <c r="W31" s="1039"/>
      <c r="X31" s="1039"/>
      <c r="Y31" s="1039"/>
      <c r="Z31" s="1039"/>
      <c r="AA31" s="1039">
        <v>3</v>
      </c>
      <c r="AB31" s="1039"/>
      <c r="AC31" s="1039"/>
      <c r="AD31" s="1039"/>
      <c r="AE31" s="1040"/>
      <c r="AF31" s="1035">
        <v>526</v>
      </c>
      <c r="AG31" s="1036"/>
      <c r="AH31" s="1036"/>
      <c r="AI31" s="1036"/>
      <c r="AJ31" s="1037"/>
      <c r="AK31" s="980">
        <v>269</v>
      </c>
      <c r="AL31" s="971"/>
      <c r="AM31" s="971"/>
      <c r="AN31" s="971"/>
      <c r="AO31" s="971"/>
      <c r="AP31" s="971">
        <v>2275</v>
      </c>
      <c r="AQ31" s="971"/>
      <c r="AR31" s="971"/>
      <c r="AS31" s="971"/>
      <c r="AT31" s="971"/>
      <c r="AU31" s="971">
        <v>2041</v>
      </c>
      <c r="AV31" s="971"/>
      <c r="AW31" s="971"/>
      <c r="AX31" s="971"/>
      <c r="AY31" s="971"/>
      <c r="AZ31" s="1041"/>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261</v>
      </c>
      <c r="R32" s="1039"/>
      <c r="S32" s="1039"/>
      <c r="T32" s="1039"/>
      <c r="U32" s="1039"/>
      <c r="V32" s="1039">
        <v>263</v>
      </c>
      <c r="W32" s="1039"/>
      <c r="X32" s="1039"/>
      <c r="Y32" s="1039"/>
      <c r="Z32" s="1039"/>
      <c r="AA32" s="1039">
        <v>-2</v>
      </c>
      <c r="AB32" s="1039"/>
      <c r="AC32" s="1039"/>
      <c r="AD32" s="1039"/>
      <c r="AE32" s="1040"/>
      <c r="AF32" s="1035">
        <v>156</v>
      </c>
      <c r="AG32" s="1036"/>
      <c r="AH32" s="1036"/>
      <c r="AI32" s="1036"/>
      <c r="AJ32" s="1037"/>
      <c r="AK32" s="980">
        <v>114</v>
      </c>
      <c r="AL32" s="971"/>
      <c r="AM32" s="971"/>
      <c r="AN32" s="971"/>
      <c r="AO32" s="971"/>
      <c r="AP32" s="971">
        <v>453</v>
      </c>
      <c r="AQ32" s="971"/>
      <c r="AR32" s="971"/>
      <c r="AS32" s="971"/>
      <c r="AT32" s="971"/>
      <c r="AU32" s="971">
        <v>453</v>
      </c>
      <c r="AV32" s="971"/>
      <c r="AW32" s="971"/>
      <c r="AX32" s="971"/>
      <c r="AY32" s="971"/>
      <c r="AZ32" s="1041"/>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701</v>
      </c>
      <c r="AG63" s="959"/>
      <c r="AH63" s="959"/>
      <c r="AI63" s="959"/>
      <c r="AJ63" s="1022"/>
      <c r="AK63" s="1023"/>
      <c r="AL63" s="963"/>
      <c r="AM63" s="963"/>
      <c r="AN63" s="963"/>
      <c r="AO63" s="963"/>
      <c r="AP63" s="959">
        <v>2728</v>
      </c>
      <c r="AQ63" s="959"/>
      <c r="AR63" s="959"/>
      <c r="AS63" s="959"/>
      <c r="AT63" s="959"/>
      <c r="AU63" s="959">
        <v>2494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v>
      </c>
      <c r="CS102" s="953"/>
      <c r="CT102" s="953"/>
      <c r="CU102" s="953"/>
      <c r="CV102" s="954"/>
      <c r="CW102" s="952"/>
      <c r="CX102" s="953"/>
      <c r="CY102" s="953"/>
      <c r="CZ102" s="953"/>
      <c r="DA102" s="954"/>
      <c r="DB102" s="952">
        <v>28</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1057899</v>
      </c>
      <c r="AB110" s="889"/>
      <c r="AC110" s="889"/>
      <c r="AD110" s="889"/>
      <c r="AE110" s="890"/>
      <c r="AF110" s="891">
        <v>1099191</v>
      </c>
      <c r="AG110" s="889"/>
      <c r="AH110" s="889"/>
      <c r="AI110" s="889"/>
      <c r="AJ110" s="890"/>
      <c r="AK110" s="891">
        <v>1083899</v>
      </c>
      <c r="AL110" s="889"/>
      <c r="AM110" s="889"/>
      <c r="AN110" s="889"/>
      <c r="AO110" s="890"/>
      <c r="AP110" s="892">
        <v>18.100000000000001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10131571</v>
      </c>
      <c r="BR110" s="842"/>
      <c r="BS110" s="842"/>
      <c r="BT110" s="842"/>
      <c r="BU110" s="842"/>
      <c r="BV110" s="842">
        <v>9450006</v>
      </c>
      <c r="BW110" s="842"/>
      <c r="BX110" s="842"/>
      <c r="BY110" s="842"/>
      <c r="BZ110" s="842"/>
      <c r="CA110" s="842">
        <v>9003714</v>
      </c>
      <c r="CB110" s="842"/>
      <c r="CC110" s="842"/>
      <c r="CD110" s="842"/>
      <c r="CE110" s="842"/>
      <c r="CF110" s="866">
        <v>150.19999999999999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178523</v>
      </c>
      <c r="BR111" s="817"/>
      <c r="BS111" s="817"/>
      <c r="BT111" s="817"/>
      <c r="BU111" s="817"/>
      <c r="BV111" s="817">
        <v>199569</v>
      </c>
      <c r="BW111" s="817"/>
      <c r="BX111" s="817"/>
      <c r="BY111" s="817"/>
      <c r="BZ111" s="817"/>
      <c r="CA111" s="817">
        <v>510856</v>
      </c>
      <c r="CB111" s="817"/>
      <c r="CC111" s="817"/>
      <c r="CD111" s="817"/>
      <c r="CE111" s="817"/>
      <c r="CF111" s="875">
        <v>8.5</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2774722</v>
      </c>
      <c r="BR112" s="817"/>
      <c r="BS112" s="817"/>
      <c r="BT112" s="817"/>
      <c r="BU112" s="817"/>
      <c r="BV112" s="817">
        <v>2525767</v>
      </c>
      <c r="BW112" s="817"/>
      <c r="BX112" s="817"/>
      <c r="BY112" s="817"/>
      <c r="BZ112" s="817"/>
      <c r="CA112" s="817">
        <v>2494294</v>
      </c>
      <c r="CB112" s="817"/>
      <c r="CC112" s="817"/>
      <c r="CD112" s="817"/>
      <c r="CE112" s="817"/>
      <c r="CF112" s="875">
        <v>41.6</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218892</v>
      </c>
      <c r="AB113" s="919"/>
      <c r="AC113" s="919"/>
      <c r="AD113" s="919"/>
      <c r="AE113" s="920"/>
      <c r="AF113" s="921">
        <v>231891</v>
      </c>
      <c r="AG113" s="919"/>
      <c r="AH113" s="919"/>
      <c r="AI113" s="919"/>
      <c r="AJ113" s="920"/>
      <c r="AK113" s="921">
        <v>222969</v>
      </c>
      <c r="AL113" s="919"/>
      <c r="AM113" s="919"/>
      <c r="AN113" s="919"/>
      <c r="AO113" s="920"/>
      <c r="AP113" s="922">
        <v>3.7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89697</v>
      </c>
      <c r="BR113" s="817"/>
      <c r="BS113" s="817"/>
      <c r="BT113" s="817"/>
      <c r="BU113" s="817"/>
      <c r="BV113" s="817">
        <v>79955</v>
      </c>
      <c r="BW113" s="817"/>
      <c r="BX113" s="817"/>
      <c r="BY113" s="817"/>
      <c r="BZ113" s="817"/>
      <c r="CA113" s="817">
        <v>64101</v>
      </c>
      <c r="CB113" s="817"/>
      <c r="CC113" s="817"/>
      <c r="CD113" s="817"/>
      <c r="CE113" s="817"/>
      <c r="CF113" s="875">
        <v>1.1000000000000001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182</v>
      </c>
      <c r="AB114" s="780"/>
      <c r="AC114" s="780"/>
      <c r="AD114" s="780"/>
      <c r="AE114" s="781"/>
      <c r="AF114" s="782" t="s">
        <v>122</v>
      </c>
      <c r="AG114" s="780"/>
      <c r="AH114" s="780"/>
      <c r="AI114" s="780"/>
      <c r="AJ114" s="781"/>
      <c r="AK114" s="782">
        <v>2992</v>
      </c>
      <c r="AL114" s="780"/>
      <c r="AM114" s="780"/>
      <c r="AN114" s="780"/>
      <c r="AO114" s="781"/>
      <c r="AP114" s="824">
        <v>0</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2657156</v>
      </c>
      <c r="BR114" s="817"/>
      <c r="BS114" s="817"/>
      <c r="BT114" s="817"/>
      <c r="BU114" s="817"/>
      <c r="BV114" s="817">
        <v>2659242</v>
      </c>
      <c r="BW114" s="817"/>
      <c r="BX114" s="817"/>
      <c r="BY114" s="817"/>
      <c r="BZ114" s="817"/>
      <c r="CA114" s="817">
        <v>2668555</v>
      </c>
      <c r="CB114" s="817"/>
      <c r="CC114" s="817"/>
      <c r="CD114" s="817"/>
      <c r="CE114" s="817"/>
      <c r="CF114" s="875">
        <v>44.5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20136</v>
      </c>
      <c r="AB115" s="919"/>
      <c r="AC115" s="919"/>
      <c r="AD115" s="919"/>
      <c r="AE115" s="920"/>
      <c r="AF115" s="921">
        <v>19782</v>
      </c>
      <c r="AG115" s="919"/>
      <c r="AH115" s="919"/>
      <c r="AI115" s="919"/>
      <c r="AJ115" s="920"/>
      <c r="AK115" s="921">
        <v>19478</v>
      </c>
      <c r="AL115" s="919"/>
      <c r="AM115" s="919"/>
      <c r="AN115" s="919"/>
      <c r="AO115" s="920"/>
      <c r="AP115" s="922">
        <v>0.3</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1297109</v>
      </c>
      <c r="AB117" s="903"/>
      <c r="AC117" s="903"/>
      <c r="AD117" s="903"/>
      <c r="AE117" s="904"/>
      <c r="AF117" s="905">
        <v>1350864</v>
      </c>
      <c r="AG117" s="903"/>
      <c r="AH117" s="903"/>
      <c r="AI117" s="903"/>
      <c r="AJ117" s="904"/>
      <c r="AK117" s="905">
        <v>1329338</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15831669</v>
      </c>
      <c r="BR119" s="845"/>
      <c r="BS119" s="845"/>
      <c r="BT119" s="845"/>
      <c r="BU119" s="845"/>
      <c r="BV119" s="845">
        <v>14914539</v>
      </c>
      <c r="BW119" s="845"/>
      <c r="BX119" s="845"/>
      <c r="BY119" s="845"/>
      <c r="BZ119" s="845"/>
      <c r="CA119" s="845">
        <v>14741520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178523</v>
      </c>
      <c r="DH119" s="764"/>
      <c r="DI119" s="764"/>
      <c r="DJ119" s="764"/>
      <c r="DK119" s="765"/>
      <c r="DL119" s="766">
        <v>199569</v>
      </c>
      <c r="DM119" s="764"/>
      <c r="DN119" s="764"/>
      <c r="DO119" s="764"/>
      <c r="DP119" s="765"/>
      <c r="DQ119" s="766">
        <v>510856</v>
      </c>
      <c r="DR119" s="764"/>
      <c r="DS119" s="764"/>
      <c r="DT119" s="764"/>
      <c r="DU119" s="765"/>
      <c r="DV119" s="848">
        <v>8.5</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11514049</v>
      </c>
      <c r="BR120" s="842"/>
      <c r="BS120" s="842"/>
      <c r="BT120" s="842"/>
      <c r="BU120" s="842"/>
      <c r="BV120" s="842">
        <v>11858543</v>
      </c>
      <c r="BW120" s="842"/>
      <c r="BX120" s="842"/>
      <c r="BY120" s="842"/>
      <c r="BZ120" s="842"/>
      <c r="CA120" s="842">
        <v>11875241</v>
      </c>
      <c r="CB120" s="842"/>
      <c r="CC120" s="842"/>
      <c r="CD120" s="842"/>
      <c r="CE120" s="842"/>
      <c r="CF120" s="866">
        <v>198.1</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2270725</v>
      </c>
      <c r="DH120" s="842"/>
      <c r="DI120" s="842"/>
      <c r="DJ120" s="842"/>
      <c r="DK120" s="842"/>
      <c r="DL120" s="842">
        <v>2140257</v>
      </c>
      <c r="DM120" s="842"/>
      <c r="DN120" s="842"/>
      <c r="DO120" s="842"/>
      <c r="DP120" s="842"/>
      <c r="DQ120" s="842">
        <v>2041057</v>
      </c>
      <c r="DR120" s="842"/>
      <c r="DS120" s="842"/>
      <c r="DT120" s="842"/>
      <c r="DU120" s="842"/>
      <c r="DV120" s="843">
        <v>34.1</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136142</v>
      </c>
      <c r="BR121" s="817"/>
      <c r="BS121" s="817"/>
      <c r="BT121" s="817"/>
      <c r="BU121" s="817"/>
      <c r="BV121" s="817">
        <v>131235</v>
      </c>
      <c r="BW121" s="817"/>
      <c r="BX121" s="817"/>
      <c r="BY121" s="817"/>
      <c r="BZ121" s="817"/>
      <c r="CA121" s="817">
        <v>96212</v>
      </c>
      <c r="CB121" s="817"/>
      <c r="CC121" s="817"/>
      <c r="CD121" s="817"/>
      <c r="CE121" s="817"/>
      <c r="CF121" s="875">
        <v>1.6</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503997</v>
      </c>
      <c r="DH121" s="817"/>
      <c r="DI121" s="817"/>
      <c r="DJ121" s="817"/>
      <c r="DK121" s="817"/>
      <c r="DL121" s="817">
        <v>385510</v>
      </c>
      <c r="DM121" s="817"/>
      <c r="DN121" s="817"/>
      <c r="DO121" s="817"/>
      <c r="DP121" s="817"/>
      <c r="DQ121" s="817">
        <v>453237</v>
      </c>
      <c r="DR121" s="817"/>
      <c r="DS121" s="817"/>
      <c r="DT121" s="817"/>
      <c r="DU121" s="817"/>
      <c r="DV121" s="794">
        <v>7.6</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8661807</v>
      </c>
      <c r="BR122" s="845"/>
      <c r="BS122" s="845"/>
      <c r="BT122" s="845"/>
      <c r="BU122" s="845"/>
      <c r="BV122" s="845">
        <v>8044949</v>
      </c>
      <c r="BW122" s="845"/>
      <c r="BX122" s="845"/>
      <c r="BY122" s="845"/>
      <c r="BZ122" s="845"/>
      <c r="CA122" s="845">
        <v>7809468</v>
      </c>
      <c r="CB122" s="845"/>
      <c r="CC122" s="845"/>
      <c r="CD122" s="845"/>
      <c r="CE122" s="845"/>
      <c r="CF122" s="846">
        <v>130.30000000000001</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20311998</v>
      </c>
      <c r="BR123" s="833"/>
      <c r="BS123" s="833"/>
      <c r="BT123" s="833"/>
      <c r="BU123" s="833"/>
      <c r="BV123" s="833">
        <v>20034727</v>
      </c>
      <c r="BW123" s="833"/>
      <c r="BX123" s="833"/>
      <c r="BY123" s="833"/>
      <c r="BZ123" s="833"/>
      <c r="CA123" s="833">
        <v>19780921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20136</v>
      </c>
      <c r="AB127" s="780"/>
      <c r="AC127" s="780"/>
      <c r="AD127" s="780"/>
      <c r="AE127" s="781"/>
      <c r="AF127" s="782">
        <v>19782</v>
      </c>
      <c r="AG127" s="780"/>
      <c r="AH127" s="780"/>
      <c r="AI127" s="780"/>
      <c r="AJ127" s="781"/>
      <c r="AK127" s="782">
        <v>19478</v>
      </c>
      <c r="AL127" s="780"/>
      <c r="AM127" s="780"/>
      <c r="AN127" s="780"/>
      <c r="AO127" s="781"/>
      <c r="AP127" s="824">
        <v>0.3</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7959</v>
      </c>
      <c r="AB128" s="801"/>
      <c r="AC128" s="801"/>
      <c r="AD128" s="801"/>
      <c r="AE128" s="802"/>
      <c r="AF128" s="803">
        <v>34390</v>
      </c>
      <c r="AG128" s="801"/>
      <c r="AH128" s="801"/>
      <c r="AI128" s="801"/>
      <c r="AJ128" s="802"/>
      <c r="AK128" s="803">
        <v>5524</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14.08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6995472</v>
      </c>
      <c r="AB129" s="780"/>
      <c r="AC129" s="780"/>
      <c r="AD129" s="780"/>
      <c r="AE129" s="781"/>
      <c r="AF129" s="782">
        <v>6841424</v>
      </c>
      <c r="AG129" s="780"/>
      <c r="AH129" s="780"/>
      <c r="AI129" s="780"/>
      <c r="AJ129" s="781"/>
      <c r="AK129" s="782">
        <v>6908379</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19.079999999999998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934755</v>
      </c>
      <c r="AB130" s="780"/>
      <c r="AC130" s="780"/>
      <c r="AD130" s="780"/>
      <c r="AE130" s="781"/>
      <c r="AF130" s="782">
        <v>944129</v>
      </c>
      <c r="AG130" s="780"/>
      <c r="AH130" s="780"/>
      <c r="AI130" s="780"/>
      <c r="AJ130" s="781"/>
      <c r="AK130" s="782">
        <v>914457</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6.3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6060717</v>
      </c>
      <c r="AB131" s="764"/>
      <c r="AC131" s="764"/>
      <c r="AD131" s="764"/>
      <c r="AE131" s="765"/>
      <c r="AF131" s="766">
        <v>5897295</v>
      </c>
      <c r="AG131" s="764"/>
      <c r="AH131" s="764"/>
      <c r="AI131" s="764"/>
      <c r="AJ131" s="765"/>
      <c r="AK131" s="766">
        <v>5993922</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5.8474104630000001</v>
      </c>
      <c r="AB132" s="745"/>
      <c r="AC132" s="745"/>
      <c r="AD132" s="745"/>
      <c r="AE132" s="746"/>
      <c r="AF132" s="747">
        <v>6.3138269329999996</v>
      </c>
      <c r="AG132" s="745"/>
      <c r="AH132" s="745"/>
      <c r="AI132" s="745"/>
      <c r="AJ132" s="746"/>
      <c r="AK132" s="747">
        <v>6.8295349859999996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5.7</v>
      </c>
      <c r="AB133" s="724"/>
      <c r="AC133" s="724"/>
      <c r="AD133" s="724"/>
      <c r="AE133" s="725"/>
      <c r="AF133" s="723">
        <v>5.9</v>
      </c>
      <c r="AG133" s="724"/>
      <c r="AH133" s="724"/>
      <c r="AI133" s="724"/>
      <c r="AJ133" s="725"/>
      <c r="AK133" s="723">
        <v>6.3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PVY+TS76tMcX9i7wGYU/y4o2J2FYBcgZVcr6C7pugamPAChGPUkHJFUXV/aESjsLLqop7WJLQFRUtZvSRgKjQ==" saltValue="6NQVUYKwHFT3xIzpkyYh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5k/T8RUQQFeoPRh0ZaTf67kP2uzUAPWdDLcw0LdgBrFL+/h5Ubkp3cKfBeam/4gZDbe+aARnJUAY6GcGh6wMA==" saltValue="eUY3aowKt3VemrdJrXVP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g7wLBScY1Ve+xYWrhMKd8qkxhBwmB65vliE8tVrf6rCls7YvXvIwYwVS5AlEGM2fIb7Dh8BF7P+Kmh3tTEGTA==" saltValue="9dhxiJ6KGMaqqYxNensm8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2041103</v>
      </c>
      <c r="AP9" s="281">
        <v>113087</v>
      </c>
      <c r="AQ9" s="282">
        <v>102178</v>
      </c>
      <c r="AR9" s="283">
        <v>10.7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256797</v>
      </c>
      <c r="AP10" s="284">
        <v>14228</v>
      </c>
      <c r="AQ10" s="285">
        <v>12375</v>
      </c>
      <c r="AR10" s="286">
        <v>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64378</v>
      </c>
      <c r="AP11" s="284">
        <v>3567</v>
      </c>
      <c r="AQ11" s="285">
        <v>998</v>
      </c>
      <c r="AR11" s="286">
        <v>257.39999999999998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0</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84687</v>
      </c>
      <c r="AP13" s="284">
        <v>4692</v>
      </c>
      <c r="AQ13" s="285">
        <v>3569</v>
      </c>
      <c r="AR13" s="286">
        <v>31.5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26500</v>
      </c>
      <c r="AP14" s="284">
        <v>1468</v>
      </c>
      <c r="AQ14" s="285">
        <v>2201</v>
      </c>
      <c r="AR14" s="286">
        <v>-33.299999999999997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-107336</v>
      </c>
      <c r="AP15" s="284">
        <v>-5947</v>
      </c>
      <c r="AQ15" s="285">
        <v>-6242</v>
      </c>
      <c r="AR15" s="286">
        <v>-4.7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2366129</v>
      </c>
      <c r="AP16" s="284">
        <v>131095</v>
      </c>
      <c r="AQ16" s="285">
        <v>115079</v>
      </c>
      <c r="AR16" s="286">
        <v>13.9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9.25</v>
      </c>
      <c r="AP21" s="298">
        <v>9.93</v>
      </c>
      <c r="AQ21" s="299">
        <v>-0.68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96.7</v>
      </c>
      <c r="AP22" s="303">
        <v>96.1</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1083899</v>
      </c>
      <c r="AP32" s="312">
        <v>60053</v>
      </c>
      <c r="AQ32" s="313">
        <v>55825</v>
      </c>
      <c r="AR32" s="314">
        <v>7.6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v>10</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v>2</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222969</v>
      </c>
      <c r="AP35" s="312">
        <v>12354</v>
      </c>
      <c r="AQ35" s="313">
        <v>20336</v>
      </c>
      <c r="AR35" s="314">
        <v>-39.299999999999997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2992</v>
      </c>
      <c r="AP36" s="312">
        <v>166</v>
      </c>
      <c r="AQ36" s="313">
        <v>2951</v>
      </c>
      <c r="AR36" s="314">
        <v>-94.4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19478</v>
      </c>
      <c r="AP37" s="312">
        <v>1079</v>
      </c>
      <c r="AQ37" s="313">
        <v>682</v>
      </c>
      <c r="AR37" s="314">
        <v>58.2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2</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-5524</v>
      </c>
      <c r="AP39" s="312">
        <v>-306</v>
      </c>
      <c r="AQ39" s="313">
        <v>-2058</v>
      </c>
      <c r="AR39" s="314">
        <v>-85.1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-914457</v>
      </c>
      <c r="AP40" s="312">
        <v>-50665</v>
      </c>
      <c r="AQ40" s="313">
        <v>-53145</v>
      </c>
      <c r="AR40" s="314">
        <v>-4.7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409357</v>
      </c>
      <c r="AP41" s="312">
        <v>22680</v>
      </c>
      <c r="AQ41" s="313">
        <v>24606</v>
      </c>
      <c r="AR41" s="314">
        <v>-7.8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2524868</v>
      </c>
      <c r="AN51" s="334">
        <v>129401</v>
      </c>
      <c r="AO51" s="335">
        <v>19.7</v>
      </c>
      <c r="AP51" s="336">
        <v>59119</v>
      </c>
      <c r="AQ51" s="337">
        <v>9.6999999999999993</v>
      </c>
      <c r="AR51" s="338">
        <v>10</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1126907</v>
      </c>
      <c r="AN52" s="342">
        <v>57755</v>
      </c>
      <c r="AO52" s="343">
        <v>-27.2</v>
      </c>
      <c r="AP52" s="344">
        <v>29900</v>
      </c>
      <c r="AQ52" s="345">
        <v>-14.7</v>
      </c>
      <c r="AR52" s="346">
        <v>-12.5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1961263</v>
      </c>
      <c r="AN53" s="334">
        <v>102539</v>
      </c>
      <c r="AO53" s="335">
        <v>-20.8</v>
      </c>
      <c r="AP53" s="336">
        <v>84459</v>
      </c>
      <c r="AQ53" s="337">
        <v>42.9</v>
      </c>
      <c r="AR53" s="338">
        <v>-63.7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1426599</v>
      </c>
      <c r="AN54" s="342">
        <v>74586</v>
      </c>
      <c r="AO54" s="343">
        <v>29.1</v>
      </c>
      <c r="AP54" s="344">
        <v>47314</v>
      </c>
      <c r="AQ54" s="345">
        <v>58.2</v>
      </c>
      <c r="AR54" s="346">
        <v>-29.1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1815698</v>
      </c>
      <c r="AN55" s="334">
        <v>96765</v>
      </c>
      <c r="AO55" s="335">
        <v>-5.6</v>
      </c>
      <c r="AP55" s="336">
        <v>74568</v>
      </c>
      <c r="AQ55" s="337">
        <v>-11.7</v>
      </c>
      <c r="AR55" s="338">
        <v>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1023624</v>
      </c>
      <c r="AN56" s="342">
        <v>54553</v>
      </c>
      <c r="AO56" s="343">
        <v>-26.9</v>
      </c>
      <c r="AP56" s="344">
        <v>42558</v>
      </c>
      <c r="AQ56" s="345">
        <v>-10.1</v>
      </c>
      <c r="AR56" s="346">
        <v>-16.8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2008714</v>
      </c>
      <c r="AN57" s="334">
        <v>109264</v>
      </c>
      <c r="AO57" s="335">
        <v>12.9</v>
      </c>
      <c r="AP57" s="336">
        <v>73693</v>
      </c>
      <c r="AQ57" s="337">
        <v>-1.2</v>
      </c>
      <c r="AR57" s="338">
        <v>14.1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923229</v>
      </c>
      <c r="AN58" s="342">
        <v>50219</v>
      </c>
      <c r="AO58" s="343">
        <v>-7.9</v>
      </c>
      <c r="AP58" s="344">
        <v>44203</v>
      </c>
      <c r="AQ58" s="345">
        <v>3.9</v>
      </c>
      <c r="AR58" s="346">
        <v>-11.8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2641312</v>
      </c>
      <c r="AN59" s="334">
        <v>146341</v>
      </c>
      <c r="AO59" s="335">
        <v>33.9</v>
      </c>
      <c r="AP59" s="336">
        <v>79401</v>
      </c>
      <c r="AQ59" s="337">
        <v>7.7</v>
      </c>
      <c r="AR59" s="338">
        <v>26.2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932294</v>
      </c>
      <c r="AN60" s="342">
        <v>51653</v>
      </c>
      <c r="AO60" s="343">
        <v>2.9</v>
      </c>
      <c r="AP60" s="344">
        <v>49347</v>
      </c>
      <c r="AQ60" s="345">
        <v>11.6</v>
      </c>
      <c r="AR60" s="346">
        <v>-8.6999999999999993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2190371</v>
      </c>
      <c r="AN61" s="349">
        <v>116862</v>
      </c>
      <c r="AO61" s="350">
        <v>8</v>
      </c>
      <c r="AP61" s="351">
        <v>74248</v>
      </c>
      <c r="AQ61" s="352">
        <v>9.5</v>
      </c>
      <c r="AR61" s="338">
        <v>-1.5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1086531</v>
      </c>
      <c r="AN62" s="342">
        <v>57753</v>
      </c>
      <c r="AO62" s="343">
        <v>-6</v>
      </c>
      <c r="AP62" s="344">
        <v>42664</v>
      </c>
      <c r="AQ62" s="345">
        <v>9.8000000000000007</v>
      </c>
      <c r="AR62" s="346">
        <v>-15.8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2zRpsU+Sqc+3RdSlI6RU2n4Ic2PQ16S7BEHisyMZOLpG9fMfoOmMNOiFFJeEhRaoAz3LReghJ8yhBVbJgJm0w==" saltValue="kESoGOhEB9tUcYiryOJM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7fsLjdLbysuG9aUCX+AoARJg+9TS2YSV/wpBbpxzqMJnHjJVu1uiGYKtCG9yCdYedlB8JPV8ZsxLcVjIoGIuWw==" saltValue="ANJRX6GwHQJQ8k/v08Xk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WRWqiW0QMyUzvbLkV0EuPrfdKZpySzRq2Xkc/cDn1yI+VzOWN6eKZAagLBRHswA3ddNxAzsPrHH27QnUv+nBRw==" saltValue="NXGO0Twj5PSqpGUI3IPM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48.32</v>
      </c>
      <c r="G47" s="12">
        <v>45.25</v>
      </c>
      <c r="H47" s="12">
        <v>43.55</v>
      </c>
      <c r="I47" s="12">
        <v>44.54</v>
      </c>
      <c r="J47" s="13">
        <v>44.11</v>
      </c>
    </row>
    <row r="48" spans="2:10" ht="57.75" customHeight="1" x14ac:dyDescent="0.15">
      <c r="B48" s="14"/>
      <c r="C48" s="1141" t="s">
        <v>4</v>
      </c>
      <c r="D48" s="1141"/>
      <c r="E48" s="1142"/>
      <c r="F48" s="15">
        <v>8.08</v>
      </c>
      <c r="G48" s="16">
        <v>8.23</v>
      </c>
      <c r="H48" s="16">
        <v>14.84</v>
      </c>
      <c r="I48" s="16">
        <v>16</v>
      </c>
      <c r="J48" s="17">
        <v>11.96</v>
      </c>
    </row>
    <row r="49" spans="2:10" ht="57.75" customHeight="1" thickBot="1" x14ac:dyDescent="0.2">
      <c r="B49" s="18"/>
      <c r="C49" s="1143" t="s">
        <v>5</v>
      </c>
      <c r="D49" s="1143"/>
      <c r="E49" s="1144"/>
      <c r="F49" s="19" t="s">
        <v>531</v>
      </c>
      <c r="G49" s="20" t="s">
        <v>532</v>
      </c>
      <c r="H49" s="20">
        <v>6.93</v>
      </c>
      <c r="I49" s="20">
        <v>0.84</v>
      </c>
      <c r="J49" s="21" t="s">
        <v>533</v>
      </c>
    </row>
    <row r="50" spans="2:10" x14ac:dyDescent="0.15"/>
  </sheetData>
  <sheetProtection algorithmName="SHA-512" hashValue="j6/74oR0iaVvriEovAUhlK73cF5NW6ceslDY43skBPmQv1aykE2lKjmKcIBc1ULruZ8C2iGx6GOg0qGKU6XoDQ==" saltValue="3tQLhjKubTF29uhJY+/r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八丁 渚紗</cp:lastModifiedBy>
  <cp:lastPrinted>2025-03-11T04:20:00Z</cp:lastPrinted>
  <dcterms:created xsi:type="dcterms:W3CDTF">2025-02-19T04:59:19Z</dcterms:created>
  <dcterms:modified xsi:type="dcterms:W3CDTF">2025-08-21T04:04:17Z</dcterms:modified>
  <cp:category/>
</cp:coreProperties>
</file>