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財務係\D0財務庶務\03_財政公表\03_財政状況資料集\R6\公会計　追加分\"/>
    </mc:Choice>
  </mc:AlternateContent>
  <xr:revisionPtr revIDLastSave="0" documentId="13_ncr:1_{9F330890-2870-4FEE-942E-F084960AA329}" xr6:coauthVersionLast="47" xr6:coauthVersionMax="47" xr10:uidLastSave="{00000000-0000-0000-0000-000000000000}"/>
  <bookViews>
    <workbookView xWindow="390" yWindow="0" windowWidth="28530" windowHeight="1398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F23" i="12" l="1"/>
  <c r="AA23" i="12"/>
  <c r="V23" i="12"/>
  <c r="Q23" i="12"/>
  <c r="AP23" i="12"/>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<sst xmlns="http://schemas.openxmlformats.org/spreadsheetml/2006/main" count="1122" uniqueCount="572">
  <si>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</si>
  <si>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</si>
  <si>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</si>
  <si>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</si>
  <si>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</si>
  <si>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</si>
  <si>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</si>
  <si>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</si>
  <si>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</si>
  <si>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</si>
  <si>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</si>
  <si>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</si>
  <si>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</si>
  <si>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</si>
  <si>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</si>
  <si>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</si>
  <si>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</si>
  <si>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</si>
  <si>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</si>
  <si>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</si>
  <si>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</si>
  <si>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</si>
  <si>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</si>
  <si>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</si>
  <si>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</si>
  <si>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</si>
  <si>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</si>
  <si>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</si>
  <si>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</si>
  <si>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</si>
  <si>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</si>
  <si>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</si>
  <si>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</si>
  <si>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</si>
  <si>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</si>
  <si>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</si>
  <si>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</si>
  <si>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</si>
  <si>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</si>
  <si>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</si>
  <si>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</si>
  <si>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</si>
  <si>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</si>
  <si>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</si>
  <si>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</si>
  <si>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</si>
  <si>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</si>
  <si>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</si>
  <si>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</si>
  <si>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</si>
  <si>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</si>
  <si>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</si>
  <si>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</si>
  <si>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</si>
  <si>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</si>
  <si>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</si>
  <si>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</si>
  <si>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</si>
  <si>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</si>
  <si>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</si>
  <si>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</si>
  <si>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</si>
  <si>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</si>
  <si>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</si>
  <si>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</si>
  <si>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</si>
  <si>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</si>
  <si>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</si>
  <si>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</si>
  <si>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</si>
  <si>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</si>
  <si>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</si>
  <si>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</si>
  <si>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</si>
  <si>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</si>
  <si>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</si>
  <si>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</si>
  <si>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</si>
  <si>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</si>
  <si>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</si>
  <si>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</si>
  <si>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</si>
  <si>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</si>
  <si>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</si>
  <si>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</si>
  <si>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</si>
  <si>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</si>
  <si>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</si>
  <si>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</si>
  <si>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</si>
  <si>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</si>
  <si>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</si>
  <si>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</si>
  <si>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</si>
  <si>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</si>
  <si>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</si>
  <si>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</si>
  <si>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</si>
  <si>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</si>
  <si>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</si>
  <si>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</si>
  <si>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</si>
  <si>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</si>
  <si>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</si>
  <si>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</si>
  <si>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</si>
  <si>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</si>
  <si>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</si>
  <si>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</si>
  <si>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</si>
  <si>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</si>
  <si>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</si>
  <si>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</si>
  <si>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</si>
  <si>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</si>
  <si>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</si>
  <si>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</si>
  <si>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</si>
  <si>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</si>
  <si>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</si>
  <si>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</si>
  <si>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</si>
  <si>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</si>
  <si>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</si>
  <si>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</si>
  <si>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</si>
  <si>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</si>
  <si>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</si>
  <si>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</si>
  <si>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</si>
  <si>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</si>
  <si>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</si>
  <si>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</si>
  <si>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</si>
  <si>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</si>
  <si>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</si>
  <si>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</si>
  <si>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</si>
  <si>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</si>
  <si>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</si>
  <si>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</si>
  <si>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</si>
  <si>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</si>
  <si>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</si>
  <si>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</si>
  <si>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</si>
  <si>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</si>
  <si>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</si>
  <si>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</si>
  <si>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</si>
  <si>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</si>
  <si>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</si>
  <si>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</si>
  <si>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</si>
  <si>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</si>
  <si>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</si>
  <si>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</si>
  <si>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</si>
  <si>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</si>
  <si>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</si>
  <si>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</si>
  <si>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</si>
  <si>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</si>
  <si>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</si>
  <si>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</si>
  <si>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</si>
  <si>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</si>
  <si>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</si>
  <si>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</si>
  <si>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</si>
  <si>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</si>
  <si>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</si>
  <si>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</si>
  <si>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</si>
  <si>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</si>
  <si>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</si>
  <si>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</si>
  <si>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</si>
  <si>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</si>
  <si>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</si>
  <si>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</si>
  <si>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</si>
  <si>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</si>
  <si>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</si>
  <si>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</si>
  <si>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</si>
  <si>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</si>
  <si>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</si>
  <si>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</si>
  <si>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</si>
  <si>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</si>
  <si>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</si>
  <si>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</si>
  <si>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</si>
  <si>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</si>
  <si>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</si>
  <si>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</si>
  <si>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</si>
  <si>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</si>
  <si>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</si>
  <si>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</si>
  <si>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</si>
  <si>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</si>
  <si>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福岡県水巻町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</si>
  <si>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</si>
  <si>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</si>
  <si>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</si>
  <si>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</si>
  <si>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</si>
  <si>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</si>
  <si>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</si>
  <si>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</si>
  <si>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</si>
  <si>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</si>
  <si>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</si>
  <si>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</si>
  <si>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</si>
  <si>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</si>
  <si>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</si>
  <si>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</si>
  <si>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</si>
  <si>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</si>
  <si>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</si>
  <si>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</si>
  <si>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</si>
  <si>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</si>
  <si>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</si>
  <si>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</si>
  <si>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</si>
  <si>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</si>
  <si>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</si>
  <si>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</si>
  <si>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</si>
  <si>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</si>
  <si>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</si>
  <si>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</si>
  <si>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</si>
  <si>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</si>
  <si>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</si>
  <si>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</si>
  <si>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</si>
  <si>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</si>
  <si>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</si>
  <si>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</si>
  <si>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</si>
  <si>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</si>
  <si>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</si>
  <si>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</si>
  <si>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</si>
  <si>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</si>
  <si>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</si>
  <si>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</si>
  <si>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</si>
  <si>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</si>
  <si>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</si>
  <si>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</si>
  <si>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</si>
  <si>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</si>
  <si>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</si>
  <si>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</si>
  <si>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</si>
  <si>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</si>
  <si>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</si>
  <si>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</si>
  <si>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</si>
  <si>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</si>
  <si>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</si>
  <si>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</si>
  <si>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</si>
  <si>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</si>
  <si>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</si>
  <si>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</si>
  <si>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</si>
  <si>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</si>
  <si>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</si>
  <si>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</si>
  <si>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</si>
  <si>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</si>
  <si>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</si>
  <si>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</si>
  <si>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</si>
  <si>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</si>
  <si>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</si>
  <si>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</si>
  <si>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</si>
  <si>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</si>
  <si>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</si>
  <si>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</si>
  <si>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</si>
  <si>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</si>
  <si>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</si>
  <si>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</si>
  <si>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</si>
  <si>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</si>
  <si>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</si>
  <si>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</si>
  <si>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</si>
  <si>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</si>
  <si>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</si>
  <si>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</si>
  <si>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</si>
  <si>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</si>
  <si>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</si>
  <si>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</si>
  <si>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</si>
  <si>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</si>
  <si>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</si>
  <si>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</si>
  <si>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</si>
  <si>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</si>
  <si>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</si>
  <si>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</si>
  <si>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</si>
  <si>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</si>
  <si>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</si>
  <si>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</si>
  <si>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</si>
  <si>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</si>
  <si>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</si>
  <si>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</si>
  <si>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</si>
  <si>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</si>
  <si>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</si>
  <si>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</si>
  <si>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</si>
  <si>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</si>
  <si>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</si>
  <si>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</si>
  <si>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</si>
  <si>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</si>
  <si>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</si>
  <si>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</si>
  <si>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</si>
  <si>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</si>
  <si>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</si>
  <si>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</si>
  <si>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</si>
  <si>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</si>
  <si>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</si>
  <si>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</si>
  <si>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</si>
  <si>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</si>
  <si>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</si>
  <si>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</si>
  <si>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</si>
  <si>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</si>
  <si>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</si>
  <si>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</si>
  <si>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</si>
  <si>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</si>
  <si>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</si>
  <si>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</si>
  <si>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</si>
  <si>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</si>
  <si>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福岡県水巻町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</si>
  <si>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</si>
  <si>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</si>
  <si>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</si>
  <si>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</si>
  <si>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</si>
  <si>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</si>
  <si>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</si>
  <si>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</si>
  <si>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</si>
  <si>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</si>
  <si>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</si>
  <si>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</si>
  <si>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</si>
  <si>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</si>
  <si>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</si>
  <si>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</si>
  <si>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</si>
  <si>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</si>
  <si>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</si>
  <si>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</si>
  <si>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</si>
  <si>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</si>
  <si>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</si>
  <si>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</si>
  <si>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</si>
  <si>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</si>
  <si>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</si>
  <si>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</si>
  <si>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</si>
  <si>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</si>
  <si>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</si>
  <si>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</si>
  <si>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</si>
  <si>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</si>
  <si>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</si>
  <si>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</si>
  <si>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</si>
  <si>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</si>
  <si>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</si>
  <si>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</si>
  <si>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</si>
  <si>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</si>
  <si>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</si>
  <si>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</si>
  <si>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</si>
  <si>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</si>
  <si>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</si>
  <si>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</si>
  <si>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</si>
  <si>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</si>
  <si>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</si>
  <si>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</si>
  <si>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</si>
  <si>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</si>
  <si>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</si>
  <si>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</si>
  <si>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</si>
  <si>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</si>
  <si>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</si>
  <si>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</si>
  <si>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</si>
  <si>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</si>
  <si>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</si>
  <si>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</si>
  <si>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</si>
  <si>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</si>
  <si>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</si>
  <si>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</si>
  <si>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</si>
  <si>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</si>
  <si>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</si>
  <si>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</si>
  <si>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</si>
  <si>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</si>
  <si>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</si>
  <si>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</si>
  <si>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</si>
  <si>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</si>
  <si>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</si>
  <si>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</si>
  <si>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</si>
  <si>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</si>
  <si>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</si>
  <si>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</si>
  <si>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</si>
  <si>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</si>
  <si>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</si>
  <si>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</si>
  <si>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</si>
  <si>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</si>
  <si>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</si>
  <si>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</si>
  <si>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</si>
  <si>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</si>
  <si>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</si>
  <si>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</si>
  <si>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</si>
  <si>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</si>
  <si>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</si>
  <si>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</si>
  <si>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</si>
  <si>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</si>
  <si>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</si>
  <si>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</si>
  <si>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</si>
  <si>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</si>
  <si>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</si>
  <si>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</si>
  <si>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</si>
  <si>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</si>
  <si>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</si>
  <si>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</si>
  <si>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</si>
  <si>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</si>
  <si>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</si>
  <si>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</si>
  <si>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</si>
  <si>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</si>
  <si>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</si>
  <si>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</si>
  <si>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</si>
  <si>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</si>
  <si>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</si>
  <si>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</si>
  <si>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</si>
  <si>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</si>
  <si>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</si>
  <si>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</si>
  <si>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</si>
  <si>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</si>
  <si>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</si>
  <si>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</si>
  <si>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</si>
  <si>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</si>
  <si>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</si>
  <si>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</si>
  <si>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</si>
  <si>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</si>
  <si>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</si>
  <si>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</si>
  <si>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</si>
  <si>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</si>
  <si>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</si>
  <si>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</si>
  <si>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</si>
  <si>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</si>
  <si>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</si>
  <si>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</si>
  <si>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</si>
  <si>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</si>
  <si>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</si>
  <si>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</si>
  <si>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</si>
  <si>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</si>
  <si>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</si>
  <si>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</si>
  <si>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</si>
  <si>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</si>
  <si>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</si>
  <si>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</si>
  <si>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</si>
  <si>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</si>
  <si>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</si>
  <si>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</si>
  <si>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</si>
  <si>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</si>
  <si>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</si>
  <si>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</si>
  <si>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</si>
  <si>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</si>
  <si>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</si>
  <si>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</si>
  <si>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6.22</t>
  </si>
  <si>
    <t>▲ 4.80</t>
  </si>
  <si>
    <t>▲ 5.02</t>
  </si>
  <si>
    <t>▲ 3.19</t>
  </si>
  <si>
    <t>一般会計</t>
  </si>
  <si>
    <t>公共下水道事業会計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</si>
  <si>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</si>
  <si>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</si>
  <si>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</si>
  <si>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</si>
  <si>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</si>
  <si>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</si>
  <si>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</si>
  <si>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</si>
  <si>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</si>
  <si>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</si>
  <si>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水巻町公共施設等整備基金</t>
    <rPh sb="0" eb="3">
      <t>ミズマキマチ</t>
    </rPh>
    <phoneticPr fontId="5"/>
  </si>
  <si>
    <t>水巻町職員退職手当準備基金</t>
    <phoneticPr fontId="2"/>
  </si>
  <si>
    <t>水巻町ふるさと応援基金</t>
    <phoneticPr fontId="2"/>
  </si>
  <si>
    <t>水巻町小中学校給食事業基金</t>
    <phoneticPr fontId="2"/>
  </si>
  <si>
    <t>水巻町片山排水ポンプ管理基金</t>
    <phoneticPr fontId="2"/>
  </si>
  <si>
    <t>堀川水利組合</t>
  </si>
  <si>
    <t>福岡県市町村消防団員等公務災害補償組合</t>
  </si>
  <si>
    <t>福岡県自治会館管理組合</t>
  </si>
  <si>
    <t>遠賀・中間地域広域行政事務組合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</si>
  <si>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</si>
  <si>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</si>
  <si>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</si>
  <si>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</si>
  <si>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</si>
  <si>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</si>
  <si>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</si>
  <si>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</si>
  <si>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</si>
  <si>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</si>
  <si>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</si>
  <si>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</si>
  <si>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</si>
  <si>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</si>
  <si>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</si>
  <si>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</si>
  <si>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</si>
  <si>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</si>
  <si>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基金（減債基金に100百万円、職員退職手当準備基金に90百万円、公共施設等整備基金に279百万円）積み立てを行ったため、充当可能財源が増加し、数値の改善につながった。有形固定資産減価償却率については依然として類似団体に比べ、高い水準にあるが、公営住宅の除却を実施したため数値は前年以下となり、今後も建物の除却・集約化・複合化を進める。</t>
    <rPh sb="91" eb="93">
      <t>ユウケイ</t>
    </rPh>
    <rPh sb="93" eb="97">
      <t>コテイシサン</t>
    </rPh>
    <rPh sb="97" eb="102">
      <t>ゲンカショウキャクリツ</t>
    </rPh>
    <rPh sb="129" eb="131">
      <t>コウエイ</t>
    </rPh>
    <rPh sb="131" eb="133">
      <t>ジュウタク</t>
    </rPh>
    <rPh sb="134" eb="136">
      <t>ジョキャク</t>
    </rPh>
    <rPh sb="137" eb="139">
      <t>ジッシ</t>
    </rPh>
    <rPh sb="143" eb="145">
      <t>スウチ</t>
    </rPh>
    <rPh sb="146" eb="148">
      <t>ゼンネン</t>
    </rPh>
    <rPh sb="148" eb="150">
      <t>イカ</t>
    </rPh>
    <rPh sb="154" eb="156">
      <t>コンゴ</t>
    </rPh>
    <rPh sb="160" eb="162">
      <t>ジョキャク</t>
    </rPh>
    <phoneticPr fontId="5"/>
  </si>
  <si>
    <t>実質公債費比率は、R3借入の公共事業の償還が開始となったことや、災害復旧費等にかかる基準財政需要額が下がり算入公債費が減少となったため前年と比べ悪化している。将来負担比率は、基金（減債基金に100百万円、職員退職手当準備基金に90百万円、公共施設等整備基金に279百万円）積み立てを行ったため、充当可能財源が増加したため、数値の改善につながった。</t>
    <rPh sb="11" eb="13">
      <t>カリイレ</t>
    </rPh>
    <rPh sb="14" eb="16">
      <t>コウキョウ</t>
    </rPh>
    <rPh sb="16" eb="18">
      <t>ジギョウ</t>
    </rPh>
    <rPh sb="19" eb="21">
      <t>ショウカン</t>
    </rPh>
    <rPh sb="22" eb="24">
      <t>カイシ</t>
    </rPh>
    <rPh sb="32" eb="37">
      <t>サイガイフッキュウヒ</t>
    </rPh>
    <rPh sb="37" eb="38">
      <t>トウ</t>
    </rPh>
    <rPh sb="42" eb="46">
      <t>キジュンザイセイ</t>
    </rPh>
    <rPh sb="46" eb="49">
      <t>ジュヨウガク</t>
    </rPh>
    <rPh sb="50" eb="51">
      <t>サ</t>
    </rPh>
    <rPh sb="53" eb="55">
      <t>サンニュウ</t>
    </rPh>
    <rPh sb="55" eb="58">
      <t>コウサイヒ</t>
    </rPh>
    <rPh sb="59" eb="61">
      <t>ゲンショウ</t>
    </rPh>
    <rPh sb="67" eb="69">
      <t>ゼンネン</t>
    </rPh>
    <rPh sb="70" eb="71">
      <t>クラ</t>
    </rPh>
    <rPh sb="72" eb="74">
      <t>アッカ</t>
    </rPh>
    <rPh sb="141" eb="1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</si>
</sst>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34EE503-9A64-4AA3-A0CC-068BAD697BB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F8A-490C-817E-9BAEC2E3F4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42263</c:v>
                </c:pt>
                <c:pt idx="1">
                  <c:v>41421</c:v>
                </c:pt>
                <c:pt idx="2">
                  <c:v>43875</c:v>
                </c:pt>
                <c:pt idx="3">
                  <c:v>39163</c:v>
                </c:pt>
                <c:pt idx="4">
                  <c:v>40667</c:v>
                </c:pt>
              </c:numCache>
            </c:numRef>
          </c:val>
          <c:smooth val="0"/>
          <c:extLst>
            <c:ext xmlns:c16="http://schemas.microsoft.com/office/drawing/2014/chart" uri="{C3380CC4-5D6E-409C-BE32-E72D297353CC}">
              <c16:uniqueId val="{00000001-3F8A-490C-817E-9BAEC2E3F46C}"/>
            </c:ext>
          </c:extLst>
        </c:ser>
        <c:dLbls>
          <c:showLegendKey val="0"/>
          <c:showVal val="0"/>
          <c:showCatName val="0"/>
          <c:showSerName val="0"/>
          <c:showPercent val="0"/>
          <c:showBubbleSize val="0"/>
        </c:dLbls>
        <c:marker val="1"/>
        <c:smooth val="0"/>
        <c:axId val="604084072"/>
        <c:axId val="604086816"/>
      </c:lineChart>
      <c:catAx>
        <c:axId val="604084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4086816"/>
        <c:crosses val="autoZero"/>
        <c:auto val="1"/>
        <c:lblAlgn val="ctr"/>
        <c:lblOffset val="100"/>
        <c:tickLblSkip val="1"/>
        <c:tickMarkSkip val="1"/>
        <c:noMultiLvlLbl val="0"/>
      </c:catAx>
      <c:valAx>
        <c:axId val="6040868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04084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5.77</c:v>
                </c:pt>
                <c:pt idx="1">
                  <c:v>6.62</c:v>
                </c:pt>
                <c:pt idx="2">
                  <c:v>9.76</c:v>
                </c:pt>
                <c:pt idx="3">
                  <c:v>9.7100000000000009</c:v>
                </c:pt>
                <c:pt idx="4">
                  <c:v>11</c:v>
                </c:pt>
              </c:numCache>
            </c:numRef>
          </c:val>
          <c:extLst>
            <c:ext xmlns:c16="http://schemas.microsoft.com/office/drawing/2014/chart" uri="{C3380CC4-5D6E-409C-BE32-E72D297353CC}">
              <c16:uniqueId val="{00000000-C28D-4445-B114-7AE6770387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39.1</c:v>
                </c:pt>
                <c:pt idx="1">
                  <c:v>34.72</c:v>
                </c:pt>
                <c:pt idx="2">
                  <c:v>35.76</c:v>
                </c:pt>
                <c:pt idx="3">
                  <c:v>36.54</c:v>
                </c:pt>
                <c:pt idx="4">
                  <c:v>35.83</c:v>
                </c:pt>
              </c:numCache>
            </c:numRef>
          </c:val>
          <c:extLst>
            <c:ext xmlns:c16="http://schemas.microsoft.com/office/drawing/2014/chart" uri="{C3380CC4-5D6E-409C-BE32-E72D297353CC}">
              <c16:uniqueId val="{00000001-C28D-4445-B114-7AE677038748}"/>
            </c:ext>
          </c:extLst>
        </c:ser>
        <c:dLbls>
          <c:showLegendKey val="0"/>
          <c:showVal val="0"/>
          <c:showCatName val="0"/>
          <c:showSerName val="0"/>
          <c:showPercent val="0"/>
          <c:showBubbleSize val="0"/>
        </c:dLbls>
        <c:gapWidth val="250"/>
        <c:overlap val="100"/>
        <c:axId val="604082504"/>
        <c:axId val="604088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-6.22</c:v>
                </c:pt>
                <c:pt idx="1">
                  <c:v>-4.8</c:v>
                </c:pt>
                <c:pt idx="2">
                  <c:v>3.56</c:v>
                </c:pt>
                <c:pt idx="3">
                  <c:v>-5.0199999999999996</c:v>
                </c:pt>
                <c:pt idx="4">
                  <c:v>-3.19</c:v>
                </c:pt>
              </c:numCache>
            </c:numRef>
          </c:val>
          <c:smooth val="0"/>
          <c:extLst>
            <c:ext xmlns:c16="http://schemas.microsoft.com/office/drawing/2014/chart" uri="{C3380CC4-5D6E-409C-BE32-E72D297353CC}">
              <c16:uniqueId val="{00000002-C28D-4445-B114-7AE677038748}"/>
            </c:ext>
          </c:extLst>
        </c:ser>
        <c:dLbls>
          <c:showLegendKey val="0"/>
          <c:showVal val="0"/>
          <c:showCatName val="0"/>
          <c:showSerName val="0"/>
          <c:showPercent val="0"/>
          <c:showBubbleSize val="0"/>
        </c:dLbls>
        <c:marker val="1"/>
        <c:smooth val="0"/>
        <c:axId val="604082504"/>
        <c:axId val="604088776"/>
      </c:lineChart>
      <c:catAx>
        <c:axId val="604082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4088776"/>
        <c:crosses val="autoZero"/>
        <c:auto val="1"/>
        <c:lblAlgn val="ctr"/>
        <c:lblOffset val="100"/>
        <c:tickLblSkip val="1"/>
        <c:tickMarkSkip val="1"/>
        <c:noMultiLvlLbl val="0"/>
      </c:catAx>
      <c:valAx>
        <c:axId val="60408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082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D3-4B34-8D7A-0A06C29776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D3-4B34-8D7A-0A06C29776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D3-4B34-8D7A-0A06C29776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D3-4B34-8D7A-0A06C297769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ED3-4B34-8D7A-0A06C297769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ED3-4B34-8D7A-0A06C297769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0.25</c:v>
                </c:pt>
                <c:pt idx="4">
                  <c:v>#N/A</c:v>
                </c:pt>
                <c:pt idx="5">
                  <c:v>0.28000000000000003</c:v>
                </c:pt>
                <c:pt idx="6">
                  <c:v>#N/A</c:v>
                </c:pt>
                <c:pt idx="7">
                  <c:v>0.32</c:v>
                </c:pt>
                <c:pt idx="8">
                  <c:v>#N/A</c:v>
                </c:pt>
                <c:pt idx="9">
                  <c:v>0.31</c:v>
                </c:pt>
              </c:numCache>
            </c:numRef>
          </c:val>
          <c:extLst>
            <c:ext xmlns:c16="http://schemas.microsoft.com/office/drawing/2014/chart" uri="{C3380CC4-5D6E-409C-BE32-E72D297353CC}">
              <c16:uniqueId val="{00000006-8ED3-4B34-8D7A-0A06C297769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1.34</c:v>
                </c:pt>
                <c:pt idx="2">
                  <c:v>#N/A</c:v>
                </c:pt>
                <c:pt idx="3">
                  <c:v>0.79</c:v>
                </c:pt>
                <c:pt idx="4">
                  <c:v>#N/A</c:v>
                </c:pt>
                <c:pt idx="5">
                  <c:v>1.29</c:v>
                </c:pt>
                <c:pt idx="6">
                  <c:v>#N/A</c:v>
                </c:pt>
                <c:pt idx="7">
                  <c:v>0.85</c:v>
                </c:pt>
                <c:pt idx="8">
                  <c:v>#N/A</c:v>
                </c:pt>
                <c:pt idx="9">
                  <c:v>0.59</c:v>
                </c:pt>
              </c:numCache>
            </c:numRef>
          </c:val>
          <c:extLst>
            <c:ext xmlns:c16="http://schemas.microsoft.com/office/drawing/2014/chart" uri="{C3380CC4-5D6E-409C-BE32-E72D297353CC}">
              <c16:uniqueId val="{00000007-8ED3-4B34-8D7A-0A06C297769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4.43</c:v>
                </c:pt>
                <c:pt idx="2">
                  <c:v>#N/A</c:v>
                </c:pt>
                <c:pt idx="3">
                  <c:v>5.05</c:v>
                </c:pt>
                <c:pt idx="4">
                  <c:v>#N/A</c:v>
                </c:pt>
                <c:pt idx="5">
                  <c:v>4.99</c:v>
                </c:pt>
                <c:pt idx="6">
                  <c:v>#N/A</c:v>
                </c:pt>
                <c:pt idx="7">
                  <c:v>5.42</c:v>
                </c:pt>
                <c:pt idx="8">
                  <c:v>#N/A</c:v>
                </c:pt>
                <c:pt idx="9">
                  <c:v>4.4000000000000004</c:v>
                </c:pt>
              </c:numCache>
            </c:numRef>
          </c:val>
          <c:extLst>
            <c:ext xmlns:c16="http://schemas.microsoft.com/office/drawing/2014/chart" uri="{C3380CC4-5D6E-409C-BE32-E72D297353CC}">
              <c16:uniqueId val="{00000008-8ED3-4B34-8D7A-0A06C29776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5.76</c:v>
                </c:pt>
                <c:pt idx="2">
                  <c:v>#N/A</c:v>
                </c:pt>
                <c:pt idx="3">
                  <c:v>6.61</c:v>
                </c:pt>
                <c:pt idx="4">
                  <c:v>#N/A</c:v>
                </c:pt>
                <c:pt idx="5">
                  <c:v>9.76</c:v>
                </c:pt>
                <c:pt idx="6">
                  <c:v>#N/A</c:v>
                </c:pt>
                <c:pt idx="7">
                  <c:v>9.7100000000000009</c:v>
                </c:pt>
                <c:pt idx="8">
                  <c:v>#N/A</c:v>
                </c:pt>
                <c:pt idx="9">
                  <c:v>11</c:v>
                </c:pt>
              </c:numCache>
            </c:numRef>
          </c:val>
          <c:extLst>
            <c:ext xmlns:c16="http://schemas.microsoft.com/office/drawing/2014/chart" uri="{C3380CC4-5D6E-409C-BE32-E72D297353CC}">
              <c16:uniqueId val="{00000009-8ED3-4B34-8D7A-0A06C2977693}"/>
            </c:ext>
          </c:extLst>
        </c:ser>
        <c:dLbls>
          <c:showLegendKey val="0"/>
          <c:showVal val="0"/>
          <c:showCatName val="0"/>
          <c:showSerName val="0"/>
          <c:showPercent val="0"/>
          <c:showBubbleSize val="0"/>
        </c:dLbls>
        <c:gapWidth val="150"/>
        <c:overlap val="100"/>
        <c:axId val="604092304"/>
        <c:axId val="604092696"/>
      </c:barChart>
      <c:catAx>
        <c:axId val="60409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4092696"/>
        <c:crosses val="autoZero"/>
        <c:auto val="1"/>
        <c:lblAlgn val="ctr"/>
        <c:lblOffset val="100"/>
        <c:tickLblSkip val="1"/>
        <c:tickMarkSkip val="1"/>
        <c:noMultiLvlLbl val="0"/>
      </c:catAx>
      <c:valAx>
        <c:axId val="60409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092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706</c:v>
                </c:pt>
                <c:pt idx="5">
                  <c:v>731</c:v>
                </c:pt>
                <c:pt idx="8">
                  <c:v>720</c:v>
                </c:pt>
                <c:pt idx="11">
                  <c:v>712</c:v>
                </c:pt>
                <c:pt idx="14">
                  <c:v>688</c:v>
                </c:pt>
              </c:numCache>
            </c:numRef>
          </c:val>
          <c:extLst>
            <c:ext xmlns:c16="http://schemas.microsoft.com/office/drawing/2014/chart" uri="{C3380CC4-5D6E-409C-BE32-E72D297353CC}">
              <c16:uniqueId val="{00000000-F0E5-4124-8D7D-A532DD82C9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E5-4124-8D7D-A532DD82C9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E5-4124-8D7D-A532DD82C9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93</c:v>
                </c:pt>
                <c:pt idx="6">
                  <c:v>78</c:v>
                </c:pt>
                <c:pt idx="9">
                  <c:v>50</c:v>
                </c:pt>
                <c:pt idx="12">
                  <c:v>47</c:v>
                </c:pt>
              </c:numCache>
            </c:numRef>
          </c:val>
          <c:extLst>
            <c:ext xmlns:c16="http://schemas.microsoft.com/office/drawing/2014/chart" uri="{C3380CC4-5D6E-409C-BE32-E72D297353CC}">
              <c16:uniqueId val="{00000003-F0E5-4124-8D7D-A532DD82C9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272</c:v>
                </c:pt>
                <c:pt idx="3">
                  <c:v>216</c:v>
                </c:pt>
                <c:pt idx="6">
                  <c:v>213</c:v>
                </c:pt>
                <c:pt idx="9">
                  <c:v>209</c:v>
                </c:pt>
                <c:pt idx="12">
                  <c:v>231</c:v>
                </c:pt>
              </c:numCache>
            </c:numRef>
          </c:val>
          <c:extLst>
            <c:ext xmlns:c16="http://schemas.microsoft.com/office/drawing/2014/chart" uri="{C3380CC4-5D6E-409C-BE32-E72D297353CC}">
              <c16:uniqueId val="{00000004-F0E5-4124-8D7D-A532DD82C9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E5-4124-8D7D-A532DD82C9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E5-4124-8D7D-A532DD82C9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645</c:v>
                </c:pt>
                <c:pt idx="3">
                  <c:v>672</c:v>
                </c:pt>
                <c:pt idx="6">
                  <c:v>702</c:v>
                </c:pt>
                <c:pt idx="9">
                  <c:v>745</c:v>
                </c:pt>
                <c:pt idx="12">
                  <c:v>768</c:v>
                </c:pt>
              </c:numCache>
            </c:numRef>
          </c:val>
          <c:extLst>
            <c:ext xmlns:c16="http://schemas.microsoft.com/office/drawing/2014/chart" uri="{C3380CC4-5D6E-409C-BE32-E72D297353CC}">
              <c16:uniqueId val="{00000007-F0E5-4124-8D7D-A532DD82C91F}"/>
            </c:ext>
          </c:extLst>
        </c:ser>
        <c:dLbls>
          <c:showLegendKey val="0"/>
          <c:showVal val="0"/>
          <c:showCatName val="0"/>
          <c:showSerName val="0"/>
          <c:showPercent val="0"/>
          <c:showBubbleSize val="0"/>
        </c:dLbls>
        <c:gapWidth val="100"/>
        <c:overlap val="100"/>
        <c:axId val="604082896"/>
        <c:axId val="604083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304</c:v>
                </c:pt>
                <c:pt idx="2">
                  <c:v>#N/A</c:v>
                </c:pt>
                <c:pt idx="3">
                  <c:v>#N/A</c:v>
                </c:pt>
                <c:pt idx="4">
                  <c:v>250</c:v>
                </c:pt>
                <c:pt idx="5">
                  <c:v>#N/A</c:v>
                </c:pt>
                <c:pt idx="6">
                  <c:v>#N/A</c:v>
                </c:pt>
                <c:pt idx="7">
                  <c:v>273</c:v>
                </c:pt>
                <c:pt idx="8">
                  <c:v>#N/A</c:v>
                </c:pt>
                <c:pt idx="9">
                  <c:v>#N/A</c:v>
                </c:pt>
                <c:pt idx="10">
                  <c:v>292</c:v>
                </c:pt>
                <c:pt idx="11">
                  <c:v>#N/A</c:v>
                </c:pt>
                <c:pt idx="12">
                  <c:v>#N/A</c:v>
                </c:pt>
                <c:pt idx="13">
                  <c:v>358</c:v>
                </c:pt>
                <c:pt idx="14">
                  <c:v>#N/A</c:v>
                </c:pt>
              </c:numCache>
            </c:numRef>
          </c:val>
          <c:smooth val="0"/>
          <c:extLst>
            <c:ext xmlns:c16="http://schemas.microsoft.com/office/drawing/2014/chart" uri="{C3380CC4-5D6E-409C-BE32-E72D297353CC}">
              <c16:uniqueId val="{00000008-F0E5-4124-8D7D-A532DD82C91F}"/>
            </c:ext>
          </c:extLst>
        </c:ser>
        <c:dLbls>
          <c:showLegendKey val="0"/>
          <c:showVal val="0"/>
          <c:showCatName val="0"/>
          <c:showSerName val="0"/>
          <c:showPercent val="0"/>
          <c:showBubbleSize val="0"/>
        </c:dLbls>
        <c:marker val="1"/>
        <c:smooth val="0"/>
        <c:axId val="604082896"/>
        <c:axId val="604083288"/>
      </c:lineChart>
      <c:catAx>
        <c:axId val="60408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4083288"/>
        <c:crosses val="autoZero"/>
        <c:auto val="1"/>
        <c:lblAlgn val="ctr"/>
        <c:lblOffset val="100"/>
        <c:tickLblSkip val="1"/>
        <c:tickMarkSkip val="1"/>
        <c:noMultiLvlLbl val="0"/>
      </c:catAx>
      <c:valAx>
        <c:axId val="604083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08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8984</c:v>
                </c:pt>
                <c:pt idx="5">
                  <c:v>8986</c:v>
                </c:pt>
                <c:pt idx="8">
                  <c:v>8939</c:v>
                </c:pt>
                <c:pt idx="11">
                  <c:v>8618</c:v>
                </c:pt>
                <c:pt idx="14">
                  <c:v>8239</c:v>
                </c:pt>
              </c:numCache>
            </c:numRef>
          </c:val>
          <c:extLst>
            <c:ext xmlns:c16="http://schemas.microsoft.com/office/drawing/2014/chart" uri="{C3380CC4-5D6E-409C-BE32-E72D297353CC}">
              <c16:uniqueId val="{00000000-343A-46B6-9E56-90B44C52FB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305</c:v>
                </c:pt>
                <c:pt idx="5">
                  <c:v>360</c:v>
                </c:pt>
                <c:pt idx="8">
                  <c:v>357</c:v>
                </c:pt>
                <c:pt idx="11">
                  <c:v>408</c:v>
                </c:pt>
                <c:pt idx="14">
                  <c:v>572</c:v>
                </c:pt>
              </c:numCache>
            </c:numRef>
          </c:val>
          <c:extLst>
            <c:ext xmlns:c16="http://schemas.microsoft.com/office/drawing/2014/chart" uri="{C3380CC4-5D6E-409C-BE32-E72D297353CC}">
              <c16:uniqueId val="{00000001-343A-46B6-9E56-90B44C52FB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4158</c:v>
                </c:pt>
                <c:pt idx="5">
                  <c:v>4123</c:v>
                </c:pt>
                <c:pt idx="8">
                  <c:v>4788</c:v>
                </c:pt>
                <c:pt idx="11">
                  <c:v>5009</c:v>
                </c:pt>
                <c:pt idx="14">
                  <c:v>5282</c:v>
                </c:pt>
              </c:numCache>
            </c:numRef>
          </c:val>
          <c:extLst>
            <c:ext xmlns:c16="http://schemas.microsoft.com/office/drawing/2014/chart" uri="{C3380CC4-5D6E-409C-BE32-E72D297353CC}">
              <c16:uniqueId val="{00000002-343A-46B6-9E56-90B44C52FB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3A-46B6-9E56-90B44C52FB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3A-46B6-9E56-90B44C52FB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3A-46B6-9E56-90B44C52FB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1187</c:v>
                </c:pt>
                <c:pt idx="3">
                  <c:v>1227</c:v>
                </c:pt>
                <c:pt idx="6">
                  <c:v>1275</c:v>
                </c:pt>
                <c:pt idx="9">
                  <c:v>1296</c:v>
                </c:pt>
                <c:pt idx="12">
                  <c:v>1350</c:v>
                </c:pt>
              </c:numCache>
            </c:numRef>
          </c:val>
          <c:extLst>
            <c:ext xmlns:c16="http://schemas.microsoft.com/office/drawing/2014/chart" uri="{C3380CC4-5D6E-409C-BE32-E72D297353CC}">
              <c16:uniqueId val="{00000006-343A-46B6-9E56-90B44C52FB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481</c:v>
                </c:pt>
                <c:pt idx="3">
                  <c:v>440</c:v>
                </c:pt>
                <c:pt idx="6">
                  <c:v>392</c:v>
                </c:pt>
                <c:pt idx="9">
                  <c:v>362</c:v>
                </c:pt>
                <c:pt idx="12">
                  <c:v>326</c:v>
                </c:pt>
              </c:numCache>
            </c:numRef>
          </c:val>
          <c:extLst>
            <c:ext xmlns:c16="http://schemas.microsoft.com/office/drawing/2014/chart" uri="{C3380CC4-5D6E-409C-BE32-E72D297353CC}">
              <c16:uniqueId val="{00000007-343A-46B6-9E56-90B44C52FB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6794</c:v>
                </c:pt>
                <c:pt idx="3">
                  <c:v>6271</c:v>
                </c:pt>
                <c:pt idx="6">
                  <c:v>5780</c:v>
                </c:pt>
                <c:pt idx="9">
                  <c:v>5384</c:v>
                </c:pt>
                <c:pt idx="12">
                  <c:v>5551</c:v>
                </c:pt>
              </c:numCache>
            </c:numRef>
          </c:val>
          <c:extLst>
            <c:ext xmlns:c16="http://schemas.microsoft.com/office/drawing/2014/chart" uri="{C3380CC4-5D6E-409C-BE32-E72D297353CC}">
              <c16:uniqueId val="{00000008-343A-46B6-9E56-90B44C52FB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3A-46B6-9E56-90B44C52FB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7573</c:v>
                </c:pt>
                <c:pt idx="3">
                  <c:v>7793</c:v>
                </c:pt>
                <c:pt idx="6">
                  <c:v>7842</c:v>
                </c:pt>
                <c:pt idx="9">
                  <c:v>7718</c:v>
                </c:pt>
                <c:pt idx="12">
                  <c:v>7524</c:v>
                </c:pt>
              </c:numCache>
            </c:numRef>
          </c:val>
          <c:extLst>
            <c:ext xmlns:c16="http://schemas.microsoft.com/office/drawing/2014/chart" uri="{C3380CC4-5D6E-409C-BE32-E72D297353CC}">
              <c16:uniqueId val="{0000000A-343A-46B6-9E56-90B44C52FB29}"/>
            </c:ext>
          </c:extLst>
        </c:ser>
        <c:dLbls>
          <c:showLegendKey val="0"/>
          <c:showVal val="0"/>
          <c:showCatName val="0"/>
          <c:showSerName val="0"/>
          <c:showPercent val="0"/>
          <c:showBubbleSize val="0"/>
        </c:dLbls>
        <c:gapWidth val="100"/>
        <c:overlap val="100"/>
        <c:axId val="604084856"/>
        <c:axId val="604085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2589</c:v>
                </c:pt>
                <c:pt idx="2">
                  <c:v>#N/A</c:v>
                </c:pt>
                <c:pt idx="3">
                  <c:v>#N/A</c:v>
                </c:pt>
                <c:pt idx="4">
                  <c:v>2261</c:v>
                </c:pt>
                <c:pt idx="5">
                  <c:v>#N/A</c:v>
                </c:pt>
                <c:pt idx="6">
                  <c:v>#N/A</c:v>
                </c:pt>
                <c:pt idx="7">
                  <c:v>1205</c:v>
                </c:pt>
                <c:pt idx="8">
                  <c:v>#N/A</c:v>
                </c:pt>
                <c:pt idx="9">
                  <c:v>#N/A</c:v>
                </c:pt>
                <c:pt idx="10">
                  <c:v>724</c:v>
                </c:pt>
                <c:pt idx="11">
                  <c:v>#N/A</c:v>
                </c:pt>
                <c:pt idx="12">
                  <c:v>#N/A</c:v>
                </c:pt>
                <c:pt idx="13">
                  <c:v>657</c:v>
                </c:pt>
                <c:pt idx="14">
                  <c:v>#N/A</c:v>
                </c:pt>
              </c:numCache>
            </c:numRef>
          </c:val>
          <c:smooth val="0"/>
          <c:extLst>
            <c:ext xmlns:c16="http://schemas.microsoft.com/office/drawing/2014/chart" uri="{C3380CC4-5D6E-409C-BE32-E72D297353CC}">
              <c16:uniqueId val="{0000000B-343A-46B6-9E56-90B44C52FB29}"/>
            </c:ext>
          </c:extLst>
        </c:ser>
        <c:dLbls>
          <c:showLegendKey val="0"/>
          <c:showVal val="0"/>
          <c:showCatName val="0"/>
          <c:showSerName val="0"/>
          <c:showPercent val="0"/>
          <c:showBubbleSize val="0"/>
        </c:dLbls>
        <c:marker val="1"/>
        <c:smooth val="0"/>
        <c:axId val="604084856"/>
        <c:axId val="604085248"/>
      </c:lineChart>
      <c:catAx>
        <c:axId val="60408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4085248"/>
        <c:crosses val="autoZero"/>
        <c:auto val="1"/>
        <c:lblAlgn val="ctr"/>
        <c:lblOffset val="100"/>
        <c:tickLblSkip val="1"/>
        <c:tickMarkSkip val="1"/>
        <c:noMultiLvlLbl val="0"/>
      </c:catAx>
      <c:valAx>
        <c:axId val="604085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4084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2268</c:v>
                </c:pt>
                <c:pt idx="1">
                  <c:v>2278</c:v>
                </c:pt>
                <c:pt idx="2">
                  <c:v>2284</c:v>
                </c:pt>
              </c:numCache>
            </c:numRef>
          </c:val>
          <c:extLst>
            <c:ext xmlns:c16="http://schemas.microsoft.com/office/drawing/2014/chart" uri="{C3380CC4-5D6E-409C-BE32-E72D297353CC}">
              <c16:uniqueId val="{00000000-D7C8-468A-B8D2-3D4458229B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513</c:v>
                </c:pt>
                <c:pt idx="1">
                  <c:v>634</c:v>
                </c:pt>
                <c:pt idx="2">
                  <c:v>734</c:v>
                </c:pt>
              </c:numCache>
            </c:numRef>
          </c:val>
          <c:extLst>
            <c:ext xmlns:c16="http://schemas.microsoft.com/office/drawing/2014/chart" uri="{C3380CC4-5D6E-409C-BE32-E72D297353CC}">
              <c16:uniqueId val="{00000001-D7C8-468A-B8D2-3D4458229B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1878</c:v>
                </c:pt>
                <c:pt idx="1">
                  <c:v>1967</c:v>
                </c:pt>
                <c:pt idx="2">
                  <c:v>2164</c:v>
                </c:pt>
              </c:numCache>
            </c:numRef>
          </c:val>
          <c:extLst>
            <c:ext xmlns:c16="http://schemas.microsoft.com/office/drawing/2014/chart" uri="{C3380CC4-5D6E-409C-BE32-E72D297353CC}">
              <c16:uniqueId val="{00000002-D7C8-468A-B8D2-3D4458229BA0}"/>
            </c:ext>
          </c:extLst>
        </c:ser>
        <c:dLbls>
          <c:showLegendKey val="0"/>
          <c:showVal val="0"/>
          <c:showCatName val="0"/>
          <c:showSerName val="0"/>
          <c:showPercent val="0"/>
          <c:showBubbleSize val="0"/>
        </c:dLbls>
        <c:gapWidth val="120"/>
        <c:overlap val="100"/>
        <c:axId val="604100928"/>
        <c:axId val="604097400"/>
      </c:barChart>
      <c:catAx>
        <c:axId val="60410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4097400"/>
        <c:crosses val="autoZero"/>
        <c:auto val="1"/>
        <c:lblAlgn val="ctr"/>
        <c:lblOffset val="100"/>
        <c:tickLblSkip val="1"/>
        <c:tickMarkSkip val="1"/>
        <c:noMultiLvlLbl val="0"/>
      </c:catAx>
      <c:valAx>
        <c:axId val="604097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410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{F7A48647-8B4D-4F21-ADFA-8FD8BC5EA57D}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12-47C9-9917-DA9136CD20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{F595B412-599C-4EF2-A8A7-0B0AC4626525}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12-47C9-9917-DA9136CD20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{682224E6-6A1B-499F-A0CE-0E8347B9CAA3}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12-47C9-9917-DA9136CD20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{89E65755-DA74-4FC2-AF9E-4C5249FDEE97}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12-47C9-9917-DA9136CD20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{002465B3-8514-4D6D-8FD1-AD8FF05DA3D0}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12-47C9-9917-DA9136CD20D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{18FC5DA3-368B-4CB5-AD57-72F902AE18EA}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12-47C9-9917-DA9136CD20D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{908A8128-DAB9-4DD4-9BB0-A780BA886220}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12-47C9-9917-DA9136CD20D8}"/>
                </c:ext>
              </c:extLst>
            </c:dLbl>
            <c:dLbl>
              <c:idx val="24"/>
              <c:layout>
                <c:manualLayout>
                  <c:x val="0"/>
                  <c:y val="1.1829008930858186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{88978962-E2D7-4D42-931C-6601FD50DC92}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12-47C9-9917-DA9136CD20D8}"/>
                </c:ext>
              </c:extLst>
            </c:dLbl>
            <c:dLbl>
              <c:idx val="32"/>
              <c:layout>
                <c:manualLayout>
                  <c:x val="0"/>
                  <c:y val="-1.182900893085826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{9A912412-2288-4563-8EBE-D11AAFC1EA07}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12-47C9-9917-DA9136CD20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78.3</c:v>
                </c:pt>
                <c:pt idx="8">
                  <c:v>79.400000000000006</c:v>
                </c:pt>
                <c:pt idx="16">
                  <c:v>80.3</c:v>
                </c:pt>
                <c:pt idx="24">
                  <c:v>80.8</c:v>
                </c:pt>
                <c:pt idx="32">
                  <c:v>80.7</c:v>
                </c:pt>
              </c:numCache>
            </c:numRef>
          </c:xVal>
          <c:yVal>
            <c:numRef>
              <c:f>公会計指標分析・財政指標組合せ分析表!$BP$51:$DC$51</c:f>
              <c:numCache>
                <c:formatCode>#,##0.0;"▲ "#,##0.0</c:formatCode>
                <c:ptCount val="40"/>
                <c:pt idx="0">
                  <c:v>50.8</c:v>
                </c:pt>
                <c:pt idx="8">
                  <c:v>42.8</c:v>
                </c:pt>
                <c:pt idx="16">
                  <c:v>21.2</c:v>
                </c:pt>
                <c:pt idx="24">
                  <c:v>13</c:v>
                </c:pt>
                <c:pt idx="32">
                  <c:v>11.4</c:v>
                </c:pt>
              </c:numCache>
            </c:numRef>
          </c:yVal>
          <c:smooth val="0"/>
          <c:extLst>
            <c:ext xmlns:c16="http://schemas.microsoft.com/office/drawing/2014/chart" uri="{C3380CC4-5D6E-409C-BE32-E72D297353CC}">
              <c16:uniqueId val="{00000009-4D12-47C9-9917-DA9136CD20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{12B11A62-D503-42E9-BEA3-654AB3098B2D}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12-47C9-9917-DA9136CD20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{9476A698-723A-42E4-8E19-F2B7E6729757}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12-47C9-9917-DA9136CD20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{D0E9D0B2-1433-453B-85DC-1D56735CE0FF}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12-47C9-9917-DA9136CD20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{BA036243-5EA4-4BBF-BF9B-EC7C4DA5E449}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12-47C9-9917-DA9136CD20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{5058C989-62C9-45AE-9F23-69C966240028}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12-47C9-9917-DA9136CD20D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{15D98766-7796-4E66-971F-8C8373ECE0A1}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12-47C9-9917-DA9136CD20D8}"/>
                </c:ext>
              </c:extLst>
            </c:dLbl>
            <c:dLbl>
              <c:idx val="16"/>
              <c:layout>
                <c:manualLayout>
                  <c:x val="0"/>
                  <c:y val="1.217429329491156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{160DAA60-4257-4CA5-8F21-EE3009429C35}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12-47C9-9917-DA9136CD20D8}"/>
                </c:ext>
              </c:extLst>
            </c:dLbl>
            <c:dLbl>
              <c:idx val="24"/>
              <c:layout>
                <c:manualLayout>
                  <c:x val="0"/>
                  <c:y val="5.741951091109205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{05382A35-BE0C-4C40-BCE6-69691F4B17C5}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12-47C9-9917-DA9136CD20D8}"/>
                </c:ext>
              </c:extLst>
            </c:dLbl>
            <c:dLbl>
              <c:idx val="32"/>
              <c:layout>
                <c:manualLayout>
                  <c:x val="0"/>
                  <c:y val="-1.791606677060720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{09BD7A1A-A4D4-44EF-B804-05B01B36C399}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12-47C9-9917-DA9136CD20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D12-47C9-9917-DA9136CD20D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{77B1A8D0-CCB5-499D-8E42-4DFB07F9A299}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9D-4AA1-A34B-9FEF80AAA3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{9CFDAD30-8086-4A04-BEA2-270144180858}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9D-4AA1-A34B-9FEF80AAA3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{6E157408-6916-4B9C-AD69-8BE5936F50E5}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9D-4AA1-A34B-9FEF80AAA3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{76DE41D1-8BB2-444B-AA7F-C6CCD231A59E}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9D-4AA1-A34B-9FEF80AAA3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{19584F82-95A5-432A-A1BF-92B100CFF31B}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9D-4AA1-A34B-9FEF80AAA3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{27F94811-FEF9-483F-AE15-CAD547CA9CCA}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9D-4AA1-A34B-9FEF80AAA37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{DBB12CAB-EACB-4AD8-8640-5CE41D00A5C3}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9D-4AA1-A34B-9FEF80AAA37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{F56BCAA3-1095-4F49-8458-33B0B6FFEB6A}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9D-4AA1-A34B-9FEF80AAA3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{C6FAE3BD-4F0B-4BF0-B463-AC640EB7B831}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9D-4AA1-A34B-9FEF80AAA3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4.8</c:v>
                </c:pt>
                <c:pt idx="16">
                  <c:v>5.0999999999999996</c:v>
                </c:pt>
                <c:pt idx="24">
                  <c:v>4.9000000000000004</c:v>
                </c:pt>
                <c:pt idx="32">
                  <c:v>5.4</c:v>
                </c:pt>
              </c:numCache>
            </c:numRef>
          </c:xVal>
          <c:yVal>
            <c:numRef>
              <c:f>公会計指標分析・財政指標組合せ分析表!$BP$73:$DC$73</c:f>
              <c:numCache>
                <c:formatCode>#,##0.0;"▲ "#,##0.0</c:formatCode>
                <c:ptCount val="40"/>
                <c:pt idx="0">
                  <c:v>50.8</c:v>
                </c:pt>
                <c:pt idx="8">
                  <c:v>42.8</c:v>
                </c:pt>
                <c:pt idx="16">
                  <c:v>21.2</c:v>
                </c:pt>
                <c:pt idx="24">
                  <c:v>13</c:v>
                </c:pt>
                <c:pt idx="32">
                  <c:v>11.4</c:v>
                </c:pt>
              </c:numCache>
            </c:numRef>
          </c:yVal>
          <c:smooth val="0"/>
          <c:extLst>
            <c:ext xmlns:c16="http://schemas.microsoft.com/office/drawing/2014/chart" uri="{C3380CC4-5D6E-409C-BE32-E72D297353CC}">
              <c16:uniqueId val="{00000009-749D-4AA1-A34B-9FEF80AAA3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{4005CFA9-C8A2-4B9D-8AF4-834EBDAE4300}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9D-4AA1-A34B-9FEF80AAA3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{E39F03AB-C069-46CD-8E61-D539BF1EA47A}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9D-4AA1-A34B-9FEF80AAA3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{2845D4CB-B103-4575-ADC5-733331978788}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9D-4AA1-A34B-9FEF80AAA3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{34F8D4BF-5A14-4EB5-9252-280EFE7681FB}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9D-4AA1-A34B-9FEF80AAA3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{8C5F1BC4-FCEF-48A7-99D9-C8605BA4A468}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9D-4AA1-A34B-9FEF80AAA3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{E8BCF9B2-2576-4C57-A3B3-3421DECCAB12}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9D-4AA1-A34B-9FEF80AAA37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{C752B83E-A8D7-48B3-8402-0114AC70B61E}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9D-4AA1-A34B-9FEF80AAA37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{C3B80833-8143-4709-8C97-019B14E356CE}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9D-4AA1-A34B-9FEF80AAA3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{586F7280-B805-499F-86A9-F31B438C2E1A}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9D-4AA1-A34B-9FEF80AAA3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49D-4AA1-A34B-9FEF80AAA37E}"/>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令和元年度以降に元利償還金が増加したのは償還方式の見直しによるところが大きく、駅前再開発事業や県街路事業負担金の借り入れの返済も始まった</a:t>
          </a:r>
          <a:r>
            <a:rPr kumimoji="1" lang="ja-JP" altLang="en-US" sz="1400">
              <a:solidFill>
                <a:schemeClr val="dk1"/>
              </a:solidFill>
              <a:effectLst/>
              <a:latin typeface="+mn-lt"/>
              <a:ea typeface="+mn-ea"/>
              <a:cs typeface="+mn-cs"/>
            </a:rPr>
            <a:t>ためである。</a:t>
          </a:r>
          <a:endParaRPr lang="ja-JP" altLang="ja-JP" sz="1400">
            <a:effectLst/>
          </a:endParaRPr>
        </a:p>
        <a:p>
          <a:r>
            <a:rPr kumimoji="1" lang="ja-JP" altLang="ja-JP" sz="1400">
              <a:solidFill>
                <a:schemeClr val="dk1"/>
              </a:solidFill>
              <a:effectLst/>
              <a:latin typeface="+mn-lt"/>
              <a:ea typeface="+mn-ea"/>
              <a:cs typeface="+mn-cs"/>
            </a:rPr>
            <a:t>　また、</a:t>
          </a:r>
          <a:r>
            <a:rPr kumimoji="1" lang="ja-JP" altLang="en-US" sz="1400">
              <a:solidFill>
                <a:schemeClr val="dk1"/>
              </a:solidFill>
              <a:effectLst/>
              <a:latin typeface="+mn-lt"/>
              <a:ea typeface="+mn-ea"/>
              <a:cs typeface="+mn-cs"/>
            </a:rPr>
            <a:t>算入公債費等については、交付税に算入される公債費の償還が進んでいるため、前年度より減少している。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満期一括償還による借入なし</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将来負担額のうち、一般会計等に係る地方債の現在高は、前年度から減っているものの、</a:t>
          </a:r>
          <a:r>
            <a:rPr kumimoji="1" lang="ja-JP" altLang="en-US" sz="1100">
              <a:solidFill>
                <a:schemeClr val="dk1"/>
              </a:solidFill>
              <a:effectLst/>
              <a:latin typeface="+mn-lt"/>
              <a:ea typeface="+mn-ea"/>
              <a:cs typeface="+mn-cs"/>
            </a:rPr>
            <a:t>学校教育施設等の</a:t>
          </a:r>
          <a:r>
            <a:rPr kumimoji="1" lang="ja-JP" altLang="ja-JP" sz="1100">
              <a:solidFill>
                <a:schemeClr val="dk1"/>
              </a:solidFill>
              <a:effectLst/>
              <a:latin typeface="+mn-lt"/>
              <a:ea typeface="+mn-ea"/>
              <a:cs typeface="+mn-cs"/>
            </a:rPr>
            <a:t>建物の長寿命化のための改修工事など大規模事業を実施してい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ことから今後は増加する見込みである。</a:t>
          </a:r>
          <a:endParaRPr lang="ja-JP" altLang="ja-JP" sz="1400">
            <a:effectLst/>
          </a:endParaRPr>
        </a:p>
        <a:p>
          <a:r>
            <a:rPr kumimoji="1" lang="ja-JP" altLang="ja-JP" sz="1100">
              <a:solidFill>
                <a:schemeClr val="dk1"/>
              </a:solidFill>
              <a:effectLst/>
              <a:latin typeface="+mn-lt"/>
              <a:ea typeface="+mn-ea"/>
              <a:cs typeface="+mn-cs"/>
            </a:rPr>
            <a:t>　公営企業債等繰入見込額は、公共下水道事業会計</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依然として赤字決算であり、今後ストックマネジメント計画に基づき、老朽更新も実施していくため、一般会計で負担すべき額は増加する見込みである。</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公共施設等の改修などを計画的に実行するために公共施設等整備基金や減債基金に</a:t>
          </a:r>
          <a:r>
            <a:rPr kumimoji="1" lang="ja-JP" altLang="ja-JP" sz="1100">
              <a:solidFill>
                <a:schemeClr val="dk1"/>
              </a:solidFill>
              <a:effectLst/>
              <a:latin typeface="+mn-lt"/>
              <a:ea typeface="+mn-ea"/>
              <a:cs typeface="+mn-cs"/>
            </a:rPr>
            <a:t>積み増しをしていかなければならない。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lt"/>
              <a:ea typeface="+mn-ea"/>
              <a:cs typeface="+mn-cs"/>
            </a:rPr>
            <a:t>主なものとして、減債基金に</a:t>
          </a:r>
          <a:r>
            <a:rPr kumimoji="1" lang="en-US" altLang="ja-JP" sz="1400" b="0" i="0" baseline="0">
              <a:solidFill>
                <a:schemeClr val="dk1"/>
              </a:solidFill>
              <a:effectLst/>
              <a:latin typeface="+mn-lt"/>
              <a:ea typeface="+mn-ea"/>
              <a:cs typeface="+mn-cs"/>
            </a:rPr>
            <a:t>100</a:t>
          </a:r>
          <a:r>
            <a:rPr kumimoji="1" lang="ja-JP" altLang="ja-JP" sz="1400" b="0" i="0" baseline="0">
              <a:solidFill>
                <a:schemeClr val="dk1"/>
              </a:solidFill>
              <a:effectLst/>
              <a:latin typeface="+mn-lt"/>
              <a:ea typeface="+mn-ea"/>
              <a:cs typeface="+mn-cs"/>
            </a:rPr>
            <a:t>百万円、職員退職手当準備基金に</a:t>
          </a:r>
          <a:r>
            <a:rPr kumimoji="1" lang="en-US" altLang="ja-JP" sz="1400" b="0" i="0" baseline="0">
              <a:solidFill>
                <a:schemeClr val="dk1"/>
              </a:solidFill>
              <a:effectLst/>
              <a:latin typeface="+mn-lt"/>
              <a:ea typeface="+mn-ea"/>
              <a:cs typeface="+mn-cs"/>
            </a:rPr>
            <a:t>90</a:t>
          </a:r>
          <a:r>
            <a:rPr kumimoji="1" lang="ja-JP" altLang="ja-JP" sz="1400" b="0" i="0" baseline="0">
              <a:solidFill>
                <a:schemeClr val="dk1"/>
              </a:solidFill>
              <a:effectLst/>
              <a:latin typeface="+mn-lt"/>
              <a:ea typeface="+mn-ea"/>
              <a:cs typeface="+mn-cs"/>
            </a:rPr>
            <a:t>百万円、公共施設等整備基金に</a:t>
          </a:r>
          <a:r>
            <a:rPr kumimoji="1" lang="en-US" altLang="ja-JP" sz="1400" b="0" i="0" baseline="0">
              <a:solidFill>
                <a:schemeClr val="dk1"/>
              </a:solidFill>
              <a:effectLst/>
              <a:latin typeface="+mn-lt"/>
              <a:ea typeface="+mn-ea"/>
              <a:cs typeface="+mn-cs"/>
            </a:rPr>
            <a:t>279</a:t>
          </a:r>
          <a:r>
            <a:rPr kumimoji="1" lang="ja-JP" altLang="ja-JP" sz="1400" b="0" i="0" baseline="0">
              <a:solidFill>
                <a:schemeClr val="dk1"/>
              </a:solidFill>
              <a:effectLst/>
              <a:latin typeface="+mn-lt"/>
              <a:ea typeface="+mn-ea"/>
              <a:cs typeface="+mn-cs"/>
            </a:rPr>
            <a:t>百万円積み立てを行い、基金全体で</a:t>
          </a:r>
          <a:r>
            <a:rPr kumimoji="1" lang="en-US" altLang="ja-JP" sz="1400" b="0" i="0" baseline="0">
              <a:solidFill>
                <a:schemeClr val="dk1"/>
              </a:solidFill>
              <a:effectLst/>
              <a:latin typeface="+mn-lt"/>
              <a:ea typeface="+mn-ea"/>
              <a:cs typeface="+mn-cs"/>
            </a:rPr>
            <a:t>304</a:t>
          </a:r>
          <a:r>
            <a:rPr kumimoji="1" lang="ja-JP" altLang="ja-JP" sz="1400" b="0" i="0" baseline="0">
              <a:solidFill>
                <a:schemeClr val="dk1"/>
              </a:solidFill>
              <a:effectLst/>
              <a:latin typeface="+mn-lt"/>
              <a:ea typeface="+mn-ea"/>
              <a:cs typeface="+mn-cs"/>
            </a:rPr>
            <a:t>百万円増となった。</a:t>
          </a:r>
          <a:endParaRPr lang="ja-JP" altLang="ja-JP" sz="1400">
            <a:effectLst/>
          </a:endParaRPr>
        </a:p>
        <a:p>
          <a:pPr eaLnBrk="1" fontAlgn="auto" latinLnBrk="0" hangingPunct="1"/>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利息積立分は考慮していない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lt"/>
              <a:ea typeface="+mn-ea"/>
              <a:cs typeface="+mn-cs"/>
            </a:rPr>
            <a:t>各基金の取崩・積立基準を明確にし、基金が年度間の住民負担額の財源調整となるように努める。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●職員退職手当準備基金：職員退職手当				●公共施設等整備基金：公共施設等の整備</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●ふるさと応援基金：町の歴史と文化を伝承する事業ほか７項目		●小中学校給食事業基金：小中学校給食事業の健全な管理運営</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●森林環境譲与税基金：森林整備及びその促進				●消防施設整備基金：消防施設の整備</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●片山排水ポンプ管理基金：片山排水ポンプ施設の維持管理費</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●ふるさと・水と土保全基金：農業施設の機能を適正に発揮させるための集落共同活動の強化に対する支援</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●快適環境づくり基金：快適な環境づくりに自主的、先駆的に取り組む個人及び団体等を支援又は奨励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●ふるさと応援基金：寄付額</a:t>
          </a:r>
          <a:r>
            <a:rPr kumimoji="1" lang="en-US" altLang="ja-JP" sz="1200" b="0" i="0" baseline="0">
              <a:solidFill>
                <a:schemeClr val="dk1"/>
              </a:solidFill>
              <a:effectLst/>
              <a:latin typeface="+mn-lt"/>
              <a:ea typeface="+mn-ea"/>
              <a:cs typeface="+mn-cs"/>
            </a:rPr>
            <a:t>95</a:t>
          </a:r>
          <a:r>
            <a:rPr kumimoji="1" lang="ja-JP" altLang="ja-JP" sz="1200" b="0" i="0" baseline="0">
              <a:solidFill>
                <a:schemeClr val="dk1"/>
              </a:solidFill>
              <a:effectLst/>
              <a:latin typeface="+mn-lt"/>
              <a:ea typeface="+mn-ea"/>
              <a:cs typeface="+mn-cs"/>
            </a:rPr>
            <a:t>百万円を積立、それにかかる委託料</a:t>
          </a:r>
          <a:r>
            <a:rPr kumimoji="1" lang="ja-JP" altLang="en-US" sz="1200" b="0" i="0" baseline="0">
              <a:solidFill>
                <a:schemeClr val="dk1"/>
              </a:solidFill>
              <a:effectLst/>
              <a:latin typeface="+mn-lt"/>
              <a:ea typeface="+mn-ea"/>
              <a:cs typeface="+mn-cs"/>
            </a:rPr>
            <a:t>や事業充当など</a:t>
          </a:r>
          <a:r>
            <a:rPr kumimoji="1" lang="en-US" altLang="ja-JP" sz="1200" b="0" i="0" baseline="0">
              <a:solidFill>
                <a:schemeClr val="dk1"/>
              </a:solidFill>
              <a:effectLst/>
              <a:latin typeface="+mn-lt"/>
              <a:ea typeface="+mn-ea"/>
              <a:cs typeface="+mn-cs"/>
            </a:rPr>
            <a:t>141</a:t>
          </a:r>
          <a:r>
            <a:rPr kumimoji="1" lang="ja-JP" altLang="ja-JP" sz="1200" b="0" i="0" baseline="0">
              <a:solidFill>
                <a:schemeClr val="dk1"/>
              </a:solidFill>
              <a:effectLst/>
              <a:latin typeface="+mn-lt"/>
              <a:ea typeface="+mn-ea"/>
              <a:cs typeface="+mn-cs"/>
            </a:rPr>
            <a:t>百万円取崩し</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ja-JP" sz="1200" b="0" i="0" baseline="0">
              <a:solidFill>
                <a:schemeClr val="dk1"/>
              </a:solidFill>
              <a:effectLst/>
              <a:latin typeface="+mn-lt"/>
              <a:ea typeface="+mn-ea"/>
              <a:cs typeface="+mn-cs"/>
            </a:rPr>
            <a:t>●職員退職手当準備基金：余剰財源を</a:t>
          </a:r>
          <a:r>
            <a:rPr kumimoji="1" lang="en-US" altLang="ja-JP" sz="1200" b="0" i="0" baseline="0">
              <a:solidFill>
                <a:schemeClr val="dk1"/>
              </a:solidFill>
              <a:effectLst/>
              <a:latin typeface="+mn-lt"/>
              <a:ea typeface="+mn-ea"/>
              <a:cs typeface="+mn-cs"/>
            </a:rPr>
            <a:t>90</a:t>
          </a:r>
          <a:r>
            <a:rPr kumimoji="1" lang="ja-JP" altLang="ja-JP" sz="1200" b="0" i="0" baseline="0">
              <a:solidFill>
                <a:schemeClr val="dk1"/>
              </a:solidFill>
              <a:effectLst/>
              <a:latin typeface="+mn-lt"/>
              <a:ea typeface="+mn-ea"/>
              <a:cs typeface="+mn-cs"/>
            </a:rPr>
            <a:t>百万円積立</a:t>
          </a:r>
          <a:r>
            <a:rPr kumimoji="1" lang="en-US"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取崩し</a:t>
          </a:r>
          <a:r>
            <a:rPr kumimoji="1" lang="en-US" altLang="ja-JP" sz="1200" b="0" i="0" baseline="0">
              <a:solidFill>
                <a:schemeClr val="dk1"/>
              </a:solidFill>
              <a:effectLst/>
              <a:latin typeface="+mn-lt"/>
              <a:ea typeface="+mn-ea"/>
              <a:cs typeface="+mn-cs"/>
            </a:rPr>
            <a:t>31</a:t>
          </a:r>
          <a:r>
            <a:rPr kumimoji="1" lang="ja-JP" altLang="en-US" sz="1200" b="0" i="0" baseline="0">
              <a:solidFill>
                <a:schemeClr val="dk1"/>
              </a:solidFill>
              <a:effectLst/>
              <a:latin typeface="+mn-lt"/>
              <a:ea typeface="+mn-ea"/>
              <a:cs typeface="+mn-cs"/>
            </a:rPr>
            <a:t>百万円</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●公共施設等整備基金：余剰財源</a:t>
          </a:r>
          <a:r>
            <a:rPr kumimoji="1" lang="ja-JP" altLang="en-US" sz="1200" b="0" i="0" baseline="0">
              <a:solidFill>
                <a:schemeClr val="dk1"/>
              </a:solidFill>
              <a:effectLst/>
              <a:latin typeface="+mn-lt"/>
              <a:ea typeface="+mn-ea"/>
              <a:cs typeface="+mn-cs"/>
            </a:rPr>
            <a:t>および快適環境づくり基金取り崩し分</a:t>
          </a:r>
          <a:r>
            <a:rPr kumimoji="1" lang="ja-JP" altLang="ja-JP" sz="1200" b="0" i="0" baseline="0">
              <a:solidFill>
                <a:schemeClr val="dk1"/>
              </a:solidFill>
              <a:effectLst/>
              <a:latin typeface="+mn-lt"/>
              <a:ea typeface="+mn-ea"/>
              <a:cs typeface="+mn-cs"/>
            </a:rPr>
            <a:t>を</a:t>
          </a:r>
          <a:r>
            <a:rPr kumimoji="1" lang="en-US" altLang="ja-JP" sz="1200" b="0" i="0" baseline="0">
              <a:solidFill>
                <a:schemeClr val="dk1"/>
              </a:solidFill>
              <a:effectLst/>
              <a:latin typeface="+mn-lt"/>
              <a:ea typeface="+mn-ea"/>
              <a:cs typeface="+mn-cs"/>
            </a:rPr>
            <a:t>280</a:t>
          </a:r>
          <a:r>
            <a:rPr kumimoji="1" lang="ja-JP" altLang="ja-JP" sz="1200" b="0" i="0" baseline="0">
              <a:solidFill>
                <a:schemeClr val="dk1"/>
              </a:solidFill>
              <a:effectLst/>
              <a:latin typeface="+mn-lt"/>
              <a:ea typeface="+mn-ea"/>
              <a:cs typeface="+mn-cs"/>
            </a:rPr>
            <a:t>百万円積立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●快適環境づくり基金：</a:t>
          </a:r>
          <a:r>
            <a:rPr kumimoji="1" lang="en-US" altLang="ja-JP" sz="1200" b="0" i="0" baseline="0">
              <a:solidFill>
                <a:schemeClr val="dk1"/>
              </a:solidFill>
              <a:effectLst/>
              <a:latin typeface="+mn-lt"/>
              <a:ea typeface="+mn-ea"/>
              <a:cs typeface="+mn-cs"/>
            </a:rPr>
            <a:t>105</a:t>
          </a:r>
          <a:r>
            <a:rPr kumimoji="1" lang="ja-JP" altLang="en-US" sz="1200" b="0" i="0" baseline="0">
              <a:solidFill>
                <a:schemeClr val="dk1"/>
              </a:solidFill>
              <a:effectLst/>
              <a:latin typeface="+mn-lt"/>
              <a:ea typeface="+mn-ea"/>
              <a:cs typeface="+mn-cs"/>
            </a:rPr>
            <a:t>百万円を取崩し、全額を公共施設等整備基金に積みなおし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●小中学校給食事業基金：特定防衛施設周辺整備調整交付金</a:t>
          </a:r>
          <a:r>
            <a:rPr kumimoji="1" lang="en-US" altLang="ja-JP" sz="1200" b="0" i="0" baseline="0">
              <a:solidFill>
                <a:schemeClr val="dk1"/>
              </a:solidFill>
              <a:effectLst/>
              <a:latin typeface="+mn-lt"/>
              <a:ea typeface="+mn-ea"/>
              <a:cs typeface="+mn-cs"/>
            </a:rPr>
            <a:t>56</a:t>
          </a:r>
          <a:r>
            <a:rPr kumimoji="1" lang="ja-JP" altLang="ja-JP" sz="1200" b="0" i="0" baseline="0">
              <a:solidFill>
                <a:schemeClr val="dk1"/>
              </a:solidFill>
              <a:effectLst/>
              <a:latin typeface="+mn-lt"/>
              <a:ea typeface="+mn-ea"/>
              <a:cs typeface="+mn-cs"/>
            </a:rPr>
            <a:t>百万円積立、給食事業の管理運営費として</a:t>
          </a:r>
          <a:r>
            <a:rPr kumimoji="1" lang="en-US" altLang="ja-JP" sz="1200" b="0" i="0" baseline="0">
              <a:solidFill>
                <a:schemeClr val="dk1"/>
              </a:solidFill>
              <a:effectLst/>
              <a:latin typeface="+mn-lt"/>
              <a:ea typeface="+mn-ea"/>
              <a:cs typeface="+mn-cs"/>
            </a:rPr>
            <a:t>50</a:t>
          </a:r>
          <a:r>
            <a:rPr kumimoji="1" lang="ja-JP" altLang="ja-JP" sz="1200" b="0" i="0" baseline="0">
              <a:solidFill>
                <a:schemeClr val="dk1"/>
              </a:solidFill>
              <a:effectLst/>
              <a:latin typeface="+mn-lt"/>
              <a:ea typeface="+mn-ea"/>
              <a:cs typeface="+mn-cs"/>
            </a:rPr>
            <a:t>百万円取崩し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●森林環境譲与税基金：森林環境譲与税</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百万円を積立、</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百万円を事業充当</a:t>
          </a:r>
          <a:endParaRPr lang="ja-JP" altLang="ja-JP" sz="1200">
            <a:effectLst/>
          </a:endParaRPr>
        </a:p>
        <a:p>
          <a:pPr eaLnBrk="1" fontAlgn="auto" latinLnBrk="0" hangingPunct="1"/>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利息積立分は考慮していない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mn-lt"/>
              <a:ea typeface="+mn-ea"/>
              <a:cs typeface="+mn-cs"/>
            </a:rPr>
            <a:t>●職員退職手当準備基金：職員退職手当見込額</a:t>
          </a:r>
          <a:r>
            <a:rPr kumimoji="1" lang="en-US" altLang="ja-JP" sz="1200" b="0" i="0" baseline="0">
              <a:solidFill>
                <a:schemeClr val="dk1"/>
              </a:solidFill>
              <a:effectLst/>
              <a:latin typeface="+mn-lt"/>
              <a:ea typeface="+mn-ea"/>
              <a:cs typeface="+mn-cs"/>
            </a:rPr>
            <a:t>1,200</a:t>
          </a:r>
          <a:r>
            <a:rPr kumimoji="1" lang="ja-JP" altLang="ja-JP" sz="1200" b="0" i="0" baseline="0">
              <a:solidFill>
                <a:schemeClr val="dk1"/>
              </a:solidFill>
              <a:effectLst/>
              <a:latin typeface="+mn-lt"/>
              <a:ea typeface="+mn-ea"/>
              <a:cs typeface="+mn-cs"/>
            </a:rPr>
            <a:t>百万円に対し積立額が大幅に不足することから優先的に積み立てる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●減債基金：投資的事業にかかる償還額に基準を設け、積立て・取崩しを行う。</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●公共施設等整備基金：投資的一般財源に基準を設け、積立て・取崩しを行う。</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●ふるさと応援基金：次年度に当年度の寄附見込額からそれにかかる委託料を差し引いた額を財源充当するために取り崩す</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lt"/>
              <a:ea typeface="+mn-ea"/>
              <a:cs typeface="+mn-cs"/>
            </a:rPr>
            <a:t>令和</a:t>
          </a:r>
          <a:r>
            <a:rPr kumimoji="1" lang="en-US" altLang="ja-JP" sz="1400" b="0" i="0" baseline="0">
              <a:solidFill>
                <a:schemeClr val="dk1"/>
              </a:solidFill>
              <a:effectLst/>
              <a:latin typeface="+mn-lt"/>
              <a:ea typeface="+mn-ea"/>
              <a:cs typeface="+mn-cs"/>
            </a:rPr>
            <a:t>4</a:t>
          </a:r>
          <a:r>
            <a:rPr kumimoji="1" lang="ja-JP" altLang="ja-JP" sz="1400" b="0" i="0" baseline="0">
              <a:solidFill>
                <a:schemeClr val="dk1"/>
              </a:solidFill>
              <a:effectLst/>
              <a:latin typeface="+mn-lt"/>
              <a:ea typeface="+mn-ea"/>
              <a:cs typeface="+mn-cs"/>
            </a:rPr>
            <a:t>年度歳計剰余金の処分として</a:t>
          </a:r>
          <a:r>
            <a:rPr kumimoji="1" lang="en-US" altLang="ja-JP" sz="1400" b="0" i="0" baseline="0">
              <a:solidFill>
                <a:schemeClr val="dk1"/>
              </a:solidFill>
              <a:effectLst/>
              <a:latin typeface="+mn-lt"/>
              <a:ea typeface="+mn-ea"/>
              <a:cs typeface="+mn-cs"/>
            </a:rPr>
            <a:t>306</a:t>
          </a:r>
          <a:r>
            <a:rPr kumimoji="1" lang="ja-JP" altLang="ja-JP" sz="1400" b="0" i="0" baseline="0">
              <a:solidFill>
                <a:schemeClr val="dk1"/>
              </a:solidFill>
              <a:effectLst/>
              <a:latin typeface="+mn-lt"/>
              <a:ea typeface="+mn-ea"/>
              <a:cs typeface="+mn-cs"/>
            </a:rPr>
            <a:t>百万円を積立。また、財源不足を補うため</a:t>
          </a:r>
          <a:r>
            <a:rPr kumimoji="1" lang="en-US" altLang="ja-JP" sz="1400" b="0" i="0" baseline="0">
              <a:solidFill>
                <a:schemeClr val="dk1"/>
              </a:solidFill>
              <a:effectLst/>
              <a:latin typeface="+mn-lt"/>
              <a:ea typeface="+mn-ea"/>
              <a:cs typeface="+mn-cs"/>
            </a:rPr>
            <a:t>300</a:t>
          </a:r>
          <a:r>
            <a:rPr kumimoji="1" lang="ja-JP" altLang="ja-JP" sz="1400" b="0" i="0" baseline="0">
              <a:solidFill>
                <a:schemeClr val="dk1"/>
              </a:solidFill>
              <a:effectLst/>
              <a:latin typeface="+mn-lt"/>
              <a:ea typeface="+mn-ea"/>
              <a:cs typeface="+mn-cs"/>
            </a:rPr>
            <a:t>百万を</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基金から取り崩したため、差額の</a:t>
          </a:r>
          <a:r>
            <a:rPr kumimoji="1" lang="en-US" altLang="ja-JP" sz="1400" b="0" i="0" baseline="0">
              <a:solidFill>
                <a:schemeClr val="dk1"/>
              </a:solidFill>
              <a:effectLst/>
              <a:latin typeface="+mn-lt"/>
              <a:ea typeface="+mn-ea"/>
              <a:cs typeface="+mn-cs"/>
            </a:rPr>
            <a:t>6</a:t>
          </a:r>
          <a:r>
            <a:rPr kumimoji="1" lang="ja-JP" altLang="ja-JP" sz="1400" b="0" i="0" baseline="0">
              <a:solidFill>
                <a:schemeClr val="dk1"/>
              </a:solidFill>
              <a:effectLst/>
              <a:latin typeface="+mn-lt"/>
              <a:ea typeface="+mn-ea"/>
              <a:cs typeface="+mn-cs"/>
            </a:rPr>
            <a:t>百万円増となった。</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利息積立分は考慮していない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財政調整基金は、適正が標準財政規模の</a:t>
          </a:r>
          <a:r>
            <a:rPr kumimoji="1" lang="en-US" altLang="ja-JP" sz="1400" b="0" i="0" baseline="0">
              <a:solidFill>
                <a:schemeClr val="dk1"/>
              </a:solidFill>
              <a:effectLst/>
              <a:latin typeface="+mn-lt"/>
              <a:ea typeface="+mn-ea"/>
              <a:cs typeface="+mn-cs"/>
            </a:rPr>
            <a:t>5</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％といわれている。今後も、税収等の財源不足を補うため減少見込みではあるが、不測の事態に備えるため、標準財政規模の</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を下回らないように維持していく。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mn-lt"/>
              <a:ea typeface="+mn-ea"/>
              <a:cs typeface="+mn-cs"/>
            </a:rPr>
            <a:t>財政シュミレーションにより、起債償還が増えていく予定となっており、その財源として</a:t>
          </a:r>
          <a:r>
            <a:rPr kumimoji="1" lang="en-US" altLang="ja-JP" sz="1400" b="0" i="0" baseline="0">
              <a:solidFill>
                <a:schemeClr val="dk1"/>
              </a:solidFill>
              <a:effectLst/>
              <a:latin typeface="+mn-lt"/>
              <a:ea typeface="+mn-ea"/>
              <a:cs typeface="+mn-cs"/>
            </a:rPr>
            <a:t>100</a:t>
          </a:r>
          <a:r>
            <a:rPr kumimoji="1" lang="ja-JP" altLang="ja-JP" sz="1400" b="0" i="0" baseline="0">
              <a:solidFill>
                <a:schemeClr val="dk1"/>
              </a:solidFill>
              <a:effectLst/>
              <a:latin typeface="+mn-lt"/>
              <a:ea typeface="+mn-ea"/>
              <a:cs typeface="+mn-cs"/>
            </a:rPr>
            <a:t>百万円積み立てを行ったため。</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利息積立分は考慮していない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住民一人当たり償還額が他の年度に比して多額となる年度において、町債の償還の財源に充てる。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574C9D-8BBC-4F9B-AE2B-4E6253350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677BC2-302F-4E7F-BB33-006E47104C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908ABF-AF6C-4B6A-BD53-C4CD5B5C4D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4BA0D15-74ED-433A-98DF-76CC434B35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EA73866-D526-40B3-BDC0-32E7DB8F938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BD0557-CCE4-4398-953F-EF9232F91BD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DC526B9-094F-46B3-8A5B-31C8FB1365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9578E4-1052-4006-8433-A92E57AD36A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94584AD-BB4B-4A36-A92A-4774520A43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BD93BF-0CF4-4804-AE3F-622CF63B106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85E67E7-D5E7-4605-BB4E-B2DC5951547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F89954-24C5-442F-BB7A-D6DBB3E8634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2557C3-AF61-44F5-A056-AFAB14C1014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A6F4B9B-E865-464F-A1DC-5C1CC7A298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D15ADE9-25F2-4027-AF67-5EB019BE4AC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94FF75D-4C35-4983-8C60-2C09AFD768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69C009A-0F57-4B78-B311-BECFDEBF3F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7107200-ADB7-4C49-A4BA-8A7EDFEA94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4B9F76-225E-4892-A3BA-8CC27F8A83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6B2A58-F791-47EB-97C0-5CDFBEF952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920C098-1276-42ED-B2CF-5C654568261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F53024-4641-4118-889F-6D18EC5120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E1433B-4E26-4781-AF12-BAB71BC82D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A55B826-56DE-4548-9607-FDEBCC9A963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7069CE-C8B5-4B2E-8845-17B8AD9A96F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CAD819C-40CE-448A-A399-B0BEF5018A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CA8612B-75F1-4072-B6A1-8065111642E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A9EE199-B0CC-424B-B851-C67CE03914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C723D52-CB7E-4CC0-ACDF-B31B1905BF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529EB9-5DED-4921-8054-15C706B594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2BF0DEA-67E7-4488-83D7-98364827FA4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B19E76-B0F8-437C-AC60-5D0B47E2D8A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C5F5AB9-9A29-4B75-AC67-B178A0D23DE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D1F9FAA-406D-4E71-A882-57371FC5C1A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29BA340-0CDD-48C1-8259-E4621E4414A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5E3FAE6-186B-4FBA-B5C4-FD3E2A9E82C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29CE8E7-25FA-4F8E-A652-F90F065DF4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F416156-7C37-4226-A1FF-1D25CB05F4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34F5E2C-F1BE-4B4D-921B-AEB1DE295C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7A84D6D-7D35-4B33-BAA0-98BAF56282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956BE3-809F-41BB-BEE0-DAF0E139558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CC740EA-607C-4E2E-9485-D83EE3BE539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126467A-9393-4220-9D55-D2C3EC9DF27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5B750FE-11C3-4B10-B0A0-F3C4F9055D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F788FD5-6FCE-4FA2-99AE-68A4E9A458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94BBC41-57E2-42AD-B485-6D36DF90A4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CA47244-9DBF-47C3-A2B4-7EE33DFDE14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管理戸数が多く、法定耐用年数を超えて使用している物件もあることから、有形固定資産減価償却率は高い。しかし、定期的に大規模修繕等に取り組んでいることで使用可能年数を伸ばすことに取り組んでいる。令和５年度より、公営住宅の</a:t>
          </a:r>
          <a:r>
            <a:rPr kumimoji="1" lang="ja-JP" altLang="en-US" sz="1100">
              <a:solidFill>
                <a:schemeClr val="dk1"/>
              </a:solidFill>
              <a:effectLst/>
              <a:latin typeface="+mn-lt"/>
              <a:ea typeface="+mn-ea"/>
              <a:cs typeface="+mn-cs"/>
            </a:rPr>
            <a:t>除却を進めており</a:t>
          </a:r>
          <a:r>
            <a:rPr kumimoji="1" lang="ja-JP" altLang="ja-JP" sz="1100">
              <a:solidFill>
                <a:schemeClr val="dk1"/>
              </a:solidFill>
              <a:effectLst/>
              <a:latin typeface="+mn-lt"/>
              <a:ea typeface="+mn-ea"/>
              <a:cs typeface="+mn-cs"/>
            </a:rPr>
            <a:t>、数値の改善に取り組んでいる。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D8075FA-A0AE-494A-BC83-6DAAD14956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8AF20CB-190A-4526-A7DB-D59AF90A1C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AD436F2-1A66-4094-9033-05A97B998B7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D873167-7C16-44C1-800F-84CBED673E9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318158B-7603-4ED8-8D02-7E6BB94332C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8EB8CA5-1A12-446A-86F6-E864B3AD166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6D5EB2B-C4A7-40E5-985D-F7C01A8C413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301CDD5-088D-40B1-83B9-8805B7DF71C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F2DAB4C-83B3-48BA-A9A1-91CBBF85D51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8263769-FC67-411A-8688-5D9B644AAB5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F1307DD-79AD-419C-84F2-687929A2175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CA1571-0DCD-414E-A0CB-0399A41F14B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0E08A52-5B98-4E30-9AE6-83E00CA63CA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C379634-9CC8-4374-970C-DF98833BECC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0ACA0C1-8646-46E5-AA64-61220D8DAD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241D0F7-AFB1-4313-9109-966AA5BA99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F83ED279-36F5-49A4-804D-FAF2630CD689}"/>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254932D2-5FD3-46EA-AFAB-B95A7A418DFC}"/>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DC0EDDFD-1AAB-4502-8E0E-93A15A71402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2C14EBF8-5B03-4424-84A5-6EDEDFE5ACB1}"/>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8F8285EA-A49B-4368-9FB0-5E7A9FF2AB6C}"/>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F0A8F588-46C0-4760-9E35-32CA10DF315E}"/>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A550416D-1724-44C1-ACB6-6BAF67BA07B7}"/>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6623DF74-9A5A-420E-9E9A-52B13C60E807}"/>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162643F1-14F9-41BD-9A47-7967A0F0BF09}"/>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F052B9C-B947-4D98-A36E-E7F5076CB4D2}"/>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81F60558-7455-4100-9206-5FC89360751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324C712-ECAE-45AE-A51F-D59EC107C2C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52B01F4-7576-4BB8-A7E7-D05E5368BDF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175B9E2-A576-4773-A562-491F626D743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D9AD3C4-601E-401D-8ED8-4BD55B5E8F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2C114E1-58EE-4F59-ACFC-A6CD5C2472A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125730</xdr:rowOff>
    </xdr:from>
    <xdr:to>
      <xdr:col>23</xdr:col>
      <xdr:colOff>136525</xdr:colOff>
      <xdr:row>35</xdr:row>
      <xdr:rowOff>55880</xdr:rowOff>
    </xdr:to>
    <xdr:sp macro="" textlink="">
      <xdr:nvSpPr>
        <xdr:cNvPr id="81" name="楕円 80">
          <a:extLst>
            <a:ext uri="{FF2B5EF4-FFF2-40B4-BE49-F238E27FC236}">
              <a16:creationId xmlns:a16="http://schemas.microsoft.com/office/drawing/2014/main" id="{0E8B8626-6166-46EF-BEBA-0C8DA4DBAC24}"/>
            </a:ext>
          </a:extLst>
        </xdr:cNvPr>
        <xdr:cNvSpPr/>
      </xdr:nvSpPr>
      <xdr:spPr>
        <a:xfrm>
          <a:off x="4711700" y="67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40657</xdr:rowOff>
    </xdr:from>
    <xdr:ext cx="405111" cy="259045"/>
    <xdr:sp macro="" textlink="">
      <xdr:nvSpPr>
        <xdr:cNvPr id="82" name="有形固定資産減価償却率該当値テキスト">
          <a:extLst>
            <a:ext uri="{FF2B5EF4-FFF2-40B4-BE49-F238E27FC236}">
              <a16:creationId xmlns:a16="http://schemas.microsoft.com/office/drawing/2014/main" id="{30C26219-3A01-48D8-8D43-C662546F746D}"/>
            </a:ext>
          </a:extLst>
        </xdr:cNvPr>
        <xdr:cNvSpPr txBox="1"/>
      </xdr:nvSpPr>
      <xdr:spPr>
        <a:xfrm>
          <a:off x="4813300" y="664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129329</xdr:rowOff>
    </xdr:from>
    <xdr:to>
      <xdr:col>19</xdr:col>
      <xdr:colOff>187325</xdr:colOff>
      <xdr:row>35</xdr:row>
      <xdr:rowOff>59479</xdr:rowOff>
    </xdr:to>
    <xdr:sp macro="" textlink="">
      <xdr:nvSpPr>
        <xdr:cNvPr id="83" name="楕円 82">
          <a:extLst>
            <a:ext uri="{FF2B5EF4-FFF2-40B4-BE49-F238E27FC236}">
              <a16:creationId xmlns:a16="http://schemas.microsoft.com/office/drawing/2014/main" id="{C3D4D616-C343-4FA9-844B-22C15A2873E3}"/>
            </a:ext>
          </a:extLst>
        </xdr:cNvPr>
        <xdr:cNvSpPr/>
      </xdr:nvSpPr>
      <xdr:spPr>
        <a:xfrm>
          <a:off x="4000500" y="67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5080</xdr:rowOff>
    </xdr:from>
    <xdr:to>
      <xdr:col>23</xdr:col>
      <xdr:colOff>85725</xdr:colOff>
      <xdr:row>35</xdr:row>
      <xdr:rowOff>8679</xdr:rowOff>
    </xdr:to>
    <xdr:cxnSp macro="">
      <xdr:nvCxnSpPr>
        <xdr:cNvPr id="84" name="直線コネクタ 83">
          <a:extLst>
            <a:ext uri="{FF2B5EF4-FFF2-40B4-BE49-F238E27FC236}">
              <a16:creationId xmlns:a16="http://schemas.microsoft.com/office/drawing/2014/main" id="{AF22BBE4-CBA0-47C5-B5C7-5235FB4F8934}"/>
            </a:ext>
          </a:extLst>
        </xdr:cNvPr>
        <xdr:cNvCxnSpPr/>
      </xdr:nvCxnSpPr>
      <xdr:spPr>
        <a:xfrm flipV="1">
          <a:off x="4051300" y="6777355"/>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111337</xdr:rowOff>
    </xdr:from>
    <xdr:to>
      <xdr:col>15</xdr:col>
      <xdr:colOff>187325</xdr:colOff>
      <xdr:row>35</xdr:row>
      <xdr:rowOff>41487</xdr:rowOff>
    </xdr:to>
    <xdr:sp macro="" textlink="">
      <xdr:nvSpPr>
        <xdr:cNvPr id="85" name="楕円 84">
          <a:extLst>
            <a:ext uri="{FF2B5EF4-FFF2-40B4-BE49-F238E27FC236}">
              <a16:creationId xmlns:a16="http://schemas.microsoft.com/office/drawing/2014/main" id="{54BC5074-6895-44BA-87A2-3A4C746D2C12}"/>
            </a:ext>
          </a:extLst>
        </xdr:cNvPr>
        <xdr:cNvSpPr/>
      </xdr:nvSpPr>
      <xdr:spPr>
        <a:xfrm>
          <a:off x="3238500" y="671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162137</xdr:rowOff>
    </xdr:from>
    <xdr:to>
      <xdr:col>19</xdr:col>
      <xdr:colOff>136525</xdr:colOff>
      <xdr:row>35</xdr:row>
      <xdr:rowOff>8679</xdr:rowOff>
    </xdr:to>
    <xdr:cxnSp macro="">
      <xdr:nvCxnSpPr>
        <xdr:cNvPr id="86" name="直線コネクタ 85">
          <a:extLst>
            <a:ext uri="{FF2B5EF4-FFF2-40B4-BE49-F238E27FC236}">
              <a16:creationId xmlns:a16="http://schemas.microsoft.com/office/drawing/2014/main" id="{525AC65F-6980-4ACD-9C23-ED6DE5647BA8}"/>
            </a:ext>
          </a:extLst>
        </xdr:cNvPr>
        <xdr:cNvCxnSpPr/>
      </xdr:nvCxnSpPr>
      <xdr:spPr>
        <a:xfrm>
          <a:off x="3289300" y="6762962"/>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78952</xdr:rowOff>
    </xdr:from>
    <xdr:to>
      <xdr:col>11</xdr:col>
      <xdr:colOff>187325</xdr:colOff>
      <xdr:row>35</xdr:row>
      <xdr:rowOff>9102</xdr:rowOff>
    </xdr:to>
    <xdr:sp macro="" textlink="">
      <xdr:nvSpPr>
        <xdr:cNvPr id="87" name="楕円 86">
          <a:extLst>
            <a:ext uri="{FF2B5EF4-FFF2-40B4-BE49-F238E27FC236}">
              <a16:creationId xmlns:a16="http://schemas.microsoft.com/office/drawing/2014/main" id="{20F4C648-19C8-4453-9079-672EB357717C}"/>
            </a:ext>
          </a:extLst>
        </xdr:cNvPr>
        <xdr:cNvSpPr/>
      </xdr:nvSpPr>
      <xdr:spPr>
        <a:xfrm>
          <a:off x="2476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129752</xdr:rowOff>
    </xdr:from>
    <xdr:to>
      <xdr:col>15</xdr:col>
      <xdr:colOff>136525</xdr:colOff>
      <xdr:row>34</xdr:row>
      <xdr:rowOff>162137</xdr:rowOff>
    </xdr:to>
    <xdr:cxnSp macro="">
      <xdr:nvCxnSpPr>
        <xdr:cNvPr id="88" name="直線コネクタ 87">
          <a:extLst>
            <a:ext uri="{FF2B5EF4-FFF2-40B4-BE49-F238E27FC236}">
              <a16:creationId xmlns:a16="http://schemas.microsoft.com/office/drawing/2014/main" id="{AAE9BE11-E11C-4C01-AECF-61E603034F3A}"/>
            </a:ext>
          </a:extLst>
        </xdr:cNvPr>
        <xdr:cNvCxnSpPr/>
      </xdr:nvCxnSpPr>
      <xdr:spPr>
        <a:xfrm>
          <a:off x="2527300" y="673057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39370</xdr:rowOff>
    </xdr:from>
    <xdr:to>
      <xdr:col>7</xdr:col>
      <xdr:colOff>187325</xdr:colOff>
      <xdr:row>34</xdr:row>
      <xdr:rowOff>140970</xdr:rowOff>
    </xdr:to>
    <xdr:sp macro="" textlink="">
      <xdr:nvSpPr>
        <xdr:cNvPr id="89" name="楕円 88">
          <a:extLst>
            <a:ext uri="{FF2B5EF4-FFF2-40B4-BE49-F238E27FC236}">
              <a16:creationId xmlns:a16="http://schemas.microsoft.com/office/drawing/2014/main" id="{03E123A3-F89C-41C0-8EA6-C9D9BE6A406E}"/>
            </a:ext>
          </a:extLst>
        </xdr:cNvPr>
        <xdr:cNvSpPr/>
      </xdr:nvSpPr>
      <xdr:spPr>
        <a:xfrm>
          <a:off x="1714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90170</xdr:rowOff>
    </xdr:from>
    <xdr:to>
      <xdr:col>11</xdr:col>
      <xdr:colOff>136525</xdr:colOff>
      <xdr:row>34</xdr:row>
      <xdr:rowOff>129752</xdr:rowOff>
    </xdr:to>
    <xdr:cxnSp macro="">
      <xdr:nvCxnSpPr>
        <xdr:cNvPr id="90" name="直線コネクタ 89">
          <a:extLst>
            <a:ext uri="{FF2B5EF4-FFF2-40B4-BE49-F238E27FC236}">
              <a16:creationId xmlns:a16="http://schemas.microsoft.com/office/drawing/2014/main" id="{A617B814-D645-4136-91DE-1CA47BB9E560}"/>
            </a:ext>
          </a:extLst>
        </xdr:cNvPr>
        <xdr:cNvCxnSpPr/>
      </xdr:nvCxnSpPr>
      <xdr:spPr>
        <a:xfrm>
          <a:off x="1765300" y="669099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FBDF3E45-7858-454E-8E93-E6785D9566FE}"/>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B6AC46E8-CB3A-43AB-89CE-1EBFBC829E5B}"/>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898DAF2D-E80B-4DC2-BAF9-5AAA5F809924}"/>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1A3524E8-0CCB-42DD-9BFE-3A0BC49700DE}"/>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50606</xdr:rowOff>
    </xdr:from>
    <xdr:ext cx="405111" cy="259045"/>
    <xdr:sp macro="" textlink="">
      <xdr:nvSpPr>
        <xdr:cNvPr id="95" name="n_1mainValue有形固定資産減価償却率">
          <a:extLst>
            <a:ext uri="{FF2B5EF4-FFF2-40B4-BE49-F238E27FC236}">
              <a16:creationId xmlns:a16="http://schemas.microsoft.com/office/drawing/2014/main" id="{0FE0DD6B-0F6E-4C6A-8567-D021B62DEDA2}"/>
            </a:ext>
          </a:extLst>
        </xdr:cNvPr>
        <xdr:cNvSpPr txBox="1"/>
      </xdr:nvSpPr>
      <xdr:spPr>
        <a:xfrm>
          <a:off x="3836044" y="682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32614</xdr:rowOff>
    </xdr:from>
    <xdr:ext cx="405111" cy="259045"/>
    <xdr:sp macro="" textlink="">
      <xdr:nvSpPr>
        <xdr:cNvPr id="96" name="n_2mainValue有形固定資産減価償却率">
          <a:extLst>
            <a:ext uri="{FF2B5EF4-FFF2-40B4-BE49-F238E27FC236}">
              <a16:creationId xmlns:a16="http://schemas.microsoft.com/office/drawing/2014/main" id="{FBD666D4-66D1-4662-A607-8A012A1511F2}"/>
            </a:ext>
          </a:extLst>
        </xdr:cNvPr>
        <xdr:cNvSpPr txBox="1"/>
      </xdr:nvSpPr>
      <xdr:spPr>
        <a:xfrm>
          <a:off x="3086744" y="680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229</xdr:rowOff>
    </xdr:from>
    <xdr:ext cx="405111" cy="259045"/>
    <xdr:sp macro="" textlink="">
      <xdr:nvSpPr>
        <xdr:cNvPr id="97" name="n_3mainValue有形固定資産減価償却率">
          <a:extLst>
            <a:ext uri="{FF2B5EF4-FFF2-40B4-BE49-F238E27FC236}">
              <a16:creationId xmlns:a16="http://schemas.microsoft.com/office/drawing/2014/main" id="{D12AE737-96D0-4A51-AED8-9A1337B16713}"/>
            </a:ext>
          </a:extLst>
        </xdr:cNvPr>
        <xdr:cNvSpPr txBox="1"/>
      </xdr:nvSpPr>
      <xdr:spPr>
        <a:xfrm>
          <a:off x="2324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132097</xdr:rowOff>
    </xdr:from>
    <xdr:ext cx="405111" cy="259045"/>
    <xdr:sp macro="" textlink="">
      <xdr:nvSpPr>
        <xdr:cNvPr id="98" name="n_4mainValue有形固定資産減価償却率">
          <a:extLst>
            <a:ext uri="{FF2B5EF4-FFF2-40B4-BE49-F238E27FC236}">
              <a16:creationId xmlns:a16="http://schemas.microsoft.com/office/drawing/2014/main" id="{D1E39DFC-5E3A-4599-8941-9F799AE93C5A}"/>
            </a:ext>
          </a:extLst>
        </xdr:cNvPr>
        <xdr:cNvSpPr txBox="1"/>
      </xdr:nvSpPr>
      <xdr:spPr>
        <a:xfrm>
          <a:off x="1562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C67E984-ABDD-4224-ACB0-D811955BD3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79AC288-8CE4-4D4A-BB96-4DBB4C05AC5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CE468F4-AC98-4233-8F8D-3BD8FB75D91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99C1345-3F80-4C24-AB01-2903764D088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C30BB90-D56C-4B48-98EF-84D1F6793FB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82FDDBE-4011-4DB7-9754-C4D113DBDE5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DFB900A-C9BE-4AC0-9D24-071B062B703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62C4902-B279-41E6-88F1-FBBE3E75B23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463AC39-D5F4-4DE2-951D-7BC93641823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DB0C3FF-EFE2-4D66-9213-CC76B166FA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97DE9F8-39B2-468D-AE85-242B3F7DFE4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D6B440-91E3-4803-8752-0AE5CDFEAC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855A9A6-FA2C-4911-9EAA-94F8B2E860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起債の新規借入額を償還額が上回ったため地方債残高が減少したことや</a:t>
          </a:r>
          <a:r>
            <a:rPr kumimoji="1" lang="ja-JP" altLang="ja-JP" sz="1100">
              <a:solidFill>
                <a:sysClr val="windowText" lastClr="000000"/>
              </a:solidFill>
              <a:effectLst/>
              <a:latin typeface="+mn-lt"/>
              <a:ea typeface="+mn-ea"/>
              <a:cs typeface="+mn-cs"/>
            </a:rPr>
            <a:t>基金の積み立て増による充当可能基金</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ため、債務償還比率が前年度と比べ　</a:t>
          </a:r>
          <a:r>
            <a:rPr kumimoji="1" lang="en-US" altLang="ja-JP" sz="1100">
              <a:solidFill>
                <a:sysClr val="windowText" lastClr="000000"/>
              </a:solidFill>
              <a:effectLst/>
              <a:latin typeface="+mn-lt"/>
              <a:ea typeface="+mn-ea"/>
              <a:cs typeface="+mn-cs"/>
            </a:rPr>
            <a:t>22.9</a:t>
          </a:r>
          <a:r>
            <a:rPr kumimoji="1" lang="ja-JP" altLang="en-US" sz="1100">
              <a:solidFill>
                <a:sysClr val="windowText" lastClr="000000"/>
              </a:solidFill>
              <a:effectLst/>
              <a:latin typeface="+mn-lt"/>
              <a:ea typeface="+mn-ea"/>
              <a:cs typeface="+mn-cs"/>
            </a:rPr>
            <a:t>％改善した。</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BF4BD0E-E6B6-4243-8DB8-159197FA34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9EACF53-FDB9-4132-A676-E4C633F091E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2E54350-6546-45A6-A0F6-1249FC5379A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940CCF3-F8F3-4C38-993C-A2503D05BA5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484970B-E72C-4405-B5E8-312CC7CC113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CCCDEA8-29DB-41A9-8B31-E07FD386B87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7AC3E0F-19E6-4081-A442-351C24BBAB5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F766CFE-AAA4-46A5-B250-E5F3BFF2421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9CD87FA-2A74-44A3-949F-C649132A6B2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6E9E0E0-6860-4B83-84E0-22DC063EE3E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EE4BFE0-2803-497F-A748-81B072156B7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3E6D812-BF92-43CD-A459-D85748160FD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B249530-237F-466F-9028-4DBD70A4E00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C2470CE-AC4F-4055-AB47-FC2E21370C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15A115B-E9C9-4065-86F4-C81A3D7CAD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66A418CA-C106-4CA0-82DC-33D6BCD87518}"/>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2169A706-0327-4482-B7D7-E9EE99C4DE4C}"/>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EBF36447-8FA3-4141-A4E9-8DB81383E60B}"/>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A4D1FA0-CCF4-44B3-9B54-9753DAAF78F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FEFD0C5-BEB2-4CA8-8523-B858C408A71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F41A5F10-EFCD-43FE-9684-F25493A1E4A6}"/>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37CDAC79-CD68-482C-87B5-7F7F6A35DCCF}"/>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BE00351B-0FC2-4B0E-813E-7CC7C13EBB6E}"/>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5A6546BE-973C-4AFA-8DA3-1EFE00FB0E5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94AAB973-D5A8-4F59-BAE1-FFB3059D588E}"/>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00B03CF3-C3CC-4776-B552-B6254D4909D1}"/>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BCAE1F7-72C7-4F0E-9ED0-999A58B433D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A486E70-B572-4FB3-9068-AC52D2522F4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31D95DC-595B-4C97-A32D-267C2237C8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5AB6BE-9DF7-4220-9844-C9E5F1F5A8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9B2B9A2-DB0F-418E-9636-500772301BD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128736</xdr:rowOff>
    </xdr:from>
    <xdr:to>
      <xdr:col>76</xdr:col>
      <xdr:colOff>73025</xdr:colOff>
      <xdr:row>30</xdr:row>
      <xdr:rowOff>58886</xdr:rowOff>
    </xdr:to>
    <xdr:sp macro="" textlink="">
      <xdr:nvSpPr>
        <xdr:cNvPr id="143" name="楕円 142">
          <a:extLst>
            <a:ext uri="{FF2B5EF4-FFF2-40B4-BE49-F238E27FC236}">
              <a16:creationId xmlns:a16="http://schemas.microsoft.com/office/drawing/2014/main" id="{F4119C3F-98C9-47CA-AB27-B6E55C8948E6}"/>
            </a:ext>
          </a:extLst>
        </xdr:cNvPr>
        <xdr:cNvSpPr/>
      </xdr:nvSpPr>
      <xdr:spPr>
        <a:xfrm>
          <a:off x="14744700" y="58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107163</xdr:rowOff>
    </xdr:from>
    <xdr:ext cx="469744" cy="259045"/>
    <xdr:sp macro="" textlink="">
      <xdr:nvSpPr>
        <xdr:cNvPr id="144" name="債務償還比率該当値テキスト">
          <a:extLst>
            <a:ext uri="{FF2B5EF4-FFF2-40B4-BE49-F238E27FC236}">
              <a16:creationId xmlns:a16="http://schemas.microsoft.com/office/drawing/2014/main" id="{259B1DBB-FF52-4E53-8620-A842A4F0314B}"/>
            </a:ext>
          </a:extLst>
        </xdr:cNvPr>
        <xdr:cNvSpPr txBox="1"/>
      </xdr:nvSpPr>
      <xdr:spPr>
        <a:xfrm>
          <a:off x="14846300" y="58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156203</xdr:rowOff>
    </xdr:from>
    <xdr:to>
      <xdr:col>72</xdr:col>
      <xdr:colOff>123825</xdr:colOff>
      <xdr:row>30</xdr:row>
      <xdr:rowOff>86353</xdr:rowOff>
    </xdr:to>
    <xdr:sp macro="" textlink="">
      <xdr:nvSpPr>
        <xdr:cNvPr id="145" name="楕円 144">
          <a:extLst>
            <a:ext uri="{FF2B5EF4-FFF2-40B4-BE49-F238E27FC236}">
              <a16:creationId xmlns:a16="http://schemas.microsoft.com/office/drawing/2014/main" id="{F572C1E3-5D9B-4D4F-A2CB-58C7B3F19D3F}"/>
            </a:ext>
          </a:extLst>
        </xdr:cNvPr>
        <xdr:cNvSpPr/>
      </xdr:nvSpPr>
      <xdr:spPr>
        <a:xfrm>
          <a:off x="14033500" y="58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8086</xdr:rowOff>
    </xdr:from>
    <xdr:to>
      <xdr:col>76</xdr:col>
      <xdr:colOff>22225</xdr:colOff>
      <xdr:row>30</xdr:row>
      <xdr:rowOff>35553</xdr:rowOff>
    </xdr:to>
    <xdr:cxnSp macro="">
      <xdr:nvCxnSpPr>
        <xdr:cNvPr id="146" name="直線コネクタ 145">
          <a:extLst>
            <a:ext uri="{FF2B5EF4-FFF2-40B4-BE49-F238E27FC236}">
              <a16:creationId xmlns:a16="http://schemas.microsoft.com/office/drawing/2014/main" id="{B85A2B10-33B0-4B1E-88B4-C1BC838FB105}"/>
            </a:ext>
          </a:extLst>
        </xdr:cNvPr>
        <xdr:cNvCxnSpPr/>
      </xdr:nvCxnSpPr>
      <xdr:spPr>
        <a:xfrm flipV="1">
          <a:off x="14084300" y="5923111"/>
          <a:ext cx="71120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125977</xdr:rowOff>
    </xdr:from>
    <xdr:to>
      <xdr:col>68</xdr:col>
      <xdr:colOff>123825</xdr:colOff>
      <xdr:row>30</xdr:row>
      <xdr:rowOff>56127</xdr:rowOff>
    </xdr:to>
    <xdr:sp macro="" textlink="">
      <xdr:nvSpPr>
        <xdr:cNvPr id="147" name="楕円 146">
          <a:extLst>
            <a:ext uri="{FF2B5EF4-FFF2-40B4-BE49-F238E27FC236}">
              <a16:creationId xmlns:a16="http://schemas.microsoft.com/office/drawing/2014/main" id="{0C3902AF-C4CD-4BA9-B591-34189015A8F9}"/>
            </a:ext>
          </a:extLst>
        </xdr:cNvPr>
        <xdr:cNvSpPr/>
      </xdr:nvSpPr>
      <xdr:spPr>
        <a:xfrm>
          <a:off x="13271500" y="58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5327</xdr:rowOff>
    </xdr:from>
    <xdr:to>
      <xdr:col>72</xdr:col>
      <xdr:colOff>73025</xdr:colOff>
      <xdr:row>30</xdr:row>
      <xdr:rowOff>35553</xdr:rowOff>
    </xdr:to>
    <xdr:cxnSp macro="">
      <xdr:nvCxnSpPr>
        <xdr:cNvPr id="148" name="直線コネクタ 147">
          <a:extLst>
            <a:ext uri="{FF2B5EF4-FFF2-40B4-BE49-F238E27FC236}">
              <a16:creationId xmlns:a16="http://schemas.microsoft.com/office/drawing/2014/main" id="{1BBB6269-0859-4400-95F1-E6E988FE49F2}"/>
            </a:ext>
          </a:extLst>
        </xdr:cNvPr>
        <xdr:cNvCxnSpPr/>
      </xdr:nvCxnSpPr>
      <xdr:spPr>
        <a:xfrm>
          <a:off x="13322300" y="592035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95603</xdr:rowOff>
    </xdr:from>
    <xdr:to>
      <xdr:col>64</xdr:col>
      <xdr:colOff>123825</xdr:colOff>
      <xdr:row>33</xdr:row>
      <xdr:rowOff>25753</xdr:rowOff>
    </xdr:to>
    <xdr:sp macro="" textlink="">
      <xdr:nvSpPr>
        <xdr:cNvPr id="149" name="楕円 148">
          <a:extLst>
            <a:ext uri="{FF2B5EF4-FFF2-40B4-BE49-F238E27FC236}">
              <a16:creationId xmlns:a16="http://schemas.microsoft.com/office/drawing/2014/main" id="{B6E0780D-2E67-405D-9D20-EF92FE9B9B7C}"/>
            </a:ext>
          </a:extLst>
        </xdr:cNvPr>
        <xdr:cNvSpPr/>
      </xdr:nvSpPr>
      <xdr:spPr>
        <a:xfrm>
          <a:off x="125095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5327</xdr:rowOff>
    </xdr:from>
    <xdr:to>
      <xdr:col>68</xdr:col>
      <xdr:colOff>73025</xdr:colOff>
      <xdr:row>32</xdr:row>
      <xdr:rowOff>146403</xdr:rowOff>
    </xdr:to>
    <xdr:cxnSp macro="">
      <xdr:nvCxnSpPr>
        <xdr:cNvPr id="150" name="直線コネクタ 149">
          <a:extLst>
            <a:ext uri="{FF2B5EF4-FFF2-40B4-BE49-F238E27FC236}">
              <a16:creationId xmlns:a16="http://schemas.microsoft.com/office/drawing/2014/main" id="{F8407033-A712-4BE1-BE06-0AE4F2A1010D}"/>
            </a:ext>
          </a:extLst>
        </xdr:cNvPr>
        <xdr:cNvCxnSpPr/>
      </xdr:nvCxnSpPr>
      <xdr:spPr>
        <a:xfrm flipV="1">
          <a:off x="12560300" y="5920352"/>
          <a:ext cx="762000" cy="48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45297</xdr:rowOff>
    </xdr:from>
    <xdr:to>
      <xdr:col>60</xdr:col>
      <xdr:colOff>123825</xdr:colOff>
      <xdr:row>33</xdr:row>
      <xdr:rowOff>146896</xdr:rowOff>
    </xdr:to>
    <xdr:sp macro="" textlink="">
      <xdr:nvSpPr>
        <xdr:cNvPr id="151" name="楕円 150">
          <a:extLst>
            <a:ext uri="{FF2B5EF4-FFF2-40B4-BE49-F238E27FC236}">
              <a16:creationId xmlns:a16="http://schemas.microsoft.com/office/drawing/2014/main" id="{BFCA55BD-F942-462B-A151-87A6CC292B93}"/>
            </a:ext>
          </a:extLst>
        </xdr:cNvPr>
        <xdr:cNvSpPr/>
      </xdr:nvSpPr>
      <xdr:spPr>
        <a:xfrm>
          <a:off x="11747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146403</xdr:rowOff>
    </xdr:from>
    <xdr:to>
      <xdr:col>64</xdr:col>
      <xdr:colOff>73025</xdr:colOff>
      <xdr:row>33</xdr:row>
      <xdr:rowOff>96096</xdr:rowOff>
    </xdr:to>
    <xdr:cxnSp macro="">
      <xdr:nvCxnSpPr>
        <xdr:cNvPr id="152" name="直線コネクタ 151">
          <a:extLst>
            <a:ext uri="{FF2B5EF4-FFF2-40B4-BE49-F238E27FC236}">
              <a16:creationId xmlns:a16="http://schemas.microsoft.com/office/drawing/2014/main" id="{6BC60E6D-1F19-4862-90CA-9B25A852C32E}"/>
            </a:ext>
          </a:extLst>
        </xdr:cNvPr>
        <xdr:cNvCxnSpPr/>
      </xdr:nvCxnSpPr>
      <xdr:spPr>
        <a:xfrm flipV="1">
          <a:off x="11798300" y="6404328"/>
          <a:ext cx="762000" cy="12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692AD7CB-265A-493D-9004-D8F9C64EBAEF}"/>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6AAF3F39-924C-4ACF-84F3-E8CCDE370C19}"/>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1BCE937F-B337-4463-83EE-D4DF87EA5B43}"/>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CB4C949C-0C73-4334-8028-44F7907226A7}"/>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77480</xdr:rowOff>
    </xdr:from>
    <xdr:ext cx="469744" cy="259045"/>
    <xdr:sp macro="" textlink="">
      <xdr:nvSpPr>
        <xdr:cNvPr id="157" name="n_1mainValue債務償還比率">
          <a:extLst>
            <a:ext uri="{FF2B5EF4-FFF2-40B4-BE49-F238E27FC236}">
              <a16:creationId xmlns:a16="http://schemas.microsoft.com/office/drawing/2014/main" id="{3E18421A-1045-4E66-A618-31A34755CFFC}"/>
            </a:ext>
          </a:extLst>
        </xdr:cNvPr>
        <xdr:cNvSpPr txBox="1"/>
      </xdr:nvSpPr>
      <xdr:spPr>
        <a:xfrm>
          <a:off x="13836727" y="599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47254</xdr:rowOff>
    </xdr:from>
    <xdr:ext cx="469744" cy="259045"/>
    <xdr:sp macro="" textlink="">
      <xdr:nvSpPr>
        <xdr:cNvPr id="158" name="n_2mainValue債務償還比率">
          <a:extLst>
            <a:ext uri="{FF2B5EF4-FFF2-40B4-BE49-F238E27FC236}">
              <a16:creationId xmlns:a16="http://schemas.microsoft.com/office/drawing/2014/main" id="{F13EA12F-CFE3-4690-96EE-CB472933FAC0}"/>
            </a:ext>
          </a:extLst>
        </xdr:cNvPr>
        <xdr:cNvSpPr txBox="1"/>
      </xdr:nvSpPr>
      <xdr:spPr>
        <a:xfrm>
          <a:off x="13087427" y="596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16880</xdr:rowOff>
    </xdr:from>
    <xdr:ext cx="469744" cy="259045"/>
    <xdr:sp macro="" textlink="">
      <xdr:nvSpPr>
        <xdr:cNvPr id="159" name="n_3mainValue債務償還比率">
          <a:extLst>
            <a:ext uri="{FF2B5EF4-FFF2-40B4-BE49-F238E27FC236}">
              <a16:creationId xmlns:a16="http://schemas.microsoft.com/office/drawing/2014/main" id="{78C8E458-067C-47B9-B929-214572BAF036}"/>
            </a:ext>
          </a:extLst>
        </xdr:cNvPr>
        <xdr:cNvSpPr txBox="1"/>
      </xdr:nvSpPr>
      <xdr:spPr>
        <a:xfrm>
          <a:off x="12325427" y="64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138023</xdr:rowOff>
    </xdr:from>
    <xdr:ext cx="560923" cy="259045"/>
    <xdr:sp macro="" textlink="">
      <xdr:nvSpPr>
        <xdr:cNvPr id="160" name="n_4mainValue債務償還比率">
          <a:extLst>
            <a:ext uri="{FF2B5EF4-FFF2-40B4-BE49-F238E27FC236}">
              <a16:creationId xmlns:a16="http://schemas.microsoft.com/office/drawing/2014/main" id="{DD90D43E-AE2A-461C-86A6-48C425A3EC41}"/>
            </a:ext>
          </a:extLst>
        </xdr:cNvPr>
        <xdr:cNvSpPr txBox="1"/>
      </xdr:nvSpPr>
      <xdr:spPr>
        <a:xfrm>
          <a:off x="11517838" y="65673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2C8726F-F18D-46D9-BD95-8DC9110BB2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F42520D-EA32-4F59-9594-F0768880237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5E3D90C-E326-48FB-864B-9176D2A71FA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DA9DB6D-7CAD-4A3B-9419-D5B71713413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0B7CF2-EA11-4390-BDFB-CBAF664181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F1E8976-3534-4A5A-B1BF-752541CFD50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02D28C-CE29-47CE-8BFB-99BBDE005B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B8EFE3-C242-41F4-8AFA-66EFD1B9E8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113DFF-10A3-4B92-B7E2-B63E814785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3B3836-7348-4E14-8F22-454ABD618C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C66F1F-6879-4FD2-A058-0FE7A8641E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6C592D-C0FB-4583-AA15-3FD93EC8CD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BF5350-4569-4F55-9C0C-E1E39133C1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3E7887-1019-486D-B6E0-1D6C67E144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74DE73-2FCA-4678-906E-6BE2ECCB40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EF250E-D517-431B-B77E-9EECAEB104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96E7C5-14DD-49C0-B267-8AC2150931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07285B-61D0-48F9-BE61-B4160563D0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9F7355-8CDA-4634-B7C4-F51086EF7C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515038-7290-4B41-A413-A3A6FF7D4A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240E4C-4B73-4A8B-84F8-4B2F7B328A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969B2D-D00F-4F00-AA47-705F9A61B4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593267-3181-4D1F-ADA2-64D7731EEE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01DF58-2B12-410C-A32E-F544057248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B9C5A6-FD3A-4D1B-982D-6550D92730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32F990-6428-4D38-8117-0A81B67EFB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0D2158-2AD9-45F9-84A3-28E8AFDDAE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A926B5-3C83-4F62-8EBA-15C91849DC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A1F3B0-3D94-46FC-AF71-E45926069E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80EAFC-73C9-40D8-B3D8-BD578754C3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CBB71B-EC74-4B0E-81EB-745FEA063F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FC19CE-1F49-402D-81E6-8218F15FED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35B182-3029-447D-B318-E18D3F4973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ABB589-559B-4AF0-B8F7-F7112A9F17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7BF3C3-62E6-4EC5-8EB8-55E9D3BC03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F8F07D-4C32-4C22-8A63-EED6D84838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DB24D5-706E-41E1-B75F-2BEA3B087B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3B7815-1FB7-4C81-9328-607F61658C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B2E874-6731-4621-9616-D0049641DA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EA2EDE-E0B0-484B-9067-C01795D2B6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3CD909-3152-4D3A-90EE-60FBD57E39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D533C7-69B0-4E81-8706-DCB274E9A1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0CC817-F4BB-478B-9A4D-20414CA33B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064719-FC7B-4DA9-B4BF-FCF6E2C83B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A98BA5-F36F-4FDF-80C7-7194B8E57B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BA3CB5-8250-4ABC-9D41-DE86685946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67DFB3-9099-4DB3-AEC2-C7E8AB5C77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02C346-6827-4165-99AD-36A1C7E920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77F2DF4-91A9-4259-93D4-7BFA88D0E05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FD98040-FCE7-4D41-8897-B91F043F7C9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77973DB-C637-469A-9F25-D0F5982D950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EB59DC6-3B7C-4DFD-8974-DE5351A0B03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EDC8685-D43E-4C2E-AA0D-36F878F4721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34B2E03-3319-4123-BAE7-9D7D3F1F234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D808074-8F73-497C-AB9A-63B100D3FB7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1C39C5B-4F48-40A0-84AF-1B6861C2F2F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ADF6FD5-1452-4911-9018-9624A8ADDC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129CB13-BB35-43C2-B8F2-E035E81649F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B712103-883E-4CDD-AA2F-2EE213C8D8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8A77F74-C54C-44D6-8F8D-7DFD3BADCDCF}"/>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5F2BBCA1-8377-4A13-8A79-8DAB2A28C695}"/>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E8CAA4A5-94D8-4B59-B3A0-DADCE69FDEA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FA4B16DE-2716-4C41-AD82-EE11AC614AB1}"/>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629802AC-A20F-40B8-B48B-B069881AAF3F}"/>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6635CB7-1A48-4640-A324-8EF637A233D6}"/>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4964B1B0-FA6F-4F84-AE37-A445CAFB4558}"/>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92E4D384-CA7B-4E8D-8F97-256F1412C225}"/>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9822262-9801-49DE-9F6D-35DEE623E88B}"/>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D1C2BA83-A8FD-44B9-A968-7BBD566C94EC}"/>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EEB81A8-6723-4B59-8C21-45F71BBD23C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A676BB9-758B-4B50-828E-798DD3F747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633E462-FBF7-41B3-B17A-D0FE6FC34D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3949FE-351D-4394-B272-06111A3B8D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D3B2049-D268-4297-BCF0-710389EC64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A84F22-CAD2-4ED6-8AE2-DFF2BB6462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32258</xdr:rowOff>
    </xdr:from>
    <xdr:to>
      <xdr:col>24</xdr:col>
      <xdr:colOff>114300</xdr:colOff>
      <xdr:row>39</xdr:row>
      <xdr:rowOff>133858</xdr:rowOff>
    </xdr:to>
    <xdr:sp macro="" textlink="">
      <xdr:nvSpPr>
        <xdr:cNvPr id="71" name="楕円 70">
          <a:extLst>
            <a:ext uri="{FF2B5EF4-FFF2-40B4-BE49-F238E27FC236}">
              <a16:creationId xmlns:a16="http://schemas.microsoft.com/office/drawing/2014/main" id="{6D90E76D-A9D4-440F-901E-01C3DDB2E88A}"/>
            </a:ext>
          </a:extLst>
        </xdr:cNvPr>
        <xdr:cNvSpPr/>
      </xdr:nvSpPr>
      <xdr:spPr>
        <a:xfrm>
          <a:off x="4584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2F23709F-3A5F-4B45-BA09-711E19AE2CCD}"/>
            </a:ext>
          </a:extLst>
        </xdr:cNvPr>
        <xdr:cNvSpPr txBox="1"/>
      </xdr:nvSpPr>
      <xdr:spPr>
        <a:xfrm>
          <a:off x="4673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144272</xdr:rowOff>
    </xdr:from>
    <xdr:to>
      <xdr:col>20</xdr:col>
      <xdr:colOff>38100</xdr:colOff>
      <xdr:row>39</xdr:row>
      <xdr:rowOff>74422</xdr:rowOff>
    </xdr:to>
    <xdr:sp macro="" textlink="">
      <xdr:nvSpPr>
        <xdr:cNvPr id="73" name="楕円 72">
          <a:extLst>
            <a:ext uri="{FF2B5EF4-FFF2-40B4-BE49-F238E27FC236}">
              <a16:creationId xmlns:a16="http://schemas.microsoft.com/office/drawing/2014/main" id="{B9BF1826-0C47-480D-AA07-E860A4A3F25B}"/>
            </a:ext>
          </a:extLst>
        </xdr:cNvPr>
        <xdr:cNvSpPr/>
      </xdr:nvSpPr>
      <xdr:spPr>
        <a:xfrm>
          <a:off x="3746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23622</xdr:rowOff>
    </xdr:from>
    <xdr:to>
      <xdr:col>24</xdr:col>
      <xdr:colOff>63500</xdr:colOff>
      <xdr:row>39</xdr:row>
      <xdr:rowOff>83058</xdr:rowOff>
    </xdr:to>
    <xdr:cxnSp macro="">
      <xdr:nvCxnSpPr>
        <xdr:cNvPr id="74" name="直線コネクタ 73">
          <a:extLst>
            <a:ext uri="{FF2B5EF4-FFF2-40B4-BE49-F238E27FC236}">
              <a16:creationId xmlns:a16="http://schemas.microsoft.com/office/drawing/2014/main" id="{51FD81C7-FAB3-40CC-BC32-6416580CADCA}"/>
            </a:ext>
          </a:extLst>
        </xdr:cNvPr>
        <xdr:cNvCxnSpPr/>
      </xdr:nvCxnSpPr>
      <xdr:spPr>
        <a:xfrm>
          <a:off x="3797300" y="67101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39116</xdr:rowOff>
    </xdr:from>
    <xdr:to>
      <xdr:col>15</xdr:col>
      <xdr:colOff>101600</xdr:colOff>
      <xdr:row>39</xdr:row>
      <xdr:rowOff>140716</xdr:rowOff>
    </xdr:to>
    <xdr:sp macro="" textlink="">
      <xdr:nvSpPr>
        <xdr:cNvPr id="75" name="楕円 74">
          <a:extLst>
            <a:ext uri="{FF2B5EF4-FFF2-40B4-BE49-F238E27FC236}">
              <a16:creationId xmlns:a16="http://schemas.microsoft.com/office/drawing/2014/main" id="{D68098F9-9957-4D78-A263-C9CF2A3FBA20}"/>
            </a:ext>
          </a:extLst>
        </xdr:cNvPr>
        <xdr:cNvSpPr/>
      </xdr:nvSpPr>
      <xdr:spPr>
        <a:xfrm>
          <a:off x="2857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23622</xdr:rowOff>
    </xdr:from>
    <xdr:to>
      <xdr:col>19</xdr:col>
      <xdr:colOff>177800</xdr:colOff>
      <xdr:row>39</xdr:row>
      <xdr:rowOff>89916</xdr:rowOff>
    </xdr:to>
    <xdr:cxnSp macro="">
      <xdr:nvCxnSpPr>
        <xdr:cNvPr id="76" name="直線コネクタ 75">
          <a:extLst>
            <a:ext uri="{FF2B5EF4-FFF2-40B4-BE49-F238E27FC236}">
              <a16:creationId xmlns:a16="http://schemas.microsoft.com/office/drawing/2014/main" id="{5AC9EE5A-1F0F-4DE0-AF36-4A453449F528}"/>
            </a:ext>
          </a:extLst>
        </xdr:cNvPr>
        <xdr:cNvCxnSpPr/>
      </xdr:nvCxnSpPr>
      <xdr:spPr>
        <a:xfrm flipV="1">
          <a:off x="2908300" y="67101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139700</xdr:rowOff>
    </xdr:from>
    <xdr:to>
      <xdr:col>10</xdr:col>
      <xdr:colOff>165100</xdr:colOff>
      <xdr:row>40</xdr:row>
      <xdr:rowOff>69850</xdr:rowOff>
    </xdr:to>
    <xdr:sp macro="" textlink="">
      <xdr:nvSpPr>
        <xdr:cNvPr id="77" name="楕円 76">
          <a:extLst>
            <a:ext uri="{FF2B5EF4-FFF2-40B4-BE49-F238E27FC236}">
              <a16:creationId xmlns:a16="http://schemas.microsoft.com/office/drawing/2014/main" id="{B11EF4C8-D8C3-4D46-B318-D3AAF5374144}"/>
            </a:ext>
          </a:extLst>
        </xdr:cNvPr>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89916</xdr:rowOff>
    </xdr:from>
    <xdr:to>
      <xdr:col>15</xdr:col>
      <xdr:colOff>50800</xdr:colOff>
      <xdr:row>40</xdr:row>
      <xdr:rowOff>19050</xdr:rowOff>
    </xdr:to>
    <xdr:cxnSp macro="">
      <xdr:nvCxnSpPr>
        <xdr:cNvPr id="78" name="直線コネクタ 77">
          <a:extLst>
            <a:ext uri="{FF2B5EF4-FFF2-40B4-BE49-F238E27FC236}">
              <a16:creationId xmlns:a16="http://schemas.microsoft.com/office/drawing/2014/main" id="{337076B1-0A19-4288-BD93-2EB8FCDBDFB5}"/>
            </a:ext>
          </a:extLst>
        </xdr:cNvPr>
        <xdr:cNvCxnSpPr/>
      </xdr:nvCxnSpPr>
      <xdr:spPr>
        <a:xfrm flipV="1">
          <a:off x="2019300" y="677646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167132</xdr:rowOff>
    </xdr:from>
    <xdr:to>
      <xdr:col>6</xdr:col>
      <xdr:colOff>38100</xdr:colOff>
      <xdr:row>40</xdr:row>
      <xdr:rowOff>97282</xdr:rowOff>
    </xdr:to>
    <xdr:sp macro="" textlink="">
      <xdr:nvSpPr>
        <xdr:cNvPr id="79" name="楕円 78">
          <a:extLst>
            <a:ext uri="{FF2B5EF4-FFF2-40B4-BE49-F238E27FC236}">
              <a16:creationId xmlns:a16="http://schemas.microsoft.com/office/drawing/2014/main" id="{D4B6392B-2E67-4E32-8105-4530983AA3E5}"/>
            </a:ext>
          </a:extLst>
        </xdr:cNvPr>
        <xdr:cNvSpPr/>
      </xdr:nvSpPr>
      <xdr:spPr>
        <a:xfrm>
          <a:off x="1079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19050</xdr:rowOff>
    </xdr:from>
    <xdr:to>
      <xdr:col>10</xdr:col>
      <xdr:colOff>114300</xdr:colOff>
      <xdr:row>40</xdr:row>
      <xdr:rowOff>46482</xdr:rowOff>
    </xdr:to>
    <xdr:cxnSp macro="">
      <xdr:nvCxnSpPr>
        <xdr:cNvPr id="80" name="直線コネクタ 79">
          <a:extLst>
            <a:ext uri="{FF2B5EF4-FFF2-40B4-BE49-F238E27FC236}">
              <a16:creationId xmlns:a16="http://schemas.microsoft.com/office/drawing/2014/main" id="{1CF458B6-A16B-4385-92C2-E6ADCF9E8E82}"/>
            </a:ext>
          </a:extLst>
        </xdr:cNvPr>
        <xdr:cNvCxnSpPr/>
      </xdr:nvCxnSpPr>
      <xdr:spPr>
        <a:xfrm flipV="1">
          <a:off x="1130300" y="68770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DD75B055-E19E-44FD-8094-C62022D94B65}"/>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7DB16229-4889-4DE6-93EA-81482E180423}"/>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F436058C-9B82-4D75-8739-3F5D6F1CA753}"/>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363E65EF-455C-47D5-BEFA-4DAB24204484}"/>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id="{373D76C9-6C01-47EB-B8E4-74B1BD180082}"/>
            </a:ext>
          </a:extLst>
        </xdr:cNvPr>
        <xdr:cNvSpPr txBox="1"/>
      </xdr:nvSpPr>
      <xdr:spPr>
        <a:xfrm>
          <a:off x="35820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131843</xdr:rowOff>
    </xdr:from>
    <xdr:ext cx="405111" cy="259045"/>
    <xdr:sp macro="" textlink="">
      <xdr:nvSpPr>
        <xdr:cNvPr id="86" name="n_2mainValue【道路】&#10;有形固定資産減価償却率">
          <a:extLst>
            <a:ext uri="{FF2B5EF4-FFF2-40B4-BE49-F238E27FC236}">
              <a16:creationId xmlns:a16="http://schemas.microsoft.com/office/drawing/2014/main" id="{48DADC7A-D9DC-4293-B029-6865B321B292}"/>
            </a:ext>
          </a:extLst>
        </xdr:cNvPr>
        <xdr:cNvSpPr txBox="1"/>
      </xdr:nvSpPr>
      <xdr:spPr>
        <a:xfrm>
          <a:off x="2705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87" name="n_3mainValue【道路】&#10;有形固定資産減価償却率">
          <a:extLst>
            <a:ext uri="{FF2B5EF4-FFF2-40B4-BE49-F238E27FC236}">
              <a16:creationId xmlns:a16="http://schemas.microsoft.com/office/drawing/2014/main" id="{55DE5784-2B95-441A-AE2E-9DDDA394DC4D}"/>
            </a:ext>
          </a:extLst>
        </xdr:cNvPr>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DF43412F-8832-4CB7-A800-2D597AB54F7C}"/>
            </a:ext>
          </a:extLst>
        </xdr:cNvPr>
        <xdr:cNvSpPr txBox="1"/>
      </xdr:nvSpPr>
      <xdr:spPr>
        <a:xfrm>
          <a:off x="927744" y="694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B47E207-796E-4481-8E05-275E8CF3A8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6F44CE2-B333-4FEB-8492-C792A8F62F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B47030D-AD61-431B-AFA8-F4FC6E754A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6E88F40-9433-4DD4-8213-174B9C92C7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212D8E5-EC33-456E-BA50-DD70C7F5A5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FB7ED7-8ACF-4B1B-B6BC-CC2FB1D9B6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05B2EF-7BC1-44D0-B4AD-8AA070BDFF6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B723DFD-EB8B-4369-B782-7C73AC739E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94FC42D-1D6E-4343-A59C-4FB86F9FD9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231DCCA-C7FF-4259-BCD8-2E87BBEB0C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8D4696D-1274-4B78-887D-D86E7E9DC8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5B085C0-D781-4E48-8CF0-6B9714A2DC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7938325-ECC9-4774-A160-F5BD761578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F2E204D-9E77-466B-B529-70CD2A386E2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F0AFA3D-630C-4725-A69F-D89648A91B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37623C1-7CF2-4EB7-8508-C2BC5B04B95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28A6293-AC41-4409-AB59-2B7A3A1D92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11953F8-1AEE-403B-982B-61DCD4DF18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E65CA72-0D7F-43B9-80C7-AEED969263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0E36965-5EA1-434B-BC8D-6071D806751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C264D52-3532-4BBC-8115-7B3A462CB9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86BE482-64FE-4482-9238-85C791AE264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3F11C89-2A0D-417B-954E-0EFB7ABB15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21E7A0D1-562D-4545-8A07-D0A5AD7C9F7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96ED809-C705-45E6-AB80-B1489A4CBB1E}"/>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F0BF1C40-3D38-4ED1-A97F-914CB07AFA8D}"/>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FFD2C4D2-72DF-4EC3-9D0B-3D8B49C9619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43B1AECD-17C7-4C18-A154-E7A7AEAB05A7}"/>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DCD10812-50E1-4324-81EE-B7D1BD975E29}"/>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6A2396FA-4180-49D5-8777-6FA982AF7C7E}"/>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72028239-C677-43CA-B247-8C1178FB99D6}"/>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2AFF0BE-91EC-41F3-814D-0740E7665AF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316B9C24-3D13-4EE4-937C-8A215AAC1E56}"/>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2C97A38A-2532-4ACD-95F3-ABEA4C6ED139}"/>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BA5708F-8A88-43BC-B6F6-C3F985BE92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8BFF6AD-904D-432F-B4B0-B2FCE4BA1C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F5E1C2-08FB-464F-BFB9-15694AC162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1DF673-1510-437C-836D-D09F5CE356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CDCDA5-AE12-45E8-ADB4-02EFE230AD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145491</xdr:rowOff>
    </xdr:from>
    <xdr:to>
      <xdr:col>55</xdr:col>
      <xdr:colOff>50800</xdr:colOff>
      <xdr:row>41</xdr:row>
      <xdr:rowOff>75641</xdr:rowOff>
    </xdr:to>
    <xdr:sp macro="" textlink="">
      <xdr:nvSpPr>
        <xdr:cNvPr id="128" name="楕円 127">
          <a:extLst>
            <a:ext uri="{FF2B5EF4-FFF2-40B4-BE49-F238E27FC236}">
              <a16:creationId xmlns:a16="http://schemas.microsoft.com/office/drawing/2014/main" id="{7F09B720-6073-4827-8AB3-2841A9BE359D}"/>
            </a:ext>
          </a:extLst>
        </xdr:cNvPr>
        <xdr:cNvSpPr/>
      </xdr:nvSpPr>
      <xdr:spPr>
        <a:xfrm>
          <a:off x="10426700" y="700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60418</xdr:rowOff>
    </xdr:from>
    <xdr:ext cx="469744" cy="259045"/>
    <xdr:sp macro="" textlink="">
      <xdr:nvSpPr>
        <xdr:cNvPr id="129" name="【道路】&#10;一人当たり延長該当値テキスト">
          <a:extLst>
            <a:ext uri="{FF2B5EF4-FFF2-40B4-BE49-F238E27FC236}">
              <a16:creationId xmlns:a16="http://schemas.microsoft.com/office/drawing/2014/main" id="{81FE928A-1C98-402B-9F78-72B26E98F040}"/>
            </a:ext>
          </a:extLst>
        </xdr:cNvPr>
        <xdr:cNvSpPr txBox="1"/>
      </xdr:nvSpPr>
      <xdr:spPr>
        <a:xfrm>
          <a:off x="10515600" y="69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146634</xdr:rowOff>
    </xdr:from>
    <xdr:to>
      <xdr:col>50</xdr:col>
      <xdr:colOff>165100</xdr:colOff>
      <xdr:row>41</xdr:row>
      <xdr:rowOff>76784</xdr:rowOff>
    </xdr:to>
    <xdr:sp macro="" textlink="">
      <xdr:nvSpPr>
        <xdr:cNvPr id="130" name="楕円 129">
          <a:extLst>
            <a:ext uri="{FF2B5EF4-FFF2-40B4-BE49-F238E27FC236}">
              <a16:creationId xmlns:a16="http://schemas.microsoft.com/office/drawing/2014/main" id="{B7CBDF65-374A-413F-9144-964E03D51604}"/>
            </a:ext>
          </a:extLst>
        </xdr:cNvPr>
        <xdr:cNvSpPr/>
      </xdr:nvSpPr>
      <xdr:spPr>
        <a:xfrm>
          <a:off x="9588500" y="70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24841</xdr:rowOff>
    </xdr:from>
    <xdr:to>
      <xdr:col>55</xdr:col>
      <xdr:colOff>0</xdr:colOff>
      <xdr:row>41</xdr:row>
      <xdr:rowOff>25984</xdr:rowOff>
    </xdr:to>
    <xdr:cxnSp macro="">
      <xdr:nvCxnSpPr>
        <xdr:cNvPr id="131" name="直線コネクタ 130">
          <a:extLst>
            <a:ext uri="{FF2B5EF4-FFF2-40B4-BE49-F238E27FC236}">
              <a16:creationId xmlns:a16="http://schemas.microsoft.com/office/drawing/2014/main" id="{71640A48-AD23-4987-A1C0-D097355F1AA6}"/>
            </a:ext>
          </a:extLst>
        </xdr:cNvPr>
        <xdr:cNvCxnSpPr/>
      </xdr:nvCxnSpPr>
      <xdr:spPr>
        <a:xfrm flipV="1">
          <a:off x="9639300" y="705429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147739</xdr:rowOff>
    </xdr:from>
    <xdr:to>
      <xdr:col>46</xdr:col>
      <xdr:colOff>38100</xdr:colOff>
      <xdr:row>41</xdr:row>
      <xdr:rowOff>77889</xdr:rowOff>
    </xdr:to>
    <xdr:sp macro="" textlink="">
      <xdr:nvSpPr>
        <xdr:cNvPr id="132" name="楕円 131">
          <a:extLst>
            <a:ext uri="{FF2B5EF4-FFF2-40B4-BE49-F238E27FC236}">
              <a16:creationId xmlns:a16="http://schemas.microsoft.com/office/drawing/2014/main" id="{88243DFE-1F5E-4AB1-BE0E-5DD9AE0F286F}"/>
            </a:ext>
          </a:extLst>
        </xdr:cNvPr>
        <xdr:cNvSpPr/>
      </xdr:nvSpPr>
      <xdr:spPr>
        <a:xfrm>
          <a:off x="8699500" y="700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25984</xdr:rowOff>
    </xdr:from>
    <xdr:to>
      <xdr:col>50</xdr:col>
      <xdr:colOff>114300</xdr:colOff>
      <xdr:row>41</xdr:row>
      <xdr:rowOff>27089</xdr:rowOff>
    </xdr:to>
    <xdr:cxnSp macro="">
      <xdr:nvCxnSpPr>
        <xdr:cNvPr id="133" name="直線コネクタ 132">
          <a:extLst>
            <a:ext uri="{FF2B5EF4-FFF2-40B4-BE49-F238E27FC236}">
              <a16:creationId xmlns:a16="http://schemas.microsoft.com/office/drawing/2014/main" id="{DE9148D3-1A6F-4949-B4B5-C4A8F66B4456}"/>
            </a:ext>
          </a:extLst>
        </xdr:cNvPr>
        <xdr:cNvCxnSpPr/>
      </xdr:nvCxnSpPr>
      <xdr:spPr>
        <a:xfrm flipV="1">
          <a:off x="8750300" y="7055434"/>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148882</xdr:rowOff>
    </xdr:from>
    <xdr:to>
      <xdr:col>41</xdr:col>
      <xdr:colOff>101600</xdr:colOff>
      <xdr:row>41</xdr:row>
      <xdr:rowOff>79032</xdr:rowOff>
    </xdr:to>
    <xdr:sp macro="" textlink="">
      <xdr:nvSpPr>
        <xdr:cNvPr id="134" name="楕円 133">
          <a:extLst>
            <a:ext uri="{FF2B5EF4-FFF2-40B4-BE49-F238E27FC236}">
              <a16:creationId xmlns:a16="http://schemas.microsoft.com/office/drawing/2014/main" id="{66AB4996-02EC-436F-88C5-2A93BC405654}"/>
            </a:ext>
          </a:extLst>
        </xdr:cNvPr>
        <xdr:cNvSpPr/>
      </xdr:nvSpPr>
      <xdr:spPr>
        <a:xfrm>
          <a:off x="7810500" y="70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27089</xdr:rowOff>
    </xdr:from>
    <xdr:to>
      <xdr:col>45</xdr:col>
      <xdr:colOff>177800</xdr:colOff>
      <xdr:row>41</xdr:row>
      <xdr:rowOff>28232</xdr:rowOff>
    </xdr:to>
    <xdr:cxnSp macro="">
      <xdr:nvCxnSpPr>
        <xdr:cNvPr id="135" name="直線コネクタ 134">
          <a:extLst>
            <a:ext uri="{FF2B5EF4-FFF2-40B4-BE49-F238E27FC236}">
              <a16:creationId xmlns:a16="http://schemas.microsoft.com/office/drawing/2014/main" id="{880C5A4F-E664-42F0-9E69-589498C9FDE4}"/>
            </a:ext>
          </a:extLst>
        </xdr:cNvPr>
        <xdr:cNvCxnSpPr/>
      </xdr:nvCxnSpPr>
      <xdr:spPr>
        <a:xfrm flipV="1">
          <a:off x="7861300" y="705653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149949</xdr:rowOff>
    </xdr:from>
    <xdr:to>
      <xdr:col>36</xdr:col>
      <xdr:colOff>165100</xdr:colOff>
      <xdr:row>41</xdr:row>
      <xdr:rowOff>80099</xdr:rowOff>
    </xdr:to>
    <xdr:sp macro="" textlink="">
      <xdr:nvSpPr>
        <xdr:cNvPr id="136" name="楕円 135">
          <a:extLst>
            <a:ext uri="{FF2B5EF4-FFF2-40B4-BE49-F238E27FC236}">
              <a16:creationId xmlns:a16="http://schemas.microsoft.com/office/drawing/2014/main" id="{28664134-006C-4614-9AF0-911174253F15}"/>
            </a:ext>
          </a:extLst>
        </xdr:cNvPr>
        <xdr:cNvSpPr/>
      </xdr:nvSpPr>
      <xdr:spPr>
        <a:xfrm>
          <a:off x="6921500" y="70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28232</xdr:rowOff>
    </xdr:from>
    <xdr:to>
      <xdr:col>41</xdr:col>
      <xdr:colOff>50800</xdr:colOff>
      <xdr:row>41</xdr:row>
      <xdr:rowOff>29299</xdr:rowOff>
    </xdr:to>
    <xdr:cxnSp macro="">
      <xdr:nvCxnSpPr>
        <xdr:cNvPr id="137" name="直線コネクタ 136">
          <a:extLst>
            <a:ext uri="{FF2B5EF4-FFF2-40B4-BE49-F238E27FC236}">
              <a16:creationId xmlns:a16="http://schemas.microsoft.com/office/drawing/2014/main" id="{D8110669-9974-4AC7-9F7F-F40FA2248074}"/>
            </a:ext>
          </a:extLst>
        </xdr:cNvPr>
        <xdr:cNvCxnSpPr/>
      </xdr:nvCxnSpPr>
      <xdr:spPr>
        <a:xfrm flipV="1">
          <a:off x="6972300" y="705768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A8458C40-5383-4351-87AC-E83CE617FBB4}"/>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5483B11E-8EE0-498C-B9D3-8FD443BAF9B5}"/>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A2FB557F-0910-4ABA-A0A4-030406CF303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878C83B-40CE-45DC-B5C5-1D73C790A7B9}"/>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67911</xdr:rowOff>
    </xdr:from>
    <xdr:ext cx="469744" cy="259045"/>
    <xdr:sp macro="" textlink="">
      <xdr:nvSpPr>
        <xdr:cNvPr id="142" name="n_1mainValue【道路】&#10;一人当たり延長">
          <a:extLst>
            <a:ext uri="{FF2B5EF4-FFF2-40B4-BE49-F238E27FC236}">
              <a16:creationId xmlns:a16="http://schemas.microsoft.com/office/drawing/2014/main" id="{AA4639B4-C6CA-4A37-8FF8-A4957241327E}"/>
            </a:ext>
          </a:extLst>
        </xdr:cNvPr>
        <xdr:cNvSpPr txBox="1"/>
      </xdr:nvSpPr>
      <xdr:spPr>
        <a:xfrm>
          <a:off x="9391727" y="709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69016</xdr:rowOff>
    </xdr:from>
    <xdr:ext cx="469744" cy="259045"/>
    <xdr:sp macro="" textlink="">
      <xdr:nvSpPr>
        <xdr:cNvPr id="143" name="n_2mainValue【道路】&#10;一人当たり延長">
          <a:extLst>
            <a:ext uri="{FF2B5EF4-FFF2-40B4-BE49-F238E27FC236}">
              <a16:creationId xmlns:a16="http://schemas.microsoft.com/office/drawing/2014/main" id="{C1FC1804-A3CE-4F2C-BBEA-3F3B4F5409E9}"/>
            </a:ext>
          </a:extLst>
        </xdr:cNvPr>
        <xdr:cNvSpPr txBox="1"/>
      </xdr:nvSpPr>
      <xdr:spPr>
        <a:xfrm>
          <a:off x="8515427" y="70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70159</xdr:rowOff>
    </xdr:from>
    <xdr:ext cx="469744" cy="259045"/>
    <xdr:sp macro="" textlink="">
      <xdr:nvSpPr>
        <xdr:cNvPr id="144" name="n_3mainValue【道路】&#10;一人当たり延長">
          <a:extLst>
            <a:ext uri="{FF2B5EF4-FFF2-40B4-BE49-F238E27FC236}">
              <a16:creationId xmlns:a16="http://schemas.microsoft.com/office/drawing/2014/main" id="{5798F5C1-D1EC-4DCA-A8D7-5F1ABA3F0058}"/>
            </a:ext>
          </a:extLst>
        </xdr:cNvPr>
        <xdr:cNvSpPr txBox="1"/>
      </xdr:nvSpPr>
      <xdr:spPr>
        <a:xfrm>
          <a:off x="7626427" y="7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71226</xdr:rowOff>
    </xdr:from>
    <xdr:ext cx="469744" cy="259045"/>
    <xdr:sp macro="" textlink="">
      <xdr:nvSpPr>
        <xdr:cNvPr id="145" name="n_4mainValue【道路】&#10;一人当たり延長">
          <a:extLst>
            <a:ext uri="{FF2B5EF4-FFF2-40B4-BE49-F238E27FC236}">
              <a16:creationId xmlns:a16="http://schemas.microsoft.com/office/drawing/2014/main" id="{C6EC31CB-8F1C-40BD-A9A7-21D11B004990}"/>
            </a:ext>
          </a:extLst>
        </xdr:cNvPr>
        <xdr:cNvSpPr txBox="1"/>
      </xdr:nvSpPr>
      <xdr:spPr>
        <a:xfrm>
          <a:off x="6737427" y="71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8611FEF-29EB-4276-879E-D46E19ADB0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F5BA07B-E3E3-4CC5-A693-F2B96A05F0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D04F549-2E6C-4B2E-978F-45C50768E7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4631601-7997-4F46-947D-22DBA364B7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6B6A7E6-2EDA-4345-804E-859231E3C7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DD5CDA8-30AA-41CC-B163-24F8AE5FAD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8F056DB-9FE1-41FA-BAB5-D08F61A8F9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26F9545-1CC8-4B9A-834B-8F6A4F8886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869DA4-BF88-416E-BD7B-9AE9A5F388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645C5C8-F11C-4449-AF3A-40466AD7CE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6F6F91F-E358-48C9-8A1F-F45FBE34989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0800AC5-472C-467A-9ABC-771A312FD7B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1B41EA-AD9D-40B9-BFD4-F94C26FE1A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B81F575-FCB1-421B-8A29-4C7ABFE3FF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3ECA437-1570-479C-AE2F-BFBB373FD1A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B2B9F70-EE01-45B9-A9E6-929D7DCA597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BCC615D-D5EE-4FF2-BDD4-7FB1714EF1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7E5E022-78FA-4F6F-8976-DC8639E9875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712A6F5-8234-456C-B759-54AAE7ABDC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93AF588-2F61-4AE0-BA51-400B886C3A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98FC19A-0232-4A2F-9221-BC76AA27DE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183144C-6CE5-4FC1-8554-137FA091C88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1BC0CA9-DCA6-4180-BC50-F4F46DC9503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90D3569-D961-46FB-ACB4-E7B17EB4DA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7F041B6-91A6-4AB5-8E7F-C94CB969FB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38F51302-6565-4B0E-A088-A54CFACE697E}"/>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00074E0-5098-486F-B495-1A2D0F7C2014}"/>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4AFA859C-8080-4C11-95BE-5A9113E646BF}"/>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2BF683E-2F95-4BC1-AEE9-B408E16887E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74C79B01-4161-4ECF-B472-B9165F80CBAF}"/>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D4ED4FF-2A24-4E71-AA2C-431987742894}"/>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DC044CF-3D8D-4AB9-9038-A60D016A470B}"/>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74630850-067D-46D5-BDAF-867440ECD1AB}"/>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CBC2A11B-F7F1-4C16-8922-D2EE5E8DC4AE}"/>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527D7C9D-FD9B-4BF2-9001-C6DE61785549}"/>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29BD64D3-ACFD-4726-A8EC-EDDBF2E1CFA7}"/>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61B90B6-C23A-4F00-A669-505CBFCA1C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3D43CC-55A9-42DE-9284-D28D50377B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3BE17A-2DF1-4C92-8176-F156C4D59C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CCB1DE2-49C8-409C-A97C-3C226CC7E9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1DE89E-6783-439A-8A76-E52044A55C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7" name="楕円 186">
          <a:extLst>
            <a:ext uri="{FF2B5EF4-FFF2-40B4-BE49-F238E27FC236}">
              <a16:creationId xmlns:a16="http://schemas.microsoft.com/office/drawing/2014/main" id="{DE81DF62-EA9E-445D-846C-93611E85864B}"/>
            </a:ext>
          </a:extLst>
        </xdr:cNvPr>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C281150-CE9F-48D9-87B8-FB61685EAC55}"/>
            </a:ext>
          </a:extLst>
        </xdr:cNvPr>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189" name="楕円 188">
          <a:extLst>
            <a:ext uri="{FF2B5EF4-FFF2-40B4-BE49-F238E27FC236}">
              <a16:creationId xmlns:a16="http://schemas.microsoft.com/office/drawing/2014/main" id="{84749522-3A5E-44FB-B547-8D6E2D783059}"/>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117566</xdr:rowOff>
    </xdr:to>
    <xdr:cxnSp macro="">
      <xdr:nvCxnSpPr>
        <xdr:cNvPr id="190" name="直線コネクタ 189">
          <a:extLst>
            <a:ext uri="{FF2B5EF4-FFF2-40B4-BE49-F238E27FC236}">
              <a16:creationId xmlns:a16="http://schemas.microsoft.com/office/drawing/2014/main" id="{770491FC-36EE-4018-B75A-BA5C8E160243}"/>
            </a:ext>
          </a:extLst>
        </xdr:cNvPr>
        <xdr:cNvCxnSpPr/>
      </xdr:nvCxnSpPr>
      <xdr:spPr>
        <a:xfrm>
          <a:off x="3797300" y="107246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1" name="楕円 190">
          <a:extLst>
            <a:ext uri="{FF2B5EF4-FFF2-40B4-BE49-F238E27FC236}">
              <a16:creationId xmlns:a16="http://schemas.microsoft.com/office/drawing/2014/main" id="{752AF290-94DF-44F2-A5FB-A1179785D0D0}"/>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94706</xdr:rowOff>
    </xdr:to>
    <xdr:cxnSp macro="">
      <xdr:nvCxnSpPr>
        <xdr:cNvPr id="192" name="直線コネクタ 191">
          <a:extLst>
            <a:ext uri="{FF2B5EF4-FFF2-40B4-BE49-F238E27FC236}">
              <a16:creationId xmlns:a16="http://schemas.microsoft.com/office/drawing/2014/main" id="{2E378AA3-6414-4358-9C76-E6E76F25B172}"/>
            </a:ext>
          </a:extLst>
        </xdr:cNvPr>
        <xdr:cNvCxnSpPr/>
      </xdr:nvCxnSpPr>
      <xdr:spPr>
        <a:xfrm>
          <a:off x="2908300" y="106984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163104</xdr:rowOff>
    </xdr:from>
    <xdr:to>
      <xdr:col>10</xdr:col>
      <xdr:colOff>165100</xdr:colOff>
      <xdr:row>62</xdr:row>
      <xdr:rowOff>93254</xdr:rowOff>
    </xdr:to>
    <xdr:sp macro="" textlink="">
      <xdr:nvSpPr>
        <xdr:cNvPr id="193" name="楕円 192">
          <a:extLst>
            <a:ext uri="{FF2B5EF4-FFF2-40B4-BE49-F238E27FC236}">
              <a16:creationId xmlns:a16="http://schemas.microsoft.com/office/drawing/2014/main" id="{662232E0-E24B-4369-9506-345348C4D6B0}"/>
            </a:ext>
          </a:extLst>
        </xdr:cNvPr>
        <xdr:cNvSpPr/>
      </xdr:nvSpPr>
      <xdr:spPr>
        <a:xfrm>
          <a:off x="1968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42454</xdr:rowOff>
    </xdr:from>
    <xdr:to>
      <xdr:col>15</xdr:col>
      <xdr:colOff>50800</xdr:colOff>
      <xdr:row>62</xdr:row>
      <xdr:rowOff>68580</xdr:rowOff>
    </xdr:to>
    <xdr:cxnSp macro="">
      <xdr:nvCxnSpPr>
        <xdr:cNvPr id="194" name="直線コネクタ 193">
          <a:extLst>
            <a:ext uri="{FF2B5EF4-FFF2-40B4-BE49-F238E27FC236}">
              <a16:creationId xmlns:a16="http://schemas.microsoft.com/office/drawing/2014/main" id="{8BA9A2C5-399D-462F-B429-DAA8D65BDBA6}"/>
            </a:ext>
          </a:extLst>
        </xdr:cNvPr>
        <xdr:cNvCxnSpPr/>
      </xdr:nvCxnSpPr>
      <xdr:spPr>
        <a:xfrm>
          <a:off x="2019300" y="106723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136978</xdr:rowOff>
    </xdr:from>
    <xdr:to>
      <xdr:col>6</xdr:col>
      <xdr:colOff>38100</xdr:colOff>
      <xdr:row>62</xdr:row>
      <xdr:rowOff>67128</xdr:rowOff>
    </xdr:to>
    <xdr:sp macro="" textlink="">
      <xdr:nvSpPr>
        <xdr:cNvPr id="195" name="楕円 194">
          <a:extLst>
            <a:ext uri="{FF2B5EF4-FFF2-40B4-BE49-F238E27FC236}">
              <a16:creationId xmlns:a16="http://schemas.microsoft.com/office/drawing/2014/main" id="{00B4A5C6-83B9-4EA3-A01B-9B133DBAC10D}"/>
            </a:ext>
          </a:extLst>
        </xdr:cNvPr>
        <xdr:cNvSpPr/>
      </xdr:nvSpPr>
      <xdr:spPr>
        <a:xfrm>
          <a:off x="1079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xdr:rowOff>
    </xdr:from>
    <xdr:to>
      <xdr:col>10</xdr:col>
      <xdr:colOff>114300</xdr:colOff>
      <xdr:row>62</xdr:row>
      <xdr:rowOff>42454</xdr:rowOff>
    </xdr:to>
    <xdr:cxnSp macro="">
      <xdr:nvCxnSpPr>
        <xdr:cNvPr id="196" name="直線コネクタ 195">
          <a:extLst>
            <a:ext uri="{FF2B5EF4-FFF2-40B4-BE49-F238E27FC236}">
              <a16:creationId xmlns:a16="http://schemas.microsoft.com/office/drawing/2014/main" id="{85FCB233-9A40-440E-9A58-A6CF22AF5597}"/>
            </a:ext>
          </a:extLst>
        </xdr:cNvPr>
        <xdr:cNvCxnSpPr/>
      </xdr:nvCxnSpPr>
      <xdr:spPr>
        <a:xfrm>
          <a:off x="1130300" y="1064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4DAC173-32DD-45DF-B744-6C1710C9AE25}"/>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D513095-F815-4A97-8520-F6898C1FE8BD}"/>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23939E6-18DF-4E81-BF0C-3E95329DBC74}"/>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3DD0159-5260-47D6-B466-16FE17B787EE}"/>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8D316C2-E6E8-4F36-A95C-DA50ACF6BF52}"/>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4F45E09-DAA0-49BC-8F82-CF030F6540B0}"/>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84381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289CFC5-CE8C-4965-AAE0-98B600ABC06B}"/>
            </a:ext>
          </a:extLst>
        </xdr:cNvPr>
        <xdr:cNvSpPr txBox="1"/>
      </xdr:nvSpPr>
      <xdr:spPr>
        <a:xfrm>
          <a:off x="1816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58255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45A4631-695F-4983-BC2B-C9D800EBAB0E}"/>
            </a:ext>
          </a:extLst>
        </xdr:cNvPr>
        <xdr:cNvSpPr txBox="1"/>
      </xdr:nvSpPr>
      <xdr:spPr>
        <a:xfrm>
          <a:off x="927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C8E36FC-10B8-446F-9ED2-C1FD8D7CB3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794C57E-C5E4-4B4A-AD4A-F1849DBF54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B98CE00-D1D3-43B5-9576-61E9BA1AF2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E733A93-81C6-4782-AB1E-D9AE31B78E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A3C3580-8E64-4A8D-9236-80A1FA2BF0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7D97880-A7F3-4F42-A83E-E47C3A01B9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BFE0FF6-4034-46A9-8BC5-B647A96CC8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F773423-20A1-4E38-8C03-BB8F3D921C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C68D4EB-A473-4EEC-B738-D6202DE821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211EF6-BD4B-4A45-AA9A-1F5D63D6E8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643E84C-036E-4F3B-BC65-81538B12154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82D7A82-5BDF-452C-BF79-9D0318BE0E9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EAC751E-FD38-4E46-8990-2A328465FEB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D8BCE6A-0796-4425-BA38-F0E3E34C04E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7A14D69-D92F-478C-B4CC-F885420EF0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6372D48-6BFE-41AA-93BB-21FC6762668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922A941-6398-46F3-AA05-89163B33AA7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C83551D-3413-44AC-BEF2-73292DA21AD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E909803-5DA7-445E-9465-3D64134A019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508E49B-F605-491D-9381-522D5E92C38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FBF3C7A-94F1-4C08-8CCB-7F895330DB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9E69F02-1A32-4E8A-9DBA-1E7F32F5ED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8673C40-5035-40D0-AAF3-FA16E7708B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7998994D-B0B9-4EB2-8270-0B1F807C1CA1}"/>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68952AA-3E90-4EDF-8B8F-50871C345D68}"/>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299B8D8E-4713-48E8-89F6-A34201A3AFE5}"/>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256E4D7-7697-40A5-8D66-3D8A973643AD}"/>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8CC9252-2261-451B-B669-3F5FA1C78E95}"/>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3B27D4D-C7F8-4192-8478-50F61BC5B1B0}"/>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DCB3C6A7-A292-458A-9A97-2EA3946B44E6}"/>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39A8ED82-4846-4A52-97A7-AF2FC96C66C5}"/>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DA52AA88-1A3D-4FE4-AC8E-8AF99BA6786F}"/>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C2BB82F-3CEF-4BE4-8475-6719CF569955}"/>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88A471F4-36F9-48CF-8292-4062BE00F603}"/>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AB9FC7E-A8CD-4F43-B184-AF2EA0F372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8F8A5E-170C-43AA-B4A2-DE616E408B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377ED9-FBF3-4511-BCC6-DCBC5AD5B3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99977EF-4995-4DC9-81FB-1ABCFDC090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73D48E9-C6DE-4AA8-B06F-906E97CAA7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65462</xdr:rowOff>
    </xdr:from>
    <xdr:to>
      <xdr:col>55</xdr:col>
      <xdr:colOff>50800</xdr:colOff>
      <xdr:row>61</xdr:row>
      <xdr:rowOff>167062</xdr:rowOff>
    </xdr:to>
    <xdr:sp macro="" textlink="">
      <xdr:nvSpPr>
        <xdr:cNvPr id="244" name="楕円 243">
          <a:extLst>
            <a:ext uri="{FF2B5EF4-FFF2-40B4-BE49-F238E27FC236}">
              <a16:creationId xmlns:a16="http://schemas.microsoft.com/office/drawing/2014/main" id="{2E62345C-0288-47BB-AE37-AF963D184497}"/>
            </a:ext>
          </a:extLst>
        </xdr:cNvPr>
        <xdr:cNvSpPr/>
      </xdr:nvSpPr>
      <xdr:spPr>
        <a:xfrm>
          <a:off x="10426700" y="10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88339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295D69A-6124-4B9A-883C-86847F1946D7}"/>
            </a:ext>
          </a:extLst>
        </xdr:cNvPr>
        <xdr:cNvSpPr txBox="1"/>
      </xdr:nvSpPr>
      <xdr:spPr>
        <a:xfrm>
          <a:off x="10515600" y="1037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69563</xdr:rowOff>
    </xdr:from>
    <xdr:to>
      <xdr:col>50</xdr:col>
      <xdr:colOff>165100</xdr:colOff>
      <xdr:row>61</xdr:row>
      <xdr:rowOff>171163</xdr:rowOff>
    </xdr:to>
    <xdr:sp macro="" textlink="">
      <xdr:nvSpPr>
        <xdr:cNvPr id="246" name="楕円 245">
          <a:extLst>
            <a:ext uri="{FF2B5EF4-FFF2-40B4-BE49-F238E27FC236}">
              <a16:creationId xmlns:a16="http://schemas.microsoft.com/office/drawing/2014/main" id="{77BE454C-3B77-4E5C-947B-F426B235B1AC}"/>
            </a:ext>
          </a:extLst>
        </xdr:cNvPr>
        <xdr:cNvSpPr/>
      </xdr:nvSpPr>
      <xdr:spPr>
        <a:xfrm>
          <a:off x="9588500" y="10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116262</xdr:rowOff>
    </xdr:from>
    <xdr:to>
      <xdr:col>55</xdr:col>
      <xdr:colOff>0</xdr:colOff>
      <xdr:row>61</xdr:row>
      <xdr:rowOff>120363</xdr:rowOff>
    </xdr:to>
    <xdr:cxnSp macro="">
      <xdr:nvCxnSpPr>
        <xdr:cNvPr id="247" name="直線コネクタ 246">
          <a:extLst>
            <a:ext uri="{FF2B5EF4-FFF2-40B4-BE49-F238E27FC236}">
              <a16:creationId xmlns:a16="http://schemas.microsoft.com/office/drawing/2014/main" id="{82B51CDE-A7AB-4527-B657-C75EFF0AE635}"/>
            </a:ext>
          </a:extLst>
        </xdr:cNvPr>
        <xdr:cNvCxnSpPr/>
      </xdr:nvCxnSpPr>
      <xdr:spPr>
        <a:xfrm flipV="1">
          <a:off x="9639300" y="10574712"/>
          <a:ext cx="8382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72009</xdr:rowOff>
    </xdr:from>
    <xdr:to>
      <xdr:col>46</xdr:col>
      <xdr:colOff>38100</xdr:colOff>
      <xdr:row>62</xdr:row>
      <xdr:rowOff>2159</xdr:rowOff>
    </xdr:to>
    <xdr:sp macro="" textlink="">
      <xdr:nvSpPr>
        <xdr:cNvPr id="248" name="楕円 247">
          <a:extLst>
            <a:ext uri="{FF2B5EF4-FFF2-40B4-BE49-F238E27FC236}">
              <a16:creationId xmlns:a16="http://schemas.microsoft.com/office/drawing/2014/main" id="{07453FD7-487D-4344-A22F-4EDDA1CB73EB}"/>
            </a:ext>
          </a:extLst>
        </xdr:cNvPr>
        <xdr:cNvSpPr/>
      </xdr:nvSpPr>
      <xdr:spPr>
        <a:xfrm>
          <a:off x="8699500" y="105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120363</xdr:rowOff>
    </xdr:from>
    <xdr:to>
      <xdr:col>50</xdr:col>
      <xdr:colOff>114300</xdr:colOff>
      <xdr:row>61</xdr:row>
      <xdr:rowOff>122809</xdr:rowOff>
    </xdr:to>
    <xdr:cxnSp macro="">
      <xdr:nvCxnSpPr>
        <xdr:cNvPr id="249" name="直線コネクタ 248">
          <a:extLst>
            <a:ext uri="{FF2B5EF4-FFF2-40B4-BE49-F238E27FC236}">
              <a16:creationId xmlns:a16="http://schemas.microsoft.com/office/drawing/2014/main" id="{A9794897-9197-49DB-97B6-5A896BC309C4}"/>
            </a:ext>
          </a:extLst>
        </xdr:cNvPr>
        <xdr:cNvCxnSpPr/>
      </xdr:nvCxnSpPr>
      <xdr:spPr>
        <a:xfrm flipV="1">
          <a:off x="8750300" y="1057881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73744</xdr:rowOff>
    </xdr:from>
    <xdr:to>
      <xdr:col>41</xdr:col>
      <xdr:colOff>101600</xdr:colOff>
      <xdr:row>62</xdr:row>
      <xdr:rowOff>3894</xdr:rowOff>
    </xdr:to>
    <xdr:sp macro="" textlink="">
      <xdr:nvSpPr>
        <xdr:cNvPr id="250" name="楕円 249">
          <a:extLst>
            <a:ext uri="{FF2B5EF4-FFF2-40B4-BE49-F238E27FC236}">
              <a16:creationId xmlns:a16="http://schemas.microsoft.com/office/drawing/2014/main" id="{6A9E2074-C3DA-4797-BC58-F922782223C3}"/>
            </a:ext>
          </a:extLst>
        </xdr:cNvPr>
        <xdr:cNvSpPr/>
      </xdr:nvSpPr>
      <xdr:spPr>
        <a:xfrm>
          <a:off x="7810500" y="105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122809</xdr:rowOff>
    </xdr:from>
    <xdr:to>
      <xdr:col>45</xdr:col>
      <xdr:colOff>177800</xdr:colOff>
      <xdr:row>61</xdr:row>
      <xdr:rowOff>124544</xdr:rowOff>
    </xdr:to>
    <xdr:cxnSp macro="">
      <xdr:nvCxnSpPr>
        <xdr:cNvPr id="251" name="直線コネクタ 250">
          <a:extLst>
            <a:ext uri="{FF2B5EF4-FFF2-40B4-BE49-F238E27FC236}">
              <a16:creationId xmlns:a16="http://schemas.microsoft.com/office/drawing/2014/main" id="{BEBA0F74-BC19-471C-A6F5-5BFEDEF1B687}"/>
            </a:ext>
          </a:extLst>
        </xdr:cNvPr>
        <xdr:cNvCxnSpPr/>
      </xdr:nvCxnSpPr>
      <xdr:spPr>
        <a:xfrm flipV="1">
          <a:off x="7861300" y="10581259"/>
          <a:ext cx="8890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76871</xdr:rowOff>
    </xdr:from>
    <xdr:to>
      <xdr:col>36</xdr:col>
      <xdr:colOff>165100</xdr:colOff>
      <xdr:row>62</xdr:row>
      <xdr:rowOff>7021</xdr:rowOff>
    </xdr:to>
    <xdr:sp macro="" textlink="">
      <xdr:nvSpPr>
        <xdr:cNvPr id="252" name="楕円 251">
          <a:extLst>
            <a:ext uri="{FF2B5EF4-FFF2-40B4-BE49-F238E27FC236}">
              <a16:creationId xmlns:a16="http://schemas.microsoft.com/office/drawing/2014/main" id="{EF7FBBCC-B1D9-4C51-9FCB-9228B425CD02}"/>
            </a:ext>
          </a:extLst>
        </xdr:cNvPr>
        <xdr:cNvSpPr/>
      </xdr:nvSpPr>
      <xdr:spPr>
        <a:xfrm>
          <a:off x="6921500" y="10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124544</xdr:rowOff>
    </xdr:from>
    <xdr:to>
      <xdr:col>41</xdr:col>
      <xdr:colOff>50800</xdr:colOff>
      <xdr:row>61</xdr:row>
      <xdr:rowOff>127671</xdr:rowOff>
    </xdr:to>
    <xdr:cxnSp macro="">
      <xdr:nvCxnSpPr>
        <xdr:cNvPr id="253" name="直線コネクタ 252">
          <a:extLst>
            <a:ext uri="{FF2B5EF4-FFF2-40B4-BE49-F238E27FC236}">
              <a16:creationId xmlns:a16="http://schemas.microsoft.com/office/drawing/2014/main" id="{CB56881D-E47E-4169-A646-8CD00E5E23FA}"/>
            </a:ext>
          </a:extLst>
        </xdr:cNvPr>
        <xdr:cNvCxnSpPr/>
      </xdr:nvCxnSpPr>
      <xdr:spPr>
        <a:xfrm flipV="1">
          <a:off x="6972300" y="10582994"/>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EC23D80-CDCC-481F-B083-BB1A7913DD03}"/>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53A3280-6BBC-448E-9F74-74FDAC365281}"/>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F017AB2-431F-4910-9430-3F2D01BC17E3}"/>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103DF77-1266-45F0-B9A3-2024CD23037B}"/>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16240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D6FEEA6-9832-4D5D-AC07-48EE12242113}"/>
            </a:ext>
          </a:extLst>
        </xdr:cNvPr>
        <xdr:cNvSpPr txBox="1"/>
      </xdr:nvSpPr>
      <xdr:spPr>
        <a:xfrm>
          <a:off x="9327095" y="1030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18686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802C3B1-563A-4F15-B349-B20DFF5D6EFC}"/>
            </a:ext>
          </a:extLst>
        </xdr:cNvPr>
        <xdr:cNvSpPr txBox="1"/>
      </xdr:nvSpPr>
      <xdr:spPr>
        <a:xfrm>
          <a:off x="8450795" y="103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20421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24F8F14-DA37-4622-B753-29ABF7956D19}"/>
            </a:ext>
          </a:extLst>
        </xdr:cNvPr>
        <xdr:cNvSpPr txBox="1"/>
      </xdr:nvSpPr>
      <xdr:spPr>
        <a:xfrm>
          <a:off x="7561795" y="103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23548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2E08805-3744-4C31-A7BC-17B6056BC481}"/>
            </a:ext>
          </a:extLst>
        </xdr:cNvPr>
        <xdr:cNvSpPr txBox="1"/>
      </xdr:nvSpPr>
      <xdr:spPr>
        <a:xfrm>
          <a:off x="6672795" y="1031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F2F16F9-D83F-4A38-8744-AA943AE060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BB46E7C-0689-4088-B5D5-D995318CEB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8FF25A6-70C0-420F-A9C6-8391EAB49C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FCC974B-FCE6-42EB-9902-00034C0076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EEA54A9-C9ED-49B6-ADC9-4E91E85197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15DCEF6-09FE-44CD-9233-83C4150CD8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B8FA8F2-A109-450C-913E-ADBD3F3F63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FAB25F-2E41-4C48-ACE8-1F2B2A11FF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E020E6-F81E-4DD6-B0A6-1B7D2E596A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896C902-EC0E-4511-B573-FDD35B875D1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9758072-438B-4980-B499-700D706412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583AEA5-70F6-457F-A269-8CC93785176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4DA8DB7C-8A63-4F35-9FB0-77E48B1CA76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FFB5D86-6074-4B90-8E9B-14719F4FF9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83A863A-A75B-4C76-925F-7B7EB0A76A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8CA6BA0-2547-4A44-8225-71EFEC9233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1E922E5-71E3-442C-A1C6-1AA8AEE1C44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FB26275-7F43-4EA2-8691-81C87DEB090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3F1468C-34B6-4262-853C-D0BA0A3ED3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13950A2-2CFE-40BC-93EE-01901F24575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EC795BB-539A-4C99-9D09-D76E28F164E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0FB2E90-3321-408B-8DE7-856EE5B4C7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B7799D8-9DEA-4CBE-9A6A-374AACCD39D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B0494B5-8D17-4A84-864A-C2FC0A0CA8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014099A-2797-47DA-AF65-C27D59ED50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5725D647-5B84-4412-8436-C3E30A31C89D}"/>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FBA497BA-21DF-4ECF-A9A4-7C5D51BD900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A5139DC-48E7-4708-92F0-3DEF6319C52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AAEA08DC-EFA5-40BB-924E-9D1B8DF551FF}"/>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875FE98D-8ED0-4B0B-A977-466852CC402C}"/>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49E4905-2448-4B67-BA30-5433996572A6}"/>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846513B2-DD1B-4B05-A5FA-A8F825C2F41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9AFB1679-171B-46A5-9589-422DA55C5C7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232CD86E-D708-4856-8DFB-18F193DD1C03}"/>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9FFBF05-3E43-4B0A-A5BE-8312CD3D4D72}"/>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F13C58BC-CEFF-4FF9-AD5D-5E1F288B864E}"/>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DF72DC-E19E-4C1B-B3C8-904A34C1A8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961315-1F5B-4320-B894-12E2FA777E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401FEA-E214-413F-8A7E-6BDA3E2089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1A81DF-8CF0-4180-BD32-189285C13B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A1673F9-5FFA-46E7-A4CB-2601ED7DD5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3" name="楕円 302">
          <a:extLst>
            <a:ext uri="{FF2B5EF4-FFF2-40B4-BE49-F238E27FC236}">
              <a16:creationId xmlns:a16="http://schemas.microsoft.com/office/drawing/2014/main" id="{CBA23051-6ED5-48AB-B26C-4FA628860A03}"/>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137177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7A07FF7-9338-460C-AAEE-607C428C3D10}"/>
            </a:ext>
          </a:extLst>
        </xdr:cNvPr>
        <xdr:cNvSpPr txBox="1"/>
      </xdr:nvSpPr>
      <xdr:spPr>
        <a:xfrm>
          <a:off x="4673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5" name="楕円 304">
          <a:extLst>
            <a:ext uri="{FF2B5EF4-FFF2-40B4-BE49-F238E27FC236}">
              <a16:creationId xmlns:a16="http://schemas.microsoft.com/office/drawing/2014/main" id="{7C303304-BD64-46A9-8B11-5DC30CF57285}"/>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6" name="直線コネクタ 305">
          <a:extLst>
            <a:ext uri="{FF2B5EF4-FFF2-40B4-BE49-F238E27FC236}">
              <a16:creationId xmlns:a16="http://schemas.microsoft.com/office/drawing/2014/main" id="{7566DFB9-0140-4849-9F16-E40A4B57461C}"/>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142421</xdr:rowOff>
    </xdr:from>
    <xdr:to>
      <xdr:col>15</xdr:col>
      <xdr:colOff>101600</xdr:colOff>
      <xdr:row>86</xdr:row>
      <xdr:rowOff>72571</xdr:rowOff>
    </xdr:to>
    <xdr:sp macro="" textlink="">
      <xdr:nvSpPr>
        <xdr:cNvPr id="307" name="楕円 306">
          <a:extLst>
            <a:ext uri="{FF2B5EF4-FFF2-40B4-BE49-F238E27FC236}">
              <a16:creationId xmlns:a16="http://schemas.microsoft.com/office/drawing/2014/main" id="{2274E816-6B03-4233-AA7B-ACBBC74F7C19}"/>
            </a:ext>
          </a:extLst>
        </xdr:cNvPr>
        <xdr:cNvSpPr/>
      </xdr:nvSpPr>
      <xdr:spPr>
        <a:xfrm>
          <a:off x="2857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21771</xdr:rowOff>
    </xdr:from>
    <xdr:to>
      <xdr:col>19</xdr:col>
      <xdr:colOff>177800</xdr:colOff>
      <xdr:row>86</xdr:row>
      <xdr:rowOff>38100</xdr:rowOff>
    </xdr:to>
    <xdr:cxnSp macro="">
      <xdr:nvCxnSpPr>
        <xdr:cNvPr id="308" name="直線コネクタ 307">
          <a:extLst>
            <a:ext uri="{FF2B5EF4-FFF2-40B4-BE49-F238E27FC236}">
              <a16:creationId xmlns:a16="http://schemas.microsoft.com/office/drawing/2014/main" id="{DB3A7F32-17B2-45C3-A768-8D0FE3C8897B}"/>
            </a:ext>
          </a:extLst>
        </xdr:cNvPr>
        <xdr:cNvCxnSpPr/>
      </xdr:nvCxnSpPr>
      <xdr:spPr>
        <a:xfrm>
          <a:off x="2908300" y="14766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134257</xdr:rowOff>
    </xdr:from>
    <xdr:to>
      <xdr:col>10</xdr:col>
      <xdr:colOff>165100</xdr:colOff>
      <xdr:row>86</xdr:row>
      <xdr:rowOff>64407</xdr:rowOff>
    </xdr:to>
    <xdr:sp macro="" textlink="">
      <xdr:nvSpPr>
        <xdr:cNvPr id="309" name="楕円 308">
          <a:extLst>
            <a:ext uri="{FF2B5EF4-FFF2-40B4-BE49-F238E27FC236}">
              <a16:creationId xmlns:a16="http://schemas.microsoft.com/office/drawing/2014/main" id="{03B9A411-FD78-40EE-9E18-54D84D807B0B}"/>
            </a:ext>
          </a:extLst>
        </xdr:cNvPr>
        <xdr:cNvSpPr/>
      </xdr:nvSpPr>
      <xdr:spPr>
        <a:xfrm>
          <a:off x="1968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13607</xdr:rowOff>
    </xdr:from>
    <xdr:to>
      <xdr:col>15</xdr:col>
      <xdr:colOff>50800</xdr:colOff>
      <xdr:row>86</xdr:row>
      <xdr:rowOff>21771</xdr:rowOff>
    </xdr:to>
    <xdr:cxnSp macro="">
      <xdr:nvCxnSpPr>
        <xdr:cNvPr id="310" name="直線コネクタ 309">
          <a:extLst>
            <a:ext uri="{FF2B5EF4-FFF2-40B4-BE49-F238E27FC236}">
              <a16:creationId xmlns:a16="http://schemas.microsoft.com/office/drawing/2014/main" id="{D1008B5F-471A-4A93-BE8E-95930099DAC6}"/>
            </a:ext>
          </a:extLst>
        </xdr:cNvPr>
        <xdr:cNvCxnSpPr/>
      </xdr:nvCxnSpPr>
      <xdr:spPr>
        <a:xfrm>
          <a:off x="2019300" y="147583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121194</xdr:rowOff>
    </xdr:from>
    <xdr:to>
      <xdr:col>6</xdr:col>
      <xdr:colOff>38100</xdr:colOff>
      <xdr:row>86</xdr:row>
      <xdr:rowOff>51344</xdr:rowOff>
    </xdr:to>
    <xdr:sp macro="" textlink="">
      <xdr:nvSpPr>
        <xdr:cNvPr id="311" name="楕円 310">
          <a:extLst>
            <a:ext uri="{FF2B5EF4-FFF2-40B4-BE49-F238E27FC236}">
              <a16:creationId xmlns:a16="http://schemas.microsoft.com/office/drawing/2014/main" id="{7CC41459-3729-4935-9F08-8E4DC825698F}"/>
            </a:ext>
          </a:extLst>
        </xdr:cNvPr>
        <xdr:cNvSpPr/>
      </xdr:nvSpPr>
      <xdr:spPr>
        <a:xfrm>
          <a:off x="1079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544</xdr:rowOff>
    </xdr:from>
    <xdr:to>
      <xdr:col>10</xdr:col>
      <xdr:colOff>114300</xdr:colOff>
      <xdr:row>86</xdr:row>
      <xdr:rowOff>13607</xdr:rowOff>
    </xdr:to>
    <xdr:cxnSp macro="">
      <xdr:nvCxnSpPr>
        <xdr:cNvPr id="312" name="直線コネクタ 311">
          <a:extLst>
            <a:ext uri="{FF2B5EF4-FFF2-40B4-BE49-F238E27FC236}">
              <a16:creationId xmlns:a16="http://schemas.microsoft.com/office/drawing/2014/main" id="{03E07762-FAA5-4C8C-A399-A246D66CC606}"/>
            </a:ext>
          </a:extLst>
        </xdr:cNvPr>
        <xdr:cNvCxnSpPr/>
      </xdr:nvCxnSpPr>
      <xdr:spPr>
        <a:xfrm>
          <a:off x="1130300" y="147452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18F50728-9A38-4AD4-A684-1AD0890A0FF5}"/>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F1D9F84-45AA-4C03-848C-C99576DAEC76}"/>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A02F38E8-05F4-4049-B179-398EE2D8DE63}"/>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F3AB827-15CE-4B3C-97AC-68DAED21020F}"/>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macro="" textlink="">
      <xdr:nvSpPr>
        <xdr:cNvPr id="317" name="n_1mainValue【公営住宅】&#10;有形固定資産減価償却率">
          <a:extLst>
            <a:ext uri="{FF2B5EF4-FFF2-40B4-BE49-F238E27FC236}">
              <a16:creationId xmlns:a16="http://schemas.microsoft.com/office/drawing/2014/main" id="{20231577-AF3B-4296-B985-1C61525DB1D0}"/>
            </a:ext>
          </a:extLst>
        </xdr:cNvPr>
        <xdr:cNvSpPr txBox="1"/>
      </xdr:nvSpPr>
      <xdr:spPr>
        <a:xfrm>
          <a:off x="3582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63698</xdr:rowOff>
    </xdr:from>
    <xdr:ext cx="405111" cy="259045"/>
    <xdr:sp macro="" textlink="">
      <xdr:nvSpPr>
        <xdr:cNvPr id="318" name="n_2mainValue【公営住宅】&#10;有形固定資産減価償却率">
          <a:extLst>
            <a:ext uri="{FF2B5EF4-FFF2-40B4-BE49-F238E27FC236}">
              <a16:creationId xmlns:a16="http://schemas.microsoft.com/office/drawing/2014/main" id="{A8B394A6-4D12-473A-A9D3-1527F640DD54}"/>
            </a:ext>
          </a:extLst>
        </xdr:cNvPr>
        <xdr:cNvSpPr txBox="1"/>
      </xdr:nvSpPr>
      <xdr:spPr>
        <a:xfrm>
          <a:off x="27057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55534</xdr:rowOff>
    </xdr:from>
    <xdr:ext cx="405111" cy="259045"/>
    <xdr:sp macro="" textlink="">
      <xdr:nvSpPr>
        <xdr:cNvPr id="319" name="n_3mainValue【公営住宅】&#10;有形固定資産減価償却率">
          <a:extLst>
            <a:ext uri="{FF2B5EF4-FFF2-40B4-BE49-F238E27FC236}">
              <a16:creationId xmlns:a16="http://schemas.microsoft.com/office/drawing/2014/main" id="{D70F9810-9B76-40D3-9EE4-DF9F5EB4BFA5}"/>
            </a:ext>
          </a:extLst>
        </xdr:cNvPr>
        <xdr:cNvSpPr txBox="1"/>
      </xdr:nvSpPr>
      <xdr:spPr>
        <a:xfrm>
          <a:off x="1816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42471</xdr:rowOff>
    </xdr:from>
    <xdr:ext cx="405111" cy="259045"/>
    <xdr:sp macro="" textlink="">
      <xdr:nvSpPr>
        <xdr:cNvPr id="320" name="n_4mainValue【公営住宅】&#10;有形固定資産減価償却率">
          <a:extLst>
            <a:ext uri="{FF2B5EF4-FFF2-40B4-BE49-F238E27FC236}">
              <a16:creationId xmlns:a16="http://schemas.microsoft.com/office/drawing/2014/main" id="{293D497B-7044-4FB0-9D54-0E4D9FC26A9A}"/>
            </a:ext>
          </a:extLst>
        </xdr:cNvPr>
        <xdr:cNvSpPr txBox="1"/>
      </xdr:nvSpPr>
      <xdr:spPr>
        <a:xfrm>
          <a:off x="927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DC789F4-9B90-4D41-8D3C-A9C6188945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E22B9A5-49E4-4250-BDB1-E2005AB644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06FE401-5DCF-4DDD-AB18-35BFE3D103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3F30454-3F22-4E57-9E44-2DB4E2A476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481C1A8-F45B-44C2-948A-BC033E3258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36594E3-5B6D-4D39-A323-82EF42067A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914D518-8586-4D78-B015-505E5D6B9F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26DC569-EF54-49E0-85BC-B87B5E6B45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288AEBD-3E10-43C6-B691-278016D960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8A29C22-829A-4338-876C-B26634B9B7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653EA19-2FE0-4343-AEC7-02C3E0A7441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E2C38D7F-BEDC-4161-B5CC-2A5D85BCDF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BDE33FE-7989-4455-ADE5-2505892500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EBCA88AF-CAE0-430B-889C-F6AE974DE64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8A162DA0-1213-4A31-AD0B-4A1E2849DD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7678075-37CB-4271-ADEA-21921FBC872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36CB9047-13D5-42F6-BAE0-CC43F721DE0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3EE5CA8-E205-4D1D-A771-2122FB37859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9ED46C8-B49F-470F-B16D-5741AC7C18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EF05AE6-BB84-4B6A-975E-1FBBAEF3D3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E7DDD1D-AE87-45F0-B3FB-9980332D8F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B53A22DA-51CD-4E68-A78A-C8A35ED1A0FB}"/>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B00A852-35CF-4946-AD91-0C6CFC48C90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66E19610-78B6-4FB8-9053-6F4EE43EE236}"/>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2AF78FEE-F968-42AA-A790-7D6A6691FDCB}"/>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7304DE2-0851-4D65-B1EB-A8D473BF3775}"/>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AAA230D6-3F7F-4642-B8AC-EB4033243CEF}"/>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90A0AD0A-B971-48CD-9A33-905C6EE5FE8A}"/>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38B0E25C-F3B7-4610-AD06-F9E288DB097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9BE36BA5-DED1-49B6-95A7-3FD32A6D71CE}"/>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9F4EB773-F1F2-445F-9DE7-D3D9DDDF4DBE}"/>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5E8666AE-0800-4C1B-9316-6DC4B700A7D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B5143B1-B13C-485B-BB22-A536ACC333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58F2A3C-6592-46BD-88F9-9F68173E80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5C3C60-5B95-46FE-869B-DF41E33259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ACE4D9-8951-4F81-B1D7-5E773B6A07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4D521C-31A0-4F20-A6CC-13270DD852B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63195</xdr:rowOff>
    </xdr:from>
    <xdr:to>
      <xdr:col>55</xdr:col>
      <xdr:colOff>50800</xdr:colOff>
      <xdr:row>80</xdr:row>
      <xdr:rowOff>164795</xdr:rowOff>
    </xdr:to>
    <xdr:sp macro="" textlink="">
      <xdr:nvSpPr>
        <xdr:cNvPr id="358" name="楕円 357">
          <a:extLst>
            <a:ext uri="{FF2B5EF4-FFF2-40B4-BE49-F238E27FC236}">
              <a16:creationId xmlns:a16="http://schemas.microsoft.com/office/drawing/2014/main" id="{6E6F2EDD-C2AA-4D54-9FD1-6BA4F47AC7F6}"/>
            </a:ext>
          </a:extLst>
        </xdr:cNvPr>
        <xdr:cNvSpPr/>
      </xdr:nvSpPr>
      <xdr:spPr>
        <a:xfrm>
          <a:off x="10426700" y="137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86072</xdr:rowOff>
    </xdr:from>
    <xdr:ext cx="469744" cy="259045"/>
    <xdr:sp macro="" textlink="">
      <xdr:nvSpPr>
        <xdr:cNvPr id="359" name="【公営住宅】&#10;一人当たり面積該当値テキスト">
          <a:extLst>
            <a:ext uri="{FF2B5EF4-FFF2-40B4-BE49-F238E27FC236}">
              <a16:creationId xmlns:a16="http://schemas.microsoft.com/office/drawing/2014/main" id="{D070118A-639F-4919-AC94-EAED204F4953}"/>
            </a:ext>
          </a:extLst>
        </xdr:cNvPr>
        <xdr:cNvSpPr txBox="1"/>
      </xdr:nvSpPr>
      <xdr:spPr>
        <a:xfrm>
          <a:off x="10515600" y="1363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68681</xdr:rowOff>
    </xdr:from>
    <xdr:to>
      <xdr:col>50</xdr:col>
      <xdr:colOff>165100</xdr:colOff>
      <xdr:row>80</xdr:row>
      <xdr:rowOff>170281</xdr:rowOff>
    </xdr:to>
    <xdr:sp macro="" textlink="">
      <xdr:nvSpPr>
        <xdr:cNvPr id="360" name="楕円 359">
          <a:extLst>
            <a:ext uri="{FF2B5EF4-FFF2-40B4-BE49-F238E27FC236}">
              <a16:creationId xmlns:a16="http://schemas.microsoft.com/office/drawing/2014/main" id="{61A2B3B4-E413-4495-93CC-60167FFB54EA}"/>
            </a:ext>
          </a:extLst>
        </xdr:cNvPr>
        <xdr:cNvSpPr/>
      </xdr:nvSpPr>
      <xdr:spPr>
        <a:xfrm>
          <a:off x="9588500" y="137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113995</xdr:rowOff>
    </xdr:from>
    <xdr:to>
      <xdr:col>55</xdr:col>
      <xdr:colOff>0</xdr:colOff>
      <xdr:row>80</xdr:row>
      <xdr:rowOff>119481</xdr:rowOff>
    </xdr:to>
    <xdr:cxnSp macro="">
      <xdr:nvCxnSpPr>
        <xdr:cNvPr id="361" name="直線コネクタ 360">
          <a:extLst>
            <a:ext uri="{FF2B5EF4-FFF2-40B4-BE49-F238E27FC236}">
              <a16:creationId xmlns:a16="http://schemas.microsoft.com/office/drawing/2014/main" id="{E87AC723-3B10-4670-A577-355000A146E4}"/>
            </a:ext>
          </a:extLst>
        </xdr:cNvPr>
        <xdr:cNvCxnSpPr/>
      </xdr:nvCxnSpPr>
      <xdr:spPr>
        <a:xfrm flipV="1">
          <a:off x="9639300" y="1382999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71882</xdr:rowOff>
    </xdr:from>
    <xdr:to>
      <xdr:col>46</xdr:col>
      <xdr:colOff>38100</xdr:colOff>
      <xdr:row>81</xdr:row>
      <xdr:rowOff>2032</xdr:rowOff>
    </xdr:to>
    <xdr:sp macro="" textlink="">
      <xdr:nvSpPr>
        <xdr:cNvPr id="362" name="楕円 361">
          <a:extLst>
            <a:ext uri="{FF2B5EF4-FFF2-40B4-BE49-F238E27FC236}">
              <a16:creationId xmlns:a16="http://schemas.microsoft.com/office/drawing/2014/main" id="{FA6FA172-4D7F-4A6B-822F-1787C3596ACB}"/>
            </a:ext>
          </a:extLst>
        </xdr:cNvPr>
        <xdr:cNvSpPr/>
      </xdr:nvSpPr>
      <xdr:spPr>
        <a:xfrm>
          <a:off x="8699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119481</xdr:rowOff>
    </xdr:from>
    <xdr:to>
      <xdr:col>50</xdr:col>
      <xdr:colOff>114300</xdr:colOff>
      <xdr:row>80</xdr:row>
      <xdr:rowOff>122682</xdr:rowOff>
    </xdr:to>
    <xdr:cxnSp macro="">
      <xdr:nvCxnSpPr>
        <xdr:cNvPr id="363" name="直線コネクタ 362">
          <a:extLst>
            <a:ext uri="{FF2B5EF4-FFF2-40B4-BE49-F238E27FC236}">
              <a16:creationId xmlns:a16="http://schemas.microsoft.com/office/drawing/2014/main" id="{D12B13CE-A513-4A3D-B47E-E94549F1DD20}"/>
            </a:ext>
          </a:extLst>
        </xdr:cNvPr>
        <xdr:cNvCxnSpPr/>
      </xdr:nvCxnSpPr>
      <xdr:spPr>
        <a:xfrm flipV="1">
          <a:off x="8750300" y="1383548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74625</xdr:rowOff>
    </xdr:from>
    <xdr:to>
      <xdr:col>41</xdr:col>
      <xdr:colOff>101600</xdr:colOff>
      <xdr:row>81</xdr:row>
      <xdr:rowOff>4775</xdr:rowOff>
    </xdr:to>
    <xdr:sp macro="" textlink="">
      <xdr:nvSpPr>
        <xdr:cNvPr id="364" name="楕円 363">
          <a:extLst>
            <a:ext uri="{FF2B5EF4-FFF2-40B4-BE49-F238E27FC236}">
              <a16:creationId xmlns:a16="http://schemas.microsoft.com/office/drawing/2014/main" id="{B9B09587-9CAC-4018-A794-664992C434AA}"/>
            </a:ext>
          </a:extLst>
        </xdr:cNvPr>
        <xdr:cNvSpPr/>
      </xdr:nvSpPr>
      <xdr:spPr>
        <a:xfrm>
          <a:off x="7810500" y="137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122682</xdr:rowOff>
    </xdr:from>
    <xdr:to>
      <xdr:col>45</xdr:col>
      <xdr:colOff>177800</xdr:colOff>
      <xdr:row>80</xdr:row>
      <xdr:rowOff>125425</xdr:rowOff>
    </xdr:to>
    <xdr:cxnSp macro="">
      <xdr:nvCxnSpPr>
        <xdr:cNvPr id="365" name="直線コネクタ 364">
          <a:extLst>
            <a:ext uri="{FF2B5EF4-FFF2-40B4-BE49-F238E27FC236}">
              <a16:creationId xmlns:a16="http://schemas.microsoft.com/office/drawing/2014/main" id="{0B555571-F667-4C2D-AFB1-7427AAB18545}"/>
            </a:ext>
          </a:extLst>
        </xdr:cNvPr>
        <xdr:cNvCxnSpPr/>
      </xdr:nvCxnSpPr>
      <xdr:spPr>
        <a:xfrm flipV="1">
          <a:off x="7861300" y="138386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80111</xdr:rowOff>
    </xdr:from>
    <xdr:to>
      <xdr:col>36</xdr:col>
      <xdr:colOff>165100</xdr:colOff>
      <xdr:row>81</xdr:row>
      <xdr:rowOff>10261</xdr:rowOff>
    </xdr:to>
    <xdr:sp macro="" textlink="">
      <xdr:nvSpPr>
        <xdr:cNvPr id="366" name="楕円 365">
          <a:extLst>
            <a:ext uri="{FF2B5EF4-FFF2-40B4-BE49-F238E27FC236}">
              <a16:creationId xmlns:a16="http://schemas.microsoft.com/office/drawing/2014/main" id="{F7216E3F-D00B-4406-ABCB-190CD64C18D5}"/>
            </a:ext>
          </a:extLst>
        </xdr:cNvPr>
        <xdr:cNvSpPr/>
      </xdr:nvSpPr>
      <xdr:spPr>
        <a:xfrm>
          <a:off x="6921500" y="13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125425</xdr:rowOff>
    </xdr:from>
    <xdr:to>
      <xdr:col>41</xdr:col>
      <xdr:colOff>50800</xdr:colOff>
      <xdr:row>80</xdr:row>
      <xdr:rowOff>130911</xdr:rowOff>
    </xdr:to>
    <xdr:cxnSp macro="">
      <xdr:nvCxnSpPr>
        <xdr:cNvPr id="367" name="直線コネクタ 366">
          <a:extLst>
            <a:ext uri="{FF2B5EF4-FFF2-40B4-BE49-F238E27FC236}">
              <a16:creationId xmlns:a16="http://schemas.microsoft.com/office/drawing/2014/main" id="{377B8DD3-3177-4536-A151-14F2E8347CFE}"/>
            </a:ext>
          </a:extLst>
        </xdr:cNvPr>
        <xdr:cNvCxnSpPr/>
      </xdr:nvCxnSpPr>
      <xdr:spPr>
        <a:xfrm flipV="1">
          <a:off x="6972300" y="138414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684C061B-8711-48C4-8EE0-704CC4E9C8FA}"/>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93A3C012-8C35-40E4-A49C-CD8528960198}"/>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B608ECBB-0E5A-4CE8-B7EB-C6775B1979B3}"/>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BF6E11E8-A06C-4A6D-ACBD-AD0E4DFFA07B}"/>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15358</xdr:rowOff>
    </xdr:from>
    <xdr:ext cx="469744" cy="259045"/>
    <xdr:sp macro="" textlink="">
      <xdr:nvSpPr>
        <xdr:cNvPr id="372" name="n_1mainValue【公営住宅】&#10;一人当たり面積">
          <a:extLst>
            <a:ext uri="{FF2B5EF4-FFF2-40B4-BE49-F238E27FC236}">
              <a16:creationId xmlns:a16="http://schemas.microsoft.com/office/drawing/2014/main" id="{401A9D7B-B560-4551-B2DE-FC7E6902A8AD}"/>
            </a:ext>
          </a:extLst>
        </xdr:cNvPr>
        <xdr:cNvSpPr txBox="1"/>
      </xdr:nvSpPr>
      <xdr:spPr>
        <a:xfrm>
          <a:off x="9391727"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18559</xdr:rowOff>
    </xdr:from>
    <xdr:ext cx="469744" cy="259045"/>
    <xdr:sp macro="" textlink="">
      <xdr:nvSpPr>
        <xdr:cNvPr id="373" name="n_2mainValue【公営住宅】&#10;一人当たり面積">
          <a:extLst>
            <a:ext uri="{FF2B5EF4-FFF2-40B4-BE49-F238E27FC236}">
              <a16:creationId xmlns:a16="http://schemas.microsoft.com/office/drawing/2014/main" id="{8CD6BBA5-F07C-4C3E-92D1-5A1702938931}"/>
            </a:ext>
          </a:extLst>
        </xdr:cNvPr>
        <xdr:cNvSpPr txBox="1"/>
      </xdr:nvSpPr>
      <xdr:spPr>
        <a:xfrm>
          <a:off x="8515427"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21302</xdr:rowOff>
    </xdr:from>
    <xdr:ext cx="469744" cy="259045"/>
    <xdr:sp macro="" textlink="">
      <xdr:nvSpPr>
        <xdr:cNvPr id="374" name="n_3mainValue【公営住宅】&#10;一人当たり面積">
          <a:extLst>
            <a:ext uri="{FF2B5EF4-FFF2-40B4-BE49-F238E27FC236}">
              <a16:creationId xmlns:a16="http://schemas.microsoft.com/office/drawing/2014/main" id="{7F805C77-EE84-4D3D-99E2-6AFD2B485816}"/>
            </a:ext>
          </a:extLst>
        </xdr:cNvPr>
        <xdr:cNvSpPr txBox="1"/>
      </xdr:nvSpPr>
      <xdr:spPr>
        <a:xfrm>
          <a:off x="7626427"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26788</xdr:rowOff>
    </xdr:from>
    <xdr:ext cx="469744" cy="259045"/>
    <xdr:sp macro="" textlink="">
      <xdr:nvSpPr>
        <xdr:cNvPr id="375" name="n_4mainValue【公営住宅】&#10;一人当たり面積">
          <a:extLst>
            <a:ext uri="{FF2B5EF4-FFF2-40B4-BE49-F238E27FC236}">
              <a16:creationId xmlns:a16="http://schemas.microsoft.com/office/drawing/2014/main" id="{F9D6B477-909D-41E8-9F10-75A9F4921CDA}"/>
            </a:ext>
          </a:extLst>
        </xdr:cNvPr>
        <xdr:cNvSpPr txBox="1"/>
      </xdr:nvSpPr>
      <xdr:spPr>
        <a:xfrm>
          <a:off x="6737427"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B56E076-E3EA-4DF0-8566-F1C2DE2563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CFEEE29-438F-4ABA-8031-FC93094E5D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97F885E-3FB2-42A2-B9DC-D723CBEAFD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ACB06A5-B20A-4757-BAC9-9E3900CD40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1DAECC5-C51A-42B6-B281-D2239C7362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E43E263-5995-4739-A56E-36FB22B83D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9F9D52B-E3FB-4E71-BD2D-DDA4A04A248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AB9A8622-E2C9-4731-BE38-0E09E986A5E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7C185C5-A197-4AF6-B3D3-B836C5BDBC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EAA2D63-4B1E-47CE-90AD-02C9DAD55E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5C9861CC-55E9-4C89-A05E-CB94AA6F57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DE5CD13-30BB-4685-92C3-655D0F0928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D9371A5-8B34-487E-9E5D-E5E5F4D66F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8D21717-349A-4E9D-B8BD-DF41CAE511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5317B9B-7B1D-4CE4-9705-6C08E652EB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EC40C6D-224A-4AE6-8854-0EA94DB826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097AE81-D5CC-42F3-9634-4EF9EB8A95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F2781BB-7F44-4D4C-AC5D-87D42610FD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7B67918-39F1-4F12-9D64-0D87EF61F6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B0F4375-7683-4218-AAD7-C680832A68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6E4B70E-0CF8-4DDA-B073-3DE9F3BC22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2A8D998-3084-4A19-B3D3-8328F7249F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F0F7190C-BCCA-4C73-8FF0-82B6F22AA4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9005445-8980-4615-B9EE-D831962CBD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E8CA365-155A-410C-9DE7-6F9ED51082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7F79C94-1AF8-428D-B1CD-4372CD4CB7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00C0AC9-24DB-44A1-B46B-C65C1E559C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ED6C9773-EDDB-4F9D-90BF-6BD47F6E25C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DEC6DC42-43CE-467E-95B5-51DD9E52DF1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2C3FED6A-02F7-4787-912C-6A0ABF3532C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F7F038D6-CFD0-4B3E-8484-847F0370C7D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4DD68FD-77A6-46FD-8314-348CB3AC98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6F65BA1-8AB9-4209-9EBC-3F129C06D5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BBDE8A86-5BCA-4189-9A6C-617E75C8F53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25DE6F78-1561-43AF-856A-CAA9B1AEC7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ADAAFDB5-268E-4826-9245-0E9BDAFF589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7C372387-B4B5-4754-8431-E6427775720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72ECDD65-360D-4A81-8D9C-B15B97994D3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E6E6AE0A-D9B4-44C9-A0D2-E16BB395357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43F98096-1012-485E-B372-7502D2287B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83B12BF-5C6A-4609-A5A5-49D08EE184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1E4894BE-DAE7-4BD1-BA72-43EA3B684DBD}"/>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75D93B05-259E-438A-BF49-D06E2F35E79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9918D6DE-16CE-453F-8C32-947B50A302C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D476D30-3686-440A-8D1E-F02F4C97BD28}"/>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2A0A1D4C-763A-4807-85D9-D1A4981BF82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AB0F4487-015E-41B2-A22A-95466871D7A9}"/>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A16F40ED-5697-4635-A49C-913F9BA41C1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88AB8AAB-CE4E-4BC1-BEC9-F066544AA83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1F8CB76B-FEDF-4C0C-8FD3-26C1C83245CE}"/>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C1C7686E-2C78-4E09-9380-03CADEB8F15D}"/>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96707313-BB69-44A2-BAD6-48905D286B5D}"/>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FD0C746-8164-4CC9-AAFD-A139E1101CB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7AC6115-8EBE-48E5-8DA6-493E9A9A02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CDF7D4C-8FE6-4067-94F8-88DF92D5A5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B92A795-CD6C-4960-B37E-37C62F261D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A0A1D47-D5CB-4290-A495-6EB1F52198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110309</xdr:rowOff>
    </xdr:from>
    <xdr:to>
      <xdr:col>85</xdr:col>
      <xdr:colOff>177800</xdr:colOff>
      <xdr:row>41</xdr:row>
      <xdr:rowOff>40459</xdr:rowOff>
    </xdr:to>
    <xdr:sp macro="" textlink="">
      <xdr:nvSpPr>
        <xdr:cNvPr id="433" name="楕円 432">
          <a:extLst>
            <a:ext uri="{FF2B5EF4-FFF2-40B4-BE49-F238E27FC236}">
              <a16:creationId xmlns:a16="http://schemas.microsoft.com/office/drawing/2014/main" id="{24860FBA-92F7-45B6-B791-1AA28350D672}"/>
            </a:ext>
          </a:extLst>
        </xdr:cNvPr>
        <xdr:cNvSpPr/>
      </xdr:nvSpPr>
      <xdr:spPr>
        <a:xfrm>
          <a:off x="16268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88736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8CF6C7A-8000-4DBE-9DA6-D5A0C50C90C7}"/>
            </a:ext>
          </a:extLst>
        </xdr:cNvPr>
        <xdr:cNvSpPr txBox="1"/>
      </xdr:nvSpPr>
      <xdr:spPr>
        <a:xfrm>
          <a:off x="16357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85816</xdr:rowOff>
    </xdr:from>
    <xdr:to>
      <xdr:col>81</xdr:col>
      <xdr:colOff>101600</xdr:colOff>
      <xdr:row>41</xdr:row>
      <xdr:rowOff>15966</xdr:rowOff>
    </xdr:to>
    <xdr:sp macro="" textlink="">
      <xdr:nvSpPr>
        <xdr:cNvPr id="435" name="楕円 434">
          <a:extLst>
            <a:ext uri="{FF2B5EF4-FFF2-40B4-BE49-F238E27FC236}">
              <a16:creationId xmlns:a16="http://schemas.microsoft.com/office/drawing/2014/main" id="{11FA533D-FD90-43F0-A097-A8BC239307D7}"/>
            </a:ext>
          </a:extLst>
        </xdr:cNvPr>
        <xdr:cNvSpPr/>
      </xdr:nvSpPr>
      <xdr:spPr>
        <a:xfrm>
          <a:off x="15430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136616</xdr:rowOff>
    </xdr:from>
    <xdr:to>
      <xdr:col>85</xdr:col>
      <xdr:colOff>127000</xdr:colOff>
      <xdr:row>40</xdr:row>
      <xdr:rowOff>161109</xdr:rowOff>
    </xdr:to>
    <xdr:cxnSp macro="">
      <xdr:nvCxnSpPr>
        <xdr:cNvPr id="436" name="直線コネクタ 435">
          <a:extLst>
            <a:ext uri="{FF2B5EF4-FFF2-40B4-BE49-F238E27FC236}">
              <a16:creationId xmlns:a16="http://schemas.microsoft.com/office/drawing/2014/main" id="{076B4A8D-554C-447E-B874-DF7D0B5889FC}"/>
            </a:ext>
          </a:extLst>
        </xdr:cNvPr>
        <xdr:cNvCxnSpPr/>
      </xdr:nvCxnSpPr>
      <xdr:spPr>
        <a:xfrm>
          <a:off x="15481300" y="699461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18869</xdr:rowOff>
    </xdr:from>
    <xdr:to>
      <xdr:col>76</xdr:col>
      <xdr:colOff>165100</xdr:colOff>
      <xdr:row>41</xdr:row>
      <xdr:rowOff>120469</xdr:rowOff>
    </xdr:to>
    <xdr:sp macro="" textlink="">
      <xdr:nvSpPr>
        <xdr:cNvPr id="437" name="楕円 436">
          <a:extLst>
            <a:ext uri="{FF2B5EF4-FFF2-40B4-BE49-F238E27FC236}">
              <a16:creationId xmlns:a16="http://schemas.microsoft.com/office/drawing/2014/main" id="{11D0D233-6487-4B88-8B9F-B7AF61F6B7B2}"/>
            </a:ext>
          </a:extLst>
        </xdr:cNvPr>
        <xdr:cNvSpPr/>
      </xdr:nvSpPr>
      <xdr:spPr>
        <a:xfrm>
          <a:off x="14541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136616</xdr:rowOff>
    </xdr:from>
    <xdr:to>
      <xdr:col>81</xdr:col>
      <xdr:colOff>50800</xdr:colOff>
      <xdr:row>41</xdr:row>
      <xdr:rowOff>69669</xdr:rowOff>
    </xdr:to>
    <xdr:cxnSp macro="">
      <xdr:nvCxnSpPr>
        <xdr:cNvPr id="438" name="直線コネクタ 437">
          <a:extLst>
            <a:ext uri="{FF2B5EF4-FFF2-40B4-BE49-F238E27FC236}">
              <a16:creationId xmlns:a16="http://schemas.microsoft.com/office/drawing/2014/main" id="{507152A0-C18D-4BF7-99E0-53CDB3019723}"/>
            </a:ext>
          </a:extLst>
        </xdr:cNvPr>
        <xdr:cNvCxnSpPr/>
      </xdr:nvCxnSpPr>
      <xdr:spPr>
        <a:xfrm flipV="1">
          <a:off x="14592300" y="699461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134801</xdr:rowOff>
    </xdr:from>
    <xdr:to>
      <xdr:col>72</xdr:col>
      <xdr:colOff>38100</xdr:colOff>
      <xdr:row>41</xdr:row>
      <xdr:rowOff>64951</xdr:rowOff>
    </xdr:to>
    <xdr:sp macro="" textlink="">
      <xdr:nvSpPr>
        <xdr:cNvPr id="439" name="楕円 438">
          <a:extLst>
            <a:ext uri="{FF2B5EF4-FFF2-40B4-BE49-F238E27FC236}">
              <a16:creationId xmlns:a16="http://schemas.microsoft.com/office/drawing/2014/main" id="{3B80AFBE-0C22-4EE4-B643-508104E4C923}"/>
            </a:ext>
          </a:extLst>
        </xdr:cNvPr>
        <xdr:cNvSpPr/>
      </xdr:nvSpPr>
      <xdr:spPr>
        <a:xfrm>
          <a:off x="13652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14151</xdr:rowOff>
    </xdr:from>
    <xdr:to>
      <xdr:col>76</xdr:col>
      <xdr:colOff>114300</xdr:colOff>
      <xdr:row>41</xdr:row>
      <xdr:rowOff>69669</xdr:rowOff>
    </xdr:to>
    <xdr:cxnSp macro="">
      <xdr:nvCxnSpPr>
        <xdr:cNvPr id="440" name="直線コネクタ 439">
          <a:extLst>
            <a:ext uri="{FF2B5EF4-FFF2-40B4-BE49-F238E27FC236}">
              <a16:creationId xmlns:a16="http://schemas.microsoft.com/office/drawing/2014/main" id="{5E282301-FFB6-44D2-8459-8CBA195D0C70}"/>
            </a:ext>
          </a:extLst>
        </xdr:cNvPr>
        <xdr:cNvCxnSpPr/>
      </xdr:nvCxnSpPr>
      <xdr:spPr>
        <a:xfrm>
          <a:off x="13703300" y="70436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53159</xdr:rowOff>
    </xdr:from>
    <xdr:to>
      <xdr:col>67</xdr:col>
      <xdr:colOff>101600</xdr:colOff>
      <xdr:row>40</xdr:row>
      <xdr:rowOff>154759</xdr:rowOff>
    </xdr:to>
    <xdr:sp macro="" textlink="">
      <xdr:nvSpPr>
        <xdr:cNvPr id="441" name="楕円 440">
          <a:extLst>
            <a:ext uri="{FF2B5EF4-FFF2-40B4-BE49-F238E27FC236}">
              <a16:creationId xmlns:a16="http://schemas.microsoft.com/office/drawing/2014/main" id="{FB69C537-B3E5-4D57-B46B-879A9917245B}"/>
            </a:ext>
          </a:extLst>
        </xdr:cNvPr>
        <xdr:cNvSpPr/>
      </xdr:nvSpPr>
      <xdr:spPr>
        <a:xfrm>
          <a:off x="12763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103959</xdr:rowOff>
    </xdr:from>
    <xdr:to>
      <xdr:col>71</xdr:col>
      <xdr:colOff>177800</xdr:colOff>
      <xdr:row>41</xdr:row>
      <xdr:rowOff>14151</xdr:rowOff>
    </xdr:to>
    <xdr:cxnSp macro="">
      <xdr:nvCxnSpPr>
        <xdr:cNvPr id="442" name="直線コネクタ 441">
          <a:extLst>
            <a:ext uri="{FF2B5EF4-FFF2-40B4-BE49-F238E27FC236}">
              <a16:creationId xmlns:a16="http://schemas.microsoft.com/office/drawing/2014/main" id="{6BD0D8C1-4EE5-454C-943B-5F324CFC0558}"/>
            </a:ext>
          </a:extLst>
        </xdr:cNvPr>
        <xdr:cNvCxnSpPr/>
      </xdr:nvCxnSpPr>
      <xdr:spPr>
        <a:xfrm>
          <a:off x="12814300" y="696195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77A4015A-7927-44CD-BAE9-B903CCFCAAFE}"/>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CE9B740F-E3AE-4DA9-9C85-C75903344F7D}"/>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E6E02101-CAA5-4EC9-BE72-5108FF6800C2}"/>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5CFB39F8-F6A6-4840-8E38-25ADB62BE132}"/>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7093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3123EA2-4834-4F0B-AAEC-BF026064AB23}"/>
            </a:ext>
          </a:extLst>
        </xdr:cNvPr>
        <xdr:cNvSpPr txBox="1"/>
      </xdr:nvSpPr>
      <xdr:spPr>
        <a:xfrm>
          <a:off x="15266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111596</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AA242953-ED18-4A94-962C-352404321D98}"/>
            </a:ext>
          </a:extLst>
        </xdr:cNvPr>
        <xdr:cNvSpPr txBox="1"/>
      </xdr:nvSpPr>
      <xdr:spPr>
        <a:xfrm>
          <a:off x="14389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56078</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609C2E2A-BC1B-4F99-9A0E-8456858B601D}"/>
            </a:ext>
          </a:extLst>
        </xdr:cNvPr>
        <xdr:cNvSpPr txBox="1"/>
      </xdr:nvSpPr>
      <xdr:spPr>
        <a:xfrm>
          <a:off x="13500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145886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A384258-3EC4-4897-8D20-14A37269347A}"/>
            </a:ext>
          </a:extLst>
        </xdr:cNvPr>
        <xdr:cNvSpPr txBox="1"/>
      </xdr:nvSpPr>
      <xdr:spPr>
        <a:xfrm>
          <a:off x="12611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3B34D06-5FE0-44D1-A3A2-A202914355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43BF64D-74D3-43DF-B808-27302E3327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F1DBFFCD-98E8-483D-BC10-6A095A3D23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6D57B50-B952-48F5-8895-6494E97F28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FC425EF2-51AE-417D-AED8-4E2BD1FA0A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1E853F6-631F-48C4-9EA0-63CD2499AE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BD63A7E-5128-4174-A46A-243045360F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A6DC22F1-824F-4940-84E8-31BF97353C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0576E15-A044-4E9D-8477-53AD9EA102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0151EE8-789E-4A8D-A9CA-136251902A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70D1D834-3885-4C91-B11A-4E71B2CF72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CA47DE73-120C-4BC8-B378-9FEDB7519EE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9E43A51C-3645-4920-997B-E7A1DB2B71E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FBF3A2E4-2FD9-49AF-BA11-63868FFC032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FD86C0F-DA78-4740-B056-32209C90FF3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B17D0077-8EFA-4A2F-91C9-8802870A775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7161C1C8-E835-4736-BCF1-D2A9BDC108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D7727B68-4936-4062-AFF2-CBDA2AAC2FA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F814A5C-2B2A-434C-83DD-20451B718F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2129DB7-1B6B-4562-9D0A-231979CC8F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AA1976B8-C08C-4C44-B022-5F71F741D0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97FB9E13-5583-4820-88A0-F9539F410885}"/>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1A09FE9F-AD36-4B81-AC5E-679515261B1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6654BB60-EA88-491B-82C0-9C8699DC94E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792F140-3551-488B-A874-1C231084B5F8}"/>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3A377EE-AC87-48B2-B0B7-6D38F619050D}"/>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DF75C3F-140E-4960-920A-7581916403C1}"/>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E3D8BC83-BA57-4787-8875-7AE6B2F8E74E}"/>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5A2CEB4-6D88-4A73-AF88-CB1FE2D0FA1F}"/>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443FCF55-7024-4C62-A703-84FEC1718875}"/>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36BFDEDD-3800-4F33-A3D0-D51BE3F29AAF}"/>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C3C34BC9-60D2-4823-8F4A-4C9ECA6803FE}"/>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B347FCF-5A1A-484B-B635-0E445579F5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3E05598-51ED-4383-A71F-ED5E4E4F18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E89A814-88FA-431E-AACC-E1BB677424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8D3AB47-E108-47E2-84E9-089B0D3A95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899ADAC-E212-40C8-A6BB-8D498C5875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488" name="楕円 487">
          <a:extLst>
            <a:ext uri="{FF2B5EF4-FFF2-40B4-BE49-F238E27FC236}">
              <a16:creationId xmlns:a16="http://schemas.microsoft.com/office/drawing/2014/main" id="{6D6AD95F-AD5D-4193-9026-F2CAA90F8630}"/>
            </a:ext>
          </a:extLst>
        </xdr:cNvPr>
        <xdr:cNvSpPr/>
      </xdr:nvSpPr>
      <xdr:spPr>
        <a:xfrm>
          <a:off x="221107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17FE825D-2670-4646-B54F-551F43445D68}"/>
            </a:ext>
          </a:extLst>
        </xdr:cNvPr>
        <xdr:cNvSpPr txBox="1"/>
      </xdr:nvSpPr>
      <xdr:spPr>
        <a:xfrm>
          <a:off x="2219960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167132</xdr:rowOff>
    </xdr:from>
    <xdr:to>
      <xdr:col>112</xdr:col>
      <xdr:colOff>38100</xdr:colOff>
      <xdr:row>41</xdr:row>
      <xdr:rowOff>97282</xdr:rowOff>
    </xdr:to>
    <xdr:sp macro="" textlink="">
      <xdr:nvSpPr>
        <xdr:cNvPr id="490" name="楕円 489">
          <a:extLst>
            <a:ext uri="{FF2B5EF4-FFF2-40B4-BE49-F238E27FC236}">
              <a16:creationId xmlns:a16="http://schemas.microsoft.com/office/drawing/2014/main" id="{4EB36BF4-FD35-4DB7-AC5F-60149DB5095C}"/>
            </a:ext>
          </a:extLst>
        </xdr:cNvPr>
        <xdr:cNvSpPr/>
      </xdr:nvSpPr>
      <xdr:spPr>
        <a:xfrm>
          <a:off x="21272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46482</xdr:rowOff>
    </xdr:to>
    <xdr:cxnSp macro="">
      <xdr:nvCxnSpPr>
        <xdr:cNvPr id="491" name="直線コネクタ 490">
          <a:extLst>
            <a:ext uri="{FF2B5EF4-FFF2-40B4-BE49-F238E27FC236}">
              <a16:creationId xmlns:a16="http://schemas.microsoft.com/office/drawing/2014/main" id="{1DDA1D07-4FC2-4373-97A9-FAF7E587E78E}"/>
            </a:ext>
          </a:extLst>
        </xdr:cNvPr>
        <xdr:cNvCxnSpPr/>
      </xdr:nvCxnSpPr>
      <xdr:spPr>
        <a:xfrm>
          <a:off x="21323300" y="707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167132</xdr:rowOff>
    </xdr:from>
    <xdr:to>
      <xdr:col>107</xdr:col>
      <xdr:colOff>101600</xdr:colOff>
      <xdr:row>41</xdr:row>
      <xdr:rowOff>97282</xdr:rowOff>
    </xdr:to>
    <xdr:sp macro="" textlink="">
      <xdr:nvSpPr>
        <xdr:cNvPr id="492" name="楕円 491">
          <a:extLst>
            <a:ext uri="{FF2B5EF4-FFF2-40B4-BE49-F238E27FC236}">
              <a16:creationId xmlns:a16="http://schemas.microsoft.com/office/drawing/2014/main" id="{9450248C-0F49-42DC-BD1D-C7B922C5ADE3}"/>
            </a:ext>
          </a:extLst>
        </xdr:cNvPr>
        <xdr:cNvSpPr/>
      </xdr:nvSpPr>
      <xdr:spPr>
        <a:xfrm>
          <a:off x="20383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46482</xdr:rowOff>
    </xdr:to>
    <xdr:cxnSp macro="">
      <xdr:nvCxnSpPr>
        <xdr:cNvPr id="493" name="直線コネクタ 492">
          <a:extLst>
            <a:ext uri="{FF2B5EF4-FFF2-40B4-BE49-F238E27FC236}">
              <a16:creationId xmlns:a16="http://schemas.microsoft.com/office/drawing/2014/main" id="{51C52DF5-E1FA-4AE5-A6AC-31DDC0FA9839}"/>
            </a:ext>
          </a:extLst>
        </xdr:cNvPr>
        <xdr:cNvCxnSpPr/>
      </xdr:nvCxnSpPr>
      <xdr:spPr>
        <a:xfrm>
          <a:off x="20434300" y="707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167132</xdr:rowOff>
    </xdr:from>
    <xdr:to>
      <xdr:col>102</xdr:col>
      <xdr:colOff>165100</xdr:colOff>
      <xdr:row>41</xdr:row>
      <xdr:rowOff>97282</xdr:rowOff>
    </xdr:to>
    <xdr:sp macro="" textlink="">
      <xdr:nvSpPr>
        <xdr:cNvPr id="494" name="楕円 493">
          <a:extLst>
            <a:ext uri="{FF2B5EF4-FFF2-40B4-BE49-F238E27FC236}">
              <a16:creationId xmlns:a16="http://schemas.microsoft.com/office/drawing/2014/main" id="{8D75FE08-E679-4B52-A8E9-0B59B367964D}"/>
            </a:ext>
          </a:extLst>
        </xdr:cNvPr>
        <xdr:cNvSpPr/>
      </xdr:nvSpPr>
      <xdr:spPr>
        <a:xfrm>
          <a:off x="19494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46482</xdr:rowOff>
    </xdr:from>
    <xdr:to>
      <xdr:col>107</xdr:col>
      <xdr:colOff>50800</xdr:colOff>
      <xdr:row>41</xdr:row>
      <xdr:rowOff>46482</xdr:rowOff>
    </xdr:to>
    <xdr:cxnSp macro="">
      <xdr:nvCxnSpPr>
        <xdr:cNvPr id="495" name="直線コネクタ 494">
          <a:extLst>
            <a:ext uri="{FF2B5EF4-FFF2-40B4-BE49-F238E27FC236}">
              <a16:creationId xmlns:a16="http://schemas.microsoft.com/office/drawing/2014/main" id="{7B8075AD-4035-402A-8968-16E2F7CBC4D5}"/>
            </a:ext>
          </a:extLst>
        </xdr:cNvPr>
        <xdr:cNvCxnSpPr/>
      </xdr:nvCxnSpPr>
      <xdr:spPr>
        <a:xfrm>
          <a:off x="19545300" y="707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169418</xdr:rowOff>
    </xdr:from>
    <xdr:to>
      <xdr:col>98</xdr:col>
      <xdr:colOff>38100</xdr:colOff>
      <xdr:row>41</xdr:row>
      <xdr:rowOff>99568</xdr:rowOff>
    </xdr:to>
    <xdr:sp macro="" textlink="">
      <xdr:nvSpPr>
        <xdr:cNvPr id="496" name="楕円 495">
          <a:extLst>
            <a:ext uri="{FF2B5EF4-FFF2-40B4-BE49-F238E27FC236}">
              <a16:creationId xmlns:a16="http://schemas.microsoft.com/office/drawing/2014/main" id="{F7696C86-0525-4119-A71C-4099F7B8943E}"/>
            </a:ext>
          </a:extLst>
        </xdr:cNvPr>
        <xdr:cNvSpPr/>
      </xdr:nvSpPr>
      <xdr:spPr>
        <a:xfrm>
          <a:off x="18605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46482</xdr:rowOff>
    </xdr:from>
    <xdr:to>
      <xdr:col>102</xdr:col>
      <xdr:colOff>114300</xdr:colOff>
      <xdr:row>41</xdr:row>
      <xdr:rowOff>48768</xdr:rowOff>
    </xdr:to>
    <xdr:cxnSp macro="">
      <xdr:nvCxnSpPr>
        <xdr:cNvPr id="497" name="直線コネクタ 496">
          <a:extLst>
            <a:ext uri="{FF2B5EF4-FFF2-40B4-BE49-F238E27FC236}">
              <a16:creationId xmlns:a16="http://schemas.microsoft.com/office/drawing/2014/main" id="{94857DE7-95EF-4359-A5CA-834862C25BA7}"/>
            </a:ext>
          </a:extLst>
        </xdr:cNvPr>
        <xdr:cNvCxnSpPr/>
      </xdr:nvCxnSpPr>
      <xdr:spPr>
        <a:xfrm flipV="1">
          <a:off x="18656300" y="707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4438AD98-943B-430C-9B5E-493D4446098E}"/>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125210B1-C234-4C91-BDAE-8F57F0276E44}"/>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A8420C0-69B4-4D29-90BB-67CE6A1E6921}"/>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7A3CB59-76A4-41CC-9395-DD1FE4FEE581}"/>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88409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0723C74-CB4A-44AA-AC16-1E66717C46C4}"/>
            </a:ext>
          </a:extLst>
        </xdr:cNvPr>
        <xdr:cNvSpPr txBox="1"/>
      </xdr:nvSpPr>
      <xdr:spPr>
        <a:xfrm>
          <a:off x="210757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88409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5D840CA1-C33D-405B-8AC6-034EC0D52281}"/>
            </a:ext>
          </a:extLst>
        </xdr:cNvPr>
        <xdr:cNvSpPr txBox="1"/>
      </xdr:nvSpPr>
      <xdr:spPr>
        <a:xfrm>
          <a:off x="20199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88409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BC07823B-B965-4EB6-8E25-665249559092}"/>
            </a:ext>
          </a:extLst>
        </xdr:cNvPr>
        <xdr:cNvSpPr txBox="1"/>
      </xdr:nvSpPr>
      <xdr:spPr>
        <a:xfrm>
          <a:off x="19310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90695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D198BF61-5814-4245-A156-9EE1F1AC8438}"/>
            </a:ext>
          </a:extLst>
        </xdr:cNvPr>
        <xdr:cNvSpPr txBox="1"/>
      </xdr:nvSpPr>
      <xdr:spPr>
        <a:xfrm>
          <a:off x="18421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14F48E1-1E5C-49B7-9545-547FAFA2AE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4A9EAC9A-8C37-4696-8CEB-0B5E555F12C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81C638D-2EF6-44D3-ABD9-25BBD7B2B6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677DCAD-B9DF-4C28-B3C9-3EF96EB535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E947F82-E7A8-4AE8-9F9F-4404D368D2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FBAE23E3-CF43-4629-815D-0756F87E47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B1D2B36-2265-4A3B-ACD3-2239CC0B16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C2964C2-F092-4373-A9BC-B5181A0456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B791430-DCC7-4325-93D0-5625B00D43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55FA594-EADB-485A-8DC1-82B7C9AB79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16DC0844-A9A3-4932-9331-76318D6656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1412579-93C9-4DF2-8ABE-AFFCA0976F2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C8CE8C59-93F6-4841-A3CA-9BC1C7E5B21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267A4883-716A-432A-871F-46F58DEBC4F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1521047D-DE81-4F4E-B976-65622934C6E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E32A0BEC-0B72-4D39-8A38-FA43440D80E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DA8B4C7-C623-4643-86D2-CE7131C2954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E7F51E06-FEBF-4040-99B0-43AB51A9E8F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32DED825-887B-4F9D-A36E-A3453DAE2DD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E65E41B-A691-4593-85A4-93BA71EBA5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5C0AAB5D-5213-407D-9829-EB21A11849B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F9D12D3D-CA4F-43CC-8ABD-A4A7E55374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337BD09C-5256-4266-97A1-19E9B7716419}"/>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5357C8B-3FA2-46A8-A14F-0A9F29B6E962}"/>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414742D0-AFCF-4E43-8CC9-16042C4B54CB}"/>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2BC14B51-F08A-4364-B2D8-0AD5EBE96A0A}"/>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487E3B8C-F5FA-4A8C-825B-83D463A4B16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D568FB19-F0A9-44BB-BCF9-9CD20806B07D}"/>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3713FAC7-C1C9-4949-A070-D186D6FD0961}"/>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5CBE2E00-8D4F-486C-803A-BF050C5920F3}"/>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65ACD099-44F7-41F7-95B1-28A395700B0F}"/>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91A8197-9DBC-4C50-B59A-DC35EA7D446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CDF023F2-8FC7-48AB-BBDC-C640439540F1}"/>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B39D1EC-DE3A-426C-9FFD-00B13C1AB9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B1E444A-1405-46D4-92FF-28D939C5AE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303DCF8-20E5-41B0-AC50-99141F3B81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02BA47B-73FD-44DE-A3AF-1AF5611093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4F36A0E-54BB-45DB-84FF-B664B0BF13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544" name="楕円 543">
          <a:extLst>
            <a:ext uri="{FF2B5EF4-FFF2-40B4-BE49-F238E27FC236}">
              <a16:creationId xmlns:a16="http://schemas.microsoft.com/office/drawing/2014/main" id="{C2473E78-11D5-4F12-8BC3-CD2290431475}"/>
            </a:ext>
          </a:extLst>
        </xdr:cNvPr>
        <xdr:cNvSpPr/>
      </xdr:nvSpPr>
      <xdr:spPr>
        <a:xfrm>
          <a:off x="162687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119651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5814AE6B-A1D5-46B2-BE24-DDA8CA9B336D}"/>
            </a:ext>
          </a:extLst>
        </xdr:cNvPr>
        <xdr:cNvSpPr txBox="1"/>
      </xdr:nvSpPr>
      <xdr:spPr>
        <a:xfrm>
          <a:off x="16357600"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46" name="楕円 545">
          <a:extLst>
            <a:ext uri="{FF2B5EF4-FFF2-40B4-BE49-F238E27FC236}">
              <a16:creationId xmlns:a16="http://schemas.microsoft.com/office/drawing/2014/main" id="{F17CC3F9-EDF5-4394-8901-52095A5659C3}"/>
            </a:ext>
          </a:extLst>
        </xdr:cNvPr>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20574</xdr:rowOff>
    </xdr:from>
    <xdr:to>
      <xdr:col>85</xdr:col>
      <xdr:colOff>127000</xdr:colOff>
      <xdr:row>61</xdr:row>
      <xdr:rowOff>34290</xdr:rowOff>
    </xdr:to>
    <xdr:cxnSp macro="">
      <xdr:nvCxnSpPr>
        <xdr:cNvPr id="547" name="直線コネクタ 546">
          <a:extLst>
            <a:ext uri="{FF2B5EF4-FFF2-40B4-BE49-F238E27FC236}">
              <a16:creationId xmlns:a16="http://schemas.microsoft.com/office/drawing/2014/main" id="{31F7C699-978B-4335-9120-B8C64A60163D}"/>
            </a:ext>
          </a:extLst>
        </xdr:cNvPr>
        <xdr:cNvCxnSpPr/>
      </xdr:nvCxnSpPr>
      <xdr:spPr>
        <a:xfrm flipV="1">
          <a:off x="15481300" y="104790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138938</xdr:rowOff>
    </xdr:from>
    <xdr:to>
      <xdr:col>76</xdr:col>
      <xdr:colOff>165100</xdr:colOff>
      <xdr:row>61</xdr:row>
      <xdr:rowOff>69088</xdr:rowOff>
    </xdr:to>
    <xdr:sp macro="" textlink="">
      <xdr:nvSpPr>
        <xdr:cNvPr id="548" name="楕円 547">
          <a:extLst>
            <a:ext uri="{FF2B5EF4-FFF2-40B4-BE49-F238E27FC236}">
              <a16:creationId xmlns:a16="http://schemas.microsoft.com/office/drawing/2014/main" id="{16E4D490-7503-40BC-9A7B-2F3F9F0B9F2E}"/>
            </a:ext>
          </a:extLst>
        </xdr:cNvPr>
        <xdr:cNvSpPr/>
      </xdr:nvSpPr>
      <xdr:spPr>
        <a:xfrm>
          <a:off x="14541500" y="104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18288</xdr:rowOff>
    </xdr:from>
    <xdr:to>
      <xdr:col>81</xdr:col>
      <xdr:colOff>50800</xdr:colOff>
      <xdr:row>61</xdr:row>
      <xdr:rowOff>34290</xdr:rowOff>
    </xdr:to>
    <xdr:cxnSp macro="">
      <xdr:nvCxnSpPr>
        <xdr:cNvPr id="549" name="直線コネクタ 548">
          <a:extLst>
            <a:ext uri="{FF2B5EF4-FFF2-40B4-BE49-F238E27FC236}">
              <a16:creationId xmlns:a16="http://schemas.microsoft.com/office/drawing/2014/main" id="{274EAD72-4800-4EA7-8A5E-05FAA964FDB5}"/>
            </a:ext>
          </a:extLst>
        </xdr:cNvPr>
        <xdr:cNvCxnSpPr/>
      </xdr:nvCxnSpPr>
      <xdr:spPr>
        <a:xfrm>
          <a:off x="14592300" y="104767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111506</xdr:rowOff>
    </xdr:from>
    <xdr:to>
      <xdr:col>72</xdr:col>
      <xdr:colOff>38100</xdr:colOff>
      <xdr:row>61</xdr:row>
      <xdr:rowOff>41656</xdr:rowOff>
    </xdr:to>
    <xdr:sp macro="" textlink="">
      <xdr:nvSpPr>
        <xdr:cNvPr id="550" name="楕円 549">
          <a:extLst>
            <a:ext uri="{FF2B5EF4-FFF2-40B4-BE49-F238E27FC236}">
              <a16:creationId xmlns:a16="http://schemas.microsoft.com/office/drawing/2014/main" id="{01C1DDCA-E66B-4B79-8790-7AFE78598F7B}"/>
            </a:ext>
          </a:extLst>
        </xdr:cNvPr>
        <xdr:cNvSpPr/>
      </xdr:nvSpPr>
      <xdr:spPr>
        <a:xfrm>
          <a:off x="13652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162306</xdr:rowOff>
    </xdr:from>
    <xdr:to>
      <xdr:col>76</xdr:col>
      <xdr:colOff>114300</xdr:colOff>
      <xdr:row>61</xdr:row>
      <xdr:rowOff>18288</xdr:rowOff>
    </xdr:to>
    <xdr:cxnSp macro="">
      <xdr:nvCxnSpPr>
        <xdr:cNvPr id="551" name="直線コネクタ 550">
          <a:extLst>
            <a:ext uri="{FF2B5EF4-FFF2-40B4-BE49-F238E27FC236}">
              <a16:creationId xmlns:a16="http://schemas.microsoft.com/office/drawing/2014/main" id="{3B28DECC-B5BD-4D83-8215-957297DBCF6B}"/>
            </a:ext>
          </a:extLst>
        </xdr:cNvPr>
        <xdr:cNvCxnSpPr/>
      </xdr:nvCxnSpPr>
      <xdr:spPr>
        <a:xfrm>
          <a:off x="13703300" y="1044930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95504</xdr:rowOff>
    </xdr:from>
    <xdr:to>
      <xdr:col>67</xdr:col>
      <xdr:colOff>101600</xdr:colOff>
      <xdr:row>61</xdr:row>
      <xdr:rowOff>25654</xdr:rowOff>
    </xdr:to>
    <xdr:sp macro="" textlink="">
      <xdr:nvSpPr>
        <xdr:cNvPr id="552" name="楕円 551">
          <a:extLst>
            <a:ext uri="{FF2B5EF4-FFF2-40B4-BE49-F238E27FC236}">
              <a16:creationId xmlns:a16="http://schemas.microsoft.com/office/drawing/2014/main" id="{C346BEDC-9FB9-496F-8505-1F0E33CF13EE}"/>
            </a:ext>
          </a:extLst>
        </xdr:cNvPr>
        <xdr:cNvSpPr/>
      </xdr:nvSpPr>
      <xdr:spPr>
        <a:xfrm>
          <a:off x="12763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146304</xdr:rowOff>
    </xdr:from>
    <xdr:to>
      <xdr:col>71</xdr:col>
      <xdr:colOff>177800</xdr:colOff>
      <xdr:row>60</xdr:row>
      <xdr:rowOff>162306</xdr:rowOff>
    </xdr:to>
    <xdr:cxnSp macro="">
      <xdr:nvCxnSpPr>
        <xdr:cNvPr id="553" name="直線コネクタ 552">
          <a:extLst>
            <a:ext uri="{FF2B5EF4-FFF2-40B4-BE49-F238E27FC236}">
              <a16:creationId xmlns:a16="http://schemas.microsoft.com/office/drawing/2014/main" id="{6F7326E1-8142-49D8-A1C2-C7D3617D735F}"/>
            </a:ext>
          </a:extLst>
        </xdr:cNvPr>
        <xdr:cNvCxnSpPr/>
      </xdr:nvCxnSpPr>
      <xdr:spPr>
        <a:xfrm>
          <a:off x="12814300" y="104333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BCC87B99-875E-4EBB-B4C0-8229E0AEF792}"/>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3F0BF4FA-E296-41F2-B7FA-ECC04FDE262E}"/>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62B9DA5E-B182-4955-A85D-AA572CF7D97D}"/>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40DBB0DC-EA8D-4509-A38B-C6A69607360D}"/>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58" name="n_1mainValue【学校施設】&#10;有形固定資産減価償却率">
          <a:extLst>
            <a:ext uri="{FF2B5EF4-FFF2-40B4-BE49-F238E27FC236}">
              <a16:creationId xmlns:a16="http://schemas.microsoft.com/office/drawing/2014/main" id="{43352765-896F-40E4-A227-9FB307AD73A2}"/>
            </a:ext>
          </a:extLst>
        </xdr:cNvPr>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60215</xdr:rowOff>
    </xdr:from>
    <xdr:ext cx="405111" cy="259045"/>
    <xdr:sp macro="" textlink="">
      <xdr:nvSpPr>
        <xdr:cNvPr id="559" name="n_2mainValue【学校施設】&#10;有形固定資産減価償却率">
          <a:extLst>
            <a:ext uri="{FF2B5EF4-FFF2-40B4-BE49-F238E27FC236}">
              <a16:creationId xmlns:a16="http://schemas.microsoft.com/office/drawing/2014/main" id="{2C3A73F7-CF1A-4686-9042-2F7B2BCC7478}"/>
            </a:ext>
          </a:extLst>
        </xdr:cNvPr>
        <xdr:cNvSpPr txBox="1"/>
      </xdr:nvSpPr>
      <xdr:spPr>
        <a:xfrm>
          <a:off x="14389744"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32783</xdr:rowOff>
    </xdr:from>
    <xdr:ext cx="405111" cy="259045"/>
    <xdr:sp macro="" textlink="">
      <xdr:nvSpPr>
        <xdr:cNvPr id="560" name="n_3mainValue【学校施設】&#10;有形固定資産減価償却率">
          <a:extLst>
            <a:ext uri="{FF2B5EF4-FFF2-40B4-BE49-F238E27FC236}">
              <a16:creationId xmlns:a16="http://schemas.microsoft.com/office/drawing/2014/main" id="{69A48800-97A1-4129-94D2-8D6382DD0C3C}"/>
            </a:ext>
          </a:extLst>
        </xdr:cNvPr>
        <xdr:cNvSpPr txBox="1"/>
      </xdr:nvSpPr>
      <xdr:spPr>
        <a:xfrm>
          <a:off x="13500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16781</xdr:rowOff>
    </xdr:from>
    <xdr:ext cx="405111" cy="259045"/>
    <xdr:sp macro="" textlink="">
      <xdr:nvSpPr>
        <xdr:cNvPr id="561" name="n_4mainValue【学校施設】&#10;有形固定資産減価償却率">
          <a:extLst>
            <a:ext uri="{FF2B5EF4-FFF2-40B4-BE49-F238E27FC236}">
              <a16:creationId xmlns:a16="http://schemas.microsoft.com/office/drawing/2014/main" id="{4CB98FFD-F854-4C63-B3A7-A6E0BEBD6402}"/>
            </a:ext>
          </a:extLst>
        </xdr:cNvPr>
        <xdr:cNvSpPr txBox="1"/>
      </xdr:nvSpPr>
      <xdr:spPr>
        <a:xfrm>
          <a:off x="12611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DA08513-004B-4FC1-A378-F07BE8D4CE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66D6AB85-CCE4-4345-8C76-D2F05D8C8E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1078D5EF-7E51-414E-98E7-92985DDCFD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BBB9CBB5-B093-4E71-9C04-0F78296AEC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200D557A-429A-499F-AEE1-D6C80BCEAD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911A65F-859B-4DFF-AFD6-44737436BD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D013136-930B-406B-B34B-1C80540632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BBA4C46-A83C-44E0-A897-C377380930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A8D4A6FD-CED6-4456-9050-BCDB10F626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CF454EC-9CE6-4D05-94EC-1309E74B26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C841DCB4-4987-4FDD-B51B-FE0237C86BA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2736522E-EFAE-4EC6-9AF6-279AE4DC26F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77FD9560-3F1E-4A7C-89D9-60D96BFAE93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3B7FD8E9-8F2D-42E9-9831-1ED62BCAFCA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4FB5C1F2-046E-46AC-A8E1-49675AF4450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FF160BAE-6D04-4DDE-93E3-993A3EA37EC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6453A84-C4C2-4FF4-845D-7843C22CB23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3034932A-0196-4312-8C10-DE06F5E7C43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5C84BA4-594C-4B4C-9356-5AEB56483CC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798E682E-9EAF-4641-A302-D27B8F6B7A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2192F1F2-5813-4E0A-AA88-41629FA5950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66EB01E0-FD8B-4F55-B85D-21627E7932AA}"/>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AFF199D6-DA5B-4A0C-AD45-213AD576BDA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D8F99676-2B33-4F5F-B9D6-1729DC05B721}"/>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C6F04B55-FE9D-46C9-B749-EABC03B2C2C7}"/>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73ACDC74-F539-4677-9BAB-8B4A0D838D24}"/>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A94C6CA2-1B3E-402E-906A-9CF8FF1974F6}"/>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59CAE97D-3908-4663-A236-0D12ED7F83B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F58B28EC-51B5-42CA-B2BC-F702EC224AD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E2723310-272C-4521-805B-6C2A0611D5DA}"/>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DD9C748-EA84-42B2-8822-C1DCF1278656}"/>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E19A8B0A-5F5D-4269-91E1-FD813836D377}"/>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CEA93B4-5973-4392-9321-FA0CA1087D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5478E6F-A4DA-43D6-A507-CE7384656E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A3FAE92-3E9E-41D3-840B-3EACCA982C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8BD7EEA-F840-40DE-AAA8-B4BD651115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0DE96BA-9EC8-4E1D-BA28-D76D4809BC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43383</xdr:rowOff>
    </xdr:from>
    <xdr:to>
      <xdr:col>116</xdr:col>
      <xdr:colOff>114300</xdr:colOff>
      <xdr:row>59</xdr:row>
      <xdr:rowOff>144983</xdr:rowOff>
    </xdr:to>
    <xdr:sp macro="" textlink="">
      <xdr:nvSpPr>
        <xdr:cNvPr id="599" name="楕円 598">
          <a:extLst>
            <a:ext uri="{FF2B5EF4-FFF2-40B4-BE49-F238E27FC236}">
              <a16:creationId xmlns:a16="http://schemas.microsoft.com/office/drawing/2014/main" id="{A7F63EE3-76D0-4455-856A-EB410C29AB2D}"/>
            </a:ext>
          </a:extLst>
        </xdr:cNvPr>
        <xdr:cNvSpPr/>
      </xdr:nvSpPr>
      <xdr:spPr>
        <a:xfrm>
          <a:off x="22110700" y="101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66260</xdr:rowOff>
    </xdr:from>
    <xdr:ext cx="469744" cy="259045"/>
    <xdr:sp macro="" textlink="">
      <xdr:nvSpPr>
        <xdr:cNvPr id="600" name="【学校施設】&#10;一人当たり面積該当値テキスト">
          <a:extLst>
            <a:ext uri="{FF2B5EF4-FFF2-40B4-BE49-F238E27FC236}">
              <a16:creationId xmlns:a16="http://schemas.microsoft.com/office/drawing/2014/main" id="{15E76737-488A-4F96-985C-CCA958CD7F8B}"/>
            </a:ext>
          </a:extLst>
        </xdr:cNvPr>
        <xdr:cNvSpPr txBox="1"/>
      </xdr:nvSpPr>
      <xdr:spPr>
        <a:xfrm>
          <a:off x="22199600" y="100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54813</xdr:rowOff>
    </xdr:from>
    <xdr:to>
      <xdr:col>112</xdr:col>
      <xdr:colOff>38100</xdr:colOff>
      <xdr:row>59</xdr:row>
      <xdr:rowOff>156413</xdr:rowOff>
    </xdr:to>
    <xdr:sp macro="" textlink="">
      <xdr:nvSpPr>
        <xdr:cNvPr id="601" name="楕円 600">
          <a:extLst>
            <a:ext uri="{FF2B5EF4-FFF2-40B4-BE49-F238E27FC236}">
              <a16:creationId xmlns:a16="http://schemas.microsoft.com/office/drawing/2014/main" id="{6142EEF1-C9AB-4F35-BD88-3DB93D6B2FC0}"/>
            </a:ext>
          </a:extLst>
        </xdr:cNvPr>
        <xdr:cNvSpPr/>
      </xdr:nvSpPr>
      <xdr:spPr>
        <a:xfrm>
          <a:off x="21272500" y="101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94183</xdr:rowOff>
    </xdr:from>
    <xdr:to>
      <xdr:col>116</xdr:col>
      <xdr:colOff>63500</xdr:colOff>
      <xdr:row>59</xdr:row>
      <xdr:rowOff>105613</xdr:rowOff>
    </xdr:to>
    <xdr:cxnSp macro="">
      <xdr:nvCxnSpPr>
        <xdr:cNvPr id="602" name="直線コネクタ 601">
          <a:extLst>
            <a:ext uri="{FF2B5EF4-FFF2-40B4-BE49-F238E27FC236}">
              <a16:creationId xmlns:a16="http://schemas.microsoft.com/office/drawing/2014/main" id="{A5255482-53C4-4E76-A336-7BA8FB658CBC}"/>
            </a:ext>
          </a:extLst>
        </xdr:cNvPr>
        <xdr:cNvCxnSpPr/>
      </xdr:nvCxnSpPr>
      <xdr:spPr>
        <a:xfrm flipV="1">
          <a:off x="21323300" y="1020973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57556</xdr:rowOff>
    </xdr:from>
    <xdr:to>
      <xdr:col>107</xdr:col>
      <xdr:colOff>101600</xdr:colOff>
      <xdr:row>59</xdr:row>
      <xdr:rowOff>159156</xdr:rowOff>
    </xdr:to>
    <xdr:sp macro="" textlink="">
      <xdr:nvSpPr>
        <xdr:cNvPr id="603" name="楕円 602">
          <a:extLst>
            <a:ext uri="{FF2B5EF4-FFF2-40B4-BE49-F238E27FC236}">
              <a16:creationId xmlns:a16="http://schemas.microsoft.com/office/drawing/2014/main" id="{B3F3C637-7A49-44B3-89A3-C1E05F213C78}"/>
            </a:ext>
          </a:extLst>
        </xdr:cNvPr>
        <xdr:cNvSpPr/>
      </xdr:nvSpPr>
      <xdr:spPr>
        <a:xfrm>
          <a:off x="20383500" y="101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105613</xdr:rowOff>
    </xdr:from>
    <xdr:to>
      <xdr:col>111</xdr:col>
      <xdr:colOff>177800</xdr:colOff>
      <xdr:row>59</xdr:row>
      <xdr:rowOff>108356</xdr:rowOff>
    </xdr:to>
    <xdr:cxnSp macro="">
      <xdr:nvCxnSpPr>
        <xdr:cNvPr id="604" name="直線コネクタ 603">
          <a:extLst>
            <a:ext uri="{FF2B5EF4-FFF2-40B4-BE49-F238E27FC236}">
              <a16:creationId xmlns:a16="http://schemas.microsoft.com/office/drawing/2014/main" id="{94FEDB19-A7FB-455F-B76A-863FFB1C34DC}"/>
            </a:ext>
          </a:extLst>
        </xdr:cNvPr>
        <xdr:cNvCxnSpPr/>
      </xdr:nvCxnSpPr>
      <xdr:spPr>
        <a:xfrm flipV="1">
          <a:off x="20434300" y="1022116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59842</xdr:rowOff>
    </xdr:from>
    <xdr:to>
      <xdr:col>102</xdr:col>
      <xdr:colOff>165100</xdr:colOff>
      <xdr:row>59</xdr:row>
      <xdr:rowOff>161442</xdr:rowOff>
    </xdr:to>
    <xdr:sp macro="" textlink="">
      <xdr:nvSpPr>
        <xdr:cNvPr id="605" name="楕円 604">
          <a:extLst>
            <a:ext uri="{FF2B5EF4-FFF2-40B4-BE49-F238E27FC236}">
              <a16:creationId xmlns:a16="http://schemas.microsoft.com/office/drawing/2014/main" id="{4CA998D1-FAF2-4A81-9B46-7160CC1DC7C9}"/>
            </a:ext>
          </a:extLst>
        </xdr:cNvPr>
        <xdr:cNvSpPr/>
      </xdr:nvSpPr>
      <xdr:spPr>
        <a:xfrm>
          <a:off x="19494500" y="101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108356</xdr:rowOff>
    </xdr:from>
    <xdr:to>
      <xdr:col>107</xdr:col>
      <xdr:colOff>50800</xdr:colOff>
      <xdr:row>59</xdr:row>
      <xdr:rowOff>110642</xdr:rowOff>
    </xdr:to>
    <xdr:cxnSp macro="">
      <xdr:nvCxnSpPr>
        <xdr:cNvPr id="606" name="直線コネクタ 605">
          <a:extLst>
            <a:ext uri="{FF2B5EF4-FFF2-40B4-BE49-F238E27FC236}">
              <a16:creationId xmlns:a16="http://schemas.microsoft.com/office/drawing/2014/main" id="{953E6E3A-73B8-49DA-A5FB-0065F2E64235}"/>
            </a:ext>
          </a:extLst>
        </xdr:cNvPr>
        <xdr:cNvCxnSpPr/>
      </xdr:nvCxnSpPr>
      <xdr:spPr>
        <a:xfrm flipV="1">
          <a:off x="19545300" y="102239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63957</xdr:rowOff>
    </xdr:from>
    <xdr:to>
      <xdr:col>98</xdr:col>
      <xdr:colOff>38100</xdr:colOff>
      <xdr:row>59</xdr:row>
      <xdr:rowOff>165557</xdr:rowOff>
    </xdr:to>
    <xdr:sp macro="" textlink="">
      <xdr:nvSpPr>
        <xdr:cNvPr id="607" name="楕円 606">
          <a:extLst>
            <a:ext uri="{FF2B5EF4-FFF2-40B4-BE49-F238E27FC236}">
              <a16:creationId xmlns:a16="http://schemas.microsoft.com/office/drawing/2014/main" id="{645A4EA7-397C-48C9-85CE-E4983E8E9B00}"/>
            </a:ext>
          </a:extLst>
        </xdr:cNvPr>
        <xdr:cNvSpPr/>
      </xdr:nvSpPr>
      <xdr:spPr>
        <a:xfrm>
          <a:off x="18605500" y="10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110642</xdr:rowOff>
    </xdr:from>
    <xdr:to>
      <xdr:col>102</xdr:col>
      <xdr:colOff>114300</xdr:colOff>
      <xdr:row>59</xdr:row>
      <xdr:rowOff>114757</xdr:rowOff>
    </xdr:to>
    <xdr:cxnSp macro="">
      <xdr:nvCxnSpPr>
        <xdr:cNvPr id="608" name="直線コネクタ 607">
          <a:extLst>
            <a:ext uri="{FF2B5EF4-FFF2-40B4-BE49-F238E27FC236}">
              <a16:creationId xmlns:a16="http://schemas.microsoft.com/office/drawing/2014/main" id="{6438371C-8C15-402B-A666-682F517298E4}"/>
            </a:ext>
          </a:extLst>
        </xdr:cNvPr>
        <xdr:cNvCxnSpPr/>
      </xdr:nvCxnSpPr>
      <xdr:spPr>
        <a:xfrm flipV="1">
          <a:off x="18656300" y="1022619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1904A2FD-EB39-4E85-AB1B-DC5DD74F246B}"/>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93149FC3-B061-4523-A0A3-FEA40468550C}"/>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A35A47D4-566C-47CC-B8CE-C54828E344FD}"/>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B8495514-8816-4194-8F43-5485EB0CB1EE}"/>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1490</xdr:rowOff>
    </xdr:from>
    <xdr:ext cx="469744" cy="259045"/>
    <xdr:sp macro="" textlink="">
      <xdr:nvSpPr>
        <xdr:cNvPr id="613" name="n_1mainValue【学校施設】&#10;一人当たり面積">
          <a:extLst>
            <a:ext uri="{FF2B5EF4-FFF2-40B4-BE49-F238E27FC236}">
              <a16:creationId xmlns:a16="http://schemas.microsoft.com/office/drawing/2014/main" id="{0C4A2239-3FF5-409C-A736-255259AA980F}"/>
            </a:ext>
          </a:extLst>
        </xdr:cNvPr>
        <xdr:cNvSpPr txBox="1"/>
      </xdr:nvSpPr>
      <xdr:spPr>
        <a:xfrm>
          <a:off x="21075727" y="99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4233</xdr:rowOff>
    </xdr:from>
    <xdr:ext cx="469744" cy="259045"/>
    <xdr:sp macro="" textlink="">
      <xdr:nvSpPr>
        <xdr:cNvPr id="614" name="n_2mainValue【学校施設】&#10;一人当たり面積">
          <a:extLst>
            <a:ext uri="{FF2B5EF4-FFF2-40B4-BE49-F238E27FC236}">
              <a16:creationId xmlns:a16="http://schemas.microsoft.com/office/drawing/2014/main" id="{81230BED-09DC-4A83-B65F-85AF49DFE9A0}"/>
            </a:ext>
          </a:extLst>
        </xdr:cNvPr>
        <xdr:cNvSpPr txBox="1"/>
      </xdr:nvSpPr>
      <xdr:spPr>
        <a:xfrm>
          <a:off x="20199427" y="99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6519</xdr:rowOff>
    </xdr:from>
    <xdr:ext cx="469744" cy="259045"/>
    <xdr:sp macro="" textlink="">
      <xdr:nvSpPr>
        <xdr:cNvPr id="615" name="n_3mainValue【学校施設】&#10;一人当たり面積">
          <a:extLst>
            <a:ext uri="{FF2B5EF4-FFF2-40B4-BE49-F238E27FC236}">
              <a16:creationId xmlns:a16="http://schemas.microsoft.com/office/drawing/2014/main" id="{96B88ED7-A1AF-4762-BC85-49375AE8B849}"/>
            </a:ext>
          </a:extLst>
        </xdr:cNvPr>
        <xdr:cNvSpPr txBox="1"/>
      </xdr:nvSpPr>
      <xdr:spPr>
        <a:xfrm>
          <a:off x="19310427" y="995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10634</xdr:rowOff>
    </xdr:from>
    <xdr:ext cx="469744" cy="259045"/>
    <xdr:sp macro="" textlink="">
      <xdr:nvSpPr>
        <xdr:cNvPr id="616" name="n_4mainValue【学校施設】&#10;一人当たり面積">
          <a:extLst>
            <a:ext uri="{FF2B5EF4-FFF2-40B4-BE49-F238E27FC236}">
              <a16:creationId xmlns:a16="http://schemas.microsoft.com/office/drawing/2014/main" id="{38E6B7AB-31F8-48C0-B22F-338948F6EA5F}"/>
            </a:ext>
          </a:extLst>
        </xdr:cNvPr>
        <xdr:cNvSpPr txBox="1"/>
      </xdr:nvSpPr>
      <xdr:spPr>
        <a:xfrm>
          <a:off x="18421427" y="995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5F136AD-3866-42FF-99AD-56171D5D90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160B7FF-275D-4063-9EB6-C15D0925DA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F0B537F-9F1D-461C-B6B6-83F57101D1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DC4407BA-47D7-433A-B6BD-0DDCF163B5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A286E8E-3848-4A72-96F2-C624DC91EA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6E0E3DEA-324D-43F3-A849-A562F075DF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8E8F3DE-D968-49F1-8AD7-70F481C13F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EDF2636B-3007-40BB-AD73-43D9F256051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FC99A8A5-F59C-4A83-962A-0E7A854465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F808A243-8F14-41A4-A305-2C7186B7EB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47C0B761-6969-45F7-9736-65F5FF5B50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FFC0E6C8-C46E-4A33-A159-2753683D84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6FA60964-BCCC-48BA-B884-18E2AA9DD5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6D781EAB-AAF3-46DF-8D5B-7B92FA9A61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FACD5DAB-3163-44C4-803D-B19D3C4187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B57BD01F-C0EA-4B0D-8811-17E51EA187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CC61A38-9477-43EE-ACCA-424AEF9BA9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C6C82F53-B017-4C88-91B3-62E5A38219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8468767E-CDA6-4753-83CE-D3659E3959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BC49416A-E50A-4834-9161-EFFEDBEC3F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33BA66EE-4A2E-4DEF-835C-5796A5D077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4F0AE662-793D-46C7-A60C-264CAB9D6F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F38F1D96-F6B1-4721-8EC2-5A66214A83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AA877A91-57AB-4A8B-BE6F-70BC975CA0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D25D37D0-164F-44EE-9A8B-A940040C37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2CECA5B6-BFAF-4956-BDA0-750A2AE555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8A201301-C7D4-4C36-99BB-93D1C52079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68835234-CF67-48D4-99CD-82F5F41A4D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E90473A6-A2E3-4756-8184-7F8AA113910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9C6B1026-EA21-416E-8A5A-7EA38CA233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04865B01-F68F-4988-9976-2DE997BBD5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7770EFB-0487-4A41-AE3B-827A5C20A6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2880A334-3950-451C-AB42-A4B8CDD417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A61249E-4792-417A-908B-4B9272C9B9F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B5D20BEB-63E2-44F9-9DA7-42EDAC986D7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7C47B0D6-82F2-4835-A109-14C17FEDB0B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28D107AE-8B88-4A1B-A7A4-8FA1D4B8F1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C5174302-7004-445C-8EF6-92988C2C0C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A00B4043-0F1E-4E3C-99D2-05BE5CC561F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7DD4433-3B3D-4337-A499-EE882B3752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9FB93A2C-8DEB-4194-AD29-1C8763A4C5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1038EA6B-1058-4AB2-A9A0-09E10EA178B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BB9E50DD-4330-4F0B-98BE-2A0030446C63}"/>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1CF29BE9-556F-4EF6-AA01-606AC04A360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34289368-FA4D-400A-85E4-11CEA1B7C9BF}"/>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06E6A808-5D1A-4DE7-A97C-023AF9BB8E6C}"/>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54C962C7-CAF5-4C3D-8C83-046CB4DAFB37}"/>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83D4ED7E-9A60-4869-8B91-61071DF9739A}"/>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DDE153E7-D302-418F-BB62-0CA3EBC530D4}"/>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A4F3CC16-8379-4358-BBE6-D20C6C87257C}"/>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D4868A26-4F1E-44E8-B1B7-D18279F06432}"/>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474CA977-0EEF-4DD2-9739-CD411ADB2D58}"/>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51B8BA81-90A0-422E-9901-13CF3D97A6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A021751-4378-445D-9227-9898E38C99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9B12101-1B16-4C4A-A524-D8C345CADF5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0B86590-C612-408B-A361-8C6B03A3B7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50E17AD3-BD92-41FF-A937-DBE4161244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xdr:rowOff>
    </xdr:from>
    <xdr:to>
      <xdr:col>85</xdr:col>
      <xdr:colOff>177800</xdr:colOff>
      <xdr:row>106</xdr:row>
      <xdr:rowOff>110671</xdr:rowOff>
    </xdr:to>
    <xdr:sp macro="" textlink="">
      <xdr:nvSpPr>
        <xdr:cNvPr id="674" name="楕円 673">
          <a:extLst>
            <a:ext uri="{FF2B5EF4-FFF2-40B4-BE49-F238E27FC236}">
              <a16:creationId xmlns:a16="http://schemas.microsoft.com/office/drawing/2014/main" id="{EB9C75DC-52F4-4EB2-87A1-41241CDBDA39}"/>
            </a:ext>
          </a:extLst>
        </xdr:cNvPr>
        <xdr:cNvSpPr/>
      </xdr:nvSpPr>
      <xdr:spPr>
        <a:xfrm>
          <a:off x="16268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158948</xdr:rowOff>
    </xdr:from>
    <xdr:ext cx="405111" cy="259045"/>
    <xdr:sp macro="" textlink="">
      <xdr:nvSpPr>
        <xdr:cNvPr id="675" name="【公民館】&#10;有形固定資産減価償却率該当値テキスト">
          <a:extLst>
            <a:ext uri="{FF2B5EF4-FFF2-40B4-BE49-F238E27FC236}">
              <a16:creationId xmlns:a16="http://schemas.microsoft.com/office/drawing/2014/main" id="{C8E6C8F1-C58D-4213-9760-7BCB3097250F}"/>
            </a:ext>
          </a:extLst>
        </xdr:cNvPr>
        <xdr:cNvSpPr txBox="1"/>
      </xdr:nvSpPr>
      <xdr:spPr>
        <a:xfrm>
          <a:off x="16357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76" name="楕円 675">
          <a:extLst>
            <a:ext uri="{FF2B5EF4-FFF2-40B4-BE49-F238E27FC236}">
              <a16:creationId xmlns:a16="http://schemas.microsoft.com/office/drawing/2014/main" id="{099D5D69-3DE7-448E-9D76-4026380DCBCE}"/>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59871</xdr:rowOff>
    </xdr:to>
    <xdr:cxnSp macro="">
      <xdr:nvCxnSpPr>
        <xdr:cNvPr id="677" name="直線コネクタ 676">
          <a:extLst>
            <a:ext uri="{FF2B5EF4-FFF2-40B4-BE49-F238E27FC236}">
              <a16:creationId xmlns:a16="http://schemas.microsoft.com/office/drawing/2014/main" id="{88B44DF9-79E8-4D78-9B53-2A0FA57474A6}"/>
            </a:ext>
          </a:extLst>
        </xdr:cNvPr>
        <xdr:cNvCxnSpPr/>
      </xdr:nvCxnSpPr>
      <xdr:spPr>
        <a:xfrm>
          <a:off x="15481300" y="1819275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678" name="楕円 677">
          <a:extLst>
            <a:ext uri="{FF2B5EF4-FFF2-40B4-BE49-F238E27FC236}">
              <a16:creationId xmlns:a16="http://schemas.microsoft.com/office/drawing/2014/main" id="{EE716C69-80F0-4A5A-B1BD-504D8383C978}"/>
            </a:ext>
          </a:extLst>
        </xdr:cNvPr>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19050</xdr:rowOff>
    </xdr:to>
    <xdr:cxnSp macro="">
      <xdr:nvCxnSpPr>
        <xdr:cNvPr id="679" name="直線コネクタ 678">
          <a:extLst>
            <a:ext uri="{FF2B5EF4-FFF2-40B4-BE49-F238E27FC236}">
              <a16:creationId xmlns:a16="http://schemas.microsoft.com/office/drawing/2014/main" id="{7BB3A237-3806-45E5-A52B-7218657541BB}"/>
            </a:ext>
          </a:extLst>
        </xdr:cNvPr>
        <xdr:cNvCxnSpPr/>
      </xdr:nvCxnSpPr>
      <xdr:spPr>
        <a:xfrm>
          <a:off x="14592300" y="1815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680" name="楕円 679">
          <a:extLst>
            <a:ext uri="{FF2B5EF4-FFF2-40B4-BE49-F238E27FC236}">
              <a16:creationId xmlns:a16="http://schemas.microsoft.com/office/drawing/2014/main" id="{7472A08A-8220-4393-BD18-93F9BF98CDDC}"/>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149679</xdr:rowOff>
    </xdr:to>
    <xdr:cxnSp macro="">
      <xdr:nvCxnSpPr>
        <xdr:cNvPr id="681" name="直線コネクタ 680">
          <a:extLst>
            <a:ext uri="{FF2B5EF4-FFF2-40B4-BE49-F238E27FC236}">
              <a16:creationId xmlns:a16="http://schemas.microsoft.com/office/drawing/2014/main" id="{3534DF2E-BE03-4041-8227-3AB381DD8CB2}"/>
            </a:ext>
          </a:extLst>
        </xdr:cNvPr>
        <xdr:cNvCxnSpPr/>
      </xdr:nvCxnSpPr>
      <xdr:spPr>
        <a:xfrm>
          <a:off x="13703300" y="181029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xdr:rowOff>
    </xdr:from>
    <xdr:to>
      <xdr:col>67</xdr:col>
      <xdr:colOff>101600</xdr:colOff>
      <xdr:row>105</xdr:row>
      <xdr:rowOff>102507</xdr:rowOff>
    </xdr:to>
    <xdr:sp macro="" textlink="">
      <xdr:nvSpPr>
        <xdr:cNvPr id="682" name="楕円 681">
          <a:extLst>
            <a:ext uri="{FF2B5EF4-FFF2-40B4-BE49-F238E27FC236}">
              <a16:creationId xmlns:a16="http://schemas.microsoft.com/office/drawing/2014/main" id="{1836FE16-5547-4303-A79E-309D1F426F94}"/>
            </a:ext>
          </a:extLst>
        </xdr:cNvPr>
        <xdr:cNvSpPr/>
      </xdr:nvSpPr>
      <xdr:spPr>
        <a:xfrm>
          <a:off x="1276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100693</xdr:rowOff>
    </xdr:to>
    <xdr:cxnSp macro="">
      <xdr:nvCxnSpPr>
        <xdr:cNvPr id="683" name="直線コネクタ 682">
          <a:extLst>
            <a:ext uri="{FF2B5EF4-FFF2-40B4-BE49-F238E27FC236}">
              <a16:creationId xmlns:a16="http://schemas.microsoft.com/office/drawing/2014/main" id="{249B33C1-E0F0-4595-A839-04D17697EB96}"/>
            </a:ext>
          </a:extLst>
        </xdr:cNvPr>
        <xdr:cNvCxnSpPr/>
      </xdr:nvCxnSpPr>
      <xdr:spPr>
        <a:xfrm>
          <a:off x="12814300" y="18053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FB169EB9-604D-49C6-85F1-A99FBFE20FE5}"/>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F3F5641D-F000-4087-A9C0-495056DF6BEF}"/>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6" name="n_3aveValue【公民館】&#10;有形固定資産減価償却率">
          <a:extLst>
            <a:ext uri="{FF2B5EF4-FFF2-40B4-BE49-F238E27FC236}">
              <a16:creationId xmlns:a16="http://schemas.microsoft.com/office/drawing/2014/main" id="{184CA341-4123-4A5F-BD4D-E01AA3B6F274}"/>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7" name="n_4aveValue【公民館】&#10;有形固定資産減価償却率">
          <a:extLst>
            <a:ext uri="{FF2B5EF4-FFF2-40B4-BE49-F238E27FC236}">
              <a16:creationId xmlns:a16="http://schemas.microsoft.com/office/drawing/2014/main" id="{2FFA8B86-2812-4440-80E3-E650D0946407}"/>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688" name="n_1mainValue【公民館】&#10;有形固定資産減価償却率">
          <a:extLst>
            <a:ext uri="{FF2B5EF4-FFF2-40B4-BE49-F238E27FC236}">
              <a16:creationId xmlns:a16="http://schemas.microsoft.com/office/drawing/2014/main" id="{767BC7F8-646A-46F2-8307-CC31DA42C00E}"/>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689" name="n_2mainValue【公民館】&#10;有形固定資産減価償却率">
          <a:extLst>
            <a:ext uri="{FF2B5EF4-FFF2-40B4-BE49-F238E27FC236}">
              <a16:creationId xmlns:a16="http://schemas.microsoft.com/office/drawing/2014/main" id="{34873106-7D4B-4ED0-9A99-8ED8E2260451}"/>
            </a:ext>
          </a:extLst>
        </xdr:cNvPr>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168020</xdr:rowOff>
    </xdr:from>
    <xdr:ext cx="405111" cy="259045"/>
    <xdr:sp macro="" textlink="">
      <xdr:nvSpPr>
        <xdr:cNvPr id="690" name="n_3mainValue【公民館】&#10;有形固定資産減価償却率">
          <a:extLst>
            <a:ext uri="{FF2B5EF4-FFF2-40B4-BE49-F238E27FC236}">
              <a16:creationId xmlns:a16="http://schemas.microsoft.com/office/drawing/2014/main" id="{76BA10CB-67E7-48E1-A1F9-8613FDED86D8}"/>
            </a:ext>
          </a:extLst>
        </xdr:cNvPr>
        <xdr:cNvSpPr txBox="1"/>
      </xdr:nvSpPr>
      <xdr:spPr>
        <a:xfrm>
          <a:off x="135007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691" name="n_4mainValue【公民館】&#10;有形固定資産減価償却率">
          <a:extLst>
            <a:ext uri="{FF2B5EF4-FFF2-40B4-BE49-F238E27FC236}">
              <a16:creationId xmlns:a16="http://schemas.microsoft.com/office/drawing/2014/main" id="{51FE3EF9-415D-43A3-9951-C973DD3A63A9}"/>
            </a:ext>
          </a:extLst>
        </xdr:cNvPr>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7CF81DFE-1191-4803-BF0F-0B5BF20497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9A39B7A9-1991-4A48-9CA6-F41DBE38F0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56FED199-B271-4724-BAA9-55CFD1CDEF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805F9CFC-2709-459E-9CB3-AAD0CFAB31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50BAC1D3-C70A-413A-BF81-58DCCB4ED0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8CAA42E7-C9B4-4592-B64E-22CBAB1839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E9878B4C-4523-45D2-B8CF-D4DF164A4F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B53B745B-39C9-4434-8B8A-336B085833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743237A5-0D55-4A1D-9827-0F00DFF641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761BF118-8D87-4AEF-8149-418E6CD597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308142FB-AD4A-4508-8A44-4D3F5709D8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BB0A80B4-BC5E-4060-9589-F4E82DD9117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55D5BA-8021-4381-8B78-090F3D2DFA9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DA6B2932-E108-4EA5-88EF-FB39EE02CA2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E55C104F-3BFF-4B9B-A806-3B585ECB6EF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CCC98D56-924D-49FE-A099-B06E330C57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BD38AC6C-BAD3-4B40-861E-6873FC1EF6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B6395C58-CB9F-48F0-B26E-365C9015E4A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AA825CA8-0270-43C3-9251-247C0B1422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ED04EE03-1A9C-4D64-9E34-1ECF78F90AF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A5CB2C5B-CB7A-46E4-B6EC-10FF3DF98B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1806B13E-8652-4325-A370-806F10445F2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FF8109DC-3241-41C7-86B4-21D018E196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9534E628-A782-49CB-A1A1-7378047FFF3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F104AF34-CE42-40E1-8DE9-ADF8F42F64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9FA081FB-1F33-4BF8-BF4D-7EE34A04E24C}"/>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C0F7FC53-26A5-4EBF-AC48-CFA51B262387}"/>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152DB892-B507-4BCC-837E-72C3D5AFB0F3}"/>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84AED770-30C1-464B-818C-B36813AEBB83}"/>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540260E6-B3ED-4C6C-9D83-5EDE73F6D942}"/>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8A718C4E-4A7F-49D6-A813-B2747FCEDCE3}"/>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5ADC0E42-431E-4EFC-BD35-FF7568638325}"/>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B594C405-022D-45E0-AF32-AC2F86A6BC4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15B8C1F5-9B47-415B-AA2D-1DB0768AD497}"/>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F01CDAF9-BC61-457A-8A80-B2A7CAA026EF}"/>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660A2836-807B-48AA-AB36-DA41EAFD840B}"/>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1BB7B5E-040A-4E06-9FA6-6A3A677BE1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0349B8C-E45D-4B82-954B-1021B113B1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A4B58AD-0D3D-43D9-9A05-98EDFE7CE3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791CD7A-AD26-4BE9-BBFB-1D747D1DD1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0C006C6-690F-449F-A86F-6ABC885B0C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134801</xdr:rowOff>
    </xdr:from>
    <xdr:to>
      <xdr:col>116</xdr:col>
      <xdr:colOff>114300</xdr:colOff>
      <xdr:row>106</xdr:row>
      <xdr:rowOff>64951</xdr:rowOff>
    </xdr:to>
    <xdr:sp macro="" textlink="">
      <xdr:nvSpPr>
        <xdr:cNvPr id="733" name="楕円 732">
          <a:extLst>
            <a:ext uri="{FF2B5EF4-FFF2-40B4-BE49-F238E27FC236}">
              <a16:creationId xmlns:a16="http://schemas.microsoft.com/office/drawing/2014/main" id="{A0DC8A03-9DD0-42F9-939E-CF465304B848}"/>
            </a:ext>
          </a:extLst>
        </xdr:cNvPr>
        <xdr:cNvSpPr/>
      </xdr:nvSpPr>
      <xdr:spPr>
        <a:xfrm>
          <a:off x="22110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157678</xdr:rowOff>
    </xdr:from>
    <xdr:ext cx="469744" cy="259045"/>
    <xdr:sp macro="" textlink="">
      <xdr:nvSpPr>
        <xdr:cNvPr id="734" name="【公民館】&#10;一人当たり面積該当値テキスト">
          <a:extLst>
            <a:ext uri="{FF2B5EF4-FFF2-40B4-BE49-F238E27FC236}">
              <a16:creationId xmlns:a16="http://schemas.microsoft.com/office/drawing/2014/main" id="{5EDD5753-069A-4E22-A4D0-7A17AABBA656}"/>
            </a:ext>
          </a:extLst>
        </xdr:cNvPr>
        <xdr:cNvSpPr txBox="1"/>
      </xdr:nvSpPr>
      <xdr:spPr>
        <a:xfrm>
          <a:off x="22199600" y="179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735" name="楕円 734">
          <a:extLst>
            <a:ext uri="{FF2B5EF4-FFF2-40B4-BE49-F238E27FC236}">
              <a16:creationId xmlns:a16="http://schemas.microsoft.com/office/drawing/2014/main" id="{696ADD48-C412-404B-BDEA-276EDE6F2F29}"/>
            </a:ext>
          </a:extLst>
        </xdr:cNvPr>
        <xdr:cNvSpPr/>
      </xdr:nvSpPr>
      <xdr:spPr>
        <a:xfrm>
          <a:off x="2127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xdr:rowOff>
    </xdr:from>
    <xdr:to>
      <xdr:col>116</xdr:col>
      <xdr:colOff>63500</xdr:colOff>
      <xdr:row>106</xdr:row>
      <xdr:rowOff>17418</xdr:rowOff>
    </xdr:to>
    <xdr:cxnSp macro="">
      <xdr:nvCxnSpPr>
        <xdr:cNvPr id="736" name="直線コネクタ 735">
          <a:extLst>
            <a:ext uri="{FF2B5EF4-FFF2-40B4-BE49-F238E27FC236}">
              <a16:creationId xmlns:a16="http://schemas.microsoft.com/office/drawing/2014/main" id="{A5158380-BB89-4C1F-B19D-A24F3B780134}"/>
            </a:ext>
          </a:extLst>
        </xdr:cNvPr>
        <xdr:cNvCxnSpPr/>
      </xdr:nvCxnSpPr>
      <xdr:spPr>
        <a:xfrm flipV="1">
          <a:off x="21323300" y="181878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138068</xdr:rowOff>
    </xdr:from>
    <xdr:to>
      <xdr:col>107</xdr:col>
      <xdr:colOff>101600</xdr:colOff>
      <xdr:row>106</xdr:row>
      <xdr:rowOff>68218</xdr:rowOff>
    </xdr:to>
    <xdr:sp macro="" textlink="">
      <xdr:nvSpPr>
        <xdr:cNvPr id="737" name="楕円 736">
          <a:extLst>
            <a:ext uri="{FF2B5EF4-FFF2-40B4-BE49-F238E27FC236}">
              <a16:creationId xmlns:a16="http://schemas.microsoft.com/office/drawing/2014/main" id="{CF17923E-BD98-4304-AD02-788242177D86}"/>
            </a:ext>
          </a:extLst>
        </xdr:cNvPr>
        <xdr:cNvSpPr/>
      </xdr:nvSpPr>
      <xdr:spPr>
        <a:xfrm>
          <a:off x="20383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17418</xdr:rowOff>
    </xdr:to>
    <xdr:cxnSp macro="">
      <xdr:nvCxnSpPr>
        <xdr:cNvPr id="738" name="直線コネクタ 737">
          <a:extLst>
            <a:ext uri="{FF2B5EF4-FFF2-40B4-BE49-F238E27FC236}">
              <a16:creationId xmlns:a16="http://schemas.microsoft.com/office/drawing/2014/main" id="{BF034BB0-D7CE-4DDA-B73E-1EA66148D447}"/>
            </a:ext>
          </a:extLst>
        </xdr:cNvPr>
        <xdr:cNvCxnSpPr/>
      </xdr:nvCxnSpPr>
      <xdr:spPr>
        <a:xfrm>
          <a:off x="20434300" y="18191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39" name="楕円 738">
          <a:extLst>
            <a:ext uri="{FF2B5EF4-FFF2-40B4-BE49-F238E27FC236}">
              <a16:creationId xmlns:a16="http://schemas.microsoft.com/office/drawing/2014/main" id="{5F3D3CA5-F328-44EB-AEE7-6A91003E3AD3}"/>
            </a:ext>
          </a:extLst>
        </xdr:cNvPr>
        <xdr:cNvSpPr/>
      </xdr:nvSpPr>
      <xdr:spPr>
        <a:xfrm>
          <a:off x="19494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20682</xdr:rowOff>
    </xdr:to>
    <xdr:cxnSp macro="">
      <xdr:nvCxnSpPr>
        <xdr:cNvPr id="740" name="直線コネクタ 739">
          <a:extLst>
            <a:ext uri="{FF2B5EF4-FFF2-40B4-BE49-F238E27FC236}">
              <a16:creationId xmlns:a16="http://schemas.microsoft.com/office/drawing/2014/main" id="{2800B0A4-C9B3-4012-B0AB-80585880D7CF}"/>
            </a:ext>
          </a:extLst>
        </xdr:cNvPr>
        <xdr:cNvCxnSpPr/>
      </xdr:nvCxnSpPr>
      <xdr:spPr>
        <a:xfrm flipV="1">
          <a:off x="19545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741" name="楕円 740">
          <a:extLst>
            <a:ext uri="{FF2B5EF4-FFF2-40B4-BE49-F238E27FC236}">
              <a16:creationId xmlns:a16="http://schemas.microsoft.com/office/drawing/2014/main" id="{87982BCE-777D-4D28-AC20-2D2AC378AF92}"/>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20682</xdr:rowOff>
    </xdr:from>
    <xdr:to>
      <xdr:col>102</xdr:col>
      <xdr:colOff>114300</xdr:colOff>
      <xdr:row>106</xdr:row>
      <xdr:rowOff>23949</xdr:rowOff>
    </xdr:to>
    <xdr:cxnSp macro="">
      <xdr:nvCxnSpPr>
        <xdr:cNvPr id="742" name="直線コネクタ 741">
          <a:extLst>
            <a:ext uri="{FF2B5EF4-FFF2-40B4-BE49-F238E27FC236}">
              <a16:creationId xmlns:a16="http://schemas.microsoft.com/office/drawing/2014/main" id="{D0381A95-4AEF-4CB6-A620-5391F1D7B198}"/>
            </a:ext>
          </a:extLst>
        </xdr:cNvPr>
        <xdr:cNvCxnSpPr/>
      </xdr:nvCxnSpPr>
      <xdr:spPr>
        <a:xfrm flipV="1">
          <a:off x="18656300" y="181943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4222F2C4-1D66-4D82-A93B-79E6DB046448}"/>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27693748-59D9-4D54-8D51-F374E13687FD}"/>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8E1AB1CB-9177-46D7-8816-3F6C018A124B}"/>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E0D4C723-D5B0-464E-9EA3-5F46B659D64B}"/>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84745</xdr:rowOff>
    </xdr:from>
    <xdr:ext cx="469744" cy="259045"/>
    <xdr:sp macro="" textlink="">
      <xdr:nvSpPr>
        <xdr:cNvPr id="747" name="n_1mainValue【公民館】&#10;一人当たり面積">
          <a:extLst>
            <a:ext uri="{FF2B5EF4-FFF2-40B4-BE49-F238E27FC236}">
              <a16:creationId xmlns:a16="http://schemas.microsoft.com/office/drawing/2014/main" id="{0F00315A-6624-4993-80EB-04ADCFCFFBD4}"/>
            </a:ext>
          </a:extLst>
        </xdr:cNvPr>
        <xdr:cNvSpPr txBox="1"/>
      </xdr:nvSpPr>
      <xdr:spPr>
        <a:xfrm>
          <a:off x="210757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84745</xdr:rowOff>
    </xdr:from>
    <xdr:ext cx="469744" cy="259045"/>
    <xdr:sp macro="" textlink="">
      <xdr:nvSpPr>
        <xdr:cNvPr id="748" name="n_2mainValue【公民館】&#10;一人当たり面積">
          <a:extLst>
            <a:ext uri="{FF2B5EF4-FFF2-40B4-BE49-F238E27FC236}">
              <a16:creationId xmlns:a16="http://schemas.microsoft.com/office/drawing/2014/main" id="{06ECE0A2-B8DB-4F92-AF10-91632701D192}"/>
            </a:ext>
          </a:extLst>
        </xdr:cNvPr>
        <xdr:cNvSpPr txBox="1"/>
      </xdr:nvSpPr>
      <xdr:spPr>
        <a:xfrm>
          <a:off x="20199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49" name="n_3mainValue【公民館】&#10;一人当たり面積">
          <a:extLst>
            <a:ext uri="{FF2B5EF4-FFF2-40B4-BE49-F238E27FC236}">
              <a16:creationId xmlns:a16="http://schemas.microsoft.com/office/drawing/2014/main" id="{8406BD4E-AEEE-43F9-B5B1-7F1208B0380F}"/>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91276</xdr:rowOff>
    </xdr:from>
    <xdr:ext cx="469744" cy="259045"/>
    <xdr:sp macro="" textlink="">
      <xdr:nvSpPr>
        <xdr:cNvPr id="750" name="n_4mainValue【公民館】&#10;一人当たり面積">
          <a:extLst>
            <a:ext uri="{FF2B5EF4-FFF2-40B4-BE49-F238E27FC236}">
              <a16:creationId xmlns:a16="http://schemas.microsoft.com/office/drawing/2014/main" id="{7C504BD7-4A34-4975-818C-C9FC092336DB}"/>
            </a:ext>
          </a:extLst>
        </xdr:cNvPr>
        <xdr:cNvSpPr txBox="1"/>
      </xdr:nvSpPr>
      <xdr:spPr>
        <a:xfrm>
          <a:off x="18421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D5F0AB0C-73F6-40CE-A7FE-7694D4CE29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5481AECA-7A90-4323-8047-B5840EDB98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4C74D7BF-DB22-42B4-9DD4-851AC5F705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公営住宅の一人当たり面積は類似団体に比べ多く、老朽化も進んでいる</a:t>
          </a:r>
          <a:r>
            <a:rPr kumimoji="1" lang="ja-JP" altLang="en-US" sz="1100">
              <a:solidFill>
                <a:schemeClr val="dk1"/>
              </a:solidFill>
              <a:effectLst/>
              <a:latin typeface="+mn-lt"/>
              <a:ea typeface="+mn-ea"/>
              <a:cs typeface="+mn-cs"/>
            </a:rPr>
            <a:t>が、実施してきた住み替え事業が進み、</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より公営住宅の除却を実施している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また、他の施設においても類似団体よりも老朽化している施設区分が多いが、耐用年数ではなく使用可能年数を考慮して運営を行って</a:t>
          </a:r>
          <a:r>
            <a:rPr kumimoji="1" lang="ja-JP" altLang="en-US" sz="1100">
              <a:solidFill>
                <a:schemeClr val="dk1"/>
              </a:solidFill>
              <a:effectLst/>
              <a:latin typeface="+mn-lt"/>
              <a:ea typeface="+mn-ea"/>
              <a:cs typeface="+mn-cs"/>
            </a:rPr>
            <a:t>おり、営繕計画をもとに、</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修繕等を実施していく予定として</a:t>
          </a:r>
          <a:r>
            <a:rPr kumimoji="1" lang="ja-JP" altLang="ja-JP" sz="1100">
              <a:solidFill>
                <a:schemeClr val="dk1"/>
              </a:solidFill>
              <a:effectLst/>
              <a:latin typeface="+mn-lt"/>
              <a:ea typeface="+mn-ea"/>
              <a:cs typeface="+mn-cs"/>
            </a:rPr>
            <a:t>いるので問題はないと考える。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6E4455-F8C0-4901-A914-FF869EB036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19C4A3-CBB8-48AA-B2AE-5297E29BC4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C406C1-2264-4214-87F2-DD75D8912F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0FCF83-061A-4545-B9BC-0585D82136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D403AA-3E9D-456D-8DA1-8460954BBB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ED0B48-DFDC-4698-89A0-6FDD06056A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D8933B-BC70-4C40-BD4F-61540A739F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D74986-216A-4BB6-A50F-8A9F2BAA37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57101C-2201-495F-BDBC-B4D1F5449A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38BBC4-0473-4EA0-91AE-61A1B7095A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2383FF-D5A1-43DA-B6DF-9F4B7C32F9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F7011F-216E-4F18-A89F-B1233AC313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12FCD7-82AB-4632-9168-8C54DC006E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606ECC-BCCA-4125-9FB9-30FA4D1F59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E80B35-F340-446F-9EDC-87C996149E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63CEE3-B380-4A89-8A40-5AC35D0963A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F44B3B-2EAE-4720-90F6-486B2FAB73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EB2FB3-5577-4F63-9418-4C593DE829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D2679E-F121-4A5D-9128-D771E41A53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3CAE2E-CE08-4384-943A-AC2D68FC13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586A55-ADAA-414B-AAE8-5956D37231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FF9311-AA6B-48FF-B21B-E0E5C5252B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AA86D4-0981-433B-A90A-8BCED2E3D2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4973B8-CBC2-4BA4-96E0-133C328BD3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FBBF53-56BC-497A-9F23-474DB0C4C0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144E6A-01B8-448A-8920-5B8FDAA39DB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1DF979-39F6-445A-8D6B-3009956A4C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507FF5-2F05-478A-A016-2A27D297A5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7AC706-8B86-47B1-B8F7-2172BA3758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E57D05-3058-4848-A8D8-A66FD5AEE6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84D7F4-CF14-4A9E-A372-D875DC5535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FB5DAA-7ED6-437E-9512-6E309205A1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3C018C-BB37-49D2-B480-51440B20A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C9FE06-5B42-4049-BD6D-B126120862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F9C472-B53C-423B-A1A0-97E819FFB7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02242A-A067-4D2C-BC26-A8EE54CE0A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40CDEF-9D35-4A17-8B4C-C8630DD41B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E1BF10-C438-432E-B01E-1EC3B01363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3657B7-9FD2-44F9-80E5-94F71ABC2D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86A5DF-D9F3-44A6-B9C9-A103643B55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14B211-2DCE-468C-B57D-ADBA216CBD7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2F1C98-EABC-467B-BCF2-20844284E60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B097C6-F726-4775-9794-033D02DDD2F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6B2C1C4-7AD0-4182-990B-A88FCECA839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492A07F-E931-4264-B045-32F740473D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9B39DE-1817-416A-BC17-2527BC320FE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211F256-E4E4-4430-919A-33DCEDF4A93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F34E3A5-D640-4029-8A8D-E8E4C8CDA4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C2D432-5459-4609-9FD2-5C440082241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EF9D03C-EF69-480C-BF7C-5C3E3E2E7B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8BD32D-92C9-4896-9F35-A28E226A67C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E731507-4DDA-4B0E-A109-4C03448AEDC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E1C9C38-FB43-453A-AC5F-3B5CC74F862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C3577E-0D6D-440E-82CC-CFF3BF5C475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C8F9C0B-F7C6-4BD1-B7FF-8E40B03152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9246878-1D51-4D86-AEAA-A30592DCDD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C9C711F-2EE9-46BF-A843-5EE3831C8F4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F140299-3DD0-4D78-A47E-1E503D18ACE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F1FE9D4-60B2-409B-998B-5D43DCB2883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5B69F31-7370-46F4-866E-5A0C43DA240F}"/>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BB723795-0941-4D6F-ABBB-37003F03D2D2}"/>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70BB83A2-DADD-4072-8B28-382BA7722BF2}"/>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AABD652B-C026-4517-B66B-FDC147D12DDC}"/>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96005827-D936-499F-8E07-DDBAE16031CA}"/>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C5E7DFF-42F2-47B5-80F3-8ACDA9F2892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24045A7-32B8-4103-B8C2-AB5354A48123}"/>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10256928-E8A4-4ACA-9467-EFA89FE7D475}"/>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1B3250-5580-4ED8-AC93-70ECFB2B21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D3DFA1-CAC4-4002-B05E-066489F18D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938992-7AC1-47E5-BA82-9CDF0180C1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B67DE6F-7159-4E43-B795-988F046C6E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6BEE98-9A28-4F96-B478-D29CD1A4C9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4" name="楕円 73">
          <a:extLst>
            <a:ext uri="{FF2B5EF4-FFF2-40B4-BE49-F238E27FC236}">
              <a16:creationId xmlns:a16="http://schemas.microsoft.com/office/drawing/2014/main" id="{71D66850-10CD-4442-BD01-2BC37C4BE785}"/>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5" name="【図書館】&#10;有形固定資産減価償却率該当値テキスト">
          <a:extLst>
            <a:ext uri="{FF2B5EF4-FFF2-40B4-BE49-F238E27FC236}">
              <a16:creationId xmlns:a16="http://schemas.microsoft.com/office/drawing/2014/main" id="{DB7DE8EA-D491-44F1-89EA-163478589567}"/>
            </a:ext>
          </a:extLst>
        </xdr:cNvPr>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6" name="楕円 75">
          <a:extLst>
            <a:ext uri="{FF2B5EF4-FFF2-40B4-BE49-F238E27FC236}">
              <a16:creationId xmlns:a16="http://schemas.microsoft.com/office/drawing/2014/main" id="{AA76104A-A95C-46B6-B507-0AB56149EB2D}"/>
            </a:ext>
          </a:extLst>
        </xdr:cNvPr>
        <xdr:cNvSpPr/>
      </xdr:nvSpPr>
      <xdr:spPr>
        <a:xfrm>
          <a:off x="3746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27214</xdr:rowOff>
    </xdr:from>
    <xdr:to>
      <xdr:col>24</xdr:col>
      <xdr:colOff>63500</xdr:colOff>
      <xdr:row>37</xdr:row>
      <xdr:rowOff>64770</xdr:rowOff>
    </xdr:to>
    <xdr:cxnSp macro="">
      <xdr:nvCxnSpPr>
        <xdr:cNvPr id="77" name="直線コネクタ 76">
          <a:extLst>
            <a:ext uri="{FF2B5EF4-FFF2-40B4-BE49-F238E27FC236}">
              <a16:creationId xmlns:a16="http://schemas.microsoft.com/office/drawing/2014/main" id="{3FEED390-D0E3-42DB-9846-72A130D948D7}"/>
            </a:ext>
          </a:extLst>
        </xdr:cNvPr>
        <xdr:cNvCxnSpPr/>
      </xdr:nvCxnSpPr>
      <xdr:spPr>
        <a:xfrm>
          <a:off x="3797300" y="637086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a:extLst>
            <a:ext uri="{FF2B5EF4-FFF2-40B4-BE49-F238E27FC236}">
              <a16:creationId xmlns:a16="http://schemas.microsoft.com/office/drawing/2014/main" id="{6A57624E-2711-4589-9E97-4DFB9C58DC4B}"/>
            </a:ext>
          </a:extLst>
        </xdr:cNvPr>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27214</xdr:rowOff>
    </xdr:to>
    <xdr:cxnSp macro="">
      <xdr:nvCxnSpPr>
        <xdr:cNvPr id="79" name="直線コネクタ 78">
          <a:extLst>
            <a:ext uri="{FF2B5EF4-FFF2-40B4-BE49-F238E27FC236}">
              <a16:creationId xmlns:a16="http://schemas.microsoft.com/office/drawing/2014/main" id="{5D7641A9-B073-448F-9BAD-DD6F8D6D0FD4}"/>
            </a:ext>
          </a:extLst>
        </xdr:cNvPr>
        <xdr:cNvCxnSpPr/>
      </xdr:nvCxnSpPr>
      <xdr:spPr>
        <a:xfrm>
          <a:off x="2908300" y="63300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66222</xdr:rowOff>
    </xdr:from>
    <xdr:to>
      <xdr:col>10</xdr:col>
      <xdr:colOff>165100</xdr:colOff>
      <xdr:row>36</xdr:row>
      <xdr:rowOff>167822</xdr:rowOff>
    </xdr:to>
    <xdr:sp macro="" textlink="">
      <xdr:nvSpPr>
        <xdr:cNvPr id="80" name="楕円 79">
          <a:extLst>
            <a:ext uri="{FF2B5EF4-FFF2-40B4-BE49-F238E27FC236}">
              <a16:creationId xmlns:a16="http://schemas.microsoft.com/office/drawing/2014/main" id="{481EECC7-4C49-4C94-A1A5-38675B472B43}"/>
            </a:ext>
          </a:extLst>
        </xdr:cNvPr>
        <xdr:cNvSpPr/>
      </xdr:nvSpPr>
      <xdr:spPr>
        <a:xfrm>
          <a:off x="1968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117022</xdr:rowOff>
    </xdr:from>
    <xdr:to>
      <xdr:col>15</xdr:col>
      <xdr:colOff>50800</xdr:colOff>
      <xdr:row>36</xdr:row>
      <xdr:rowOff>157843</xdr:rowOff>
    </xdr:to>
    <xdr:cxnSp macro="">
      <xdr:nvCxnSpPr>
        <xdr:cNvPr id="81" name="直線コネクタ 80">
          <a:extLst>
            <a:ext uri="{FF2B5EF4-FFF2-40B4-BE49-F238E27FC236}">
              <a16:creationId xmlns:a16="http://schemas.microsoft.com/office/drawing/2014/main" id="{C18CD080-156D-4E24-9171-3C42A9798941}"/>
            </a:ext>
          </a:extLst>
        </xdr:cNvPr>
        <xdr:cNvCxnSpPr/>
      </xdr:nvCxnSpPr>
      <xdr:spPr>
        <a:xfrm>
          <a:off x="2019300" y="62892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27033</xdr:rowOff>
    </xdr:from>
    <xdr:to>
      <xdr:col>6</xdr:col>
      <xdr:colOff>38100</xdr:colOff>
      <xdr:row>36</xdr:row>
      <xdr:rowOff>128633</xdr:rowOff>
    </xdr:to>
    <xdr:sp macro="" textlink="">
      <xdr:nvSpPr>
        <xdr:cNvPr id="82" name="楕円 81">
          <a:extLst>
            <a:ext uri="{FF2B5EF4-FFF2-40B4-BE49-F238E27FC236}">
              <a16:creationId xmlns:a16="http://schemas.microsoft.com/office/drawing/2014/main" id="{983093F9-A0A4-44EB-AF33-D53FED8713DA}"/>
            </a:ext>
          </a:extLst>
        </xdr:cNvPr>
        <xdr:cNvSpPr/>
      </xdr:nvSpPr>
      <xdr:spPr>
        <a:xfrm>
          <a:off x="1079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77833</xdr:rowOff>
    </xdr:from>
    <xdr:to>
      <xdr:col>10</xdr:col>
      <xdr:colOff>114300</xdr:colOff>
      <xdr:row>36</xdr:row>
      <xdr:rowOff>117022</xdr:rowOff>
    </xdr:to>
    <xdr:cxnSp macro="">
      <xdr:nvCxnSpPr>
        <xdr:cNvPr id="83" name="直線コネクタ 82">
          <a:extLst>
            <a:ext uri="{FF2B5EF4-FFF2-40B4-BE49-F238E27FC236}">
              <a16:creationId xmlns:a16="http://schemas.microsoft.com/office/drawing/2014/main" id="{C2078A9A-886E-49E8-8B53-73FFF42D7D69}"/>
            </a:ext>
          </a:extLst>
        </xdr:cNvPr>
        <xdr:cNvCxnSpPr/>
      </xdr:nvCxnSpPr>
      <xdr:spPr>
        <a:xfrm>
          <a:off x="1130300" y="62500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E5285FB8-0F1D-4F7F-A9BD-342026D70E81}"/>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E70FB8ED-F147-4971-B5FE-C78FDE2D84B8}"/>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AC70E75D-31DA-4672-B078-31043C686ED3}"/>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9B74586A-3A26-4BD4-AB40-88B080928BFE}"/>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94541</xdr:rowOff>
    </xdr:from>
    <xdr:ext cx="405111" cy="259045"/>
    <xdr:sp macro="" textlink="">
      <xdr:nvSpPr>
        <xdr:cNvPr id="88" name="n_1mainValue【図書館】&#10;有形固定資産減価償却率">
          <a:extLst>
            <a:ext uri="{FF2B5EF4-FFF2-40B4-BE49-F238E27FC236}">
              <a16:creationId xmlns:a16="http://schemas.microsoft.com/office/drawing/2014/main" id="{FC8FE09D-8DEF-4EEA-AF9A-5A0625F325C9}"/>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390CBC5D-9ACA-4F38-B9F8-65840EDA05DF}"/>
            </a:ext>
          </a:extLst>
        </xdr:cNvPr>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B7C2E0D3-092C-4FD7-978B-274FEAF11272}"/>
            </a:ext>
          </a:extLst>
        </xdr:cNvPr>
        <xdr:cNvSpPr txBox="1"/>
      </xdr:nvSpPr>
      <xdr:spPr>
        <a:xfrm>
          <a:off x="1816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145160</xdr:rowOff>
    </xdr:from>
    <xdr:ext cx="405111" cy="259045"/>
    <xdr:sp macro="" textlink="">
      <xdr:nvSpPr>
        <xdr:cNvPr id="91" name="n_4mainValue【図書館】&#10;有形固定資産減価償却率">
          <a:extLst>
            <a:ext uri="{FF2B5EF4-FFF2-40B4-BE49-F238E27FC236}">
              <a16:creationId xmlns:a16="http://schemas.microsoft.com/office/drawing/2014/main" id="{955B7447-E1D2-4736-8ACD-3FF020B1F95F}"/>
            </a:ext>
          </a:extLst>
        </xdr:cNvPr>
        <xdr:cNvSpPr txBox="1"/>
      </xdr:nvSpPr>
      <xdr:spPr>
        <a:xfrm>
          <a:off x="927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FA715EA-1E1C-4530-B086-76400FDAF88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B2494BD-A06A-4969-AFFB-7D74CFBB1E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4B45EB9-AD73-4D66-A8DC-BD347F2A3F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8DC61F-19D2-415C-B5EE-2BBEA50DA0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3AF6D76-2424-4FE0-A4A4-B8D3D6A461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C87C0F9-DE36-47A9-BAB5-3A005DDEA0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46E71B-9DEC-4543-AF1A-7464A1F30C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7A139DD-0DCC-4286-96C4-3107FE479F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E8DAF4E-78A6-4FB6-8235-F81C1203A2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767389-2043-4535-B479-4689CBD8A9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6F92168-E268-4654-9453-7C0087E094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E9727F7-14C3-4927-8D27-D2E759289E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BEB65C0-4BCC-4FA1-8150-8FDDF8DBB7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5E991A9-0524-47E5-B6C3-F143B4B1BC6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FC3F8F2-2597-45A3-8955-37789A51BC1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8D57456-317F-4A25-81A7-94193C321A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8C99BD2-00E6-4976-9106-94518C17B0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52A5139-431F-4D89-A53F-67990032239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BFE0DF0-3D29-47D3-B800-68D0D3F449B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B0833DE-D80C-4EF8-A8E0-6C18785CF0F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21F4D7E-55CD-4F18-99D3-9531DFB8C7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7CFBF18-476C-43E4-95D5-59D5F8FE995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FEE52A6-CA41-4609-989A-94D1313E55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5142AC9F-8949-4F53-8481-63D7EAE6BBCC}"/>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F402D031-3E1D-4E5D-A91F-44C5C385CE0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35DD01C-652C-4F54-9BB1-8FC5A12A41B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1078A8B9-FECB-4821-9B8D-815381BE5477}"/>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FB768A8-8D0D-49B8-A8D4-DFB9E783F644}"/>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E1F5C04D-AEDC-4B51-B5FA-6A83C1AEA70F}"/>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E58B9687-2B06-4DB8-B02D-F45A9371949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BE537E35-ED81-4A00-B163-C7E39D80C583}"/>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A2AF91F-8CE3-4436-B317-5186F27BBB4C}"/>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521F74B2-599D-4C16-9F7B-3EE91E7B664F}"/>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1EB14A61-D0BB-45EC-B586-9C06530EFE5B}"/>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BE91DF-307C-49F1-A88E-C6BCF1EDF6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E9D00B-6533-4D09-8BF9-01318B0A0D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DA6ED7-B761-48EC-9D2E-C9FEB39367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FBC1430-9068-430B-9014-1536FA1DBC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D0300E-BE34-470F-9F1E-8DC2C603F4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135890</xdr:rowOff>
    </xdr:from>
    <xdr:to>
      <xdr:col>55</xdr:col>
      <xdr:colOff>50800</xdr:colOff>
      <xdr:row>39</xdr:row>
      <xdr:rowOff>66040</xdr:rowOff>
    </xdr:to>
    <xdr:sp macro="" textlink="">
      <xdr:nvSpPr>
        <xdr:cNvPr id="131" name="楕円 130">
          <a:extLst>
            <a:ext uri="{FF2B5EF4-FFF2-40B4-BE49-F238E27FC236}">
              <a16:creationId xmlns:a16="http://schemas.microsoft.com/office/drawing/2014/main" id="{B8F54C90-13FB-4671-B507-C7BD7D53A12C}"/>
            </a:ext>
          </a:extLst>
        </xdr:cNvPr>
        <xdr:cNvSpPr/>
      </xdr:nvSpPr>
      <xdr:spPr>
        <a:xfrm>
          <a:off x="10426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158767</xdr:rowOff>
    </xdr:from>
    <xdr:ext cx="469744" cy="259045"/>
    <xdr:sp macro="" textlink="">
      <xdr:nvSpPr>
        <xdr:cNvPr id="132" name="【図書館】&#10;一人当たり面積該当値テキスト">
          <a:extLst>
            <a:ext uri="{FF2B5EF4-FFF2-40B4-BE49-F238E27FC236}">
              <a16:creationId xmlns:a16="http://schemas.microsoft.com/office/drawing/2014/main" id="{288E6DE0-3985-4E7D-94B1-CD8C5547D799}"/>
            </a:ext>
          </a:extLst>
        </xdr:cNvPr>
        <xdr:cNvSpPr txBox="1"/>
      </xdr:nvSpPr>
      <xdr:spPr>
        <a:xfrm>
          <a:off x="10515600"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id="{4A506E8F-DB56-4875-96F3-D6E67B73A7E1}"/>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15240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972B7687-AAE9-45F0-A7D2-77E398D5C92B}"/>
            </a:ext>
          </a:extLst>
        </xdr:cNvPr>
        <xdr:cNvCxnSpPr/>
      </xdr:nvCxnSpPr>
      <xdr:spPr>
        <a:xfrm flipV="1">
          <a:off x="9639300" y="6701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a:extLst>
            <a:ext uri="{FF2B5EF4-FFF2-40B4-BE49-F238E27FC236}">
              <a16:creationId xmlns:a16="http://schemas.microsoft.com/office/drawing/2014/main" id="{0D52DE9B-AFF7-423B-AE08-9C6660D63DB2}"/>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a:extLst>
            <a:ext uri="{FF2B5EF4-FFF2-40B4-BE49-F238E27FC236}">
              <a16:creationId xmlns:a16="http://schemas.microsoft.com/office/drawing/2014/main" id="{16B0D26B-12B7-4D00-A092-AE340F4CFEAE}"/>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143510</xdr:rowOff>
    </xdr:from>
    <xdr:to>
      <xdr:col>41</xdr:col>
      <xdr:colOff>101600</xdr:colOff>
      <xdr:row>39</xdr:row>
      <xdr:rowOff>73660</xdr:rowOff>
    </xdr:to>
    <xdr:sp macro="" textlink="">
      <xdr:nvSpPr>
        <xdr:cNvPr id="137" name="楕円 136">
          <a:extLst>
            <a:ext uri="{FF2B5EF4-FFF2-40B4-BE49-F238E27FC236}">
              <a16:creationId xmlns:a16="http://schemas.microsoft.com/office/drawing/2014/main" id="{7BD71693-F4A7-43C5-9B60-C195B5A672B7}"/>
            </a:ext>
          </a:extLst>
        </xdr:cNvPr>
        <xdr:cNvSpPr/>
      </xdr:nvSpPr>
      <xdr:spPr>
        <a:xfrm>
          <a:off x="781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22860</xdr:rowOff>
    </xdr:to>
    <xdr:cxnSp macro="">
      <xdr:nvCxnSpPr>
        <xdr:cNvPr id="138" name="直線コネクタ 137">
          <a:extLst>
            <a:ext uri="{FF2B5EF4-FFF2-40B4-BE49-F238E27FC236}">
              <a16:creationId xmlns:a16="http://schemas.microsoft.com/office/drawing/2014/main" id="{0D6CFF41-9F64-4D5E-ADA2-498402BF4B09}"/>
            </a:ext>
          </a:extLst>
        </xdr:cNvPr>
        <xdr:cNvCxnSpPr/>
      </xdr:nvCxnSpPr>
      <xdr:spPr>
        <a:xfrm flipV="1">
          <a:off x="7861300" y="6705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147320</xdr:rowOff>
    </xdr:from>
    <xdr:to>
      <xdr:col>36</xdr:col>
      <xdr:colOff>165100</xdr:colOff>
      <xdr:row>39</xdr:row>
      <xdr:rowOff>77470</xdr:rowOff>
    </xdr:to>
    <xdr:sp macro="" textlink="">
      <xdr:nvSpPr>
        <xdr:cNvPr id="139" name="楕円 138">
          <a:extLst>
            <a:ext uri="{FF2B5EF4-FFF2-40B4-BE49-F238E27FC236}">
              <a16:creationId xmlns:a16="http://schemas.microsoft.com/office/drawing/2014/main" id="{7C7DEAE7-BAA7-48C7-9EB0-711FD05C59A5}"/>
            </a:ext>
          </a:extLst>
        </xdr:cNvPr>
        <xdr:cNvSpPr/>
      </xdr:nvSpPr>
      <xdr:spPr>
        <a:xfrm>
          <a:off x="692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22860</xdr:rowOff>
    </xdr:from>
    <xdr:to>
      <xdr:col>41</xdr:col>
      <xdr:colOff>50800</xdr:colOff>
      <xdr:row>39</xdr:row>
      <xdr:rowOff>26670</xdr:rowOff>
    </xdr:to>
    <xdr:cxnSp macro="">
      <xdr:nvCxnSpPr>
        <xdr:cNvPr id="140" name="直線コネクタ 139">
          <a:extLst>
            <a:ext uri="{FF2B5EF4-FFF2-40B4-BE49-F238E27FC236}">
              <a16:creationId xmlns:a16="http://schemas.microsoft.com/office/drawing/2014/main" id="{D733E3BB-55C3-4786-B40D-E90CC478FDC8}"/>
            </a:ext>
          </a:extLst>
        </xdr:cNvPr>
        <xdr:cNvCxnSpPr/>
      </xdr:nvCxnSpPr>
      <xdr:spPr>
        <a:xfrm flipV="1">
          <a:off x="6972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2A3F9A7F-E0F1-4389-862B-70DB706CBD65}"/>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D314670D-8BC7-4238-B492-AF5044046E5C}"/>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50E1EB89-36AC-49D8-A6E5-E30F434E4EA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D3A6060A-11C7-4007-BDFE-AB4C00F44EC2}"/>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a:extLst>
            <a:ext uri="{FF2B5EF4-FFF2-40B4-BE49-F238E27FC236}">
              <a16:creationId xmlns:a16="http://schemas.microsoft.com/office/drawing/2014/main" id="{BC0500EE-8255-487F-8A85-16226C8D714D}"/>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a:extLst>
            <a:ext uri="{FF2B5EF4-FFF2-40B4-BE49-F238E27FC236}">
              <a16:creationId xmlns:a16="http://schemas.microsoft.com/office/drawing/2014/main" id="{348DFF42-9EF0-4404-8EB9-F9C2CB1277BB}"/>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90187</xdr:rowOff>
    </xdr:from>
    <xdr:ext cx="469744" cy="259045"/>
    <xdr:sp macro="" textlink="">
      <xdr:nvSpPr>
        <xdr:cNvPr id="147" name="n_3mainValue【図書館】&#10;一人当たり面積">
          <a:extLst>
            <a:ext uri="{FF2B5EF4-FFF2-40B4-BE49-F238E27FC236}">
              <a16:creationId xmlns:a16="http://schemas.microsoft.com/office/drawing/2014/main" id="{9C6145FA-8517-434C-A79A-78A285B68792}"/>
            </a:ext>
          </a:extLst>
        </xdr:cNvPr>
        <xdr:cNvSpPr txBox="1"/>
      </xdr:nvSpPr>
      <xdr:spPr>
        <a:xfrm>
          <a:off x="7626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93997</xdr:rowOff>
    </xdr:from>
    <xdr:ext cx="469744" cy="259045"/>
    <xdr:sp macro="" textlink="">
      <xdr:nvSpPr>
        <xdr:cNvPr id="148" name="n_4mainValue【図書館】&#10;一人当たり面積">
          <a:extLst>
            <a:ext uri="{FF2B5EF4-FFF2-40B4-BE49-F238E27FC236}">
              <a16:creationId xmlns:a16="http://schemas.microsoft.com/office/drawing/2014/main" id="{ADE24D78-A07D-403B-AF77-6BCD360F5C7A}"/>
            </a:ext>
          </a:extLst>
        </xdr:cNvPr>
        <xdr:cNvSpPr txBox="1"/>
      </xdr:nvSpPr>
      <xdr:spPr>
        <a:xfrm>
          <a:off x="6737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7BBA819-5E2A-4AC4-8DD3-0063A6A584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BAD3617-91FA-4A73-8676-5791FB4759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E7948A4-88C0-4B35-9566-DE7918E2EF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B761A56-2D15-4D16-84B3-D4885DEE02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A43635C-C39B-4B58-8761-6052962F79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EEB4FE3-EC29-45A8-9BF1-CE803648FF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80CC81B-D82C-4576-BAC1-4F013A68DA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1C6B302-D3A5-4DD3-9E12-20ADA0A235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2CF83E-8513-4A4F-8E67-A4D3F5EE3D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E76C2B9-14F1-4BF4-AFD7-605EF267E2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60232A1-BC22-4790-98E6-2CBCBE349E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7F402C4-9FCF-4D97-BA49-AD1C4639AC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1599D5B-1578-44AC-8A22-1EAB4199D56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3C69F90-FC48-4538-8191-A0C434EC08C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198BEA7-A7B8-4A36-81CC-755AA27B586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D4C6770-1625-449B-8E61-E76C2FA004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93C7116-D5C0-4B60-9CDF-A3A7F6ECD55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6D5AC15-3C49-4992-A8F8-2A69F1630BD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4667817-EAC1-445A-B207-ADADCC37B1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FA0C392-6D67-4F5C-8041-240A948520C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3194DD6-D069-429B-A7A0-EDCE124656E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53E3F59-7446-48BA-A1EE-C1A851D304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2CCE9D9-2382-4D69-A45D-56B6D555C87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3A4FF0A-E586-46F8-A50D-7176FC571C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D43F312-9986-4401-A76D-6B0ECA026F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22F4F5C-65DF-4ACB-B3D1-B3F77FC7E286}"/>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700001C-6B20-4D2D-89B3-EDF64143683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C280A84D-BE12-4C56-9639-9E5631C91BD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AF543CC-8B16-451C-A1FE-631A8FF8BEA4}"/>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2D3D09EE-AA9B-4265-885D-C107A4533109}"/>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D545636-430B-4A38-8741-6D6FC41B832A}"/>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880F8C14-0859-4387-A445-0CEA366A65D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56981DEF-C399-4285-A0B5-2DEACA02E223}"/>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32F60125-9142-4C8B-9E47-BB0CFDEEE20D}"/>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221D76D-A4CA-4F4D-860A-2F4D104021B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E9BA220-2CCD-4A96-BAE6-5A8133A8FC52}"/>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A081D9-4C6F-4113-9151-69C934F056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3DC69D-96D7-4DE5-91BD-300A0D2C54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3C6605-012F-4C78-AC16-4CD0AEF8B6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8A5719-64A5-4A05-8FB0-09DAE6F27E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BFF12D5-D5B3-4C87-8B2D-74C7ED8CB5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65133</xdr:rowOff>
    </xdr:from>
    <xdr:to>
      <xdr:col>24</xdr:col>
      <xdr:colOff>114300</xdr:colOff>
      <xdr:row>63</xdr:row>
      <xdr:rowOff>166733</xdr:rowOff>
    </xdr:to>
    <xdr:sp macro="" textlink="">
      <xdr:nvSpPr>
        <xdr:cNvPr id="190" name="楕円 189">
          <a:extLst>
            <a:ext uri="{FF2B5EF4-FFF2-40B4-BE49-F238E27FC236}">
              <a16:creationId xmlns:a16="http://schemas.microsoft.com/office/drawing/2014/main" id="{E2A7D846-11D1-4CBC-999E-B11BCA8463D5}"/>
            </a:ext>
          </a:extLst>
        </xdr:cNvPr>
        <xdr:cNvSpPr/>
      </xdr:nvSpPr>
      <xdr:spPr>
        <a:xfrm>
          <a:off x="45847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43560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5AB52073-53A9-42EF-8A7B-85B8060A3C4F}"/>
            </a:ext>
          </a:extLst>
        </xdr:cNvPr>
        <xdr:cNvSpPr txBox="1"/>
      </xdr:nvSpPr>
      <xdr:spPr>
        <a:xfrm>
          <a:off x="4673600"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50437</xdr:rowOff>
    </xdr:from>
    <xdr:to>
      <xdr:col>20</xdr:col>
      <xdr:colOff>38100</xdr:colOff>
      <xdr:row>63</xdr:row>
      <xdr:rowOff>152037</xdr:rowOff>
    </xdr:to>
    <xdr:sp macro="" textlink="">
      <xdr:nvSpPr>
        <xdr:cNvPr id="192" name="楕円 191">
          <a:extLst>
            <a:ext uri="{FF2B5EF4-FFF2-40B4-BE49-F238E27FC236}">
              <a16:creationId xmlns:a16="http://schemas.microsoft.com/office/drawing/2014/main" id="{63F8EB5F-D10E-43B0-B332-3E0B4C6726AB}"/>
            </a:ext>
          </a:extLst>
        </xdr:cNvPr>
        <xdr:cNvSpPr/>
      </xdr:nvSpPr>
      <xdr:spPr>
        <a:xfrm>
          <a:off x="3746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101237</xdr:rowOff>
    </xdr:from>
    <xdr:to>
      <xdr:col>24</xdr:col>
      <xdr:colOff>63500</xdr:colOff>
      <xdr:row>63</xdr:row>
      <xdr:rowOff>115933</xdr:rowOff>
    </xdr:to>
    <xdr:cxnSp macro="">
      <xdr:nvCxnSpPr>
        <xdr:cNvPr id="193" name="直線コネクタ 192">
          <a:extLst>
            <a:ext uri="{FF2B5EF4-FFF2-40B4-BE49-F238E27FC236}">
              <a16:creationId xmlns:a16="http://schemas.microsoft.com/office/drawing/2014/main" id="{4E693381-C084-45F3-8914-B2015BACE414}"/>
            </a:ext>
          </a:extLst>
        </xdr:cNvPr>
        <xdr:cNvCxnSpPr/>
      </xdr:nvCxnSpPr>
      <xdr:spPr>
        <a:xfrm>
          <a:off x="3797300" y="1090258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24312</xdr:rowOff>
    </xdr:from>
    <xdr:to>
      <xdr:col>15</xdr:col>
      <xdr:colOff>101600</xdr:colOff>
      <xdr:row>63</xdr:row>
      <xdr:rowOff>125912</xdr:rowOff>
    </xdr:to>
    <xdr:sp macro="" textlink="">
      <xdr:nvSpPr>
        <xdr:cNvPr id="194" name="楕円 193">
          <a:extLst>
            <a:ext uri="{FF2B5EF4-FFF2-40B4-BE49-F238E27FC236}">
              <a16:creationId xmlns:a16="http://schemas.microsoft.com/office/drawing/2014/main" id="{A74119E5-6C92-48C8-BB24-704C3307C9B4}"/>
            </a:ext>
          </a:extLst>
        </xdr:cNvPr>
        <xdr:cNvSpPr/>
      </xdr:nvSpPr>
      <xdr:spPr>
        <a:xfrm>
          <a:off x="2857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75112</xdr:rowOff>
    </xdr:from>
    <xdr:to>
      <xdr:col>19</xdr:col>
      <xdr:colOff>177800</xdr:colOff>
      <xdr:row>63</xdr:row>
      <xdr:rowOff>101237</xdr:rowOff>
    </xdr:to>
    <xdr:cxnSp macro="">
      <xdr:nvCxnSpPr>
        <xdr:cNvPr id="195" name="直線コネクタ 194">
          <a:extLst>
            <a:ext uri="{FF2B5EF4-FFF2-40B4-BE49-F238E27FC236}">
              <a16:creationId xmlns:a16="http://schemas.microsoft.com/office/drawing/2014/main" id="{BBAD734E-6617-400B-8DA2-FE7D5258C261}"/>
            </a:ext>
          </a:extLst>
        </xdr:cNvPr>
        <xdr:cNvCxnSpPr/>
      </xdr:nvCxnSpPr>
      <xdr:spPr>
        <a:xfrm>
          <a:off x="2908300" y="108764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196" name="楕円 195">
          <a:extLst>
            <a:ext uri="{FF2B5EF4-FFF2-40B4-BE49-F238E27FC236}">
              <a16:creationId xmlns:a16="http://schemas.microsoft.com/office/drawing/2014/main" id="{20BD5EE4-3DF0-4BBA-91AD-6204475F1534}"/>
            </a:ext>
          </a:extLst>
        </xdr:cNvPr>
        <xdr:cNvSpPr/>
      </xdr:nvSpPr>
      <xdr:spPr>
        <a:xfrm>
          <a:off x="196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63</xdr:row>
      <xdr:rowOff>75112</xdr:rowOff>
    </xdr:to>
    <xdr:cxnSp macro="">
      <xdr:nvCxnSpPr>
        <xdr:cNvPr id="197" name="直線コネクタ 196">
          <a:extLst>
            <a:ext uri="{FF2B5EF4-FFF2-40B4-BE49-F238E27FC236}">
              <a16:creationId xmlns:a16="http://schemas.microsoft.com/office/drawing/2014/main" id="{EFD91FBD-60EB-41E8-B5BA-3A57A474B90B}"/>
            </a:ext>
          </a:extLst>
        </xdr:cNvPr>
        <xdr:cNvCxnSpPr/>
      </xdr:nvCxnSpPr>
      <xdr:spPr>
        <a:xfrm>
          <a:off x="2019300" y="108519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198" name="楕円 197">
          <a:extLst>
            <a:ext uri="{FF2B5EF4-FFF2-40B4-BE49-F238E27FC236}">
              <a16:creationId xmlns:a16="http://schemas.microsoft.com/office/drawing/2014/main" id="{4E787E22-BC72-4BF1-B39F-13856DBD1849}"/>
            </a:ext>
          </a:extLst>
        </xdr:cNvPr>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169817</xdr:rowOff>
    </xdr:from>
    <xdr:to>
      <xdr:col>10</xdr:col>
      <xdr:colOff>114300</xdr:colOff>
      <xdr:row>63</xdr:row>
      <xdr:rowOff>50619</xdr:rowOff>
    </xdr:to>
    <xdr:cxnSp macro="">
      <xdr:nvCxnSpPr>
        <xdr:cNvPr id="199" name="直線コネクタ 198">
          <a:extLst>
            <a:ext uri="{FF2B5EF4-FFF2-40B4-BE49-F238E27FC236}">
              <a16:creationId xmlns:a16="http://schemas.microsoft.com/office/drawing/2014/main" id="{39ACD06F-7697-4002-9E3E-4CC67275F0D4}"/>
            </a:ext>
          </a:extLst>
        </xdr:cNvPr>
        <xdr:cNvCxnSpPr/>
      </xdr:nvCxnSpPr>
      <xdr:spPr>
        <a:xfrm>
          <a:off x="1130300" y="107997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D3C11FF8-2A36-49D6-AD27-1ABA8CF825D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E12506B6-C4A8-4632-9143-49CFED0E410B}"/>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D647A8D6-58D1-478C-A6D5-230A5BB50CB1}"/>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E42279D5-3B69-47D8-8295-E601CFC2E687}"/>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143164</xdr:rowOff>
    </xdr:from>
    <xdr:ext cx="405111" cy="259045"/>
    <xdr:sp macro="" textlink="">
      <xdr:nvSpPr>
        <xdr:cNvPr id="204" name="n_1mainValue【体育館・プール】&#10;有形固定資産減価償却率">
          <a:extLst>
            <a:ext uri="{FF2B5EF4-FFF2-40B4-BE49-F238E27FC236}">
              <a16:creationId xmlns:a16="http://schemas.microsoft.com/office/drawing/2014/main" id="{145A0600-E090-4D68-A0AA-B1AC5B8BA981}"/>
            </a:ext>
          </a:extLst>
        </xdr:cNvPr>
        <xdr:cNvSpPr txBox="1"/>
      </xdr:nvSpPr>
      <xdr:spPr>
        <a:xfrm>
          <a:off x="35820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117039</xdr:rowOff>
    </xdr:from>
    <xdr:ext cx="405111" cy="259045"/>
    <xdr:sp macro="" textlink="">
      <xdr:nvSpPr>
        <xdr:cNvPr id="205" name="n_2mainValue【体育館・プール】&#10;有形固定資産減価償却率">
          <a:extLst>
            <a:ext uri="{FF2B5EF4-FFF2-40B4-BE49-F238E27FC236}">
              <a16:creationId xmlns:a16="http://schemas.microsoft.com/office/drawing/2014/main" id="{1F7FFCA0-FDE9-4E63-8904-38ABC500F7D6}"/>
            </a:ext>
          </a:extLst>
        </xdr:cNvPr>
        <xdr:cNvSpPr txBox="1"/>
      </xdr:nvSpPr>
      <xdr:spPr>
        <a:xfrm>
          <a:off x="2705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206" name="n_3mainValue【体育館・プール】&#10;有形固定資産減価償却率">
          <a:extLst>
            <a:ext uri="{FF2B5EF4-FFF2-40B4-BE49-F238E27FC236}">
              <a16:creationId xmlns:a16="http://schemas.microsoft.com/office/drawing/2014/main" id="{42A3F14E-67A6-4D5E-9848-D1906212E440}"/>
            </a:ext>
          </a:extLst>
        </xdr:cNvPr>
        <xdr:cNvSpPr txBox="1"/>
      </xdr:nvSpPr>
      <xdr:spPr>
        <a:xfrm>
          <a:off x="1816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207" name="n_4mainValue【体育館・プール】&#10;有形固定資産減価償却率">
          <a:extLst>
            <a:ext uri="{FF2B5EF4-FFF2-40B4-BE49-F238E27FC236}">
              <a16:creationId xmlns:a16="http://schemas.microsoft.com/office/drawing/2014/main" id="{CFE4E12C-2D70-461A-9CAF-769B85955D02}"/>
            </a:ext>
          </a:extLst>
        </xdr:cNvPr>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FD10BB7-B999-4C6E-A8DE-9023DB816B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D55CEBC-61DD-4941-9773-E46FAD9723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E47DEB1-AB21-4291-AA18-44C1F3151E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56AC9B7-FB17-4D13-9552-D27AAFB7D2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5F76BAE-9CEF-449A-BCC6-5C2A1C4D2B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2FC7193-95ED-4BA2-989A-F6FDC5D5B8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90D839C-B066-41EB-97D9-641237AACC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834D133-84FD-432C-804D-1552A17A2E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8E8D99B-5368-40C7-BBFF-45FD4570B2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1C7CB2E-ED39-463E-B3A0-486D620701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2B358CB-BFBB-4888-9C05-8E61F6F544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BD8DF007-A212-4105-8B5B-DECDED6B06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1171A86-323C-40AB-87D9-E3D4AC609F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734ECBC-F0FB-465B-97A5-A96CD9CF086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E0180F2-EB1E-4AF3-85CE-21A395D3BAC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59D93BF3-72DB-4976-94B3-E3C55A350DB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24B770A-DB87-40E9-B160-5B45CEE594F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12AC763-9B74-4100-8C2B-D2C81238DF1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92C2303-1C69-4C33-94C9-54AC22D09A6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E6D5CD6-E163-4582-88EC-58042BF69D4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BC2DB46-1C6B-4593-A65D-A84FE619AB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B05F1FF-ACF4-4468-936E-09B6698C8C8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3768A29-0054-4B0F-A6AE-26DBABC15F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4A9FDCCF-67E0-45E5-9DB1-34C870E660E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91F47089-6408-4E44-BA1F-1163905244F2}"/>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41D76E4-BBD9-4343-94D9-FFDFA5DA6123}"/>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5F6CA5D0-7EBB-4C94-BD93-EB6DCD0B736D}"/>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B6EA9AB4-50C7-478E-89FA-26A9940A42BD}"/>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3731EBC1-BA06-4042-99DD-71CA66B74547}"/>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D0E53E8-0489-4BFF-9974-10F7977E9A8B}"/>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5B45A3A9-7FBF-4D1D-B0D1-9E0DF974179D}"/>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CABBEA50-6425-49B4-A5E8-5FBE62160F79}"/>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A83FA5E6-464F-44EB-92DF-A34F32F4FFE2}"/>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FC09DBD5-D320-46DE-99F5-4E586C386228}"/>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1EC7A2-DFC1-4B71-BDA4-A496B39D20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8A901D-5371-45FF-9EBF-A3DDB7F800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FF8C59-51E4-4433-9DE2-61F26666D0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A7D17C-AF7F-4E06-8145-4AB76A7CC6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E066010-48B4-4A6D-A2EF-59F9EDB60D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47" name="楕円 246">
          <a:extLst>
            <a:ext uri="{FF2B5EF4-FFF2-40B4-BE49-F238E27FC236}">
              <a16:creationId xmlns:a16="http://schemas.microsoft.com/office/drawing/2014/main" id="{2BE1F312-26B6-463A-AB10-5BF8EFD44EB8}"/>
            </a:ext>
          </a:extLst>
        </xdr:cNvPr>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24782</xdr:rowOff>
    </xdr:from>
    <xdr:ext cx="469744" cy="259045"/>
    <xdr:sp macro="" textlink="">
      <xdr:nvSpPr>
        <xdr:cNvPr id="248" name="【体育館・プール】&#10;一人当たり面積該当値テキスト">
          <a:extLst>
            <a:ext uri="{FF2B5EF4-FFF2-40B4-BE49-F238E27FC236}">
              <a16:creationId xmlns:a16="http://schemas.microsoft.com/office/drawing/2014/main" id="{B1A47F47-0246-4A85-800D-F3F3784D2710}"/>
            </a:ext>
          </a:extLst>
        </xdr:cNvPr>
        <xdr:cNvSpPr txBox="1"/>
      </xdr:nvSpPr>
      <xdr:spPr>
        <a:xfrm>
          <a:off x="10515600"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9" name="楕円 248">
          <a:extLst>
            <a:ext uri="{FF2B5EF4-FFF2-40B4-BE49-F238E27FC236}">
              <a16:creationId xmlns:a16="http://schemas.microsoft.com/office/drawing/2014/main" id="{E0F88A36-E7E9-4C31-8ADA-DF13D96ED521}"/>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62</xdr:row>
      <xdr:rowOff>99060</xdr:rowOff>
    </xdr:to>
    <xdr:cxnSp macro="">
      <xdr:nvCxnSpPr>
        <xdr:cNvPr id="250" name="直線コネクタ 249">
          <a:extLst>
            <a:ext uri="{FF2B5EF4-FFF2-40B4-BE49-F238E27FC236}">
              <a16:creationId xmlns:a16="http://schemas.microsoft.com/office/drawing/2014/main" id="{5789A005-CC8D-43D1-A8E8-BE88E16A6C08}"/>
            </a:ext>
          </a:extLst>
        </xdr:cNvPr>
        <xdr:cNvCxnSpPr/>
      </xdr:nvCxnSpPr>
      <xdr:spPr>
        <a:xfrm flipV="1">
          <a:off x="9639300" y="107270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50165</xdr:rowOff>
    </xdr:from>
    <xdr:to>
      <xdr:col>46</xdr:col>
      <xdr:colOff>38100</xdr:colOff>
      <xdr:row>62</xdr:row>
      <xdr:rowOff>151765</xdr:rowOff>
    </xdr:to>
    <xdr:sp macro="" textlink="">
      <xdr:nvSpPr>
        <xdr:cNvPr id="251" name="楕円 250">
          <a:extLst>
            <a:ext uri="{FF2B5EF4-FFF2-40B4-BE49-F238E27FC236}">
              <a16:creationId xmlns:a16="http://schemas.microsoft.com/office/drawing/2014/main" id="{6E1CF3F8-B7DB-4B3B-910D-F1CC75990139}"/>
            </a:ext>
          </a:extLst>
        </xdr:cNvPr>
        <xdr:cNvSpPr/>
      </xdr:nvSpPr>
      <xdr:spPr>
        <a:xfrm>
          <a:off x="8699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100965</xdr:rowOff>
    </xdr:to>
    <xdr:cxnSp macro="">
      <xdr:nvCxnSpPr>
        <xdr:cNvPr id="252" name="直線コネクタ 251">
          <a:extLst>
            <a:ext uri="{FF2B5EF4-FFF2-40B4-BE49-F238E27FC236}">
              <a16:creationId xmlns:a16="http://schemas.microsoft.com/office/drawing/2014/main" id="{FDD62B05-66FF-4938-8BF9-35214C1038F2}"/>
            </a:ext>
          </a:extLst>
        </xdr:cNvPr>
        <xdr:cNvCxnSpPr/>
      </xdr:nvCxnSpPr>
      <xdr:spPr>
        <a:xfrm flipV="1">
          <a:off x="8750300" y="107289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50165</xdr:rowOff>
    </xdr:from>
    <xdr:to>
      <xdr:col>41</xdr:col>
      <xdr:colOff>101600</xdr:colOff>
      <xdr:row>62</xdr:row>
      <xdr:rowOff>151765</xdr:rowOff>
    </xdr:to>
    <xdr:sp macro="" textlink="">
      <xdr:nvSpPr>
        <xdr:cNvPr id="253" name="楕円 252">
          <a:extLst>
            <a:ext uri="{FF2B5EF4-FFF2-40B4-BE49-F238E27FC236}">
              <a16:creationId xmlns:a16="http://schemas.microsoft.com/office/drawing/2014/main" id="{702BA57D-53B7-4C32-BBC9-E4E31D9961E5}"/>
            </a:ext>
          </a:extLst>
        </xdr:cNvPr>
        <xdr:cNvSpPr/>
      </xdr:nvSpPr>
      <xdr:spPr>
        <a:xfrm>
          <a:off x="781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100965</xdr:rowOff>
    </xdr:from>
    <xdr:to>
      <xdr:col>45</xdr:col>
      <xdr:colOff>177800</xdr:colOff>
      <xdr:row>62</xdr:row>
      <xdr:rowOff>100965</xdr:rowOff>
    </xdr:to>
    <xdr:cxnSp macro="">
      <xdr:nvCxnSpPr>
        <xdr:cNvPr id="254" name="直線コネクタ 253">
          <a:extLst>
            <a:ext uri="{FF2B5EF4-FFF2-40B4-BE49-F238E27FC236}">
              <a16:creationId xmlns:a16="http://schemas.microsoft.com/office/drawing/2014/main" id="{C61C8741-4F76-4059-B6C0-E5B8399717B1}"/>
            </a:ext>
          </a:extLst>
        </xdr:cNvPr>
        <xdr:cNvCxnSpPr/>
      </xdr:nvCxnSpPr>
      <xdr:spPr>
        <a:xfrm>
          <a:off x="7861300" y="10730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5" name="楕円 254">
          <a:extLst>
            <a:ext uri="{FF2B5EF4-FFF2-40B4-BE49-F238E27FC236}">
              <a16:creationId xmlns:a16="http://schemas.microsoft.com/office/drawing/2014/main" id="{FA513952-752C-47A7-A5B1-40DDC46ECCB3}"/>
            </a:ext>
          </a:extLst>
        </xdr:cNvPr>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100965</xdr:rowOff>
    </xdr:from>
    <xdr:to>
      <xdr:col>41</xdr:col>
      <xdr:colOff>50800</xdr:colOff>
      <xdr:row>62</xdr:row>
      <xdr:rowOff>102870</xdr:rowOff>
    </xdr:to>
    <xdr:cxnSp macro="">
      <xdr:nvCxnSpPr>
        <xdr:cNvPr id="256" name="直線コネクタ 255">
          <a:extLst>
            <a:ext uri="{FF2B5EF4-FFF2-40B4-BE49-F238E27FC236}">
              <a16:creationId xmlns:a16="http://schemas.microsoft.com/office/drawing/2014/main" id="{782A55C3-2896-406B-B961-3B8FFC6C29C9}"/>
            </a:ext>
          </a:extLst>
        </xdr:cNvPr>
        <xdr:cNvCxnSpPr/>
      </xdr:nvCxnSpPr>
      <xdr:spPr>
        <a:xfrm flipV="1">
          <a:off x="6972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B7C2F302-63E8-409D-BCD3-C1E706A760A4}"/>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D307B98D-A962-4A3E-923F-C4E8425AB202}"/>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329DEF9D-EC80-41F8-9C88-CDEB7DC811A4}"/>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F0B5C68C-6D13-408F-91DC-65DD726A8179}"/>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61" name="n_1mainValue【体育館・プール】&#10;一人当たり面積">
          <a:extLst>
            <a:ext uri="{FF2B5EF4-FFF2-40B4-BE49-F238E27FC236}">
              <a16:creationId xmlns:a16="http://schemas.microsoft.com/office/drawing/2014/main" id="{3410A13B-37C1-40CD-BA57-0751555B0143}"/>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168292</xdr:rowOff>
    </xdr:from>
    <xdr:ext cx="469744" cy="259045"/>
    <xdr:sp macro="" textlink="">
      <xdr:nvSpPr>
        <xdr:cNvPr id="262" name="n_2mainValue【体育館・プール】&#10;一人当たり面積">
          <a:extLst>
            <a:ext uri="{FF2B5EF4-FFF2-40B4-BE49-F238E27FC236}">
              <a16:creationId xmlns:a16="http://schemas.microsoft.com/office/drawing/2014/main" id="{931A7CD7-E348-4322-A8ED-E471A138FA3A}"/>
            </a:ext>
          </a:extLst>
        </xdr:cNvPr>
        <xdr:cNvSpPr txBox="1"/>
      </xdr:nvSpPr>
      <xdr:spPr>
        <a:xfrm>
          <a:off x="8515427"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168292</xdr:rowOff>
    </xdr:from>
    <xdr:ext cx="469744" cy="259045"/>
    <xdr:sp macro="" textlink="">
      <xdr:nvSpPr>
        <xdr:cNvPr id="263" name="n_3mainValue【体育館・プール】&#10;一人当たり面積">
          <a:extLst>
            <a:ext uri="{FF2B5EF4-FFF2-40B4-BE49-F238E27FC236}">
              <a16:creationId xmlns:a16="http://schemas.microsoft.com/office/drawing/2014/main" id="{8735D711-1697-4077-A0E5-A94CE818CA17}"/>
            </a:ext>
          </a:extLst>
        </xdr:cNvPr>
        <xdr:cNvSpPr txBox="1"/>
      </xdr:nvSpPr>
      <xdr:spPr>
        <a:xfrm>
          <a:off x="7626427" y="104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1EE54499-6699-4883-9EBE-0EA2AABEAC29}"/>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4371A00-8896-42AB-869E-37E2BBC151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0156024-66F6-47A3-9BE0-DF2EAEC9EC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29A049B-D780-42DB-BA4B-73A732E8DF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E1505D3-968C-499A-BFA3-033D0C8E89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7112D8F-2F6A-4569-93F2-1D88ECC280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7A8D8C3-5C44-4FD3-8835-0167FCBF63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8698D22-93AC-4E86-887E-A266314C30E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11B3470-4387-41EB-9510-C2D4568B82A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D344F4B-BDB3-452F-A7A3-D2FA6B5A67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745990B-97BB-4853-95FE-AE0F995715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C5DB80B-54BF-4F4E-B39A-A9BC9AFD05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C2BB2ECD-14F3-4A79-A14E-5E4E5B02FAF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67120950-0B03-495A-B6F2-FA612C7796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91352F1-EB28-4D69-ABE8-C56058A9FF3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41DD64D-107A-4622-ACCE-BDB5DE88D8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849287E-4964-4EDB-995D-A415178EF38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2F2F93E-12C9-4AF3-BE16-5C674D61E7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2D47FF6A-37FD-49F8-BD78-7522909F95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1C02A064-98E8-4BC1-AF95-9FA84BCE48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95CEAB9-39C4-40D8-BCEF-86E5F3A12C2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40680799-6999-4DEE-B765-E6612D20D0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F429303-F9B2-41B2-ADA5-FABDDF3AAB6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E8CE4086-226E-453B-9DE6-A429602861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8EFA561-20C9-444E-A0B2-9227C45AFC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1901F0F6-EEAB-46FA-AC65-63B3319A469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A558A95-81EB-42B5-A48B-0C9C5B2A1D2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A39C799C-FF03-4EF7-A47A-C3E38128415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BED63C8-2CBD-45BF-9F66-8A988B1A8361}"/>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B8D3FD7A-2021-42F7-A413-C04D596F23F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E4DFBA90-E480-451B-B547-31A63BA6DA07}"/>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BDDE6EF8-837B-4B26-990C-642826387D6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8DCA6819-BED4-4621-80EB-02E7B1DB5858}"/>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A41BF26-BDD5-496B-9F64-A8D7E9DD696E}"/>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2BCF4791-1820-4AE6-A5F6-5429602A6951}"/>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936A0A58-27BC-4A24-A971-2B20E1B3E363}"/>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61434C-014E-4035-8E0E-734EEF4AE7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A2612B-0731-482C-AFC4-5C52AF59FA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193584-FC7C-4113-9473-59F89C2E73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3EE623-7182-4DAF-A889-CC1BC4160E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D170F83-F1CD-4468-AEC0-D6E7AD41E9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5" name="楕円 304">
          <a:extLst>
            <a:ext uri="{FF2B5EF4-FFF2-40B4-BE49-F238E27FC236}">
              <a16:creationId xmlns:a16="http://schemas.microsoft.com/office/drawing/2014/main" id="{CAD2044E-9A8B-4468-A2A4-AA3087107A27}"/>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F2CAF4CD-E72D-4EDA-A545-EC1C13FA1E31}"/>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7" name="楕円 306">
          <a:extLst>
            <a:ext uri="{FF2B5EF4-FFF2-40B4-BE49-F238E27FC236}">
              <a16:creationId xmlns:a16="http://schemas.microsoft.com/office/drawing/2014/main" id="{D67D0F88-A8CF-4590-9657-D353E3E25FA4}"/>
            </a:ext>
          </a:extLst>
        </xdr:cNvPr>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139064</xdr:rowOff>
    </xdr:to>
    <xdr:cxnSp macro="">
      <xdr:nvCxnSpPr>
        <xdr:cNvPr id="308" name="直線コネクタ 307">
          <a:extLst>
            <a:ext uri="{FF2B5EF4-FFF2-40B4-BE49-F238E27FC236}">
              <a16:creationId xmlns:a16="http://schemas.microsoft.com/office/drawing/2014/main" id="{A8C3CA89-239C-4A83-9096-E177348B02F9}"/>
            </a:ext>
          </a:extLst>
        </xdr:cNvPr>
        <xdr:cNvCxnSpPr/>
      </xdr:nvCxnSpPr>
      <xdr:spPr>
        <a:xfrm>
          <a:off x="3797300" y="144265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309" name="楕円 308">
          <a:extLst>
            <a:ext uri="{FF2B5EF4-FFF2-40B4-BE49-F238E27FC236}">
              <a16:creationId xmlns:a16="http://schemas.microsoft.com/office/drawing/2014/main" id="{E0B39787-FD63-4D83-8498-AADF7C297B92}"/>
            </a:ext>
          </a:extLst>
        </xdr:cNvPr>
        <xdr:cNvSpPr/>
      </xdr:nvSpPr>
      <xdr:spPr>
        <a:xfrm>
          <a:off x="2857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161925</xdr:rowOff>
    </xdr:from>
    <xdr:to>
      <xdr:col>19</xdr:col>
      <xdr:colOff>177800</xdr:colOff>
      <xdr:row>84</xdr:row>
      <xdr:rowOff>24764</xdr:rowOff>
    </xdr:to>
    <xdr:cxnSp macro="">
      <xdr:nvCxnSpPr>
        <xdr:cNvPr id="310" name="直線コネクタ 309">
          <a:extLst>
            <a:ext uri="{FF2B5EF4-FFF2-40B4-BE49-F238E27FC236}">
              <a16:creationId xmlns:a16="http://schemas.microsoft.com/office/drawing/2014/main" id="{72219E7D-4CC1-4937-A304-5F855D23D623}"/>
            </a:ext>
          </a:extLst>
        </xdr:cNvPr>
        <xdr:cNvCxnSpPr/>
      </xdr:nvCxnSpPr>
      <xdr:spPr>
        <a:xfrm>
          <a:off x="2908300" y="143922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74930</xdr:rowOff>
    </xdr:from>
    <xdr:to>
      <xdr:col>10</xdr:col>
      <xdr:colOff>165100</xdr:colOff>
      <xdr:row>84</xdr:row>
      <xdr:rowOff>5080</xdr:rowOff>
    </xdr:to>
    <xdr:sp macro="" textlink="">
      <xdr:nvSpPr>
        <xdr:cNvPr id="311" name="楕円 310">
          <a:extLst>
            <a:ext uri="{FF2B5EF4-FFF2-40B4-BE49-F238E27FC236}">
              <a16:creationId xmlns:a16="http://schemas.microsoft.com/office/drawing/2014/main" id="{0A7F7E1A-5990-45EB-ADA6-3B04CE593D90}"/>
            </a:ext>
          </a:extLst>
        </xdr:cNvPr>
        <xdr:cNvSpPr/>
      </xdr:nvSpPr>
      <xdr:spPr>
        <a:xfrm>
          <a:off x="196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125730</xdr:rowOff>
    </xdr:from>
    <xdr:to>
      <xdr:col>15</xdr:col>
      <xdr:colOff>50800</xdr:colOff>
      <xdr:row>83</xdr:row>
      <xdr:rowOff>161925</xdr:rowOff>
    </xdr:to>
    <xdr:cxnSp macro="">
      <xdr:nvCxnSpPr>
        <xdr:cNvPr id="312" name="直線コネクタ 311">
          <a:extLst>
            <a:ext uri="{FF2B5EF4-FFF2-40B4-BE49-F238E27FC236}">
              <a16:creationId xmlns:a16="http://schemas.microsoft.com/office/drawing/2014/main" id="{C98C085E-A0E4-450C-81F2-F2C5622D4919}"/>
            </a:ext>
          </a:extLst>
        </xdr:cNvPr>
        <xdr:cNvCxnSpPr/>
      </xdr:nvCxnSpPr>
      <xdr:spPr>
        <a:xfrm>
          <a:off x="2019300" y="1435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3" name="楕円 312">
          <a:extLst>
            <a:ext uri="{FF2B5EF4-FFF2-40B4-BE49-F238E27FC236}">
              <a16:creationId xmlns:a16="http://schemas.microsoft.com/office/drawing/2014/main" id="{A2C16D04-D54C-4AF3-9C88-618FD35D3AD9}"/>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125730</xdr:rowOff>
    </xdr:to>
    <xdr:cxnSp macro="">
      <xdr:nvCxnSpPr>
        <xdr:cNvPr id="314" name="直線コネクタ 313">
          <a:extLst>
            <a:ext uri="{FF2B5EF4-FFF2-40B4-BE49-F238E27FC236}">
              <a16:creationId xmlns:a16="http://schemas.microsoft.com/office/drawing/2014/main" id="{4598B803-57F6-466A-A34C-044C45AB25A7}"/>
            </a:ext>
          </a:extLst>
        </xdr:cNvPr>
        <xdr:cNvCxnSpPr/>
      </xdr:nvCxnSpPr>
      <xdr:spPr>
        <a:xfrm>
          <a:off x="1130300" y="1432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2DA7F538-C12E-480A-AE12-14483E98EFAF}"/>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63394BD1-E574-4F45-A096-E050028F79F1}"/>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C5F1B859-95A8-4D88-9117-E448BA5654D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E5AA489A-EE0B-401C-8CF8-1E14676762D2}"/>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9" name="n_1mainValue【福祉施設】&#10;有形固定資産減価償却率">
          <a:extLst>
            <a:ext uri="{FF2B5EF4-FFF2-40B4-BE49-F238E27FC236}">
              <a16:creationId xmlns:a16="http://schemas.microsoft.com/office/drawing/2014/main" id="{91CE8754-A898-4CEB-8A19-2457DC78D3CA}"/>
            </a:ext>
          </a:extLst>
        </xdr:cNvPr>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20" name="n_2mainValue【福祉施設】&#10;有形固定資産減価償却率">
          <a:extLst>
            <a:ext uri="{FF2B5EF4-FFF2-40B4-BE49-F238E27FC236}">
              <a16:creationId xmlns:a16="http://schemas.microsoft.com/office/drawing/2014/main" id="{D0B9479A-B6D4-4D6E-BD27-9EEAD414E924}"/>
            </a:ext>
          </a:extLst>
        </xdr:cNvPr>
        <xdr:cNvSpPr txBox="1"/>
      </xdr:nvSpPr>
      <xdr:spPr>
        <a:xfrm>
          <a:off x="2705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167657</xdr:rowOff>
    </xdr:from>
    <xdr:ext cx="405111" cy="259045"/>
    <xdr:sp macro="" textlink="">
      <xdr:nvSpPr>
        <xdr:cNvPr id="321" name="n_3mainValue【福祉施設】&#10;有形固定資産減価償却率">
          <a:extLst>
            <a:ext uri="{FF2B5EF4-FFF2-40B4-BE49-F238E27FC236}">
              <a16:creationId xmlns:a16="http://schemas.microsoft.com/office/drawing/2014/main" id="{425E6B7D-5448-4601-9195-47FF6CA0F568}"/>
            </a:ext>
          </a:extLst>
        </xdr:cNvPr>
        <xdr:cNvSpPr txBox="1"/>
      </xdr:nvSpPr>
      <xdr:spPr>
        <a:xfrm>
          <a:off x="1816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2" name="n_4mainValue【福祉施設】&#10;有形固定資産減価償却率">
          <a:extLst>
            <a:ext uri="{FF2B5EF4-FFF2-40B4-BE49-F238E27FC236}">
              <a16:creationId xmlns:a16="http://schemas.microsoft.com/office/drawing/2014/main" id="{36F68DAC-2467-4C23-A3A9-0DC934057F88}"/>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E60B87A-14F7-418B-AEBB-D2E019F55C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D8700FC-12D6-4551-80B8-5AAACD2475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A57EA2D-F3C6-4DFC-B02C-DCA6AD09CA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E45A09C-2A15-4EA3-AB4A-310C93F229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DC37E4D-4DE0-4D99-9BF4-D3D0D50AE8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C79B165-8DAC-4C4D-B20E-489587B0C0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20FFE61-D1FB-40CF-8DC4-632C6D96B7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FD35DB2-1A93-41DF-BEF1-9D95666BFD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6BF9981-9F2B-4755-BC39-7A83BA6A2A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F231CAF-B272-44BD-8E27-4E077BBB9C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EA4A45FC-B747-4039-9FCC-F1E70609A6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7323373E-4A32-4D0A-A49F-E37EFFB9860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DC6F54FF-8778-4125-B605-145818212E4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F9B8DD91-0455-413F-ADFF-E365427B887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B929773-8EBD-4995-93F5-472592803B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B352D843-21D5-496C-874D-1A15F38060C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8935D27B-B418-4CD7-B09C-B885E488855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D702E07-1FAD-489D-A240-BD720FEF6CB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C8A3F678-55F3-4019-9B7F-ED3C0BEFCE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48FB062C-D0CA-42E2-8324-55470324831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2307EF1-CD0F-4B20-8BF7-891D99B9C0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2C214F1-F89D-4B14-834C-7E7F01C3BB5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705DB39-FC37-43BE-8A05-AE852CD76B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D6F0758F-4DB5-4396-8F89-E6EDFD9DA763}"/>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5DC4BC28-B102-4C30-A1F7-2A33B8C3512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5695E5A9-1378-4BC7-9285-22653D1FA4F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608BD21D-5103-4188-B763-F58758F2081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C7BC41A4-BD06-4238-B39F-E9BB91D8D8F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6A6367E6-D60B-4932-A375-41CD5DBCB7D2}"/>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F967708E-08F2-4BD7-B8E9-996B0F279525}"/>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F5E16222-8CFF-4455-8B34-EDFA91D39E7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80818700-D61D-4DF2-BB57-B10576E3C62D}"/>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F5CFA6D6-56D5-49B6-ACA8-83D83C66A01B}"/>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5A1FCFD3-F598-47B5-938F-88F9B9700824}"/>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AB4037-68C8-42B1-AC1B-E1B4C75796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FAE5B8-DF5C-4608-B814-6AB06B3AFB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957B3C-8DC7-4753-A7D5-90E1586CD3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AAE2FA8-9201-475D-9EB2-87AB5962A1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8EDE03D-BC3A-4F86-A65C-82D04E358D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62" name="楕円 361">
          <a:extLst>
            <a:ext uri="{FF2B5EF4-FFF2-40B4-BE49-F238E27FC236}">
              <a16:creationId xmlns:a16="http://schemas.microsoft.com/office/drawing/2014/main" id="{342635A2-CFFA-4583-BD5C-EEE5A7981975}"/>
            </a:ext>
          </a:extLst>
        </xdr:cNvPr>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363" name="【福祉施設】&#10;一人当たり面積該当値テキスト">
          <a:extLst>
            <a:ext uri="{FF2B5EF4-FFF2-40B4-BE49-F238E27FC236}">
              <a16:creationId xmlns:a16="http://schemas.microsoft.com/office/drawing/2014/main" id="{CB26C188-9856-4952-A4EA-11987C7455F5}"/>
            </a:ext>
          </a:extLst>
        </xdr:cNvPr>
        <xdr:cNvSpPr txBox="1"/>
      </xdr:nvSpPr>
      <xdr:spPr>
        <a:xfrm>
          <a:off x="10515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4" name="楕円 363">
          <a:extLst>
            <a:ext uri="{FF2B5EF4-FFF2-40B4-BE49-F238E27FC236}">
              <a16:creationId xmlns:a16="http://schemas.microsoft.com/office/drawing/2014/main" id="{EF9A3BE7-A0C0-464F-9E1D-52005239F95E}"/>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118111</xdr:rowOff>
    </xdr:to>
    <xdr:cxnSp macro="">
      <xdr:nvCxnSpPr>
        <xdr:cNvPr id="365" name="直線コネクタ 364">
          <a:extLst>
            <a:ext uri="{FF2B5EF4-FFF2-40B4-BE49-F238E27FC236}">
              <a16:creationId xmlns:a16="http://schemas.microsoft.com/office/drawing/2014/main" id="{11FE3E2C-9C1A-4671-AFD2-74C5BD28D50C}"/>
            </a:ext>
          </a:extLst>
        </xdr:cNvPr>
        <xdr:cNvCxnSpPr/>
      </xdr:nvCxnSpPr>
      <xdr:spPr>
        <a:xfrm flipV="1">
          <a:off x="9639300" y="14687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6" name="楕円 365">
          <a:extLst>
            <a:ext uri="{FF2B5EF4-FFF2-40B4-BE49-F238E27FC236}">
              <a16:creationId xmlns:a16="http://schemas.microsoft.com/office/drawing/2014/main" id="{BE7EE45F-7C58-440B-9DB2-B0E4627F9C7D}"/>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118111</xdr:rowOff>
    </xdr:to>
    <xdr:cxnSp macro="">
      <xdr:nvCxnSpPr>
        <xdr:cNvPr id="367" name="直線コネクタ 366">
          <a:extLst>
            <a:ext uri="{FF2B5EF4-FFF2-40B4-BE49-F238E27FC236}">
              <a16:creationId xmlns:a16="http://schemas.microsoft.com/office/drawing/2014/main" id="{B5CF1991-5DB4-4B70-A03E-07F408D35C34}"/>
            </a:ext>
          </a:extLst>
        </xdr:cNvPr>
        <xdr:cNvCxnSpPr/>
      </xdr:nvCxnSpPr>
      <xdr:spPr>
        <a:xfrm>
          <a:off x="8750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8" name="楕円 367">
          <a:extLst>
            <a:ext uri="{FF2B5EF4-FFF2-40B4-BE49-F238E27FC236}">
              <a16:creationId xmlns:a16="http://schemas.microsoft.com/office/drawing/2014/main" id="{9E25B655-0FFE-454D-B81E-6576B6BF0E6A}"/>
            </a:ext>
          </a:extLst>
        </xdr:cNvPr>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118111</xdr:rowOff>
    </xdr:to>
    <xdr:cxnSp macro="">
      <xdr:nvCxnSpPr>
        <xdr:cNvPr id="369" name="直線コネクタ 368">
          <a:extLst>
            <a:ext uri="{FF2B5EF4-FFF2-40B4-BE49-F238E27FC236}">
              <a16:creationId xmlns:a16="http://schemas.microsoft.com/office/drawing/2014/main" id="{702006DD-C5A6-447D-8388-C5805CD93856}"/>
            </a:ext>
          </a:extLst>
        </xdr:cNvPr>
        <xdr:cNvCxnSpPr/>
      </xdr:nvCxnSpPr>
      <xdr:spPr>
        <a:xfrm>
          <a:off x="7861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70" name="楕円 369">
          <a:extLst>
            <a:ext uri="{FF2B5EF4-FFF2-40B4-BE49-F238E27FC236}">
              <a16:creationId xmlns:a16="http://schemas.microsoft.com/office/drawing/2014/main" id="{5095CE73-BF2C-4678-B8D3-C4CEAA74683F}"/>
            </a:ext>
          </a:extLst>
        </xdr:cNvPr>
        <xdr:cNvSpPr/>
      </xdr:nvSpPr>
      <xdr:spPr>
        <a:xfrm>
          <a:off x="692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118111</xdr:rowOff>
    </xdr:to>
    <xdr:cxnSp macro="">
      <xdr:nvCxnSpPr>
        <xdr:cNvPr id="371" name="直線コネクタ 370">
          <a:extLst>
            <a:ext uri="{FF2B5EF4-FFF2-40B4-BE49-F238E27FC236}">
              <a16:creationId xmlns:a16="http://schemas.microsoft.com/office/drawing/2014/main" id="{4C06DBF0-30B6-4706-92AC-46BAE413C61A}"/>
            </a:ext>
          </a:extLst>
        </xdr:cNvPr>
        <xdr:cNvCxnSpPr/>
      </xdr:nvCxnSpPr>
      <xdr:spPr>
        <a:xfrm>
          <a:off x="6972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142D31AB-4CD6-4048-AE09-F9BAFAB06599}"/>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C6A3186-E3BE-494F-A51A-D24353A98D9E}"/>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1C99F948-5902-4B00-AF63-A50EDE0DACFF}"/>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5D248875-AF1F-4653-91F0-0A9DD43C1BA3}"/>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6" name="n_1mainValue【福祉施設】&#10;一人当たり面積">
          <a:extLst>
            <a:ext uri="{FF2B5EF4-FFF2-40B4-BE49-F238E27FC236}">
              <a16:creationId xmlns:a16="http://schemas.microsoft.com/office/drawing/2014/main" id="{15ADFCAD-F87C-4D01-91D5-A0A8FE1452EA}"/>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7" name="n_2mainValue【福祉施設】&#10;一人当たり面積">
          <a:extLst>
            <a:ext uri="{FF2B5EF4-FFF2-40B4-BE49-F238E27FC236}">
              <a16:creationId xmlns:a16="http://schemas.microsoft.com/office/drawing/2014/main" id="{428BDAEF-8284-4F02-BD70-A8F1DC4D7D62}"/>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8" name="n_3mainValue【福祉施設】&#10;一人当たり面積">
          <a:extLst>
            <a:ext uri="{FF2B5EF4-FFF2-40B4-BE49-F238E27FC236}">
              <a16:creationId xmlns:a16="http://schemas.microsoft.com/office/drawing/2014/main" id="{BE2571A2-59E6-4A20-8B82-71A6C85A73D0}"/>
            </a:ext>
          </a:extLst>
        </xdr:cNvPr>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9" name="n_4mainValue【福祉施設】&#10;一人当たり面積">
          <a:extLst>
            <a:ext uri="{FF2B5EF4-FFF2-40B4-BE49-F238E27FC236}">
              <a16:creationId xmlns:a16="http://schemas.microsoft.com/office/drawing/2014/main" id="{19D1722F-6823-4218-B262-78977F799383}"/>
            </a:ext>
          </a:extLst>
        </xdr:cNvPr>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B1DF3DD-1E02-4878-A142-59CAD73196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1778824-C9D1-4543-91FD-7F50C46119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AE0BE23-AFE4-4AC9-B478-B1F13F6C98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4760E169-C3F5-4E0D-BF36-35EEC5A13D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BCEEAF9-6BED-46FB-8AC9-D4D25E8484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D060F5F-7D81-489F-BACB-831F8438B6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2C81D49-5203-4C7C-B417-E2467F1150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A07C5D5-A462-4087-AB48-FF3E17E43DA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0CF2C99-2523-4C7D-BEA3-B88BFF928F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85F247C3-D6F3-40FB-BFA4-D69800EAED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ACD5AFB-B697-4C49-9E07-BC9F2C4D9A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D7AA744-6D04-4E3D-A77C-A8FB1ED4EE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C9AE47D-1EA5-42E2-BF63-4B37476A2C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42327EE-4254-41FE-9D80-7CDB78C5D2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F1DB288B-2877-42E9-92A0-F5442D0C61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4511D331-1792-4611-AF35-B6C18063433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4F109B6-BE37-47C4-B6C0-CE5C4509B7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291843E-1FCF-4EE0-BB71-3AB41A4BAC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A8CB9AE-3E42-460A-AABC-70E1D91556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DD1249BB-03A9-466B-A470-436447A9F1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09463AC-853A-4744-8EEA-0E06B90917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E297773-DF83-4CE8-ADFE-64CCD0E851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7CB63A0-13AA-4057-95F2-D761124107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CD7029F8-2CFD-4261-82CA-625BC38FB3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5297781-A29B-4F03-964C-7FD61D2EDC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A71D089-9D5D-4D00-85B3-E063E508E1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B4FA4D31-E4B2-4F3E-B3BC-50122F4D85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A104B5ED-C117-45F7-BEE0-0F78A917D56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5561AB6C-15BD-4B03-B63A-B67CBF9838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D44A7F8D-EF82-42D3-8332-09A3C03B03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36E0AC37-7D51-4059-BFB9-F811344C97C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FF919BB-F86C-48E9-BFC7-AC80C071151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4E13921B-0BB9-49D3-B602-7F34C2A1774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C7E00714-ED4C-4EC1-9AD2-CDC3019425F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06B4442-A606-40EC-BD2E-63C672BD74E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C4781C0-5FD9-477A-BE7F-56D0F8EC44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90A38956-AE13-4EF0-B73F-8A703006AFB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6B65CB91-DF49-46F9-B1E9-51697AF39A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EC3CFF90-ED32-4C2A-AE43-6FB8CED26D5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2A22ACD1-F6E0-4B9E-8934-BF6340A353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A0F191C6-DA83-4CE7-A13A-B71E48EE9C72}"/>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C2B53B64-B5FA-47C5-B3F7-F5B6756C590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4CCC6D55-86D9-491A-A4B9-45FCBF2FD59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995D5FFB-2043-4562-807F-AB53FC7E81A1}"/>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DABD4405-2618-4E0B-B65D-E5C0E179556A}"/>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4D3B0CBF-9F05-4184-A51E-FAE71AB860CD}"/>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F5A7FD3A-E8F0-4D1D-9050-B5B656D2ECB8}"/>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0B2FB65D-BAA1-422F-84C8-C76A47A1B31A}"/>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2FF651BC-9F92-4F6C-B0E7-D4B83A85201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14B6F30F-2E02-4691-893F-6A7BDBE60D35}"/>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FF192D4F-7195-4BD1-9B1D-BCD5B185341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4F173C-0B1B-4417-B583-8052829652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A640E57-01C2-4B59-B044-DB6BA9A3DD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4D92481-EF88-440B-8A74-50B49478DC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2893EDB-E18D-477F-80ED-A9D5634A2D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707DAB9-88A1-41DA-A669-1D17289505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436" name="楕円 435">
          <a:extLst>
            <a:ext uri="{FF2B5EF4-FFF2-40B4-BE49-F238E27FC236}">
              <a16:creationId xmlns:a16="http://schemas.microsoft.com/office/drawing/2014/main" id="{3A6DF993-06FB-4FE1-9DDA-C3937FD0CD9C}"/>
            </a:ext>
          </a:extLst>
        </xdr:cNvPr>
        <xdr:cNvSpPr/>
      </xdr:nvSpPr>
      <xdr:spPr>
        <a:xfrm>
          <a:off x="16268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E9F751CF-4FEF-483C-B502-01FF6A32F0D6}"/>
            </a:ext>
          </a:extLst>
        </xdr:cNvPr>
        <xdr:cNvSpPr txBox="1"/>
      </xdr:nvSpPr>
      <xdr:spPr>
        <a:xfrm>
          <a:off x="163576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42545</xdr:rowOff>
    </xdr:from>
    <xdr:to>
      <xdr:col>81</xdr:col>
      <xdr:colOff>101600</xdr:colOff>
      <xdr:row>40</xdr:row>
      <xdr:rowOff>144145</xdr:rowOff>
    </xdr:to>
    <xdr:sp macro="" textlink="">
      <xdr:nvSpPr>
        <xdr:cNvPr id="438" name="楕円 437">
          <a:extLst>
            <a:ext uri="{FF2B5EF4-FFF2-40B4-BE49-F238E27FC236}">
              <a16:creationId xmlns:a16="http://schemas.microsoft.com/office/drawing/2014/main" id="{C6DFA630-4781-41DC-9BA2-383929C215D6}"/>
            </a:ext>
          </a:extLst>
        </xdr:cNvPr>
        <xdr:cNvSpPr/>
      </xdr:nvSpPr>
      <xdr:spPr>
        <a:xfrm>
          <a:off x="1543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93345</xdr:rowOff>
    </xdr:from>
    <xdr:to>
      <xdr:col>85</xdr:col>
      <xdr:colOff>127000</xdr:colOff>
      <xdr:row>40</xdr:row>
      <xdr:rowOff>112395</xdr:rowOff>
    </xdr:to>
    <xdr:cxnSp macro="">
      <xdr:nvCxnSpPr>
        <xdr:cNvPr id="439" name="直線コネクタ 438">
          <a:extLst>
            <a:ext uri="{FF2B5EF4-FFF2-40B4-BE49-F238E27FC236}">
              <a16:creationId xmlns:a16="http://schemas.microsoft.com/office/drawing/2014/main" id="{3E8E5CEB-777D-4F1A-B448-F5DDA49C0115}"/>
            </a:ext>
          </a:extLst>
        </xdr:cNvPr>
        <xdr:cNvCxnSpPr/>
      </xdr:nvCxnSpPr>
      <xdr:spPr>
        <a:xfrm>
          <a:off x="15481300" y="69513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23495</xdr:rowOff>
    </xdr:from>
    <xdr:to>
      <xdr:col>76</xdr:col>
      <xdr:colOff>165100</xdr:colOff>
      <xdr:row>40</xdr:row>
      <xdr:rowOff>125095</xdr:rowOff>
    </xdr:to>
    <xdr:sp macro="" textlink="">
      <xdr:nvSpPr>
        <xdr:cNvPr id="440" name="楕円 439">
          <a:extLst>
            <a:ext uri="{FF2B5EF4-FFF2-40B4-BE49-F238E27FC236}">
              <a16:creationId xmlns:a16="http://schemas.microsoft.com/office/drawing/2014/main" id="{996BA00F-E7A2-4D57-9BAA-1F6577B9D755}"/>
            </a:ext>
          </a:extLst>
        </xdr:cNvPr>
        <xdr:cNvSpPr/>
      </xdr:nvSpPr>
      <xdr:spPr>
        <a:xfrm>
          <a:off x="14541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74295</xdr:rowOff>
    </xdr:from>
    <xdr:to>
      <xdr:col>81</xdr:col>
      <xdr:colOff>50800</xdr:colOff>
      <xdr:row>40</xdr:row>
      <xdr:rowOff>93345</xdr:rowOff>
    </xdr:to>
    <xdr:cxnSp macro="">
      <xdr:nvCxnSpPr>
        <xdr:cNvPr id="441" name="直線コネクタ 440">
          <a:extLst>
            <a:ext uri="{FF2B5EF4-FFF2-40B4-BE49-F238E27FC236}">
              <a16:creationId xmlns:a16="http://schemas.microsoft.com/office/drawing/2014/main" id="{858056D4-C33D-4CB9-B498-D96BB1C2A13F}"/>
            </a:ext>
          </a:extLst>
        </xdr:cNvPr>
        <xdr:cNvCxnSpPr/>
      </xdr:nvCxnSpPr>
      <xdr:spPr>
        <a:xfrm>
          <a:off x="14592300" y="69322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xdr:rowOff>
    </xdr:from>
    <xdr:to>
      <xdr:col>72</xdr:col>
      <xdr:colOff>38100</xdr:colOff>
      <xdr:row>40</xdr:row>
      <xdr:rowOff>107950</xdr:rowOff>
    </xdr:to>
    <xdr:sp macro="" textlink="">
      <xdr:nvSpPr>
        <xdr:cNvPr id="442" name="楕円 441">
          <a:extLst>
            <a:ext uri="{FF2B5EF4-FFF2-40B4-BE49-F238E27FC236}">
              <a16:creationId xmlns:a16="http://schemas.microsoft.com/office/drawing/2014/main" id="{B033F8EA-E6CC-4FAB-A590-B6A7ECEEFFB7}"/>
            </a:ext>
          </a:extLst>
        </xdr:cNvPr>
        <xdr:cNvSpPr/>
      </xdr:nvSpPr>
      <xdr:spPr>
        <a:xfrm>
          <a:off x="1365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57150</xdr:rowOff>
    </xdr:from>
    <xdr:to>
      <xdr:col>76</xdr:col>
      <xdr:colOff>114300</xdr:colOff>
      <xdr:row>40</xdr:row>
      <xdr:rowOff>74295</xdr:rowOff>
    </xdr:to>
    <xdr:cxnSp macro="">
      <xdr:nvCxnSpPr>
        <xdr:cNvPr id="443" name="直線コネクタ 442">
          <a:extLst>
            <a:ext uri="{FF2B5EF4-FFF2-40B4-BE49-F238E27FC236}">
              <a16:creationId xmlns:a16="http://schemas.microsoft.com/office/drawing/2014/main" id="{2FE7F3B9-0C81-4513-8C84-DBFB3196C5B4}"/>
            </a:ext>
          </a:extLst>
        </xdr:cNvPr>
        <xdr:cNvCxnSpPr/>
      </xdr:nvCxnSpPr>
      <xdr:spPr>
        <a:xfrm>
          <a:off x="13703300" y="6915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143510</xdr:rowOff>
    </xdr:from>
    <xdr:to>
      <xdr:col>67</xdr:col>
      <xdr:colOff>101600</xdr:colOff>
      <xdr:row>40</xdr:row>
      <xdr:rowOff>73660</xdr:rowOff>
    </xdr:to>
    <xdr:sp macro="" textlink="">
      <xdr:nvSpPr>
        <xdr:cNvPr id="444" name="楕円 443">
          <a:extLst>
            <a:ext uri="{FF2B5EF4-FFF2-40B4-BE49-F238E27FC236}">
              <a16:creationId xmlns:a16="http://schemas.microsoft.com/office/drawing/2014/main" id="{9C388829-19A5-43A5-9BFB-D654E90CDE24}"/>
            </a:ext>
          </a:extLst>
        </xdr:cNvPr>
        <xdr:cNvSpPr/>
      </xdr:nvSpPr>
      <xdr:spPr>
        <a:xfrm>
          <a:off x="1276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22860</xdr:rowOff>
    </xdr:from>
    <xdr:to>
      <xdr:col>71</xdr:col>
      <xdr:colOff>177800</xdr:colOff>
      <xdr:row>40</xdr:row>
      <xdr:rowOff>57150</xdr:rowOff>
    </xdr:to>
    <xdr:cxnSp macro="">
      <xdr:nvCxnSpPr>
        <xdr:cNvPr id="445" name="直線コネクタ 444">
          <a:extLst>
            <a:ext uri="{FF2B5EF4-FFF2-40B4-BE49-F238E27FC236}">
              <a16:creationId xmlns:a16="http://schemas.microsoft.com/office/drawing/2014/main" id="{B30AC9D7-CE8F-48E2-A97C-A2C057666013}"/>
            </a:ext>
          </a:extLst>
        </xdr:cNvPr>
        <xdr:cNvCxnSpPr/>
      </xdr:nvCxnSpPr>
      <xdr:spPr>
        <a:xfrm>
          <a:off x="12814300" y="688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99A66F98-C6C8-4E6F-A09C-53FA283F6D55}"/>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6912A77C-21F4-4B9D-B4BA-FE6B5A529472}"/>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C7854DA-0B34-4975-9CCC-F509A8BD0433}"/>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ADFAEAA8-1FB8-48F5-8242-2F8229012DA4}"/>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135272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CBD6B8C-0D58-4CC9-A1AA-F3F096A03E7F}"/>
            </a:ext>
          </a:extLst>
        </xdr:cNvPr>
        <xdr:cNvSpPr txBox="1"/>
      </xdr:nvSpPr>
      <xdr:spPr>
        <a:xfrm>
          <a:off x="152660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116222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A5F7AC2F-3C56-4E86-A3BB-01A63F7F1831}"/>
            </a:ext>
          </a:extLst>
        </xdr:cNvPr>
        <xdr:cNvSpPr txBox="1"/>
      </xdr:nvSpPr>
      <xdr:spPr>
        <a:xfrm>
          <a:off x="14389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99077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13709DCD-333D-4661-B8A5-819B6E20880C}"/>
            </a:ext>
          </a:extLst>
        </xdr:cNvPr>
        <xdr:cNvSpPr txBox="1"/>
      </xdr:nvSpPr>
      <xdr:spPr>
        <a:xfrm>
          <a:off x="13500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64787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32672D08-425A-4121-A754-9652CFE57A6D}"/>
            </a:ext>
          </a:extLst>
        </xdr:cNvPr>
        <xdr:cNvSpPr txBox="1"/>
      </xdr:nvSpPr>
      <xdr:spPr>
        <a:xfrm>
          <a:off x="12611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3E95E2D9-AB9C-4FA2-AD5C-F14F8B7258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B3E9B50A-DE24-42FF-AEAD-8A46156A9E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26E3BCA-8CFB-41A9-BF69-1A3964E746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B096C2B-70BC-414A-90EB-B64DC12F2C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F595A45-DDDF-42AB-BCF8-F817269414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F49938B-057D-4045-8B53-194CD23B7D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8DF03C3-694D-4D7E-AD53-E9414C119E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C58A215-D042-4EC7-8BE0-D81D37FCEBD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44777CB-8E44-451E-80BE-F5E4C3C9E2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52E542E-8357-4E24-8101-99020C875A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3363D9BB-D20D-40E5-9B0B-88FC091A8C8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2832D709-7F31-45E7-99A3-4B7BDA9B120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FB4F0B52-6155-48F3-8283-5C3406789DF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3B42EB81-1F68-483D-A332-70A7A686BE1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12B976FC-E2F8-4EF0-8097-FCCFEEE7D55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76D84B56-2894-445E-A9DA-933256726CD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193F8A55-1DAF-4108-A31D-AEC63F881DD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E3E52A3A-2945-4BE3-9F02-2CFBDA170A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621D51B3-AF3A-4C03-9CFC-A79873A939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94C92C2F-CF55-46BB-BAB6-D6C6CFD074A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5EB5425-57CB-4BF3-8952-9268894362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96020580-90A1-4BAA-9002-52F357B83F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5876CA00-0957-44F6-9AF5-6A4C5D0C08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D7823B8C-72D1-4EBC-B522-28464FD4EAF4}"/>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640D65CC-418A-4792-8808-EA3B76EA693A}"/>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73C7B5DF-6D66-4BA8-92FD-193474928EB6}"/>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AA2D8318-E33C-4D4F-8606-DD24FB210726}"/>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F4F4B4A4-34CD-474A-B6D0-3E07E1F8F543}"/>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6C2EC68E-3D12-47FF-8015-975476C6FB66}"/>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31F86BAB-3727-45FF-802A-423A1086C91A}"/>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F3052516-FD0A-45CC-B0DD-D8ED65064031}"/>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32914F20-A685-453C-9C15-EB01DA21F1D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994E4FAD-B283-47D4-9FD9-8A6E9AF3E93B}"/>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EF2D1FE-69E6-4672-87AC-29F4634D140C}"/>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886D618-9A19-4517-B10D-CDEE13FCEB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A1137C2-7120-4904-8340-6379FB1BA2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D05C8EB-58A5-49C6-8B2D-5EF8C5DAA9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F6D3905-7BF5-4CFD-9F05-D85E7F66EF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4CDE3B3-B953-4731-85FB-5F7F3156DB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97623</xdr:rowOff>
    </xdr:from>
    <xdr:to>
      <xdr:col>116</xdr:col>
      <xdr:colOff>114300</xdr:colOff>
      <xdr:row>41</xdr:row>
      <xdr:rowOff>27773</xdr:rowOff>
    </xdr:to>
    <xdr:sp macro="" textlink="">
      <xdr:nvSpPr>
        <xdr:cNvPr id="493" name="楕円 492">
          <a:extLst>
            <a:ext uri="{FF2B5EF4-FFF2-40B4-BE49-F238E27FC236}">
              <a16:creationId xmlns:a16="http://schemas.microsoft.com/office/drawing/2014/main" id="{F309AD9F-99F1-4283-9B46-685C235AF128}"/>
            </a:ext>
          </a:extLst>
        </xdr:cNvPr>
        <xdr:cNvSpPr/>
      </xdr:nvSpPr>
      <xdr:spPr>
        <a:xfrm>
          <a:off x="22110700" y="695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76050</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C149ADF3-3D9D-4B73-B94C-7DE85F102CF0}"/>
            </a:ext>
          </a:extLst>
        </xdr:cNvPr>
        <xdr:cNvSpPr txBox="1"/>
      </xdr:nvSpPr>
      <xdr:spPr>
        <a:xfrm>
          <a:off x="22199600" y="69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103032</xdr:rowOff>
    </xdr:from>
    <xdr:to>
      <xdr:col>112</xdr:col>
      <xdr:colOff>38100</xdr:colOff>
      <xdr:row>41</xdr:row>
      <xdr:rowOff>33182</xdr:rowOff>
    </xdr:to>
    <xdr:sp macro="" textlink="">
      <xdr:nvSpPr>
        <xdr:cNvPr id="495" name="楕円 494">
          <a:extLst>
            <a:ext uri="{FF2B5EF4-FFF2-40B4-BE49-F238E27FC236}">
              <a16:creationId xmlns:a16="http://schemas.microsoft.com/office/drawing/2014/main" id="{93398865-D57B-4CDD-8C76-EF3E2A4EC6F6}"/>
            </a:ext>
          </a:extLst>
        </xdr:cNvPr>
        <xdr:cNvSpPr/>
      </xdr:nvSpPr>
      <xdr:spPr>
        <a:xfrm>
          <a:off x="21272500" y="696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148423</xdr:rowOff>
    </xdr:from>
    <xdr:to>
      <xdr:col>116</xdr:col>
      <xdr:colOff>63500</xdr:colOff>
      <xdr:row>40</xdr:row>
      <xdr:rowOff>153832</xdr:rowOff>
    </xdr:to>
    <xdr:cxnSp macro="">
      <xdr:nvCxnSpPr>
        <xdr:cNvPr id="496" name="直線コネクタ 495">
          <a:extLst>
            <a:ext uri="{FF2B5EF4-FFF2-40B4-BE49-F238E27FC236}">
              <a16:creationId xmlns:a16="http://schemas.microsoft.com/office/drawing/2014/main" id="{0BA39805-8F9A-4B31-A0E9-81E8DD671849}"/>
            </a:ext>
          </a:extLst>
        </xdr:cNvPr>
        <xdr:cNvCxnSpPr/>
      </xdr:nvCxnSpPr>
      <xdr:spPr>
        <a:xfrm flipV="1">
          <a:off x="21323300" y="7006423"/>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104556</xdr:rowOff>
    </xdr:from>
    <xdr:to>
      <xdr:col>107</xdr:col>
      <xdr:colOff>101600</xdr:colOff>
      <xdr:row>41</xdr:row>
      <xdr:rowOff>34706</xdr:rowOff>
    </xdr:to>
    <xdr:sp macro="" textlink="">
      <xdr:nvSpPr>
        <xdr:cNvPr id="497" name="楕円 496">
          <a:extLst>
            <a:ext uri="{FF2B5EF4-FFF2-40B4-BE49-F238E27FC236}">
              <a16:creationId xmlns:a16="http://schemas.microsoft.com/office/drawing/2014/main" id="{F1A53111-82C6-431E-BD72-787B0AFF6CF5}"/>
            </a:ext>
          </a:extLst>
        </xdr:cNvPr>
        <xdr:cNvSpPr/>
      </xdr:nvSpPr>
      <xdr:spPr>
        <a:xfrm>
          <a:off x="20383500" y="69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153832</xdr:rowOff>
    </xdr:from>
    <xdr:to>
      <xdr:col>111</xdr:col>
      <xdr:colOff>177800</xdr:colOff>
      <xdr:row>40</xdr:row>
      <xdr:rowOff>155356</xdr:rowOff>
    </xdr:to>
    <xdr:cxnSp macro="">
      <xdr:nvCxnSpPr>
        <xdr:cNvPr id="498" name="直線コネクタ 497">
          <a:extLst>
            <a:ext uri="{FF2B5EF4-FFF2-40B4-BE49-F238E27FC236}">
              <a16:creationId xmlns:a16="http://schemas.microsoft.com/office/drawing/2014/main" id="{55E42F6D-A293-4775-A778-EA321D7A8DB6}"/>
            </a:ext>
          </a:extLst>
        </xdr:cNvPr>
        <xdr:cNvCxnSpPr/>
      </xdr:nvCxnSpPr>
      <xdr:spPr>
        <a:xfrm flipV="1">
          <a:off x="20434300" y="70118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101665</xdr:rowOff>
    </xdr:from>
    <xdr:to>
      <xdr:col>102</xdr:col>
      <xdr:colOff>165100</xdr:colOff>
      <xdr:row>41</xdr:row>
      <xdr:rowOff>31815</xdr:rowOff>
    </xdr:to>
    <xdr:sp macro="" textlink="">
      <xdr:nvSpPr>
        <xdr:cNvPr id="499" name="楕円 498">
          <a:extLst>
            <a:ext uri="{FF2B5EF4-FFF2-40B4-BE49-F238E27FC236}">
              <a16:creationId xmlns:a16="http://schemas.microsoft.com/office/drawing/2014/main" id="{0091266A-AC3B-4B34-9482-8788407917D9}"/>
            </a:ext>
          </a:extLst>
        </xdr:cNvPr>
        <xdr:cNvSpPr/>
      </xdr:nvSpPr>
      <xdr:spPr>
        <a:xfrm>
          <a:off x="19494500" y="69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152465</xdr:rowOff>
    </xdr:from>
    <xdr:to>
      <xdr:col>107</xdr:col>
      <xdr:colOff>50800</xdr:colOff>
      <xdr:row>40</xdr:row>
      <xdr:rowOff>155356</xdr:rowOff>
    </xdr:to>
    <xdr:cxnSp macro="">
      <xdr:nvCxnSpPr>
        <xdr:cNvPr id="500" name="直線コネクタ 499">
          <a:extLst>
            <a:ext uri="{FF2B5EF4-FFF2-40B4-BE49-F238E27FC236}">
              <a16:creationId xmlns:a16="http://schemas.microsoft.com/office/drawing/2014/main" id="{899E8D40-B522-4FB4-B62F-4EF89DDB7D48}"/>
            </a:ext>
          </a:extLst>
        </xdr:cNvPr>
        <xdr:cNvCxnSpPr/>
      </xdr:nvCxnSpPr>
      <xdr:spPr>
        <a:xfrm>
          <a:off x="19545300" y="7010465"/>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102248</xdr:rowOff>
    </xdr:from>
    <xdr:to>
      <xdr:col>98</xdr:col>
      <xdr:colOff>38100</xdr:colOff>
      <xdr:row>41</xdr:row>
      <xdr:rowOff>32398</xdr:rowOff>
    </xdr:to>
    <xdr:sp macro="" textlink="">
      <xdr:nvSpPr>
        <xdr:cNvPr id="501" name="楕円 500">
          <a:extLst>
            <a:ext uri="{FF2B5EF4-FFF2-40B4-BE49-F238E27FC236}">
              <a16:creationId xmlns:a16="http://schemas.microsoft.com/office/drawing/2014/main" id="{38DB4CC5-6DF4-4684-A2F3-BD2748AA0CDF}"/>
            </a:ext>
          </a:extLst>
        </xdr:cNvPr>
        <xdr:cNvSpPr/>
      </xdr:nvSpPr>
      <xdr:spPr>
        <a:xfrm>
          <a:off x="18605500" y="69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152465</xdr:rowOff>
    </xdr:from>
    <xdr:to>
      <xdr:col>102</xdr:col>
      <xdr:colOff>114300</xdr:colOff>
      <xdr:row>40</xdr:row>
      <xdr:rowOff>153048</xdr:rowOff>
    </xdr:to>
    <xdr:cxnSp macro="">
      <xdr:nvCxnSpPr>
        <xdr:cNvPr id="502" name="直線コネクタ 501">
          <a:extLst>
            <a:ext uri="{FF2B5EF4-FFF2-40B4-BE49-F238E27FC236}">
              <a16:creationId xmlns:a16="http://schemas.microsoft.com/office/drawing/2014/main" id="{44C21D7D-B7DF-4424-A49A-FC960627201B}"/>
            </a:ext>
          </a:extLst>
        </xdr:cNvPr>
        <xdr:cNvCxnSpPr/>
      </xdr:nvCxnSpPr>
      <xdr:spPr>
        <a:xfrm flipV="1">
          <a:off x="18656300" y="701046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4CDD1204-D747-4E89-92F0-D2592D155543}"/>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11CFD7A-70E9-4DC7-ABFE-CC15639982CF}"/>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FC6582A2-6B0D-4BD9-8608-F23EEDA788D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81C3644-A336-42E0-A8E0-54EEE7671AAC}"/>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24309</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F63D022D-0B26-473A-9A52-7D7CFC39561F}"/>
            </a:ext>
          </a:extLst>
        </xdr:cNvPr>
        <xdr:cNvSpPr txBox="1"/>
      </xdr:nvSpPr>
      <xdr:spPr>
        <a:xfrm>
          <a:off x="21043411" y="705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25833</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EB5B121B-0C74-4FAC-95C8-780544BAA400}"/>
            </a:ext>
          </a:extLst>
        </xdr:cNvPr>
        <xdr:cNvSpPr txBox="1"/>
      </xdr:nvSpPr>
      <xdr:spPr>
        <a:xfrm>
          <a:off x="20167111" y="70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22942</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925CEA4F-653A-47CB-885C-87341BA51CF1}"/>
            </a:ext>
          </a:extLst>
        </xdr:cNvPr>
        <xdr:cNvSpPr txBox="1"/>
      </xdr:nvSpPr>
      <xdr:spPr>
        <a:xfrm>
          <a:off x="19278111" y="70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23525</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3FEA7DD1-7962-4E53-9D01-42727C2C21C5}"/>
            </a:ext>
          </a:extLst>
        </xdr:cNvPr>
        <xdr:cNvSpPr txBox="1"/>
      </xdr:nvSpPr>
      <xdr:spPr>
        <a:xfrm>
          <a:off x="18389111" y="70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183AC0A-F405-4908-8E2C-3223398698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37061E5-B0A8-4D24-A64E-6A6222CB01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6E3A811-3EFA-4F1D-81A5-30F155259E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23B6D67-BDB0-49EC-A20F-7110FE7446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4ABBFD6-BFBE-493B-85AD-266F756589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B4A4DB5-2CEA-4B49-9839-F4CD6712B5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57122CC-9DB8-4E82-A98E-4D10553392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3075042-68F4-430F-BB23-CB2D8F799F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60A6ED7-222B-4AA8-BF7F-8090C8196B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659B578-1E8E-427D-B527-298129FF8E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FB4A2E5F-08E3-4EEF-A54C-76D2E416B7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74CF76B3-AA97-4730-BE13-ADFE49D0B4A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A2002806-9A2D-40AA-A138-7E5118F233F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10EE9C8C-7871-4F77-B3EF-16B24F669F2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E483093-85DE-4484-A27F-D0ECBB00051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BDDBF98-648E-4C89-9660-B281385A47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D7836049-0ECD-4BD3-A73F-B2053F688A5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07F5EB6-C74B-476D-987A-CD602CDB8D2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728F27F-FCF5-4082-A451-5CB97E48D0E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FAB109DA-9A53-46E8-B44A-938AA78EAF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E270965-4ECE-4239-AAD5-055273BD5E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FE96908E-2713-4702-AE0C-8D626CEAB66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6D90D36D-1340-4346-A6A6-3076BA70665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756186E-79C9-49B3-AD28-F6D182237C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95AD55E-8C63-4202-9257-0F3624A9EF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CF8D61B1-F1DC-4C45-ABC9-DF4A1D4917DD}"/>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13CC2C8A-491C-4DFE-9D32-E381B2672AF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B2BD433E-16C3-4CF4-BA2B-B1301F39345D}"/>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D89EA9A2-95E2-4BBF-BADE-2A7B2D5D6455}"/>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36028AD4-54B2-4E01-B029-725C02B4855E}"/>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C1402D52-107D-4BE3-80B4-3A823CF01242}"/>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3F894D81-D607-417B-B08F-CFB0D6002C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D4FA5B56-91F7-49DB-ACAD-7035C95BA0E3}"/>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B85AA414-9401-4777-9C6C-38453ABBC33D}"/>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98BFEBCA-A0D6-4C2D-8F61-86EE96807753}"/>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402C1CFE-21A9-4AF5-9048-B3C0543C553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7E86CC3-B3F4-4A89-BEDE-1371526851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C9840E2-EA9E-4614-B43D-AA43CB1838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A10ED70-9FC2-4581-B321-D01160AA2C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922D6DC-BB36-4D71-8DA6-C9D4061C6A9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9853655-3EC8-40D1-BF47-17B5FFED69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68399</xdr:rowOff>
    </xdr:from>
    <xdr:to>
      <xdr:col>85</xdr:col>
      <xdr:colOff>177800</xdr:colOff>
      <xdr:row>60</xdr:row>
      <xdr:rowOff>169999</xdr:rowOff>
    </xdr:to>
    <xdr:sp macro="" textlink="">
      <xdr:nvSpPr>
        <xdr:cNvPr id="552" name="楕円 551">
          <a:extLst>
            <a:ext uri="{FF2B5EF4-FFF2-40B4-BE49-F238E27FC236}">
              <a16:creationId xmlns:a16="http://schemas.microsoft.com/office/drawing/2014/main" id="{52BEF8CB-E6FE-4D38-9612-EFB0710FF69E}"/>
            </a:ext>
          </a:extLst>
        </xdr:cNvPr>
        <xdr:cNvSpPr/>
      </xdr:nvSpPr>
      <xdr:spPr>
        <a:xfrm>
          <a:off x="16268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46826</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EEF4EB15-C89D-4610-B8FA-7396CCD513FB}"/>
            </a:ext>
          </a:extLst>
        </xdr:cNvPr>
        <xdr:cNvSpPr txBox="1"/>
      </xdr:nvSpPr>
      <xdr:spPr>
        <a:xfrm>
          <a:off x="16357600"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54" name="楕円 553">
          <a:extLst>
            <a:ext uri="{FF2B5EF4-FFF2-40B4-BE49-F238E27FC236}">
              <a16:creationId xmlns:a16="http://schemas.microsoft.com/office/drawing/2014/main" id="{6CB60DA7-CC6D-4E5F-AB7E-4E00F3C4E30E}"/>
            </a:ext>
          </a:extLst>
        </xdr:cNvPr>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119199</xdr:rowOff>
    </xdr:to>
    <xdr:cxnSp macro="">
      <xdr:nvCxnSpPr>
        <xdr:cNvPr id="555" name="直線コネクタ 554">
          <a:extLst>
            <a:ext uri="{FF2B5EF4-FFF2-40B4-BE49-F238E27FC236}">
              <a16:creationId xmlns:a16="http://schemas.microsoft.com/office/drawing/2014/main" id="{B70315D0-86B9-412B-9448-0102A792EBB7}"/>
            </a:ext>
          </a:extLst>
        </xdr:cNvPr>
        <xdr:cNvCxnSpPr/>
      </xdr:nvCxnSpPr>
      <xdr:spPr>
        <a:xfrm>
          <a:off x="15481300" y="103686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56" name="楕円 555">
          <a:extLst>
            <a:ext uri="{FF2B5EF4-FFF2-40B4-BE49-F238E27FC236}">
              <a16:creationId xmlns:a16="http://schemas.microsoft.com/office/drawing/2014/main" id="{AF9EFF70-7EFB-4B0B-99C7-ABF615DD33E9}"/>
            </a:ext>
          </a:extLst>
        </xdr:cNvPr>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81643</xdr:rowOff>
    </xdr:to>
    <xdr:cxnSp macro="">
      <xdr:nvCxnSpPr>
        <xdr:cNvPr id="557" name="直線コネクタ 556">
          <a:extLst>
            <a:ext uri="{FF2B5EF4-FFF2-40B4-BE49-F238E27FC236}">
              <a16:creationId xmlns:a16="http://schemas.microsoft.com/office/drawing/2014/main" id="{6A8E21AB-E66D-4A3F-9CCD-F9B7D904852B}"/>
            </a:ext>
          </a:extLst>
        </xdr:cNvPr>
        <xdr:cNvCxnSpPr/>
      </xdr:nvCxnSpPr>
      <xdr:spPr>
        <a:xfrm>
          <a:off x="14592300" y="1032129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58" name="楕円 557">
          <a:extLst>
            <a:ext uri="{FF2B5EF4-FFF2-40B4-BE49-F238E27FC236}">
              <a16:creationId xmlns:a16="http://schemas.microsoft.com/office/drawing/2014/main" id="{6502BF57-DC0C-4A6D-BC5A-522391591F36}"/>
            </a:ext>
          </a:extLst>
        </xdr:cNvPr>
        <xdr:cNvSpPr/>
      </xdr:nvSpPr>
      <xdr:spPr>
        <a:xfrm>
          <a:off x="13652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156754</xdr:rowOff>
    </xdr:from>
    <xdr:to>
      <xdr:col>76</xdr:col>
      <xdr:colOff>114300</xdr:colOff>
      <xdr:row>60</xdr:row>
      <xdr:rowOff>34290</xdr:rowOff>
    </xdr:to>
    <xdr:cxnSp macro="">
      <xdr:nvCxnSpPr>
        <xdr:cNvPr id="559" name="直線コネクタ 558">
          <a:extLst>
            <a:ext uri="{FF2B5EF4-FFF2-40B4-BE49-F238E27FC236}">
              <a16:creationId xmlns:a16="http://schemas.microsoft.com/office/drawing/2014/main" id="{28DBC2F5-42B7-4403-A8CE-5DEF93DF0A00}"/>
            </a:ext>
          </a:extLst>
        </xdr:cNvPr>
        <xdr:cNvCxnSpPr/>
      </xdr:nvCxnSpPr>
      <xdr:spPr>
        <a:xfrm>
          <a:off x="13703300" y="102723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56969</xdr:rowOff>
    </xdr:from>
    <xdr:to>
      <xdr:col>67</xdr:col>
      <xdr:colOff>101600</xdr:colOff>
      <xdr:row>59</xdr:row>
      <xdr:rowOff>158569</xdr:rowOff>
    </xdr:to>
    <xdr:sp macro="" textlink="">
      <xdr:nvSpPr>
        <xdr:cNvPr id="560" name="楕円 559">
          <a:extLst>
            <a:ext uri="{FF2B5EF4-FFF2-40B4-BE49-F238E27FC236}">
              <a16:creationId xmlns:a16="http://schemas.microsoft.com/office/drawing/2014/main" id="{B622E5B4-5006-4EDA-8E82-A83BB1CFC60B}"/>
            </a:ext>
          </a:extLst>
        </xdr:cNvPr>
        <xdr:cNvSpPr/>
      </xdr:nvSpPr>
      <xdr:spPr>
        <a:xfrm>
          <a:off x="12763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107769</xdr:rowOff>
    </xdr:from>
    <xdr:to>
      <xdr:col>71</xdr:col>
      <xdr:colOff>177800</xdr:colOff>
      <xdr:row>59</xdr:row>
      <xdr:rowOff>156754</xdr:rowOff>
    </xdr:to>
    <xdr:cxnSp macro="">
      <xdr:nvCxnSpPr>
        <xdr:cNvPr id="561" name="直線コネクタ 560">
          <a:extLst>
            <a:ext uri="{FF2B5EF4-FFF2-40B4-BE49-F238E27FC236}">
              <a16:creationId xmlns:a16="http://schemas.microsoft.com/office/drawing/2014/main" id="{7766D11C-7480-47CB-A274-21D26F423D99}"/>
            </a:ext>
          </a:extLst>
        </xdr:cNvPr>
        <xdr:cNvCxnSpPr/>
      </xdr:nvCxnSpPr>
      <xdr:spPr>
        <a:xfrm>
          <a:off x="12814300" y="1022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B4889944-6944-4F22-B271-ACC13EEAD7CB}"/>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F586F14B-58EF-4EF8-8E6D-C26886222165}"/>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FE4BCAB5-6F5B-4B24-99E1-D916F82C29A2}"/>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5ED6AF94-D61A-4397-8F28-8896B149DA99}"/>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123570</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363EA858-B151-4169-B887-FE50A768027B}"/>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1C17EE8A-DF48-4F58-9BB1-32703B918D77}"/>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CDD5380D-70E9-43F6-8A94-011F915E3E4A}"/>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3646</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FF8399DF-176F-4EEF-82A5-424368F68965}"/>
            </a:ext>
          </a:extLst>
        </xdr:cNvPr>
        <xdr:cNvSpPr txBox="1"/>
      </xdr:nvSpPr>
      <xdr:spPr>
        <a:xfrm>
          <a:off x="12611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1418BA0D-F83B-4F3A-90D7-953202532E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7CCDE9F-160C-42DC-956B-C82AA12BEB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80066EC-1690-49F0-B127-FF3610ABC3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AB4BDBF-B372-4BA0-A15D-049BEF1F40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111B4CD-4671-4BCB-BE52-A926BE4F65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447C317-C1A5-4310-B783-29369AFA90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EAC124E-9E0C-4FD9-9CDB-20ACFDBA6C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D50459A-20F5-4DD9-979F-B462CF2D13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F23AAC2-3E23-4C29-A4B2-43C22497E8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D8EB344-20F5-49DC-8FCB-4EC46CC64C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C83B4F10-78B1-47C1-A02E-C0EDCC1B7E3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ACB8014D-F614-40D8-983C-DE19358E566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62DCCF2B-06F6-4EFD-8641-BFCA4693AF7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EF001DBE-3076-4EE4-B61E-F98B1EECC36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4EA647D6-3B17-47CB-AE9A-FA46EADFFFA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3608A6C1-AE93-4B92-8797-7557B6DC1A1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47684FEF-4A9D-4C34-A3A6-11B324727A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0C3AB87F-2C9A-44BB-9D95-08C5D44B2C5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DF322883-D247-4397-A6EA-CEC329E4FBE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A66B7A9A-74E2-46B9-909E-77313324A64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E43C2357-A6D0-46D2-9576-89616DD685A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BA9F38EF-02B1-4AE0-86CB-FF1F1AB1C83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6789FC2-2499-45AC-B590-C6592D20ABA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4CD7FDC-A423-4DCA-A27E-2846B944F9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52C6B811-78F5-47EE-A469-926DACC5F2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7CB49E66-3964-40EF-82B5-03122C36784F}"/>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5919D064-3B8E-4F09-9200-2F1C768E7E8A}"/>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E83BA589-4AB4-4B6F-A34C-D43438DECD97}"/>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A995D32B-DABA-4D24-9C9F-76EFDA25B59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06FD5F08-1EF5-4FBA-98C3-61F1D707418A}"/>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FC34CD66-7288-47E6-9759-7AAF89DD6CB0}"/>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25FAD8C4-248E-462A-8A10-87803BA005E9}"/>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329E96DE-1D30-4A1B-898B-8B465EE14C3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7646A203-A321-4CE1-A520-2DCB0941C38F}"/>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D673504B-1666-4C5E-984C-4EF4486D339C}"/>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0974056D-93CC-428E-87C8-E50BC10DF2D9}"/>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6FDC476-A08A-4CA7-B57D-C3A82370F0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16DCEC2-45CF-4A6C-8E0B-72CF1B9A17E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A6C18AD-A7D5-46D8-AE76-CC9AA04985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3068902-D38C-40BC-9FEF-AE181BC6FA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90673D-6E8D-4190-A9DC-DA707601D1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xdr:rowOff>
    </xdr:from>
    <xdr:to>
      <xdr:col>116</xdr:col>
      <xdr:colOff>114300</xdr:colOff>
      <xdr:row>63</xdr:row>
      <xdr:rowOff>104684</xdr:rowOff>
    </xdr:to>
    <xdr:sp macro="" textlink="">
      <xdr:nvSpPr>
        <xdr:cNvPr id="611" name="楕円 610">
          <a:extLst>
            <a:ext uri="{FF2B5EF4-FFF2-40B4-BE49-F238E27FC236}">
              <a16:creationId xmlns:a16="http://schemas.microsoft.com/office/drawing/2014/main" id="{AABFE8C4-01D3-4024-92FF-F8E3D3F4D92D}"/>
            </a:ext>
          </a:extLst>
        </xdr:cNvPr>
        <xdr:cNvSpPr/>
      </xdr:nvSpPr>
      <xdr:spPr>
        <a:xfrm>
          <a:off x="22110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25961</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EC3543C2-761D-480B-9749-1498BA5B80B1}"/>
            </a:ext>
          </a:extLst>
        </xdr:cNvPr>
        <xdr:cNvSpPr txBox="1"/>
      </xdr:nvSpPr>
      <xdr:spPr>
        <a:xfrm>
          <a:off x="22199600" y="106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3084</xdr:rowOff>
    </xdr:from>
    <xdr:to>
      <xdr:col>112</xdr:col>
      <xdr:colOff>38100</xdr:colOff>
      <xdr:row>63</xdr:row>
      <xdr:rowOff>104684</xdr:rowOff>
    </xdr:to>
    <xdr:sp macro="" textlink="">
      <xdr:nvSpPr>
        <xdr:cNvPr id="613" name="楕円 612">
          <a:extLst>
            <a:ext uri="{FF2B5EF4-FFF2-40B4-BE49-F238E27FC236}">
              <a16:creationId xmlns:a16="http://schemas.microsoft.com/office/drawing/2014/main" id="{FC55E143-1FF9-465A-8B83-D7166D068A09}"/>
            </a:ext>
          </a:extLst>
        </xdr:cNvPr>
        <xdr:cNvSpPr/>
      </xdr:nvSpPr>
      <xdr:spPr>
        <a:xfrm>
          <a:off x="21272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53884</xdr:rowOff>
    </xdr:from>
    <xdr:to>
      <xdr:col>116</xdr:col>
      <xdr:colOff>63500</xdr:colOff>
      <xdr:row>63</xdr:row>
      <xdr:rowOff>53884</xdr:rowOff>
    </xdr:to>
    <xdr:cxnSp macro="">
      <xdr:nvCxnSpPr>
        <xdr:cNvPr id="614" name="直線コネクタ 613">
          <a:extLst>
            <a:ext uri="{FF2B5EF4-FFF2-40B4-BE49-F238E27FC236}">
              <a16:creationId xmlns:a16="http://schemas.microsoft.com/office/drawing/2014/main" id="{9BB20AF2-741D-490B-966A-692D8A2534EA}"/>
            </a:ext>
          </a:extLst>
        </xdr:cNvPr>
        <xdr:cNvCxnSpPr/>
      </xdr:nvCxnSpPr>
      <xdr:spPr>
        <a:xfrm>
          <a:off x="21323300" y="108552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3084</xdr:rowOff>
    </xdr:from>
    <xdr:to>
      <xdr:col>107</xdr:col>
      <xdr:colOff>101600</xdr:colOff>
      <xdr:row>63</xdr:row>
      <xdr:rowOff>104684</xdr:rowOff>
    </xdr:to>
    <xdr:sp macro="" textlink="">
      <xdr:nvSpPr>
        <xdr:cNvPr id="615" name="楕円 614">
          <a:extLst>
            <a:ext uri="{FF2B5EF4-FFF2-40B4-BE49-F238E27FC236}">
              <a16:creationId xmlns:a16="http://schemas.microsoft.com/office/drawing/2014/main" id="{5732E3B2-6060-4411-A2AC-B12A072F213D}"/>
            </a:ext>
          </a:extLst>
        </xdr:cNvPr>
        <xdr:cNvSpPr/>
      </xdr:nvSpPr>
      <xdr:spPr>
        <a:xfrm>
          <a:off x="20383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53884</xdr:rowOff>
    </xdr:from>
    <xdr:to>
      <xdr:col>111</xdr:col>
      <xdr:colOff>177800</xdr:colOff>
      <xdr:row>63</xdr:row>
      <xdr:rowOff>53884</xdr:rowOff>
    </xdr:to>
    <xdr:cxnSp macro="">
      <xdr:nvCxnSpPr>
        <xdr:cNvPr id="616" name="直線コネクタ 615">
          <a:extLst>
            <a:ext uri="{FF2B5EF4-FFF2-40B4-BE49-F238E27FC236}">
              <a16:creationId xmlns:a16="http://schemas.microsoft.com/office/drawing/2014/main" id="{B42EFB16-1690-4294-96E1-6DF04038B65E}"/>
            </a:ext>
          </a:extLst>
        </xdr:cNvPr>
        <xdr:cNvCxnSpPr/>
      </xdr:nvCxnSpPr>
      <xdr:spPr>
        <a:xfrm>
          <a:off x="20434300" y="10855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7" name="楕円 616">
          <a:extLst>
            <a:ext uri="{FF2B5EF4-FFF2-40B4-BE49-F238E27FC236}">
              <a16:creationId xmlns:a16="http://schemas.microsoft.com/office/drawing/2014/main" id="{28B22539-8E82-4214-921A-62EB39321240}"/>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53884</xdr:rowOff>
    </xdr:from>
    <xdr:to>
      <xdr:col>107</xdr:col>
      <xdr:colOff>50800</xdr:colOff>
      <xdr:row>63</xdr:row>
      <xdr:rowOff>57150</xdr:rowOff>
    </xdr:to>
    <xdr:cxnSp macro="">
      <xdr:nvCxnSpPr>
        <xdr:cNvPr id="618" name="直線コネクタ 617">
          <a:extLst>
            <a:ext uri="{FF2B5EF4-FFF2-40B4-BE49-F238E27FC236}">
              <a16:creationId xmlns:a16="http://schemas.microsoft.com/office/drawing/2014/main" id="{CC852FB4-A5FD-4C31-B15F-BDCBD01973E1}"/>
            </a:ext>
          </a:extLst>
        </xdr:cNvPr>
        <xdr:cNvCxnSpPr/>
      </xdr:nvCxnSpPr>
      <xdr:spPr>
        <a:xfrm flipV="1">
          <a:off x="19545300" y="1085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19" name="楕円 618">
          <a:extLst>
            <a:ext uri="{FF2B5EF4-FFF2-40B4-BE49-F238E27FC236}">
              <a16:creationId xmlns:a16="http://schemas.microsoft.com/office/drawing/2014/main" id="{A23E1432-2CA1-4BC3-875F-3D377970FA14}"/>
            </a:ext>
          </a:extLst>
        </xdr:cNvPr>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620" name="直線コネクタ 619">
          <a:extLst>
            <a:ext uri="{FF2B5EF4-FFF2-40B4-BE49-F238E27FC236}">
              <a16:creationId xmlns:a16="http://schemas.microsoft.com/office/drawing/2014/main" id="{F2F6130E-D3C0-4501-92B6-F0DCCB16E56B}"/>
            </a:ext>
          </a:extLst>
        </xdr:cNvPr>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675B73F3-D704-4AED-AEA3-616EDDF95798}"/>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8A598AA5-6851-4079-8325-C84A17F3EF19}"/>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9F91CE6E-F4E3-4367-A6FB-37BAA390843D}"/>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B1518D46-4200-40F3-819B-9450C38025A2}"/>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121211</xdr:rowOff>
    </xdr:from>
    <xdr:ext cx="469744" cy="259045"/>
    <xdr:sp macro="" textlink="">
      <xdr:nvSpPr>
        <xdr:cNvPr id="625" name="n_1mainValue【保健センター・保健所】&#10;一人当たり面積">
          <a:extLst>
            <a:ext uri="{FF2B5EF4-FFF2-40B4-BE49-F238E27FC236}">
              <a16:creationId xmlns:a16="http://schemas.microsoft.com/office/drawing/2014/main" id="{EE724649-D057-4C71-A080-613C1AAB4A73}"/>
            </a:ext>
          </a:extLst>
        </xdr:cNvPr>
        <xdr:cNvSpPr txBox="1"/>
      </xdr:nvSpPr>
      <xdr:spPr>
        <a:xfrm>
          <a:off x="21075727" y="105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121211</xdr:rowOff>
    </xdr:from>
    <xdr:ext cx="469744" cy="259045"/>
    <xdr:sp macro="" textlink="">
      <xdr:nvSpPr>
        <xdr:cNvPr id="626" name="n_2mainValue【保健センター・保健所】&#10;一人当たり面積">
          <a:extLst>
            <a:ext uri="{FF2B5EF4-FFF2-40B4-BE49-F238E27FC236}">
              <a16:creationId xmlns:a16="http://schemas.microsoft.com/office/drawing/2014/main" id="{21080DA8-F53A-4274-AA42-863DEFE4A7BB}"/>
            </a:ext>
          </a:extLst>
        </xdr:cNvPr>
        <xdr:cNvSpPr txBox="1"/>
      </xdr:nvSpPr>
      <xdr:spPr>
        <a:xfrm>
          <a:off x="20199427" y="105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27" name="n_3mainValue【保健センター・保健所】&#10;一人当たり面積">
          <a:extLst>
            <a:ext uri="{FF2B5EF4-FFF2-40B4-BE49-F238E27FC236}">
              <a16:creationId xmlns:a16="http://schemas.microsoft.com/office/drawing/2014/main" id="{FDFA9CDB-DE56-49E3-B0B5-047BFF6161AF}"/>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28" name="n_4mainValue【保健センター・保健所】&#10;一人当たり面積">
          <a:extLst>
            <a:ext uri="{FF2B5EF4-FFF2-40B4-BE49-F238E27FC236}">
              <a16:creationId xmlns:a16="http://schemas.microsoft.com/office/drawing/2014/main" id="{89787E17-BF7F-4CC0-87F8-65DD60514B65}"/>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933899BE-381A-4C46-9AAC-62D056BF96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166ECD8-632A-41F7-8BEC-A04DB4CE2B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1469692D-B74E-4E10-9AD0-9B4A6F3F3D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9C41BAB4-2629-42C3-A3EC-780BB3FF6E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54BA3080-7F4E-4B79-B3E2-55C0681BA3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38048EBA-3639-4F3A-A272-711085174D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97A719F8-1F4C-49AD-B436-FE59F0F3D1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52782E2-D37E-4721-8D3C-437FCCCD2CA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4793F5E5-6915-4853-9BBE-6FA17122E7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E31D26B7-1C75-448E-8F24-2DBB10A2DEF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49755812-79F2-4708-A665-316CB48A41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8E5A9EAA-4135-4775-9324-B50BFB7B68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90537BAF-0D6A-40C7-9192-5BE03010899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39FADEA4-AB7A-4C4D-A0AD-51D338EDC5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EB137270-3794-4620-8F3C-5BA1DF1C107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BE15021A-9404-4957-A815-ECE87B17CDA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CA2543ED-20BC-41C3-908E-82B582A2388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A4ED3EEB-AD44-48DB-BA1A-5C7FBC8BC9C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3C6344E3-ACDE-4193-8D73-9B3372577A4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6B71448-7C6E-4992-8245-C46D7C385E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39CA16E3-4BDF-4694-86CB-D7814BEB6F4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4050FB89-ABCE-4F55-B321-D7270CFCE5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08F91FAD-6B38-407B-A03F-798E30FC68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6CF0C3AF-4760-46EB-A259-81D99095AE5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8184B8CD-1581-4E70-B038-FEC7D3D4BFEF}"/>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5FFFCA66-63E4-4C04-BDA8-03576437E95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993B92BF-00E2-4926-B74A-F0A6BAECFD1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B4BE7E69-0FF6-49B4-9287-9B0777137DD1}"/>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FA161EBE-B77D-461B-BEAF-6EBB8E3075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68349A80-A695-4490-94FA-DDA5A8B47844}"/>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78B299E4-B1A9-4F6B-B74E-DBF40FDF76AD}"/>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1D00109A-8070-43D7-B616-38E7AFE28EC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6755DBBE-359C-4107-9386-1F9A419A205C}"/>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91761AE9-E779-40F4-81B1-2648943306CA}"/>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B286EA36-1544-4D87-8482-23E2B81E8393}"/>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B713399-BD54-44D3-81BC-A4E7C706F7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FED80F1-BA82-43CC-B761-389C8BB3877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9B3557C-D433-49C8-BC65-B230717465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4695436-ECCC-4231-B396-FC7E57B3B4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8CFD18E-FCCD-4B19-BD5A-B311CFB24E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69" name="楕円 668">
          <a:extLst>
            <a:ext uri="{FF2B5EF4-FFF2-40B4-BE49-F238E27FC236}">
              <a16:creationId xmlns:a16="http://schemas.microsoft.com/office/drawing/2014/main" id="{4084C226-AE99-4FD9-9A20-EE202DF2CD6A}"/>
            </a:ext>
          </a:extLst>
        </xdr:cNvPr>
        <xdr:cNvSpPr/>
      </xdr:nvSpPr>
      <xdr:spPr>
        <a:xfrm>
          <a:off x="16268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145432</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E92A3B0-4D26-4543-93AB-30F691296C51}"/>
            </a:ext>
          </a:extLst>
        </xdr:cNvPr>
        <xdr:cNvSpPr txBox="1"/>
      </xdr:nvSpPr>
      <xdr:spPr>
        <a:xfrm>
          <a:off x="16357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671" name="楕円 670">
          <a:extLst>
            <a:ext uri="{FF2B5EF4-FFF2-40B4-BE49-F238E27FC236}">
              <a16:creationId xmlns:a16="http://schemas.microsoft.com/office/drawing/2014/main" id="{8EED1E32-F537-4112-B88B-2548327725E5}"/>
            </a:ext>
          </a:extLst>
        </xdr:cNvPr>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82</xdr:row>
      <xdr:rowOff>1905</xdr:rowOff>
    </xdr:to>
    <xdr:cxnSp macro="">
      <xdr:nvCxnSpPr>
        <xdr:cNvPr id="672" name="直線コネクタ 671">
          <a:extLst>
            <a:ext uri="{FF2B5EF4-FFF2-40B4-BE49-F238E27FC236}">
              <a16:creationId xmlns:a16="http://schemas.microsoft.com/office/drawing/2014/main" id="{A3CCC925-B8A0-44F5-B16C-BA2877D66EBD}"/>
            </a:ext>
          </a:extLst>
        </xdr:cNvPr>
        <xdr:cNvCxnSpPr/>
      </xdr:nvCxnSpPr>
      <xdr:spPr>
        <a:xfrm>
          <a:off x="15481300" y="14032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59689</xdr:rowOff>
    </xdr:from>
    <xdr:to>
      <xdr:col>76</xdr:col>
      <xdr:colOff>165100</xdr:colOff>
      <xdr:row>81</xdr:row>
      <xdr:rowOff>161289</xdr:rowOff>
    </xdr:to>
    <xdr:sp macro="" textlink="">
      <xdr:nvSpPr>
        <xdr:cNvPr id="673" name="楕円 672">
          <a:extLst>
            <a:ext uri="{FF2B5EF4-FFF2-40B4-BE49-F238E27FC236}">
              <a16:creationId xmlns:a16="http://schemas.microsoft.com/office/drawing/2014/main" id="{0205B45E-29C2-4117-A7B8-EF0311B86013}"/>
            </a:ext>
          </a:extLst>
        </xdr:cNvPr>
        <xdr:cNvSpPr/>
      </xdr:nvSpPr>
      <xdr:spPr>
        <a:xfrm>
          <a:off x="14541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110489</xdr:rowOff>
    </xdr:from>
    <xdr:to>
      <xdr:col>81</xdr:col>
      <xdr:colOff>50800</xdr:colOff>
      <xdr:row>81</xdr:row>
      <xdr:rowOff>144780</xdr:rowOff>
    </xdr:to>
    <xdr:cxnSp macro="">
      <xdr:nvCxnSpPr>
        <xdr:cNvPr id="674" name="直線コネクタ 673">
          <a:extLst>
            <a:ext uri="{FF2B5EF4-FFF2-40B4-BE49-F238E27FC236}">
              <a16:creationId xmlns:a16="http://schemas.microsoft.com/office/drawing/2014/main" id="{BC6205AC-CABE-4503-AAE8-D9BAE650B176}"/>
            </a:ext>
          </a:extLst>
        </xdr:cNvPr>
        <xdr:cNvCxnSpPr/>
      </xdr:nvCxnSpPr>
      <xdr:spPr>
        <a:xfrm>
          <a:off x="14592300" y="13997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75" name="楕円 674">
          <a:extLst>
            <a:ext uri="{FF2B5EF4-FFF2-40B4-BE49-F238E27FC236}">
              <a16:creationId xmlns:a16="http://schemas.microsoft.com/office/drawing/2014/main" id="{9E328797-7C80-4625-B408-9DFA768C328F}"/>
            </a:ext>
          </a:extLst>
        </xdr:cNvPr>
        <xdr:cNvSpPr/>
      </xdr:nvSpPr>
      <xdr:spPr>
        <a:xfrm>
          <a:off x="13652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68580</xdr:rowOff>
    </xdr:from>
    <xdr:to>
      <xdr:col>76</xdr:col>
      <xdr:colOff>114300</xdr:colOff>
      <xdr:row>81</xdr:row>
      <xdr:rowOff>110489</xdr:rowOff>
    </xdr:to>
    <xdr:cxnSp macro="">
      <xdr:nvCxnSpPr>
        <xdr:cNvPr id="676" name="直線コネクタ 675">
          <a:extLst>
            <a:ext uri="{FF2B5EF4-FFF2-40B4-BE49-F238E27FC236}">
              <a16:creationId xmlns:a16="http://schemas.microsoft.com/office/drawing/2014/main" id="{B3117CFF-B1B0-48A6-9031-F68700E0FD66}"/>
            </a:ext>
          </a:extLst>
        </xdr:cNvPr>
        <xdr:cNvCxnSpPr/>
      </xdr:nvCxnSpPr>
      <xdr:spPr>
        <a:xfrm>
          <a:off x="13703300" y="1395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151130</xdr:rowOff>
    </xdr:from>
    <xdr:to>
      <xdr:col>67</xdr:col>
      <xdr:colOff>101600</xdr:colOff>
      <xdr:row>81</xdr:row>
      <xdr:rowOff>81280</xdr:rowOff>
    </xdr:to>
    <xdr:sp macro="" textlink="">
      <xdr:nvSpPr>
        <xdr:cNvPr id="677" name="楕円 676">
          <a:extLst>
            <a:ext uri="{FF2B5EF4-FFF2-40B4-BE49-F238E27FC236}">
              <a16:creationId xmlns:a16="http://schemas.microsoft.com/office/drawing/2014/main" id="{D59B7E56-38CB-4D89-8EF6-8CD3B1EBB742}"/>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81</xdr:row>
      <xdr:rowOff>68580</xdr:rowOff>
    </xdr:to>
    <xdr:cxnSp macro="">
      <xdr:nvCxnSpPr>
        <xdr:cNvPr id="678" name="直線コネクタ 677">
          <a:extLst>
            <a:ext uri="{FF2B5EF4-FFF2-40B4-BE49-F238E27FC236}">
              <a16:creationId xmlns:a16="http://schemas.microsoft.com/office/drawing/2014/main" id="{EE371F1E-C2A1-4EE8-8F28-7FE062006C8F}"/>
            </a:ext>
          </a:extLst>
        </xdr:cNvPr>
        <xdr:cNvCxnSpPr/>
      </xdr:nvCxnSpPr>
      <xdr:spPr>
        <a:xfrm>
          <a:off x="12814300" y="1391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9" name="n_1aveValue【消防施設】&#10;有形固定資産減価償却率">
          <a:extLst>
            <a:ext uri="{FF2B5EF4-FFF2-40B4-BE49-F238E27FC236}">
              <a16:creationId xmlns:a16="http://schemas.microsoft.com/office/drawing/2014/main" id="{88783A79-802D-44F2-9623-55D343BA58EC}"/>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F1BBDC0C-E776-476E-9FF6-EE68B9C33DA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808BE246-2C91-4748-A655-A65777092F8B}"/>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4BFE3973-5EA7-4CDC-A75E-61FEAFE4C1CF}"/>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683" name="n_1mainValue【消防施設】&#10;有形固定資産減価償却率">
          <a:extLst>
            <a:ext uri="{FF2B5EF4-FFF2-40B4-BE49-F238E27FC236}">
              <a16:creationId xmlns:a16="http://schemas.microsoft.com/office/drawing/2014/main" id="{218F54C9-4BB3-4771-9DBB-DCD8FBB1FCC0}"/>
            </a:ext>
          </a:extLst>
        </xdr:cNvPr>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684" name="n_2mainValue【消防施設】&#10;有形固定資産減価償却率">
          <a:extLst>
            <a:ext uri="{FF2B5EF4-FFF2-40B4-BE49-F238E27FC236}">
              <a16:creationId xmlns:a16="http://schemas.microsoft.com/office/drawing/2014/main" id="{B24255A9-EC01-4192-8D9E-C086D529F5FD}"/>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685" name="n_3mainValue【消防施設】&#10;有形固定資産減価償却率">
          <a:extLst>
            <a:ext uri="{FF2B5EF4-FFF2-40B4-BE49-F238E27FC236}">
              <a16:creationId xmlns:a16="http://schemas.microsoft.com/office/drawing/2014/main" id="{B5D123D0-21C2-45CD-A293-6767DA002B54}"/>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86" name="n_4mainValue【消防施設】&#10;有形固定資産減価償却率">
          <a:extLst>
            <a:ext uri="{FF2B5EF4-FFF2-40B4-BE49-F238E27FC236}">
              <a16:creationId xmlns:a16="http://schemas.microsoft.com/office/drawing/2014/main" id="{EB82DD2A-B366-46F0-8532-4612D69F724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69FA07A3-4D57-459A-A847-237CD25AFC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46E347DC-B0CA-46C6-B190-AD846BD375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5B1212B1-D734-4CF9-96EB-FBF36292EC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FDCB6A56-1780-4DDF-9FD8-0D68529A6B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DB58CB87-5FE9-4A4D-B88E-66C6DC7C13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C3BC7580-8DFA-4E49-AB6E-0C753D3BF5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FBD2D141-3098-4E89-BA7E-7049F2AF03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61650BAD-17B0-46A6-9C15-25F44088ED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E0771EC2-ADBA-4A5E-B042-E3D22D6C5F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BB1644F-F507-4E28-9FCE-A816646A05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93612802-B72A-4ED4-AB79-01DBD6D45A8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6F14F376-CD63-4CDD-B61B-36917E02304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E0CFBD9B-126B-4051-A01B-3419A29EABA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17520C9D-2A34-44DD-B2DE-374B38BD95F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A6DEE2F0-D6FE-467B-A9DC-948E96E67E8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A096ECAB-E0C4-41DD-B289-209538E5CB9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792BE6FC-3813-4238-BF4E-AC579669BD2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77986F85-04D1-4811-87C7-515D8A7E318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D25BE6EE-C74D-45B6-A518-1378BE4180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62F2437-8586-4AA6-82F9-52F938D5DE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B89507E2-4C71-4CC3-8D7A-14E1F7B41F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24733DCF-E251-4612-A29D-D7095F5BD798}"/>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7C7F280D-80A6-4B83-97FB-53EF944B3FF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9D7648C4-8786-49B8-B82E-6600360D872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E9DD0303-5A40-49F1-AA7B-26FFB1D5F6F3}"/>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C1355CB8-4BDC-43EA-8041-FFD23C52257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3" name="【消防施設】&#10;一人当たり面積平均値テキスト">
          <a:extLst>
            <a:ext uri="{FF2B5EF4-FFF2-40B4-BE49-F238E27FC236}">
              <a16:creationId xmlns:a16="http://schemas.microsoft.com/office/drawing/2014/main" id="{3BA55D6E-3CB8-4157-9D2C-33F47B04972B}"/>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FD8A0313-EF98-4E42-80FE-C3A5C983D369}"/>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3C831C5D-1FCF-444E-979E-8DC520FD8918}"/>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1904D99B-570A-4213-BF61-102DC165B6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79812CDB-4AA7-47FA-86BF-D68C9C54D23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099045CC-F2BF-478D-927A-8A2F71B65DA8}"/>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96AB090-4373-4E6A-9A20-43792CA1B5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3F8E2A-C234-4B89-9584-E60594B6E09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F16BFE5-4C8D-4004-A163-8D01197C93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9BC6716-D35C-441F-A99E-08D093FAAE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5D8A7E3-EA4D-4685-BC29-E59F3F26DB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24" name="楕円 723">
          <a:extLst>
            <a:ext uri="{FF2B5EF4-FFF2-40B4-BE49-F238E27FC236}">
              <a16:creationId xmlns:a16="http://schemas.microsoft.com/office/drawing/2014/main" id="{4D8DDC51-18C0-4579-B520-0D4D0AC4DBC0}"/>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725" name="【消防施設】&#10;一人当たり面積該当値テキスト">
          <a:extLst>
            <a:ext uri="{FF2B5EF4-FFF2-40B4-BE49-F238E27FC236}">
              <a16:creationId xmlns:a16="http://schemas.microsoft.com/office/drawing/2014/main" id="{F457E11D-8443-49E1-A801-A7696453D2FA}"/>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6" name="楕円 725">
          <a:extLst>
            <a:ext uri="{FF2B5EF4-FFF2-40B4-BE49-F238E27FC236}">
              <a16:creationId xmlns:a16="http://schemas.microsoft.com/office/drawing/2014/main" id="{266A7B88-FC00-4AE9-A6A2-49AD5529693C}"/>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106680</xdr:rowOff>
    </xdr:to>
    <xdr:cxnSp macro="">
      <xdr:nvCxnSpPr>
        <xdr:cNvPr id="727" name="直線コネクタ 726">
          <a:extLst>
            <a:ext uri="{FF2B5EF4-FFF2-40B4-BE49-F238E27FC236}">
              <a16:creationId xmlns:a16="http://schemas.microsoft.com/office/drawing/2014/main" id="{DC3C2C40-03E8-4A8D-A530-4E9DD5689E46}"/>
            </a:ext>
          </a:extLst>
        </xdr:cNvPr>
        <xdr:cNvCxnSpPr/>
      </xdr:nvCxnSpPr>
      <xdr:spPr>
        <a:xfrm flipV="1">
          <a:off x="21323300" y="14485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728" name="楕円 727">
          <a:extLst>
            <a:ext uri="{FF2B5EF4-FFF2-40B4-BE49-F238E27FC236}">
              <a16:creationId xmlns:a16="http://schemas.microsoft.com/office/drawing/2014/main" id="{047BA229-3594-48EC-82E7-6B713A0E43C1}"/>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115824</xdr:rowOff>
    </xdr:to>
    <xdr:cxnSp macro="">
      <xdr:nvCxnSpPr>
        <xdr:cNvPr id="729" name="直線コネクタ 728">
          <a:extLst>
            <a:ext uri="{FF2B5EF4-FFF2-40B4-BE49-F238E27FC236}">
              <a16:creationId xmlns:a16="http://schemas.microsoft.com/office/drawing/2014/main" id="{7A3F11EE-6267-4199-8082-C1731E68B842}"/>
            </a:ext>
          </a:extLst>
        </xdr:cNvPr>
        <xdr:cNvCxnSpPr/>
      </xdr:nvCxnSpPr>
      <xdr:spPr>
        <a:xfrm flipV="1">
          <a:off x="20434300" y="1450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30" name="楕円 729">
          <a:extLst>
            <a:ext uri="{FF2B5EF4-FFF2-40B4-BE49-F238E27FC236}">
              <a16:creationId xmlns:a16="http://schemas.microsoft.com/office/drawing/2014/main" id="{5FE67EF2-845D-489A-85D0-48694EBA978C}"/>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115824</xdr:rowOff>
    </xdr:to>
    <xdr:cxnSp macro="">
      <xdr:nvCxnSpPr>
        <xdr:cNvPr id="731" name="直線コネクタ 730">
          <a:extLst>
            <a:ext uri="{FF2B5EF4-FFF2-40B4-BE49-F238E27FC236}">
              <a16:creationId xmlns:a16="http://schemas.microsoft.com/office/drawing/2014/main" id="{D688F079-9337-4B86-AC62-281AB459DBA4}"/>
            </a:ext>
          </a:extLst>
        </xdr:cNvPr>
        <xdr:cNvCxnSpPr/>
      </xdr:nvCxnSpPr>
      <xdr:spPr>
        <a:xfrm>
          <a:off x="19545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2" name="楕円 731">
          <a:extLst>
            <a:ext uri="{FF2B5EF4-FFF2-40B4-BE49-F238E27FC236}">
              <a16:creationId xmlns:a16="http://schemas.microsoft.com/office/drawing/2014/main" id="{29FE20C4-8013-4C91-9C37-B7F91DDBF6C0}"/>
            </a:ext>
          </a:extLst>
        </xdr:cNvPr>
        <xdr:cNvSpPr/>
      </xdr:nvSpPr>
      <xdr:spPr>
        <a:xfrm>
          <a:off x="18605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115824</xdr:rowOff>
    </xdr:to>
    <xdr:cxnSp macro="">
      <xdr:nvCxnSpPr>
        <xdr:cNvPr id="733" name="直線コネクタ 732">
          <a:extLst>
            <a:ext uri="{FF2B5EF4-FFF2-40B4-BE49-F238E27FC236}">
              <a16:creationId xmlns:a16="http://schemas.microsoft.com/office/drawing/2014/main" id="{BCC8628D-F032-4046-BE25-CCB62C17CE8F}"/>
            </a:ext>
          </a:extLst>
        </xdr:cNvPr>
        <xdr:cNvCxnSpPr/>
      </xdr:nvCxnSpPr>
      <xdr:spPr>
        <a:xfrm flipV="1">
          <a:off x="18656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4" name="n_1aveValue【消防施設】&#10;一人当たり面積">
          <a:extLst>
            <a:ext uri="{FF2B5EF4-FFF2-40B4-BE49-F238E27FC236}">
              <a16:creationId xmlns:a16="http://schemas.microsoft.com/office/drawing/2014/main" id="{C1B0F8C3-21F4-4552-A5E2-522792761223}"/>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5" name="n_2aveValue【消防施設】&#10;一人当たり面積">
          <a:extLst>
            <a:ext uri="{FF2B5EF4-FFF2-40B4-BE49-F238E27FC236}">
              <a16:creationId xmlns:a16="http://schemas.microsoft.com/office/drawing/2014/main" id="{C03B5B46-C570-49B2-AD20-CFE5928E2287}"/>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6" name="n_3aveValue【消防施設】&#10;一人当たり面積">
          <a:extLst>
            <a:ext uri="{FF2B5EF4-FFF2-40B4-BE49-F238E27FC236}">
              <a16:creationId xmlns:a16="http://schemas.microsoft.com/office/drawing/2014/main" id="{87B62700-E992-4B38-9759-2798CC3848C3}"/>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7" name="n_4aveValue【消防施設】&#10;一人当たり面積">
          <a:extLst>
            <a:ext uri="{FF2B5EF4-FFF2-40B4-BE49-F238E27FC236}">
              <a16:creationId xmlns:a16="http://schemas.microsoft.com/office/drawing/2014/main" id="{5D27481A-63D4-40C0-A2C7-8ED18016EEB3}"/>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8" name="n_1mainValue【消防施設】&#10;一人当たり面積">
          <a:extLst>
            <a:ext uri="{FF2B5EF4-FFF2-40B4-BE49-F238E27FC236}">
              <a16:creationId xmlns:a16="http://schemas.microsoft.com/office/drawing/2014/main" id="{A4B917B7-112F-493E-B3FB-C0821E54BE3A}"/>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39" name="n_2mainValue【消防施設】&#10;一人当たり面積">
          <a:extLst>
            <a:ext uri="{FF2B5EF4-FFF2-40B4-BE49-F238E27FC236}">
              <a16:creationId xmlns:a16="http://schemas.microsoft.com/office/drawing/2014/main" id="{40D35313-0187-4D3A-925E-2B3C6D2BA1FE}"/>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40" name="n_3mainValue【消防施設】&#10;一人当たり面積">
          <a:extLst>
            <a:ext uri="{FF2B5EF4-FFF2-40B4-BE49-F238E27FC236}">
              <a16:creationId xmlns:a16="http://schemas.microsoft.com/office/drawing/2014/main" id="{181677A1-BF2D-470E-8F55-C422877F11F4}"/>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1" name="n_4mainValue【消防施設】&#10;一人当たり面積">
          <a:extLst>
            <a:ext uri="{FF2B5EF4-FFF2-40B4-BE49-F238E27FC236}">
              <a16:creationId xmlns:a16="http://schemas.microsoft.com/office/drawing/2014/main" id="{BDCE4874-F091-4594-8927-B4DB670C2791}"/>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D900CE5-CD5D-42E0-91B5-6FD94C2184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B9F8EF04-82EB-40D4-925C-91BF3656FB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B6B705EF-E539-46F2-8AC3-FC3EA979DF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5A399347-7833-4AB8-9DDD-61977F57F5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9125C361-63FE-492A-BBBE-BA37BA05AD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CE024E24-9EB3-4162-AAAA-A51B39F64B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13419C72-2B61-4905-9586-896DC187B2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667273E4-41AA-4984-947D-E336ED9AE8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CE046447-A4CD-465F-998D-883721037B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12239136-D3B5-4901-A86F-22869BB10C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D98552CB-42D2-4A76-A729-0C6D107521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8F220A9D-3F0B-4E53-81A6-4286906D721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B232AC6A-9B49-43F9-83E2-5653A52EDE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A8C9CCF-3C06-4E2C-BFE9-39449DE67A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83A24A45-0E17-42E2-B2F3-AF900FA821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5B137531-0E46-4063-9E63-F994168B24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D2E1D138-B540-4587-9B8C-556A9BA5FC7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90DC19EE-7485-42AC-B03D-9811912FB3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CD7DCCCC-2A52-4004-B0A3-22D1098D5C8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26B9804-1C55-4039-B48A-94C8826C14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5B18127A-000A-4D21-BACA-702D4AA6975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4AF0F98F-3A3A-49CF-A3E7-925BD886AD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565E9C38-DD36-4620-9984-5BCB870F0C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52CC6302-3D26-4218-83CA-439C10A94E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4A0EABE-88DB-4750-8C80-A5BCE363C5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F5E9BB80-5055-470B-93C9-A0CB29336DF4}"/>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BA0C89CB-1107-4DC3-AEBE-8E582E0AF3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30AC4654-4282-4124-9AFE-97F66A485B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124E9A0A-9E3D-45E6-9B2B-4506DD44801E}"/>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5E9023DE-5FE5-4639-8FEB-2BCFAB3E2E4B}"/>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3BA996E4-B4A4-4A4A-BD84-B292BD6DC4E6}"/>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1B68CE90-C300-4FDB-917D-1ABEE99065B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613523AD-E80B-454F-B698-79186F91663C}"/>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E23EA5C1-C53A-4357-A477-73404D78D0F8}"/>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65CBB1A2-AB89-43D9-B677-0CD730A732B2}"/>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B006B299-5BDC-4550-9E3A-67CBE91B6397}"/>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6467740-FF86-4E7F-B26C-AFA7BF6CA6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AD560C6-ACF3-4D01-91C0-DC3408E06B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E97E455-DD7B-49B1-9559-D2ADF1F1C0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AC2A7DB-E8B2-4E56-B329-C90B2360B6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D66D48D-25EA-4D92-9E83-76E69DF142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783" name="楕円 782">
          <a:extLst>
            <a:ext uri="{FF2B5EF4-FFF2-40B4-BE49-F238E27FC236}">
              <a16:creationId xmlns:a16="http://schemas.microsoft.com/office/drawing/2014/main" id="{8FE383EB-6B12-4EA4-942E-A24A44B1A72F}"/>
            </a:ext>
          </a:extLst>
        </xdr:cNvPr>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784" name="【庁舎】&#10;有形固定資産減価償却率該当値テキスト">
          <a:extLst>
            <a:ext uri="{FF2B5EF4-FFF2-40B4-BE49-F238E27FC236}">
              <a16:creationId xmlns:a16="http://schemas.microsoft.com/office/drawing/2014/main" id="{4CC1DC16-FA25-41D7-BCF1-4FF0EEA8424D}"/>
            </a:ext>
          </a:extLst>
        </xdr:cNvPr>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785" name="楕円 784">
          <a:extLst>
            <a:ext uri="{FF2B5EF4-FFF2-40B4-BE49-F238E27FC236}">
              <a16:creationId xmlns:a16="http://schemas.microsoft.com/office/drawing/2014/main" id="{A1AF037A-FB57-4189-8347-243E4E889D1C}"/>
            </a:ext>
          </a:extLst>
        </xdr:cNvPr>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12519</xdr:rowOff>
    </xdr:to>
    <xdr:cxnSp macro="">
      <xdr:nvCxnSpPr>
        <xdr:cNvPr id="786" name="直線コネクタ 785">
          <a:extLst>
            <a:ext uri="{FF2B5EF4-FFF2-40B4-BE49-F238E27FC236}">
              <a16:creationId xmlns:a16="http://schemas.microsoft.com/office/drawing/2014/main" id="{8034756F-91D0-434E-BBAE-AF5D0BD9D21C}"/>
            </a:ext>
          </a:extLst>
        </xdr:cNvPr>
        <xdr:cNvCxnSpPr/>
      </xdr:nvCxnSpPr>
      <xdr:spPr>
        <a:xfrm>
          <a:off x="15481300" y="181617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787" name="楕円 786">
          <a:extLst>
            <a:ext uri="{FF2B5EF4-FFF2-40B4-BE49-F238E27FC236}">
              <a16:creationId xmlns:a16="http://schemas.microsoft.com/office/drawing/2014/main" id="{106519E1-DF9F-47BC-AE16-125B07F7056D}"/>
            </a:ext>
          </a:extLst>
        </xdr:cNvPr>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159476</xdr:rowOff>
    </xdr:to>
    <xdr:cxnSp macro="">
      <xdr:nvCxnSpPr>
        <xdr:cNvPr id="788" name="直線コネクタ 787">
          <a:extLst>
            <a:ext uri="{FF2B5EF4-FFF2-40B4-BE49-F238E27FC236}">
              <a16:creationId xmlns:a16="http://schemas.microsoft.com/office/drawing/2014/main" id="{BEDBDFC3-2668-47BE-BDD9-F00FFA80838D}"/>
            </a:ext>
          </a:extLst>
        </xdr:cNvPr>
        <xdr:cNvCxnSpPr/>
      </xdr:nvCxnSpPr>
      <xdr:spPr>
        <a:xfrm>
          <a:off x="14592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89" name="楕円 788">
          <a:extLst>
            <a:ext uri="{FF2B5EF4-FFF2-40B4-BE49-F238E27FC236}">
              <a16:creationId xmlns:a16="http://schemas.microsoft.com/office/drawing/2014/main" id="{A60D0EF8-75A1-4246-98B5-767164F7C0FA}"/>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125186</xdr:rowOff>
    </xdr:to>
    <xdr:cxnSp macro="">
      <xdr:nvCxnSpPr>
        <xdr:cNvPr id="790" name="直線コネクタ 789">
          <a:extLst>
            <a:ext uri="{FF2B5EF4-FFF2-40B4-BE49-F238E27FC236}">
              <a16:creationId xmlns:a16="http://schemas.microsoft.com/office/drawing/2014/main" id="{F56DB43E-F762-4D93-8EE9-6199BF576652}"/>
            </a:ext>
          </a:extLst>
        </xdr:cNvPr>
        <xdr:cNvCxnSpPr/>
      </xdr:nvCxnSpPr>
      <xdr:spPr>
        <a:xfrm>
          <a:off x="13703300" y="180866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160927</xdr:rowOff>
    </xdr:from>
    <xdr:to>
      <xdr:col>67</xdr:col>
      <xdr:colOff>101600</xdr:colOff>
      <xdr:row>105</xdr:row>
      <xdr:rowOff>91077</xdr:rowOff>
    </xdr:to>
    <xdr:sp macro="" textlink="">
      <xdr:nvSpPr>
        <xdr:cNvPr id="791" name="楕円 790">
          <a:extLst>
            <a:ext uri="{FF2B5EF4-FFF2-40B4-BE49-F238E27FC236}">
              <a16:creationId xmlns:a16="http://schemas.microsoft.com/office/drawing/2014/main" id="{072C4131-9C4B-4308-8BC2-6A070A9FF971}"/>
            </a:ext>
          </a:extLst>
        </xdr:cNvPr>
        <xdr:cNvSpPr/>
      </xdr:nvSpPr>
      <xdr:spPr>
        <a:xfrm>
          <a:off x="12763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40277</xdr:rowOff>
    </xdr:from>
    <xdr:to>
      <xdr:col>71</xdr:col>
      <xdr:colOff>177800</xdr:colOff>
      <xdr:row>105</xdr:row>
      <xdr:rowOff>84364</xdr:rowOff>
    </xdr:to>
    <xdr:cxnSp macro="">
      <xdr:nvCxnSpPr>
        <xdr:cNvPr id="792" name="直線コネクタ 791">
          <a:extLst>
            <a:ext uri="{FF2B5EF4-FFF2-40B4-BE49-F238E27FC236}">
              <a16:creationId xmlns:a16="http://schemas.microsoft.com/office/drawing/2014/main" id="{85A639A1-7CB9-4AD2-BEB0-04C0AABA2314}"/>
            </a:ext>
          </a:extLst>
        </xdr:cNvPr>
        <xdr:cNvCxnSpPr/>
      </xdr:nvCxnSpPr>
      <xdr:spPr>
        <a:xfrm>
          <a:off x="12814300" y="180425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D0261309-FD27-4A92-8A80-E036B5045DEA}"/>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5E641AD3-4A1B-498F-B931-30D6E9F6D202}"/>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7AD42056-B1A8-470B-A6D0-F4452F60C46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378EF652-5889-471B-8724-101BC287AAA2}"/>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29953</xdr:rowOff>
    </xdr:from>
    <xdr:ext cx="405111" cy="259045"/>
    <xdr:sp macro="" textlink="">
      <xdr:nvSpPr>
        <xdr:cNvPr id="797" name="n_1mainValue【庁舎】&#10;有形固定資産減価償却率">
          <a:extLst>
            <a:ext uri="{FF2B5EF4-FFF2-40B4-BE49-F238E27FC236}">
              <a16:creationId xmlns:a16="http://schemas.microsoft.com/office/drawing/2014/main" id="{2EEB33E6-024A-46FE-8351-DCEF5A2D1027}"/>
            </a:ext>
          </a:extLst>
        </xdr:cNvPr>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798" name="n_2mainValue【庁舎】&#10;有形固定資産減価償却率">
          <a:extLst>
            <a:ext uri="{FF2B5EF4-FFF2-40B4-BE49-F238E27FC236}">
              <a16:creationId xmlns:a16="http://schemas.microsoft.com/office/drawing/2014/main" id="{B62995B8-731E-43DD-978C-BA9D1AC16007}"/>
            </a:ext>
          </a:extLst>
        </xdr:cNvPr>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799" name="n_3mainValue【庁舎】&#10;有形固定資産減価償却率">
          <a:extLst>
            <a:ext uri="{FF2B5EF4-FFF2-40B4-BE49-F238E27FC236}">
              <a16:creationId xmlns:a16="http://schemas.microsoft.com/office/drawing/2014/main" id="{F88B8F52-832E-46BD-8C93-080BD0C46C6C}"/>
            </a:ext>
          </a:extLst>
        </xdr:cNvPr>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800" name="n_4mainValue【庁舎】&#10;有形固定資産減価償却率">
          <a:extLst>
            <a:ext uri="{FF2B5EF4-FFF2-40B4-BE49-F238E27FC236}">
              <a16:creationId xmlns:a16="http://schemas.microsoft.com/office/drawing/2014/main" id="{061564EE-DA91-4DBE-84C9-99E3227CB4F8}"/>
            </a:ext>
          </a:extLst>
        </xdr:cNvPr>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C79D266-2AA4-4344-9E7E-20116329D5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4B949FDA-52D1-4BA4-8E71-B6AE0D4E04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5AF7E07A-668B-4073-BB88-E4E46D836A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293E2BDC-2423-4A19-AEEB-3AA623E1C4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CCFAA676-8309-46CB-AE14-8296F4987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FAA62F51-ACDE-493B-9A8D-0540C4470F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6916966A-A77D-4D01-99F5-A0E16629F7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F10C8622-17E1-4854-A31F-FB83E5F67F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D115E64E-22E0-428D-B49A-133111629A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99CD5F4F-43FC-4FD6-84AF-54140C11E7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C55A6D3C-5FFE-4E4A-88EA-FD697FA7C74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875C5350-1D7A-4494-84BF-446BEC1144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ADE2997A-B64E-4E0E-8E76-CF7CC64594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13302A66-1AD4-4A1D-8524-81F0B5F1EE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DFCFDFFE-BAB7-485C-B95C-094D00A881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41F78DAA-0944-4425-B343-C3967F975D6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FE712953-8A79-4372-A5ED-B175790AD6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BAF8757-A077-4BC6-8787-F4859967FBA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43E43358-CAD3-4866-967B-CB7C8DAFFDB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D9FA4E04-5E9A-4959-9C58-BBB32949A5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ECFCDE89-3336-486E-8CB1-0C09A6D5D03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53609914-851C-4797-85A8-C7AC830473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20E0F958-2DE7-4E1B-89F2-F44958794E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BF132690-12C5-4A0D-90E2-A40FFE0556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8E48B2DD-EA0F-4217-87A5-DCA7022266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64D21AF2-FAB7-4CCE-99F2-D8E24AD7DC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7F3A43FA-C62E-48EF-90CE-09E0FDD399B8}"/>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323C2334-3202-46FA-8946-3ADF2662A269}"/>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3D359772-B57E-410F-ABD1-D6BE0D233E6F}"/>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820FF39E-16E2-4D3E-B392-030DAA3720FC}"/>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5B256FF9-8A75-48B1-807A-37D55B8CDA83}"/>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BBCE0A44-B9E6-41F2-8BDD-C26555D2B23B}"/>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28F60CBB-A074-430D-BC22-223C872299B9}"/>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89F31FC5-D171-476A-BE4F-E4FDBA41D1A5}"/>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8535CB44-8F79-407F-834F-A50BB862A1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C9118450-6BAE-4AE1-A460-B7052CB9F75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D96E735D-3CDA-4CC5-82C1-FF8983B7AAB3}"/>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4ED91C3-6A29-4AA5-9ED5-6D57F4D34C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D7CCC32-83E6-4C1D-9ED5-B07FF202CC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774B922-C0B8-4B67-96CD-CFD7CBC5A1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40B1DAD-2420-49BF-AEAF-FFEBF34D63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C702483-EA0E-49DC-ABA8-C312569DC1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108676</xdr:rowOff>
    </xdr:from>
    <xdr:to>
      <xdr:col>116</xdr:col>
      <xdr:colOff>114300</xdr:colOff>
      <xdr:row>106</xdr:row>
      <xdr:rowOff>38826</xdr:rowOff>
    </xdr:to>
    <xdr:sp macro="" textlink="">
      <xdr:nvSpPr>
        <xdr:cNvPr id="843" name="楕円 842">
          <a:extLst>
            <a:ext uri="{FF2B5EF4-FFF2-40B4-BE49-F238E27FC236}">
              <a16:creationId xmlns:a16="http://schemas.microsoft.com/office/drawing/2014/main" id="{CA4BE7C2-86D3-4AE8-B37D-005F5CD732A7}"/>
            </a:ext>
          </a:extLst>
        </xdr:cNvPr>
        <xdr:cNvSpPr/>
      </xdr:nvSpPr>
      <xdr:spPr>
        <a:xfrm>
          <a:off x="22110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131553</xdr:rowOff>
    </xdr:from>
    <xdr:ext cx="469744" cy="259045"/>
    <xdr:sp macro="" textlink="">
      <xdr:nvSpPr>
        <xdr:cNvPr id="844" name="【庁舎】&#10;一人当たり面積該当値テキスト">
          <a:extLst>
            <a:ext uri="{FF2B5EF4-FFF2-40B4-BE49-F238E27FC236}">
              <a16:creationId xmlns:a16="http://schemas.microsoft.com/office/drawing/2014/main" id="{8072FED6-E91E-4DB9-A250-B123DE13293C}"/>
            </a:ext>
          </a:extLst>
        </xdr:cNvPr>
        <xdr:cNvSpPr txBox="1"/>
      </xdr:nvSpPr>
      <xdr:spPr>
        <a:xfrm>
          <a:off x="22199600" y="179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845" name="楕円 844">
          <a:extLst>
            <a:ext uri="{FF2B5EF4-FFF2-40B4-BE49-F238E27FC236}">
              <a16:creationId xmlns:a16="http://schemas.microsoft.com/office/drawing/2014/main" id="{8B4EF1EA-9B58-4028-A437-7E564C2551C5}"/>
            </a:ext>
          </a:extLst>
        </xdr:cNvPr>
        <xdr:cNvSpPr/>
      </xdr:nvSpPr>
      <xdr:spPr>
        <a:xfrm>
          <a:off x="2127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159476</xdr:rowOff>
    </xdr:from>
    <xdr:to>
      <xdr:col>116</xdr:col>
      <xdr:colOff>63500</xdr:colOff>
      <xdr:row>105</xdr:row>
      <xdr:rowOff>166007</xdr:rowOff>
    </xdr:to>
    <xdr:cxnSp macro="">
      <xdr:nvCxnSpPr>
        <xdr:cNvPr id="846" name="直線コネクタ 845">
          <a:extLst>
            <a:ext uri="{FF2B5EF4-FFF2-40B4-BE49-F238E27FC236}">
              <a16:creationId xmlns:a16="http://schemas.microsoft.com/office/drawing/2014/main" id="{6B1EC513-7937-4472-ADD4-106A1B76F3DD}"/>
            </a:ext>
          </a:extLst>
        </xdr:cNvPr>
        <xdr:cNvCxnSpPr/>
      </xdr:nvCxnSpPr>
      <xdr:spPr>
        <a:xfrm flipV="1">
          <a:off x="21323300" y="181617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7" name="楕円 846">
          <a:extLst>
            <a:ext uri="{FF2B5EF4-FFF2-40B4-BE49-F238E27FC236}">
              <a16:creationId xmlns:a16="http://schemas.microsoft.com/office/drawing/2014/main" id="{4A50FFBA-7BC8-4F9C-B68F-47F48CC9333C}"/>
            </a:ext>
          </a:extLst>
        </xdr:cNvPr>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169273</xdr:rowOff>
    </xdr:to>
    <xdr:cxnSp macro="">
      <xdr:nvCxnSpPr>
        <xdr:cNvPr id="848" name="直線コネクタ 847">
          <a:extLst>
            <a:ext uri="{FF2B5EF4-FFF2-40B4-BE49-F238E27FC236}">
              <a16:creationId xmlns:a16="http://schemas.microsoft.com/office/drawing/2014/main" id="{71401BE3-FC32-4EB3-A024-1C62C8CB4E11}"/>
            </a:ext>
          </a:extLst>
        </xdr:cNvPr>
        <xdr:cNvCxnSpPr/>
      </xdr:nvCxnSpPr>
      <xdr:spPr>
        <a:xfrm flipV="1">
          <a:off x="20434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49" name="楕円 848">
          <a:extLst>
            <a:ext uri="{FF2B5EF4-FFF2-40B4-BE49-F238E27FC236}">
              <a16:creationId xmlns:a16="http://schemas.microsoft.com/office/drawing/2014/main" id="{65F9DE4A-F71A-471D-9962-01355D45C79B}"/>
            </a:ext>
          </a:extLst>
        </xdr:cNvPr>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169273</xdr:rowOff>
    </xdr:from>
    <xdr:to>
      <xdr:col>107</xdr:col>
      <xdr:colOff>50800</xdr:colOff>
      <xdr:row>106</xdr:row>
      <xdr:rowOff>1088</xdr:rowOff>
    </xdr:to>
    <xdr:cxnSp macro="">
      <xdr:nvCxnSpPr>
        <xdr:cNvPr id="850" name="直線コネクタ 849">
          <a:extLst>
            <a:ext uri="{FF2B5EF4-FFF2-40B4-BE49-F238E27FC236}">
              <a16:creationId xmlns:a16="http://schemas.microsoft.com/office/drawing/2014/main" id="{36C5ADE1-9E12-4EA4-912F-C29A716F0615}"/>
            </a:ext>
          </a:extLst>
        </xdr:cNvPr>
        <xdr:cNvCxnSpPr/>
      </xdr:nvCxnSpPr>
      <xdr:spPr>
        <a:xfrm flipV="1">
          <a:off x="19545300" y="181715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851" name="楕円 850">
          <a:extLst>
            <a:ext uri="{FF2B5EF4-FFF2-40B4-BE49-F238E27FC236}">
              <a16:creationId xmlns:a16="http://schemas.microsoft.com/office/drawing/2014/main" id="{58C3DFA5-9B43-41D4-A476-ADD55A149DF0}"/>
            </a:ext>
          </a:extLst>
        </xdr:cNvPr>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4355</xdr:rowOff>
    </xdr:to>
    <xdr:cxnSp macro="">
      <xdr:nvCxnSpPr>
        <xdr:cNvPr id="852" name="直線コネクタ 851">
          <a:extLst>
            <a:ext uri="{FF2B5EF4-FFF2-40B4-BE49-F238E27FC236}">
              <a16:creationId xmlns:a16="http://schemas.microsoft.com/office/drawing/2014/main" id="{E28E37AB-6EF3-4A2D-AAF1-52E077E7B45D}"/>
            </a:ext>
          </a:extLst>
        </xdr:cNvPr>
        <xdr:cNvCxnSpPr/>
      </xdr:nvCxnSpPr>
      <xdr:spPr>
        <a:xfrm flipV="1">
          <a:off x="18656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AFB8F786-BA67-47A9-8856-C1E92F67CA6A}"/>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02FF1826-94E9-4371-920F-493729DB0BD1}"/>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4F7533BA-3EB5-4E8A-8B6B-5C78B6700F6E}"/>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2FFF5F8D-66F3-4C14-854C-85BE93BFF449}"/>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61884</xdr:rowOff>
    </xdr:from>
    <xdr:ext cx="469744" cy="259045"/>
    <xdr:sp macro="" textlink="">
      <xdr:nvSpPr>
        <xdr:cNvPr id="857" name="n_1mainValue【庁舎】&#10;一人当たり面積">
          <a:extLst>
            <a:ext uri="{FF2B5EF4-FFF2-40B4-BE49-F238E27FC236}">
              <a16:creationId xmlns:a16="http://schemas.microsoft.com/office/drawing/2014/main" id="{E370CDBB-71A7-4B31-B644-37051AF5B5BE}"/>
            </a:ext>
          </a:extLst>
        </xdr:cNvPr>
        <xdr:cNvSpPr txBox="1"/>
      </xdr:nvSpPr>
      <xdr:spPr>
        <a:xfrm>
          <a:off x="210757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58" name="n_2mainValue【庁舎】&#10;一人当たり面積">
          <a:extLst>
            <a:ext uri="{FF2B5EF4-FFF2-40B4-BE49-F238E27FC236}">
              <a16:creationId xmlns:a16="http://schemas.microsoft.com/office/drawing/2014/main" id="{0F2158A8-4681-4E33-85E0-15D9960044F5}"/>
            </a:ext>
          </a:extLst>
        </xdr:cNvPr>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59" name="n_3mainValue【庁舎】&#10;一人当たり面積">
          <a:extLst>
            <a:ext uri="{FF2B5EF4-FFF2-40B4-BE49-F238E27FC236}">
              <a16:creationId xmlns:a16="http://schemas.microsoft.com/office/drawing/2014/main" id="{BA102269-573F-4D00-B7D1-3576B76D0847}"/>
            </a:ext>
          </a:extLst>
        </xdr:cNvPr>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860" name="n_4mainValue【庁舎】&#10;一人当たり面積">
          <a:extLst>
            <a:ext uri="{FF2B5EF4-FFF2-40B4-BE49-F238E27FC236}">
              <a16:creationId xmlns:a16="http://schemas.microsoft.com/office/drawing/2014/main" id="{68F878E2-2E65-40FA-8726-2524E49DCD72}"/>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E7647DD4-D094-474A-A6BA-2B6A2C4541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ACE09332-DD9E-4F70-83AA-552E14666C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89A24BD7-1860-49D9-A7C6-970ABCD055E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老朽化が進んだ施設が多いため、個別施設計画をもとに</a:t>
          </a:r>
          <a:r>
            <a:rPr kumimoji="1" lang="ja-JP" altLang="en-US" sz="1100">
              <a:solidFill>
                <a:schemeClr val="dk1"/>
              </a:solidFill>
              <a:effectLst/>
              <a:latin typeface="+mn-lt"/>
              <a:ea typeface="+mn-ea"/>
              <a:cs typeface="+mn-cs"/>
            </a:rPr>
            <a:t>した営繕計画をたて</a:t>
          </a:r>
          <a:r>
            <a:rPr kumimoji="1" lang="ja-JP" altLang="ja-JP" sz="1100">
              <a:solidFill>
                <a:schemeClr val="dk1"/>
              </a:solidFill>
              <a:effectLst/>
              <a:latin typeface="+mn-lt"/>
              <a:ea typeface="+mn-ea"/>
              <a:cs typeface="+mn-cs"/>
            </a:rPr>
            <a:t>、計画的に修繕を行うことで、長寿命化を進めていく。また、それだけではなく、施設の特性や将来の人口展望、利用者数等を客観的に分析し、統廃合や広域化等の検討も行っていく。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旧産炭地域で公営住宅が多いことから、所得水準が他の類似団体と比べて低く、また町内に主要産業がないことから財政基盤が弱い。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近年は財政力指数が</a:t>
          </a:r>
          <a:r>
            <a:rPr kumimoji="1" lang="en-US" altLang="ja-JP" sz="1100" b="0" i="0" baseline="0">
              <a:solidFill>
                <a:schemeClr val="dk1"/>
              </a:solidFill>
              <a:effectLst/>
              <a:latin typeface="+mn-lt"/>
              <a:ea typeface="+mn-ea"/>
              <a:cs typeface="+mn-cs"/>
            </a:rPr>
            <a:t>0.50</a:t>
          </a:r>
          <a:r>
            <a:rPr kumimoji="1" lang="ja-JP" altLang="ja-JP" sz="1100" b="0" i="0" baseline="0">
              <a:solidFill>
                <a:schemeClr val="dk1"/>
              </a:solidFill>
              <a:effectLst/>
              <a:latin typeface="+mn-lt"/>
              <a:ea typeface="+mn-ea"/>
              <a:cs typeface="+mn-cs"/>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安定的な税収確保に努め、また歳出面における経費削減に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前年度と比較すると、</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今まで以上に学校給食の安定供給を実施するため公会計化し賄材料費が計上されたことや、扶助費の増加、一部事務組合に対しての負担金の増に伴い数値が悪化している。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68580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4418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28893</xdr:rowOff>
    </xdr:from>
    <xdr:to>
      <xdr:col>19</xdr:col>
      <xdr:colOff>133350</xdr:colOff>
      <xdr:row>62</xdr:row>
      <xdr:rowOff>14288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734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87343"/>
          <a:ext cx="8890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18732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724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134938</xdr:rowOff>
    </xdr:from>
    <xdr:to>
      <xdr:col>19</xdr:col>
      <xdr:colOff>184150</xdr:colOff>
      <xdr:row>62</xdr:row>
      <xdr:rowOff>65088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75265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149543</xdr:rowOff>
    </xdr:from>
    <xdr:to>
      <xdr:col>15</xdr:col>
      <xdr:colOff>133350</xdr:colOff>
      <xdr:row>61</xdr:row>
      <xdr:rowOff>79693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89870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類似団体と比較して人件費・物件費が低い要因として、ごみ・し尿処理事業や消防事業などを遠賀郡・中間市で構成する一部事務組合である遠賀・中間地域広域行政事務組合で行っていることがあげられる。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今まで以上に学校給食の安定供給を実施するため公会計化し賄材料費が計上されたこと</a:t>
          </a:r>
          <a:r>
            <a:rPr kumimoji="1" lang="ja-JP" altLang="en-US" sz="1100">
              <a:solidFill>
                <a:schemeClr val="dk1"/>
              </a:solidFill>
              <a:effectLst/>
              <a:latin typeface="+mn-lt"/>
              <a:ea typeface="+mn-ea"/>
              <a:cs typeface="+mn-cs"/>
            </a:rPr>
            <a:t>により前年度と比較し、</a:t>
          </a:r>
          <a:r>
            <a:rPr kumimoji="1" lang="en-US" altLang="ja-JP" sz="1100">
              <a:solidFill>
                <a:schemeClr val="dk1"/>
              </a:solidFill>
              <a:effectLst/>
              <a:latin typeface="+mn-lt"/>
              <a:ea typeface="+mn-ea"/>
              <a:cs typeface="+mn-cs"/>
            </a:rPr>
            <a:t>3,669</a:t>
          </a:r>
          <a:r>
            <a:rPr kumimoji="1" lang="ja-JP" altLang="en-US" sz="1100">
              <a:solidFill>
                <a:schemeClr val="dk1"/>
              </a:solidFill>
              <a:effectLst/>
              <a:latin typeface="+mn-lt"/>
              <a:ea typeface="+mn-ea"/>
              <a:cs typeface="+mn-cs"/>
            </a:rPr>
            <a:t>円悪化した。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27625</xdr:rowOff>
    </xdr:from>
    <xdr:to>
      <xdr:col>23</xdr:col>
      <xdr:colOff>133350</xdr:colOff>
      <xdr:row>81</xdr:row>
      <xdr:rowOff>45332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15075"/>
          <a:ext cx="838200" cy="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27625</xdr:rowOff>
    </xdr:from>
    <xdr:to>
      <xdr:col>19</xdr:col>
      <xdr:colOff>133350</xdr:colOff>
      <xdr:row>81</xdr:row>
      <xdr:rowOff>30762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1507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170602</xdr:rowOff>
    </xdr:from>
    <xdr:to>
      <xdr:col>15</xdr:col>
      <xdr:colOff>82550</xdr:colOff>
      <xdr:row>81</xdr:row>
      <xdr:rowOff>30762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8660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145757</xdr:rowOff>
    </xdr:from>
    <xdr:to>
      <xdr:col>11</xdr:col>
      <xdr:colOff>31750</xdr:colOff>
      <xdr:row>80</xdr:row>
      <xdr:rowOff>170602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61757"/>
          <a:ext cx="8890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165982</xdr:rowOff>
    </xdr:from>
    <xdr:to>
      <xdr:col>23</xdr:col>
      <xdr:colOff>184150</xdr:colOff>
      <xdr:row>81</xdr:row>
      <xdr:rowOff>96132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87259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0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148275</xdr:rowOff>
    </xdr:from>
    <xdr:to>
      <xdr:col>19</xdr:col>
      <xdr:colOff>184150</xdr:colOff>
      <xdr:row>81</xdr:row>
      <xdr:rowOff>78425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88602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33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151412</xdr:rowOff>
    </xdr:from>
    <xdr:to>
      <xdr:col>15</xdr:col>
      <xdr:colOff>133350</xdr:colOff>
      <xdr:row>81</xdr:row>
      <xdr:rowOff>81562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91739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3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119802</xdr:rowOff>
    </xdr:from>
    <xdr:to>
      <xdr:col>11</xdr:col>
      <xdr:colOff>82550</xdr:colOff>
      <xdr:row>81</xdr:row>
      <xdr:rowOff>49952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60129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0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94957</xdr:rowOff>
    </xdr:from>
    <xdr:to>
      <xdr:col>7</xdr:col>
      <xdr:colOff>31750</xdr:colOff>
      <xdr:row>81</xdr:row>
      <xdr:rowOff>25107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35284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以前は、ラスパイレス指数で類似団体平均を上回っていたが、年齢に基づく昇格の抑制や国に準じた適正な給与体系の維持、任期付職員等を導入した結果、全国平均を下回った。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今後、給与構造の検討や職員構成の変動を注視しながら、引き続き適正な給与体系を維持していく。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122766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977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95955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43050"/>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106539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83</xdr:row>
      <xdr:rowOff>106539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948128"/>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人口千人当たりの職員数は類似団体と比較して下回っている。要因としては、過去の組織機構の見直しによる課・係の統合、小学校給食調理業務や保育業務などの民間委託などによるものである。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今後、権限移譲等に伴う業務追加により職員の負担増が懸念されるが、平成</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年度に策定された定員適正化計画に基づき、真に必要な職員数の配置を行っているところであり、さらなる住民サービスの向上に努める。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138249</xdr:rowOff>
    </xdr:from>
    <xdr:to>
      <xdr:col>81</xdr:col>
      <xdr:colOff>44450</xdr:colOff>
      <xdr:row>59</xdr:row>
      <xdr:rowOff>150313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53799"/>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103777</xdr:rowOff>
    </xdr:from>
    <xdr:to>
      <xdr:col>77</xdr:col>
      <xdr:colOff>44450</xdr:colOff>
      <xdr:row>59</xdr:row>
      <xdr:rowOff>138249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193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103777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158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102053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15880"/>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99513</xdr:rowOff>
    </xdr:from>
    <xdr:to>
      <xdr:col>81</xdr:col>
      <xdr:colOff>95250</xdr:colOff>
      <xdr:row>60</xdr:row>
      <xdr:rowOff>29663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116040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52977</xdr:rowOff>
    </xdr:from>
    <xdr:to>
      <xdr:col>73</xdr:col>
      <xdr:colOff>44450</xdr:colOff>
      <xdr:row>59</xdr:row>
      <xdr:rowOff>154577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164754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accent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年度から横ばいで推移して</a:t>
          </a:r>
          <a:r>
            <a:rPr kumimoji="1" lang="ja-JP" altLang="en-US" sz="1100" b="0" i="0" baseline="0">
              <a:solidFill>
                <a:sysClr val="windowText" lastClr="000000"/>
              </a:solidFill>
              <a:effectLst/>
              <a:latin typeface="+mn-lt"/>
              <a:ea typeface="+mn-ea"/>
              <a:cs typeface="+mn-cs"/>
            </a:rPr>
            <a:t>いたが、駅前再開発事業や県街路事業負担金の借り入れの返済も始まり償還額が増加したことや、交付税に算入される公債費の償還がすすんだことにより、</a:t>
          </a:r>
          <a:r>
            <a:rPr kumimoji="1" lang="en-US" altLang="ja-JP" sz="1100" b="0" i="0" baseline="0">
              <a:solidFill>
                <a:sysClr val="windowText" lastClr="000000"/>
              </a:solidFill>
              <a:effectLst/>
              <a:latin typeface="+mn-lt"/>
              <a:ea typeface="+mn-ea"/>
              <a:cs typeface="+mn-cs"/>
            </a:rPr>
            <a:t>0.5</a:t>
          </a:r>
          <a:r>
            <a:rPr kumimoji="1" lang="ja-JP" altLang="en-US" sz="1100" b="0" i="0" baseline="0">
              <a:solidFill>
                <a:sysClr val="windowText" lastClr="000000"/>
              </a:solidFill>
              <a:effectLst/>
              <a:latin typeface="+mn-lt"/>
              <a:ea typeface="+mn-ea"/>
              <a:cs typeface="+mn-cs"/>
            </a:rPr>
            <a:t>ポイント悪化している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今後については、</a:t>
          </a:r>
          <a:r>
            <a:rPr kumimoji="1" lang="ja-JP" altLang="ja-JP" sz="1100" b="0" i="0" baseline="0">
              <a:solidFill>
                <a:sysClr val="windowText" lastClr="000000"/>
              </a:solidFill>
              <a:effectLst/>
              <a:latin typeface="+mn-lt"/>
              <a:ea typeface="+mn-ea"/>
              <a:cs typeface="+mn-cs"/>
            </a:rPr>
            <a:t>中期財政計画の策定や予算編成において償還額を平準化できるよう調整していく。</a:t>
          </a:r>
          <a:endParaRPr lang="ja-JP" altLang="ja-JP" sz="1400">
            <a:solidFill>
              <a:sysClr val="windowText" lastClr="000000"/>
            </a:solidFill>
            <a:effectLst/>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162243</xdr:rowOff>
    </xdr:from>
    <xdr:to>
      <xdr:col>81</xdr:col>
      <xdr:colOff>44450</xdr:colOff>
      <xdr:row>39</xdr:row>
      <xdr:rowOff>20955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7734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162243</xdr:rowOff>
    </xdr:from>
    <xdr:to>
      <xdr:col>77</xdr:col>
      <xdr:colOff>44450</xdr:colOff>
      <xdr:row>39</xdr:row>
      <xdr:rowOff>2857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67734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2857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7131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156210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47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141605</xdr:rowOff>
    </xdr:from>
    <xdr:to>
      <xdr:col>81</xdr:col>
      <xdr:colOff>95250</xdr:colOff>
      <xdr:row>39</xdr:row>
      <xdr:rowOff>71755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158132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111443</xdr:rowOff>
    </xdr:from>
    <xdr:to>
      <xdr:col>77</xdr:col>
      <xdr:colOff>95250</xdr:colOff>
      <xdr:row>39</xdr:row>
      <xdr:rowOff>41593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51769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9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123507</xdr:rowOff>
    </xdr:from>
    <xdr:to>
      <xdr:col>73</xdr:col>
      <xdr:colOff>44450</xdr:colOff>
      <xdr:row>39</xdr:row>
      <xdr:rowOff>53657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63835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accent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将来負担比率については、</a:t>
          </a:r>
          <a:r>
            <a:rPr kumimoji="1" lang="ja-JP" altLang="en-US" sz="1100" b="0" i="0" baseline="0">
              <a:solidFill>
                <a:sysClr val="windowText" lastClr="000000"/>
              </a:solidFill>
              <a:effectLst/>
              <a:latin typeface="+mn-lt"/>
              <a:ea typeface="+mn-ea"/>
              <a:cs typeface="+mn-cs"/>
            </a:rPr>
            <a:t>一般会計の地方債残高が、新規借入額を償還額が上回っていることにより減少したことや、減債基金、職員退職手当準備基金、公共施設等整備基金に積み立てを行ったことにより充当可能財源が増加したため、前年度と比較し</a:t>
          </a:r>
          <a:r>
            <a:rPr kumimoji="1" lang="en-US" altLang="ja-JP" sz="1100" b="0" i="0" baseline="0">
              <a:solidFill>
                <a:sysClr val="windowText" lastClr="000000"/>
              </a:solidFill>
              <a:effectLst/>
              <a:latin typeface="+mn-lt"/>
              <a:ea typeface="+mn-ea"/>
              <a:cs typeface="+mn-cs"/>
            </a:rPr>
            <a:t>1.6</a:t>
          </a:r>
          <a:r>
            <a:rPr kumimoji="1" lang="ja-JP" altLang="en-US" sz="1100" b="0" i="0" baseline="0">
              <a:solidFill>
                <a:sysClr val="windowText" lastClr="000000"/>
              </a:solidFill>
              <a:effectLst/>
              <a:latin typeface="+mn-lt"/>
              <a:ea typeface="+mn-ea"/>
              <a:cs typeface="+mn-cs"/>
            </a:rPr>
            <a:t>ポイント改善した。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43906</xdr:rowOff>
    </xdr:from>
    <xdr:to>
      <xdr:col>81</xdr:col>
      <xdr:colOff>44450</xdr:colOff>
      <xdr:row>14</xdr:row>
      <xdr:rowOff>62290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44206"/>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62290</xdr:rowOff>
    </xdr:from>
    <xdr:to>
      <xdr:col>77</xdr:col>
      <xdr:colOff>44450</xdr:colOff>
      <xdr:row>14</xdr:row>
      <xdr:rowOff>156512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62590"/>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156512</xdr:rowOff>
    </xdr:from>
    <xdr:to>
      <xdr:col>72</xdr:col>
      <xdr:colOff>203200</xdr:colOff>
      <xdr:row>16</xdr:row>
      <xdr:rowOff>61807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56812"/>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61807</xdr:rowOff>
    </xdr:from>
    <xdr:to>
      <xdr:col>68</xdr:col>
      <xdr:colOff>152400</xdr:colOff>
      <xdr:row>16</xdr:row>
      <xdr:rowOff>153731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0500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136633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6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11490</xdr:rowOff>
    </xdr:from>
    <xdr:to>
      <xdr:col>77</xdr:col>
      <xdr:colOff>95250</xdr:colOff>
      <xdr:row>14</xdr:row>
      <xdr:rowOff>113090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97867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9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105712</xdr:rowOff>
    </xdr:from>
    <xdr:to>
      <xdr:col>73</xdr:col>
      <xdr:colOff>44450</xdr:colOff>
      <xdr:row>15</xdr:row>
      <xdr:rowOff>35862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20639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9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102931</xdr:rowOff>
    </xdr:from>
    <xdr:to>
      <xdr:col>64</xdr:col>
      <xdr:colOff>152400</xdr:colOff>
      <xdr:row>17</xdr:row>
      <xdr:rowOff>33081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17858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年度において実施した行財政改革緊急行動計画において、職員数削減や特殊勤務手当を全廃したほか職員給与</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％カットを実施したため、類似団体や全国平均と比較しても低い水準を維持できている。</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年度は、退職</a:t>
          </a:r>
          <a:r>
            <a:rPr kumimoji="1" lang="ja-JP" altLang="en-US" sz="1100">
              <a:solidFill>
                <a:schemeClr val="dk1"/>
              </a:solidFill>
              <a:effectLst/>
              <a:latin typeface="+mn-lt"/>
              <a:ea typeface="+mn-ea"/>
              <a:cs typeface="+mn-cs"/>
            </a:rPr>
            <a:t>者数の減に伴い退職手当が減額となったため、数値が改善された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17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9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97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近年、類似団体平均とは、ほぼ同水準を維持していたが、令和元年度から嘱託職員や任期付職員の賃金が制度の変更により物件費から人件費へと変更になったために改善した。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、今まで以上に学校給食の安定供給を実施するため公会計化し賄材料費が計上されたことや、電子図書館事業の開始などにより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ポイント悪化した。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14</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82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8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82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4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扶助費は依然として、類似団体平均を上回っている状況であり、令和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年度は障がい者支援や子育て支援事業の利用者が増加している。</a:t>
          </a:r>
          <a:r>
            <a:rPr kumimoji="1" lang="ja-JP" altLang="en-US" sz="1100">
              <a:solidFill>
                <a:schemeClr val="dk1"/>
              </a:solidFill>
              <a:effectLst/>
              <a:latin typeface="+mn-lt"/>
              <a:ea typeface="+mn-ea"/>
              <a:cs typeface="+mn-cs"/>
            </a:rPr>
            <a:t>物価高騰や低所得者支援の事業実施により数値が悪化しているため、健康増進事業などを実施し社会福祉費を減少させたり、定住促進事業などをすすめ町民の所得階層の改善を進めていく。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72572</xdr:rowOff>
    </xdr:from>
    <xdr:to>
      <xdr:col>24</xdr:col>
      <xdr:colOff>25400</xdr:colOff>
      <xdr:row>58</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16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72572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6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59</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04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21772</xdr:rowOff>
    </xdr:from>
    <xdr:to>
      <xdr:col>20</xdr:col>
      <xdr:colOff>38100</xdr:colOff>
      <xdr:row>58</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108149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その他の経費はほとんどが繰出金となっている。赤字補てん的な繰出金が増加していた国民健康保険事業は、平成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年度より赤字解消に向け保険料の見直しを段階的に実施している。</a:t>
          </a:r>
          <a:endParaRPr lang="ja-JP" altLang="ja-JP" sz="1400">
            <a:effectLst/>
          </a:endParaRPr>
        </a:p>
        <a:p>
          <a:r>
            <a:rPr kumimoji="1" lang="ja-JP" altLang="ja-JP" sz="1100">
              <a:solidFill>
                <a:schemeClr val="dk1"/>
              </a:solidFill>
              <a:effectLst/>
              <a:latin typeface="+mn-lt"/>
              <a:ea typeface="+mn-ea"/>
              <a:cs typeface="+mn-cs"/>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3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60</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37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60</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90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27215</xdr:rowOff>
    </xdr:from>
    <xdr:to>
      <xdr:col>69</xdr:col>
      <xdr:colOff>142875</xdr:colOff>
      <xdr:row>60</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かかる経常収支比率は、類似団体平均を上回っており、要因としては、ごみ・し尿処理事業や消防事業などを、遠賀郡・中間市で構成する一部事務組合である遠賀・中間地域広域行政事務組合で行っていることによるものであるが、今年度は負担金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したこと等もあり、全体では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23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552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新規の借入額より償還額が上回ったため町債残高は減少したが、</a:t>
          </a:r>
          <a:r>
            <a:rPr kumimoji="1" lang="ja-JP" altLang="ja-JP" sz="1100">
              <a:solidFill>
                <a:schemeClr val="dk1"/>
              </a:solidFill>
              <a:effectLst/>
              <a:latin typeface="+mn-lt"/>
              <a:ea typeface="+mn-ea"/>
              <a:cs typeface="+mn-cs"/>
            </a:rPr>
            <a:t>建物の長寿命化計画や頃末南地区都市再生整備事業、芦屋・水巻・中間線街路事業といった大規模事業の返済が始まり、</a:t>
          </a:r>
          <a:r>
            <a:rPr kumimoji="1" lang="ja-JP" altLang="en-US" sz="1100">
              <a:solidFill>
                <a:schemeClr val="dk1"/>
              </a:solidFill>
              <a:effectLst/>
              <a:latin typeface="+mn-lt"/>
              <a:ea typeface="+mn-ea"/>
              <a:cs typeface="+mn-cs"/>
            </a:rPr>
            <a:t>数値は</a:t>
          </a:r>
          <a:r>
            <a:rPr kumimoji="1" lang="ja-JP" altLang="ja-JP" sz="1100">
              <a:solidFill>
                <a:schemeClr val="dk1"/>
              </a:solidFill>
              <a:effectLst/>
              <a:latin typeface="+mn-lt"/>
              <a:ea typeface="+mn-ea"/>
              <a:cs typeface="+mn-cs"/>
            </a:rPr>
            <a:t>若干悪化している。</a:t>
          </a:r>
          <a:endParaRPr lang="ja-JP" altLang="ja-JP" sz="1400">
            <a:effectLst/>
          </a:endParaRPr>
        </a:p>
        <a:p>
          <a:r>
            <a:rPr kumimoji="1" lang="ja-JP" altLang="ja-JP" sz="1100">
              <a:solidFill>
                <a:schemeClr val="dk1"/>
              </a:solidFill>
              <a:effectLst/>
              <a:latin typeface="+mn-lt"/>
              <a:ea typeface="+mn-ea"/>
              <a:cs typeface="+mn-cs"/>
            </a:rPr>
            <a:t>　投資的事業の採択は財政計画、予算編成の段階で十分に精査し、国・県補助金を活用することで新発債発行を圧縮し、将来世代への負担を極力抑える財政運営に努める。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67563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794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47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数値悪化の主たる原因は、歳出において、学校給食の公会計化や、扶助費の増加、一部事務組合に対しての負担金の増に伴い数値が悪化している。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77</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79</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6235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966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136162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134220</xdr:rowOff>
    </xdr:from>
    <xdr:to>
      <xdr:col>29</xdr:col>
      <xdr:colOff>127000</xdr:colOff>
      <xdr:row>18</xdr:row>
      <xdr:rowOff>162538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67945"/>
          <a:ext cx="647700" cy="28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154008</xdr:rowOff>
    </xdr:from>
    <xdr:to>
      <xdr:col>26</xdr:col>
      <xdr:colOff>50800</xdr:colOff>
      <xdr:row>18</xdr:row>
      <xdr:rowOff>162538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87733"/>
          <a:ext cx="698500" cy="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154008</xdr:rowOff>
    </xdr:from>
    <xdr:to>
      <xdr:col>22</xdr:col>
      <xdr:colOff>114300</xdr:colOff>
      <xdr:row>18</xdr:row>
      <xdr:rowOff>170096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87733"/>
          <a:ext cx="698500" cy="1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170096</xdr:rowOff>
    </xdr:from>
    <xdr:to>
      <xdr:col>18</xdr:col>
      <xdr:colOff>177800</xdr:colOff>
      <xdr:row>19</xdr:row>
      <xdr:rowOff>8933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03821"/>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83420</xdr:rowOff>
    </xdr:from>
    <xdr:to>
      <xdr:col>29</xdr:col>
      <xdr:colOff>177800</xdr:colOff>
      <xdr:row>19</xdr:row>
      <xdr:rowOff>13570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17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55497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111738</xdr:rowOff>
    </xdr:from>
    <xdr:to>
      <xdr:col>26</xdr:col>
      <xdr:colOff>101600</xdr:colOff>
      <xdr:row>19</xdr:row>
      <xdr:rowOff>41888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45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26665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31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103208</xdr:rowOff>
    </xdr:from>
    <xdr:to>
      <xdr:col>22</xdr:col>
      <xdr:colOff>165100</xdr:colOff>
      <xdr:row>19</xdr:row>
      <xdr:rowOff>33358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3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18135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119296</xdr:rowOff>
    </xdr:from>
    <xdr:to>
      <xdr:col>19</xdr:col>
      <xdr:colOff>38100</xdr:colOff>
      <xdr:row>19</xdr:row>
      <xdr:rowOff>49446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5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34223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3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129583</xdr:rowOff>
    </xdr:from>
    <xdr:to>
      <xdr:col>15</xdr:col>
      <xdr:colOff>101600</xdr:colOff>
      <xdr:row>19</xdr:row>
      <xdr:rowOff>59733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63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44510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317653</xdr:rowOff>
    </xdr:from>
    <xdr:to>
      <xdr:col>29</xdr:col>
      <xdr:colOff>127000</xdr:colOff>
      <xdr:row>36</xdr:row>
      <xdr:rowOff>22568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28003"/>
          <a:ext cx="647700" cy="4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22568</xdr:rowOff>
    </xdr:from>
    <xdr:to>
      <xdr:col>26</xdr:col>
      <xdr:colOff>50800</xdr:colOff>
      <xdr:row>36</xdr:row>
      <xdr:rowOff>36722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75818"/>
          <a:ext cx="698500" cy="1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36722</xdr:rowOff>
    </xdr:from>
    <xdr:to>
      <xdr:col>22</xdr:col>
      <xdr:colOff>114300</xdr:colOff>
      <xdr:row>36</xdr:row>
      <xdr:rowOff>51771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89972"/>
          <a:ext cx="698500" cy="15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16643</xdr:rowOff>
    </xdr:from>
    <xdr:to>
      <xdr:col>18</xdr:col>
      <xdr:colOff>177800</xdr:colOff>
      <xdr:row>36</xdr:row>
      <xdr:rowOff>51771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69893"/>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266853</xdr:rowOff>
    </xdr:from>
    <xdr:to>
      <xdr:col>29</xdr:col>
      <xdr:colOff>177800</xdr:colOff>
      <xdr:row>36</xdr:row>
      <xdr:rowOff>25553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7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238930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4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314668</xdr:rowOff>
    </xdr:from>
    <xdr:to>
      <xdr:col>26</xdr:col>
      <xdr:colOff>101600</xdr:colOff>
      <xdr:row>36</xdr:row>
      <xdr:rowOff>73368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2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58145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1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328822</xdr:rowOff>
    </xdr:from>
    <xdr:to>
      <xdr:col>22</xdr:col>
      <xdr:colOff>165100</xdr:colOff>
      <xdr:row>36</xdr:row>
      <xdr:rowOff>87522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39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72299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971</xdr:rowOff>
    </xdr:from>
    <xdr:to>
      <xdr:col>19</xdr:col>
      <xdr:colOff>38100</xdr:colOff>
      <xdr:row>36</xdr:row>
      <xdr:rowOff>102571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5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87348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4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308743</xdr:rowOff>
    </xdr:from>
    <xdr:to>
      <xdr:col>15</xdr:col>
      <xdr:colOff>101600</xdr:colOff>
      <xdr:row>36</xdr:row>
      <xdr:rowOff>67443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1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52220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0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46529</xdr:rowOff>
    </xdr:from>
    <xdr:to>
      <xdr:col>24</xdr:col>
      <xdr:colOff>63500</xdr:colOff>
      <xdr:row>38</xdr:row>
      <xdr:rowOff>50578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61629"/>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46529</xdr:rowOff>
    </xdr:from>
    <xdr:to>
      <xdr:col>19</xdr:col>
      <xdr:colOff>177800</xdr:colOff>
      <xdr:row>38</xdr:row>
      <xdr:rowOff>70173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1629"/>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50628</xdr:rowOff>
    </xdr:from>
    <xdr:to>
      <xdr:col>15</xdr:col>
      <xdr:colOff>50800</xdr:colOff>
      <xdr:row>38</xdr:row>
      <xdr:rowOff>70173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572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50628</xdr:rowOff>
    </xdr:from>
    <xdr:to>
      <xdr:col>10</xdr:col>
      <xdr:colOff>114300</xdr:colOff>
      <xdr:row>38</xdr:row>
      <xdr:rowOff>150902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5728"/>
          <a:ext cx="889000" cy="10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171228</xdr:rowOff>
    </xdr:from>
    <xdr:to>
      <xdr:col>24</xdr:col>
      <xdr:colOff>114300</xdr:colOff>
      <xdr:row>38</xdr:row>
      <xdr:rowOff>101378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149655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167179</xdr:rowOff>
    </xdr:from>
    <xdr:to>
      <xdr:col>20</xdr:col>
      <xdr:colOff>38100</xdr:colOff>
      <xdr:row>38</xdr:row>
      <xdr:rowOff>97329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88456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19373</xdr:rowOff>
    </xdr:from>
    <xdr:to>
      <xdr:col>15</xdr:col>
      <xdr:colOff>101600</xdr:colOff>
      <xdr:row>38</xdr:row>
      <xdr:rowOff>120973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112100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171278</xdr:rowOff>
    </xdr:from>
    <xdr:to>
      <xdr:col>10</xdr:col>
      <xdr:colOff>165100</xdr:colOff>
      <xdr:row>38</xdr:row>
      <xdr:rowOff>101428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92555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100102</xdr:rowOff>
    </xdr:from>
    <xdr:to>
      <xdr:col>6</xdr:col>
      <xdr:colOff>38100</xdr:colOff>
      <xdr:row>39</xdr:row>
      <xdr:rowOff>30252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21379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67147</xdr:rowOff>
    </xdr:from>
    <xdr:to>
      <xdr:col>24</xdr:col>
      <xdr:colOff>63500</xdr:colOff>
      <xdr:row>57</xdr:row>
      <xdr:rowOff>74471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9797"/>
          <a:ext cx="8382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72414</xdr:rowOff>
    </xdr:from>
    <xdr:to>
      <xdr:col>19</xdr:col>
      <xdr:colOff>177800</xdr:colOff>
      <xdr:row>57</xdr:row>
      <xdr:rowOff>74471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4506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72414</xdr:rowOff>
    </xdr:from>
    <xdr:to>
      <xdr:col>15</xdr:col>
      <xdr:colOff>50800</xdr:colOff>
      <xdr:row>57</xdr:row>
      <xdr:rowOff>100253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5064"/>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97651</xdr:rowOff>
    </xdr:from>
    <xdr:to>
      <xdr:col>10</xdr:col>
      <xdr:colOff>114300</xdr:colOff>
      <xdr:row>57</xdr:row>
      <xdr:rowOff>100253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70301"/>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16347</xdr:rowOff>
    </xdr:from>
    <xdr:to>
      <xdr:col>24</xdr:col>
      <xdr:colOff>114300</xdr:colOff>
      <xdr:row>57</xdr:row>
      <xdr:rowOff>117947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102724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23671</xdr:rowOff>
    </xdr:from>
    <xdr:to>
      <xdr:col>20</xdr:col>
      <xdr:colOff>38100</xdr:colOff>
      <xdr:row>57</xdr:row>
      <xdr:rowOff>125271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116398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21614</xdr:rowOff>
    </xdr:from>
    <xdr:to>
      <xdr:col>15</xdr:col>
      <xdr:colOff>101600</xdr:colOff>
      <xdr:row>57</xdr:row>
      <xdr:rowOff>123214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114341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49453</xdr:rowOff>
    </xdr:from>
    <xdr:to>
      <xdr:col>10</xdr:col>
      <xdr:colOff>165100</xdr:colOff>
      <xdr:row>57</xdr:row>
      <xdr:rowOff>151053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46851</xdr:rowOff>
    </xdr:from>
    <xdr:to>
      <xdr:col>6</xdr:col>
      <xdr:colOff>38100</xdr:colOff>
      <xdr:row>57</xdr:row>
      <xdr:rowOff>148451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139578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110440</xdr:rowOff>
    </xdr:from>
    <xdr:to>
      <xdr:col>24</xdr:col>
      <xdr:colOff>63500</xdr:colOff>
      <xdr:row>77</xdr:row>
      <xdr:rowOff>132293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12090"/>
          <a:ext cx="8382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120177</xdr:rowOff>
    </xdr:from>
    <xdr:to>
      <xdr:col>19</xdr:col>
      <xdr:colOff>177800</xdr:colOff>
      <xdr:row>77</xdr:row>
      <xdr:rowOff>132293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2182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103535</xdr:rowOff>
    </xdr:from>
    <xdr:to>
      <xdr:col>15</xdr:col>
      <xdr:colOff>50800</xdr:colOff>
      <xdr:row>77</xdr:row>
      <xdr:rowOff>120177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05185"/>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103535</xdr:rowOff>
    </xdr:from>
    <xdr:to>
      <xdr:col>10</xdr:col>
      <xdr:colOff>114300</xdr:colOff>
      <xdr:row>77</xdr:row>
      <xdr:rowOff>112406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05185"/>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59640</xdr:rowOff>
    </xdr:from>
    <xdr:to>
      <xdr:col>24</xdr:col>
      <xdr:colOff>114300</xdr:colOff>
      <xdr:row>77</xdr:row>
      <xdr:rowOff>161240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82517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81493</xdr:rowOff>
    </xdr:from>
    <xdr:to>
      <xdr:col>20</xdr:col>
      <xdr:colOff>38100</xdr:colOff>
      <xdr:row>78</xdr:row>
      <xdr:rowOff>11643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2770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7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69377</xdr:rowOff>
    </xdr:from>
    <xdr:to>
      <xdr:col>15</xdr:col>
      <xdr:colOff>101600</xdr:colOff>
      <xdr:row>77</xdr:row>
      <xdr:rowOff>170977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4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52735</xdr:rowOff>
    </xdr:from>
    <xdr:to>
      <xdr:col>10</xdr:col>
      <xdr:colOff>165100</xdr:colOff>
      <xdr:row>77</xdr:row>
      <xdr:rowOff>154335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170862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61606</xdr:rowOff>
    </xdr:from>
    <xdr:to>
      <xdr:col>6</xdr:col>
      <xdr:colOff>38100</xdr:colOff>
      <xdr:row>77</xdr:row>
      <xdr:rowOff>163206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6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8283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3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75425</xdr:rowOff>
    </xdr:from>
    <xdr:to>
      <xdr:col>24</xdr:col>
      <xdr:colOff>63500</xdr:colOff>
      <xdr:row>95</xdr:row>
      <xdr:rowOff>56859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1725"/>
          <a:ext cx="838200" cy="15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118835</xdr:rowOff>
    </xdr:from>
    <xdr:to>
      <xdr:col>19</xdr:col>
      <xdr:colOff>177800</xdr:colOff>
      <xdr:row>95</xdr:row>
      <xdr:rowOff>56859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35135"/>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118835</xdr:rowOff>
    </xdr:from>
    <xdr:to>
      <xdr:col>15</xdr:col>
      <xdr:colOff>50800</xdr:colOff>
      <xdr:row>97</xdr:row>
      <xdr:rowOff>33756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35135"/>
          <a:ext cx="889000" cy="42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33756</xdr:rowOff>
    </xdr:from>
    <xdr:to>
      <xdr:col>10</xdr:col>
      <xdr:colOff>114300</xdr:colOff>
      <xdr:row>97</xdr:row>
      <xdr:rowOff>49428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4406"/>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24625</xdr:rowOff>
    </xdr:from>
    <xdr:to>
      <xdr:col>24</xdr:col>
      <xdr:colOff>114300</xdr:colOff>
      <xdr:row>94</xdr:row>
      <xdr:rowOff>126225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47502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6059</xdr:rowOff>
    </xdr:from>
    <xdr:to>
      <xdr:col>20</xdr:col>
      <xdr:colOff>38100</xdr:colOff>
      <xdr:row>95</xdr:row>
      <xdr:rowOff>107659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124186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6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68035</xdr:rowOff>
    </xdr:from>
    <xdr:to>
      <xdr:col>15</xdr:col>
      <xdr:colOff>101600</xdr:colOff>
      <xdr:row>94</xdr:row>
      <xdr:rowOff>169635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154406</xdr:rowOff>
    </xdr:from>
    <xdr:to>
      <xdr:col>10</xdr:col>
      <xdr:colOff>165100</xdr:colOff>
      <xdr:row>97</xdr:row>
      <xdr:rowOff>84556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101083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170078</xdr:rowOff>
    </xdr:from>
    <xdr:to>
      <xdr:col>6</xdr:col>
      <xdr:colOff>38100</xdr:colOff>
      <xdr:row>97</xdr:row>
      <xdr:rowOff>100228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116755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18477</xdr:rowOff>
    </xdr:from>
    <xdr:to>
      <xdr:col>55</xdr:col>
      <xdr:colOff>0</xdr:colOff>
      <xdr:row>37</xdr:row>
      <xdr:rowOff>134496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62127"/>
          <a:ext cx="838200" cy="1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18477</xdr:rowOff>
    </xdr:from>
    <xdr:to>
      <xdr:col>50</xdr:col>
      <xdr:colOff>114300</xdr:colOff>
      <xdr:row>37</xdr:row>
      <xdr:rowOff>151642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62127"/>
          <a:ext cx="889000" cy="1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142258</xdr:rowOff>
    </xdr:from>
    <xdr:to>
      <xdr:col>45</xdr:col>
      <xdr:colOff>177800</xdr:colOff>
      <xdr:row>37</xdr:row>
      <xdr:rowOff>151642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85758"/>
          <a:ext cx="889000" cy="120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142258</xdr:rowOff>
    </xdr:from>
    <xdr:to>
      <xdr:col>41</xdr:col>
      <xdr:colOff>50800</xdr:colOff>
      <xdr:row>38</xdr:row>
      <xdr:rowOff>37603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85758"/>
          <a:ext cx="889000" cy="126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83696</xdr:rowOff>
    </xdr:from>
    <xdr:to>
      <xdr:col>55</xdr:col>
      <xdr:colOff>50800</xdr:colOff>
      <xdr:row>38</xdr:row>
      <xdr:rowOff>13846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62123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0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139127</xdr:rowOff>
    </xdr:from>
    <xdr:to>
      <xdr:col>50</xdr:col>
      <xdr:colOff>165100</xdr:colOff>
      <xdr:row>37</xdr:row>
      <xdr:rowOff>69277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85804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100842</xdr:rowOff>
    </xdr:from>
    <xdr:to>
      <xdr:col>46</xdr:col>
      <xdr:colOff>38100</xdr:colOff>
      <xdr:row>38</xdr:row>
      <xdr:rowOff>30992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91458</xdr:rowOff>
    </xdr:from>
    <xdr:to>
      <xdr:col>41</xdr:col>
      <xdr:colOff>101600</xdr:colOff>
      <xdr:row>31</xdr:row>
      <xdr:rowOff>21608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38135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158253</xdr:rowOff>
    </xdr:from>
    <xdr:to>
      <xdr:col>36</xdr:col>
      <xdr:colOff>165100</xdr:colOff>
      <xdr:row>38</xdr:row>
      <xdr:rowOff>88402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19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104930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77467</xdr:rowOff>
    </xdr:from>
    <xdr:to>
      <xdr:col>55</xdr:col>
      <xdr:colOff>0</xdr:colOff>
      <xdr:row>57</xdr:row>
      <xdr:rowOff>88928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50117"/>
          <a:ext cx="8382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53022</xdr:rowOff>
    </xdr:from>
    <xdr:to>
      <xdr:col>50</xdr:col>
      <xdr:colOff>114300</xdr:colOff>
      <xdr:row>57</xdr:row>
      <xdr:rowOff>88928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5672"/>
          <a:ext cx="889000" cy="3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53022</xdr:rowOff>
    </xdr:from>
    <xdr:to>
      <xdr:col>45</xdr:col>
      <xdr:colOff>177800</xdr:colOff>
      <xdr:row>57</xdr:row>
      <xdr:rowOff>71722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25672"/>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65306</xdr:rowOff>
    </xdr:from>
    <xdr:to>
      <xdr:col>41</xdr:col>
      <xdr:colOff>50800</xdr:colOff>
      <xdr:row>57</xdr:row>
      <xdr:rowOff>71722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7956"/>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26667</xdr:rowOff>
    </xdr:from>
    <xdr:to>
      <xdr:col>55</xdr:col>
      <xdr:colOff>50800</xdr:colOff>
      <xdr:row>57</xdr:row>
      <xdr:rowOff>128267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5094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38128</xdr:rowOff>
    </xdr:from>
    <xdr:to>
      <xdr:col>50</xdr:col>
      <xdr:colOff>165100</xdr:colOff>
      <xdr:row>57</xdr:row>
      <xdr:rowOff>139728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130855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2222</xdr:rowOff>
    </xdr:from>
    <xdr:to>
      <xdr:col>46</xdr:col>
      <xdr:colOff>38100</xdr:colOff>
      <xdr:row>57</xdr:row>
      <xdr:rowOff>103822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94949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20922</xdr:rowOff>
    </xdr:from>
    <xdr:to>
      <xdr:col>41</xdr:col>
      <xdr:colOff>101600</xdr:colOff>
      <xdr:row>57</xdr:row>
      <xdr:rowOff>122522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113649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14506</xdr:rowOff>
    </xdr:from>
    <xdr:to>
      <xdr:col>36</xdr:col>
      <xdr:colOff>165100</xdr:colOff>
      <xdr:row>57</xdr:row>
      <xdr:rowOff>116106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107233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97313</xdr:rowOff>
    </xdr:from>
    <xdr:to>
      <xdr:col>55</xdr:col>
      <xdr:colOff>0</xdr:colOff>
      <xdr:row>77</xdr:row>
      <xdr:rowOff>168066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98963"/>
          <a:ext cx="8382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83598</xdr:rowOff>
    </xdr:from>
    <xdr:to>
      <xdr:col>50</xdr:col>
      <xdr:colOff>114300</xdr:colOff>
      <xdr:row>77</xdr:row>
      <xdr:rowOff>97313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852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83598</xdr:rowOff>
    </xdr:from>
    <xdr:to>
      <xdr:col>45</xdr:col>
      <xdr:colOff>177800</xdr:colOff>
      <xdr:row>77</xdr:row>
      <xdr:rowOff>141205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8524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141205</xdr:rowOff>
    </xdr:from>
    <xdr:to>
      <xdr:col>41</xdr:col>
      <xdr:colOff>50800</xdr:colOff>
      <xdr:row>78</xdr:row>
      <xdr:rowOff>119945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42855"/>
          <a:ext cx="8890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117266</xdr:rowOff>
    </xdr:from>
    <xdr:to>
      <xdr:col>55</xdr:col>
      <xdr:colOff>50800</xdr:colOff>
      <xdr:row>78</xdr:row>
      <xdr:rowOff>47416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140143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46513</xdr:rowOff>
    </xdr:from>
    <xdr:to>
      <xdr:col>50</xdr:col>
      <xdr:colOff>165100</xdr:colOff>
      <xdr:row>77</xdr:row>
      <xdr:rowOff>148113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164640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32798</xdr:rowOff>
    </xdr:from>
    <xdr:to>
      <xdr:col>46</xdr:col>
      <xdr:colOff>38100</xdr:colOff>
      <xdr:row>77</xdr:row>
      <xdr:rowOff>134398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150925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0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90405</xdr:rowOff>
    </xdr:from>
    <xdr:to>
      <xdr:col>41</xdr:col>
      <xdr:colOff>101600</xdr:colOff>
      <xdr:row>78</xdr:row>
      <xdr:rowOff>20555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69145</xdr:rowOff>
    </xdr:from>
    <xdr:to>
      <xdr:col>36</xdr:col>
      <xdr:colOff>165100</xdr:colOff>
      <xdr:row>78</xdr:row>
      <xdr:rowOff>170745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161872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xdr:rowOff>
    </xdr:from>
    <xdr:to>
      <xdr:col>55</xdr:col>
      <xdr:colOff>0</xdr:colOff>
      <xdr:row>98</xdr:row>
      <xdr:rowOff>49653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02202"/>
          <a:ext cx="838200" cy="4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49653</xdr:rowOff>
    </xdr:from>
    <xdr:to>
      <xdr:col>50</xdr:col>
      <xdr:colOff>114300</xdr:colOff>
      <xdr:row>98</xdr:row>
      <xdr:rowOff>50981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51753"/>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50981</xdr:rowOff>
    </xdr:from>
    <xdr:to>
      <xdr:col>45</xdr:col>
      <xdr:colOff>177800</xdr:colOff>
      <xdr:row>98</xdr:row>
      <xdr:rowOff>81843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53081"/>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21633</xdr:rowOff>
    </xdr:from>
    <xdr:to>
      <xdr:col>41</xdr:col>
      <xdr:colOff>50800</xdr:colOff>
      <xdr:row>98</xdr:row>
      <xdr:rowOff>81843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23733"/>
          <a:ext cx="889000" cy="6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120752</xdr:rowOff>
    </xdr:from>
    <xdr:to>
      <xdr:col>55</xdr:col>
      <xdr:colOff>50800</xdr:colOff>
      <xdr:row>98</xdr:row>
      <xdr:rowOff>50902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99179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170303</xdr:rowOff>
    </xdr:from>
    <xdr:to>
      <xdr:col>50</xdr:col>
      <xdr:colOff>165100</xdr:colOff>
      <xdr:row>98</xdr:row>
      <xdr:rowOff>100453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91580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9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181</xdr:rowOff>
    </xdr:from>
    <xdr:to>
      <xdr:col>46</xdr:col>
      <xdr:colOff>38100</xdr:colOff>
      <xdr:row>98</xdr:row>
      <xdr:rowOff>101781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92908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9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31043</xdr:rowOff>
    </xdr:from>
    <xdr:to>
      <xdr:col>41</xdr:col>
      <xdr:colOff>101600</xdr:colOff>
      <xdr:row>98</xdr:row>
      <xdr:rowOff>132643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123770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142283</xdr:rowOff>
    </xdr:from>
    <xdr:to>
      <xdr:col>36</xdr:col>
      <xdr:colOff>165100</xdr:colOff>
      <xdr:row>98</xdr:row>
      <xdr:rowOff>72433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159474</xdr:rowOff>
    </xdr:from>
    <xdr:to>
      <xdr:col>85</xdr:col>
      <xdr:colOff>127000</xdr:colOff>
      <xdr:row>77</xdr:row>
      <xdr:rowOff>4239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89674"/>
          <a:ext cx="8382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4239</xdr:rowOff>
    </xdr:from>
    <xdr:to>
      <xdr:col>81</xdr:col>
      <xdr:colOff>50800</xdr:colOff>
      <xdr:row>77</xdr:row>
      <xdr:rowOff>30789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05889"/>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30789</xdr:rowOff>
    </xdr:from>
    <xdr:to>
      <xdr:col>76</xdr:col>
      <xdr:colOff>114300</xdr:colOff>
      <xdr:row>77</xdr:row>
      <xdr:rowOff>49518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32439"/>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49518</xdr:rowOff>
    </xdr:from>
    <xdr:to>
      <xdr:col>71</xdr:col>
      <xdr:colOff>177800</xdr:colOff>
      <xdr:row>77</xdr:row>
      <xdr:rowOff>67610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51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108674</xdr:rowOff>
    </xdr:from>
    <xdr:to>
      <xdr:col>85</xdr:col>
      <xdr:colOff>177800</xdr:colOff>
      <xdr:row>77</xdr:row>
      <xdr:rowOff>38824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87101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124889</xdr:rowOff>
    </xdr:from>
    <xdr:to>
      <xdr:col>81</xdr:col>
      <xdr:colOff>101600</xdr:colOff>
      <xdr:row>77</xdr:row>
      <xdr:rowOff>55039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46166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4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151439</xdr:rowOff>
    </xdr:from>
    <xdr:to>
      <xdr:col>76</xdr:col>
      <xdr:colOff>165100</xdr:colOff>
      <xdr:row>77</xdr:row>
      <xdr:rowOff>81589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72716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7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170168</xdr:rowOff>
    </xdr:from>
    <xdr:to>
      <xdr:col>72</xdr:col>
      <xdr:colOff>38100</xdr:colOff>
      <xdr:row>77</xdr:row>
      <xdr:rowOff>100318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91445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16810</xdr:rowOff>
    </xdr:from>
    <xdr:to>
      <xdr:col>67</xdr:col>
      <xdr:colOff>101600</xdr:colOff>
      <xdr:row>77</xdr:row>
      <xdr:rowOff>118410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109537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35714</xdr:rowOff>
    </xdr:from>
    <xdr:to>
      <xdr:col>85</xdr:col>
      <xdr:colOff>127000</xdr:colOff>
      <xdr:row>98</xdr:row>
      <xdr:rowOff>64523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37814"/>
          <a:ext cx="8382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27330</xdr:rowOff>
    </xdr:from>
    <xdr:to>
      <xdr:col>81</xdr:col>
      <xdr:colOff>50800</xdr:colOff>
      <xdr:row>98</xdr:row>
      <xdr:rowOff>64523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29430"/>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27330</xdr:rowOff>
    </xdr:from>
    <xdr:to>
      <xdr:col>76</xdr:col>
      <xdr:colOff>114300</xdr:colOff>
      <xdr:row>98</xdr:row>
      <xdr:rowOff>106621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29430"/>
          <a:ext cx="889000" cy="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106621</xdr:rowOff>
    </xdr:from>
    <xdr:to>
      <xdr:col>71</xdr:col>
      <xdr:colOff>177800</xdr:colOff>
      <xdr:row>98</xdr:row>
      <xdr:rowOff>124923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08721"/>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156364</xdr:rowOff>
    </xdr:from>
    <xdr:to>
      <xdr:col>85</xdr:col>
      <xdr:colOff>177800</xdr:colOff>
      <xdr:row>98</xdr:row>
      <xdr:rowOff>86514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115741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13723</xdr:rowOff>
    </xdr:from>
    <xdr:to>
      <xdr:col>81</xdr:col>
      <xdr:colOff>101600</xdr:colOff>
      <xdr:row>98</xdr:row>
      <xdr:rowOff>115323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106450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147980</xdr:rowOff>
    </xdr:from>
    <xdr:to>
      <xdr:col>76</xdr:col>
      <xdr:colOff>165100</xdr:colOff>
      <xdr:row>98</xdr:row>
      <xdr:rowOff>78130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69257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55821</xdr:rowOff>
    </xdr:from>
    <xdr:to>
      <xdr:col>72</xdr:col>
      <xdr:colOff>38100</xdr:colOff>
      <xdr:row>98</xdr:row>
      <xdr:rowOff>157421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148548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74123</xdr:rowOff>
    </xdr:from>
    <xdr:to>
      <xdr:col>67</xdr:col>
      <xdr:colOff>101600</xdr:colOff>
      <xdr:row>99</xdr:row>
      <xdr:rowOff>4273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166850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48534</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92184"/>
          <a:ext cx="838200" cy="2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48534</xdr:rowOff>
    </xdr:from>
    <xdr:to>
      <xdr:col>111</xdr:col>
      <xdr:colOff>177800</xdr:colOff>
      <xdr:row>37</xdr:row>
      <xdr:rowOff>61062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92184"/>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61062</xdr:rowOff>
    </xdr:from>
    <xdr:to>
      <xdr:col>107</xdr:col>
      <xdr:colOff>50800</xdr:colOff>
      <xdr:row>37</xdr:row>
      <xdr:rowOff>73315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04712"/>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73315</xdr:rowOff>
    </xdr:from>
    <xdr:to>
      <xdr:col>102</xdr:col>
      <xdr:colOff>114300</xdr:colOff>
      <xdr:row>37</xdr:row>
      <xdr:rowOff>92791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16965"/>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169184</xdr:rowOff>
    </xdr:from>
    <xdr:to>
      <xdr:col>112</xdr:col>
      <xdr:colOff>38100</xdr:colOff>
      <xdr:row>37</xdr:row>
      <xdr:rowOff>99334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115861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1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10262</xdr:rowOff>
    </xdr:from>
    <xdr:to>
      <xdr:col>107</xdr:col>
      <xdr:colOff>101600</xdr:colOff>
      <xdr:row>37</xdr:row>
      <xdr:rowOff>111862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128389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22515</xdr:rowOff>
    </xdr:from>
    <xdr:to>
      <xdr:col>102</xdr:col>
      <xdr:colOff>165100</xdr:colOff>
      <xdr:row>37</xdr:row>
      <xdr:rowOff>124115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140642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41991</xdr:rowOff>
    </xdr:from>
    <xdr:to>
      <xdr:col>98</xdr:col>
      <xdr:colOff>38100</xdr:colOff>
      <xdr:row>37</xdr:row>
      <xdr:rowOff>143591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160118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40487</xdr:rowOff>
    </xdr:from>
    <xdr:to>
      <xdr:col>116</xdr:col>
      <xdr:colOff>63500</xdr:colOff>
      <xdr:row>58</xdr:row>
      <xdr:rowOff>41036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84587"/>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41036</xdr:rowOff>
    </xdr:from>
    <xdr:to>
      <xdr:col>111</xdr:col>
      <xdr:colOff>177800</xdr:colOff>
      <xdr:row>58</xdr:row>
      <xdr:rowOff>41402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8513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41402</xdr:rowOff>
    </xdr:from>
    <xdr:to>
      <xdr:col>107</xdr:col>
      <xdr:colOff>50800</xdr:colOff>
      <xdr:row>58</xdr:row>
      <xdr:rowOff>41677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855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41677</xdr:rowOff>
    </xdr:from>
    <xdr:to>
      <xdr:col>102</xdr:col>
      <xdr:colOff>114300</xdr:colOff>
      <xdr:row>58</xdr:row>
      <xdr:rowOff>42225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85777"/>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161137</xdr:rowOff>
    </xdr:from>
    <xdr:to>
      <xdr:col>116</xdr:col>
      <xdr:colOff>114300</xdr:colOff>
      <xdr:row>58</xdr:row>
      <xdr:rowOff>91287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120514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161686</xdr:rowOff>
    </xdr:from>
    <xdr:to>
      <xdr:col>112</xdr:col>
      <xdr:colOff>38100</xdr:colOff>
      <xdr:row>58</xdr:row>
      <xdr:rowOff>91836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108363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0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162052</xdr:rowOff>
    </xdr:from>
    <xdr:to>
      <xdr:col>107</xdr:col>
      <xdr:colOff>101600</xdr:colOff>
      <xdr:row>58</xdr:row>
      <xdr:rowOff>92202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83329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162327</xdr:rowOff>
    </xdr:from>
    <xdr:to>
      <xdr:col>102</xdr:col>
      <xdr:colOff>165100</xdr:colOff>
      <xdr:row>58</xdr:row>
      <xdr:rowOff>92477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83604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162875</xdr:rowOff>
    </xdr:from>
    <xdr:to>
      <xdr:col>98</xdr:col>
      <xdr:colOff>38100</xdr:colOff>
      <xdr:row>58</xdr:row>
      <xdr:rowOff>93025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84152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33001</xdr:rowOff>
    </xdr:from>
    <xdr:to>
      <xdr:col>116</xdr:col>
      <xdr:colOff>63500</xdr:colOff>
      <xdr:row>76</xdr:row>
      <xdr:rowOff>60758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63201"/>
          <a:ext cx="8382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60758</xdr:rowOff>
    </xdr:from>
    <xdr:to>
      <xdr:col>111</xdr:col>
      <xdr:colOff>177800</xdr:colOff>
      <xdr:row>76</xdr:row>
      <xdr:rowOff>74988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90958"/>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55632</xdr:rowOff>
    </xdr:from>
    <xdr:to>
      <xdr:col>107</xdr:col>
      <xdr:colOff>50800</xdr:colOff>
      <xdr:row>76</xdr:row>
      <xdr:rowOff>74988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85832"/>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55632</xdr:rowOff>
    </xdr:from>
    <xdr:to>
      <xdr:col>102</xdr:col>
      <xdr:colOff>114300</xdr:colOff>
      <xdr:row>76</xdr:row>
      <xdr:rowOff>137491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85832"/>
          <a:ext cx="889000" cy="8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153651</xdr:rowOff>
    </xdr:from>
    <xdr:to>
      <xdr:col>116</xdr:col>
      <xdr:colOff>114300</xdr:colOff>
      <xdr:row>76</xdr:row>
      <xdr:rowOff>83801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5078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9958</xdr:rowOff>
    </xdr:from>
    <xdr:to>
      <xdr:col>112</xdr:col>
      <xdr:colOff>38100</xdr:colOff>
      <xdr:row>76</xdr:row>
      <xdr:rowOff>111558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128084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24188</xdr:rowOff>
    </xdr:from>
    <xdr:to>
      <xdr:col>107</xdr:col>
      <xdr:colOff>101600</xdr:colOff>
      <xdr:row>76</xdr:row>
      <xdr:rowOff>125788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142314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4832</xdr:rowOff>
    </xdr:from>
    <xdr:to>
      <xdr:col>102</xdr:col>
      <xdr:colOff>165100</xdr:colOff>
      <xdr:row>76</xdr:row>
      <xdr:rowOff>106432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86691</xdr:rowOff>
    </xdr:from>
    <xdr:to>
      <xdr:col>98</xdr:col>
      <xdr:colOff>38100</xdr:colOff>
      <xdr:row>77</xdr:row>
      <xdr:rowOff>16841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33367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●人件費は、行財政改革による職員削減効果で、近年、総額は増えているが類似団体よりも下回っている。　　　　　　　　　　　　　　　　●扶助費は、障害者福祉サービス事業費や障害児通所給付事業費などの経常的なもののほか、</a:t>
          </a:r>
          <a:r>
            <a:rPr kumimoji="1" lang="ja-JP" altLang="en-US" sz="1100" b="0" i="0" baseline="0">
              <a:solidFill>
                <a:schemeClr val="dk1"/>
              </a:solidFill>
              <a:effectLst/>
              <a:latin typeface="+mn-lt"/>
              <a:ea typeface="+mn-ea"/>
              <a:cs typeface="+mn-cs"/>
            </a:rPr>
            <a:t>物価高騰対策事業の実施</a:t>
          </a:r>
          <a:r>
            <a:rPr kumimoji="1" lang="ja-JP" altLang="ja-JP" sz="1100" b="0" i="0" baseline="0">
              <a:solidFill>
                <a:schemeClr val="dk1"/>
              </a:solidFill>
              <a:effectLst/>
              <a:latin typeface="+mn-lt"/>
              <a:ea typeface="+mn-ea"/>
              <a:cs typeface="+mn-cs"/>
            </a:rPr>
            <a:t>で類似団体よりも大幅に上回っている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度</a:t>
          </a:r>
          <a:r>
            <a:rPr kumimoji="1" lang="ja-JP" altLang="en-US" sz="1100" b="0" i="0" baseline="0">
              <a:solidFill>
                <a:schemeClr val="dk1"/>
              </a:solidFill>
              <a:effectLst/>
              <a:latin typeface="+mn-lt"/>
              <a:ea typeface="+mn-ea"/>
              <a:cs typeface="+mn-cs"/>
            </a:rPr>
            <a:t>に実施した</a:t>
          </a:r>
          <a:r>
            <a:rPr kumimoji="1" lang="ja-JP" altLang="ja-JP" sz="1100" b="0" i="0" baseline="0">
              <a:solidFill>
                <a:schemeClr val="dk1"/>
              </a:solidFill>
              <a:effectLst/>
              <a:latin typeface="+mn-lt"/>
              <a:ea typeface="+mn-ea"/>
              <a:cs typeface="+mn-cs"/>
            </a:rPr>
            <a:t>物価高騰対策</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商品券事業</a:t>
          </a:r>
          <a:r>
            <a:rPr kumimoji="1" lang="ja-JP" altLang="en-US" sz="1100" b="0" i="0" baseline="0">
              <a:solidFill>
                <a:schemeClr val="dk1"/>
              </a:solidFill>
              <a:effectLst/>
              <a:latin typeface="+mn-lt"/>
              <a:ea typeface="+mn-ea"/>
              <a:cs typeface="+mn-cs"/>
            </a:rPr>
            <a:t>の事業費が減額となったことから類似団体を下回った</a:t>
          </a:r>
          <a:r>
            <a:rPr kumimoji="1" lang="ja-JP" altLang="ja-JP" sz="1100" b="0" i="0" baseline="0">
              <a:solidFill>
                <a:schemeClr val="dk1"/>
              </a:solidFill>
              <a:effectLst/>
              <a:latin typeface="+mn-lt"/>
              <a:ea typeface="+mn-ea"/>
              <a:cs typeface="+mn-cs"/>
            </a:rPr>
            <a:t>。　　　　　　　　　　　　　●積立金は、減債基金や退職手当基金、公共施設等整備基金に積立てたため、類似団体</a:t>
          </a:r>
          <a:r>
            <a:rPr kumimoji="1" lang="ja-JP" altLang="en-US" sz="1100" b="0" i="0" baseline="0">
              <a:solidFill>
                <a:schemeClr val="dk1"/>
              </a:solidFill>
              <a:effectLst/>
              <a:latin typeface="+mn-lt"/>
              <a:ea typeface="+mn-ea"/>
              <a:cs typeface="+mn-cs"/>
            </a:rPr>
            <a:t>を上回った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●物件費は、過去の行財政改革の効果で、いずれの年も類似団体を下回っている。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●普通建設事業費は、頃末南地区都市再生整備事業等</a:t>
          </a:r>
          <a:r>
            <a:rPr kumimoji="1" lang="ja-JP" altLang="en-US" sz="1100" b="0" i="0" baseline="0">
              <a:solidFill>
                <a:schemeClr val="dk1"/>
              </a:solidFill>
              <a:effectLst/>
              <a:latin typeface="+mn-lt"/>
              <a:ea typeface="+mn-ea"/>
              <a:cs typeface="+mn-cs"/>
            </a:rPr>
            <a:t>などは減額となったが、児童数増加に伴う学校施設の増築や、町営住宅の除却工事を行ったことにより増加している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●公債費は、施設の老朽化により投資的事業費が増加していることもあり、今後も増える見込みであるが、類似団体より下回っている。</a:t>
          </a:r>
          <a:endParaRPr lang="ja-JP" altLang="ja-JP" sz="1400">
            <a:effectLst/>
          </a:endParaRPr>
        </a:p>
        <a:p>
          <a:r>
            <a:rPr kumimoji="1" lang="ja-JP" altLang="ja-JP" sz="1100" b="0" i="0" baseline="0">
              <a:solidFill>
                <a:schemeClr val="dk1"/>
              </a:solidFill>
              <a:effectLst/>
              <a:latin typeface="+mn-lt"/>
              <a:ea typeface="+mn-ea"/>
              <a:cs typeface="+mn-cs"/>
            </a:rPr>
            <a:t>●繰出金は、後期高齢者医療、介護保険への繰出金が増加したため、類似団体よりも上回っている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27,651
27,188
11.01
12,764,480
12,011,399
701,533
6,374,822
7,523,542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68834</xdr:rowOff>
    </xdr:from>
    <xdr:to>
      <xdr:col>24</xdr:col>
      <xdr:colOff>63500</xdr:colOff>
      <xdr:row>35</xdr:row>
      <xdr:rowOff>84836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958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84836</xdr:rowOff>
    </xdr:from>
    <xdr:to>
      <xdr:col>19</xdr:col>
      <xdr:colOff>177800</xdr:colOff>
      <xdr:row>35</xdr:row>
      <xdr:rowOff>90932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5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74168</xdr:rowOff>
    </xdr:from>
    <xdr:to>
      <xdr:col>15</xdr:col>
      <xdr:colOff>50800</xdr:colOff>
      <xdr:row>35</xdr:row>
      <xdr:rowOff>90932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49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9779</xdr:rowOff>
    </xdr:from>
    <xdr:to>
      <xdr:col>10</xdr:col>
      <xdr:colOff>114300</xdr:colOff>
      <xdr:row>35</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0529"/>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18034</xdr:rowOff>
    </xdr:from>
    <xdr:to>
      <xdr:col>24</xdr:col>
      <xdr:colOff>114300</xdr:colOff>
      <xdr:row>35</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40132</xdr:rowOff>
    </xdr:from>
    <xdr:to>
      <xdr:col>15</xdr:col>
      <xdr:colOff>101600</xdr:colOff>
      <xdr:row>35</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23368</xdr:rowOff>
    </xdr:from>
    <xdr:to>
      <xdr:col>10</xdr:col>
      <xdr:colOff>165100</xdr:colOff>
      <xdr:row>35</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130429</xdr:rowOff>
    </xdr:from>
    <xdr:to>
      <xdr:col>6</xdr:col>
      <xdr:colOff>38100</xdr:colOff>
      <xdr:row>35</xdr:row>
      <xdr:rowOff>60579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77106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83831</xdr:rowOff>
    </xdr:from>
    <xdr:to>
      <xdr:col>24</xdr:col>
      <xdr:colOff>63500</xdr:colOff>
      <xdr:row>58</xdr:row>
      <xdr:rowOff>98154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7931"/>
          <a:ext cx="8382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74425</xdr:rowOff>
    </xdr:from>
    <xdr:to>
      <xdr:col>19</xdr:col>
      <xdr:colOff>177800</xdr:colOff>
      <xdr:row>58</xdr:row>
      <xdr:rowOff>98154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8525"/>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145839</xdr:rowOff>
    </xdr:from>
    <xdr:to>
      <xdr:col>15</xdr:col>
      <xdr:colOff>50800</xdr:colOff>
      <xdr:row>58</xdr:row>
      <xdr:rowOff>74425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7039"/>
          <a:ext cx="889000" cy="27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145839</xdr:rowOff>
    </xdr:from>
    <xdr:to>
      <xdr:col>10</xdr:col>
      <xdr:colOff>114300</xdr:colOff>
      <xdr:row>58</xdr:row>
      <xdr:rowOff>143289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7039"/>
          <a:ext cx="889000" cy="3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33031</xdr:rowOff>
    </xdr:from>
    <xdr:to>
      <xdr:col>24</xdr:col>
      <xdr:colOff>114300</xdr:colOff>
      <xdr:row>58</xdr:row>
      <xdr:rowOff>134631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47354</xdr:rowOff>
    </xdr:from>
    <xdr:to>
      <xdr:col>20</xdr:col>
      <xdr:colOff>38100</xdr:colOff>
      <xdr:row>58</xdr:row>
      <xdr:rowOff>148954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140081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23625</xdr:rowOff>
    </xdr:from>
    <xdr:to>
      <xdr:col>15</xdr:col>
      <xdr:colOff>101600</xdr:colOff>
      <xdr:row>58</xdr:row>
      <xdr:rowOff>125225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116352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95039</xdr:rowOff>
    </xdr:from>
    <xdr:to>
      <xdr:col>10</xdr:col>
      <xdr:colOff>165100</xdr:colOff>
      <xdr:row>57</xdr:row>
      <xdr:rowOff>25189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92489</xdr:rowOff>
    </xdr:from>
    <xdr:to>
      <xdr:col>6</xdr:col>
      <xdr:colOff>38100</xdr:colOff>
      <xdr:row>59</xdr:row>
      <xdr:rowOff>22639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13766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129657</xdr:rowOff>
    </xdr:from>
    <xdr:to>
      <xdr:col>24</xdr:col>
      <xdr:colOff>63500</xdr:colOff>
      <xdr:row>74</xdr:row>
      <xdr:rowOff>168983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6957"/>
          <a:ext cx="838200" cy="3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168983</xdr:rowOff>
    </xdr:from>
    <xdr:to>
      <xdr:col>19</xdr:col>
      <xdr:colOff>177800</xdr:colOff>
      <xdr:row>75</xdr:row>
      <xdr:rowOff>43231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56283"/>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43231</xdr:rowOff>
    </xdr:from>
    <xdr:to>
      <xdr:col>15</xdr:col>
      <xdr:colOff>50800</xdr:colOff>
      <xdr:row>76</xdr:row>
      <xdr:rowOff>136728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01981"/>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136728</xdr:rowOff>
    </xdr:from>
    <xdr:to>
      <xdr:col>10</xdr:col>
      <xdr:colOff>114300</xdr:colOff>
      <xdr:row>77</xdr:row>
      <xdr:rowOff>26406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6928"/>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78857</xdr:rowOff>
    </xdr:from>
    <xdr:to>
      <xdr:col>24</xdr:col>
      <xdr:colOff>114300</xdr:colOff>
      <xdr:row>75</xdr:row>
      <xdr:rowOff>9007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101734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118183</xdr:rowOff>
    </xdr:from>
    <xdr:to>
      <xdr:col>20</xdr:col>
      <xdr:colOff>38100</xdr:colOff>
      <xdr:row>75</xdr:row>
      <xdr:rowOff>48333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64860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8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163881</xdr:rowOff>
    </xdr:from>
    <xdr:to>
      <xdr:col>15</xdr:col>
      <xdr:colOff>101600</xdr:colOff>
      <xdr:row>75</xdr:row>
      <xdr:rowOff>94031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110558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85928</xdr:rowOff>
    </xdr:from>
    <xdr:to>
      <xdr:col>10</xdr:col>
      <xdr:colOff>165100</xdr:colOff>
      <xdr:row>77</xdr:row>
      <xdr:rowOff>16078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147056</xdr:rowOff>
    </xdr:from>
    <xdr:to>
      <xdr:col>6</xdr:col>
      <xdr:colOff>38100</xdr:colOff>
      <xdr:row>77</xdr:row>
      <xdr:rowOff>77206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119959</xdr:rowOff>
    </xdr:from>
    <xdr:to>
      <xdr:col>24</xdr:col>
      <xdr:colOff>63500</xdr:colOff>
      <xdr:row>98</xdr:row>
      <xdr:rowOff>125853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22059"/>
          <a:ext cx="8382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78973</xdr:rowOff>
    </xdr:from>
    <xdr:to>
      <xdr:col>19</xdr:col>
      <xdr:colOff>177800</xdr:colOff>
      <xdr:row>98</xdr:row>
      <xdr:rowOff>119959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81073"/>
          <a:ext cx="889000" cy="4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78973</xdr:rowOff>
    </xdr:from>
    <xdr:to>
      <xdr:col>15</xdr:col>
      <xdr:colOff>50800</xdr:colOff>
      <xdr:row>99</xdr:row>
      <xdr:rowOff>6491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1073"/>
          <a:ext cx="889000" cy="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6491</xdr:rowOff>
    </xdr:from>
    <xdr:to>
      <xdr:col>10</xdr:col>
      <xdr:colOff>114300</xdr:colOff>
      <xdr:row>99</xdr:row>
      <xdr:rowOff>23963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8004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75053</xdr:rowOff>
    </xdr:from>
    <xdr:to>
      <xdr:col>24</xdr:col>
      <xdr:colOff>114300</xdr:colOff>
      <xdr:row>99</xdr:row>
      <xdr:rowOff>5203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161430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69159</xdr:rowOff>
    </xdr:from>
    <xdr:to>
      <xdr:col>20</xdr:col>
      <xdr:colOff>38100</xdr:colOff>
      <xdr:row>98</xdr:row>
      <xdr:rowOff>170759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161886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28173</xdr:rowOff>
    </xdr:from>
    <xdr:to>
      <xdr:col>15</xdr:col>
      <xdr:colOff>101600</xdr:colOff>
      <xdr:row>98</xdr:row>
      <xdr:rowOff>129773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120900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127141</xdr:rowOff>
    </xdr:from>
    <xdr:to>
      <xdr:col>10</xdr:col>
      <xdr:colOff>165100</xdr:colOff>
      <xdr:row>99</xdr:row>
      <xdr:rowOff>57291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48418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144613</xdr:rowOff>
    </xdr:from>
    <xdr:to>
      <xdr:col>6</xdr:col>
      <xdr:colOff>38100</xdr:colOff>
      <xdr:row>99</xdr:row>
      <xdr:rowOff>74763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65890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30734</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17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30734</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17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151384</xdr:rowOff>
    </xdr:from>
    <xdr:to>
      <xdr:col>41</xdr:col>
      <xdr:colOff>101600</xdr:colOff>
      <xdr:row>39</xdr:row>
      <xdr:rowOff>81534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72661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59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21286</xdr:rowOff>
    </xdr:from>
    <xdr:to>
      <xdr:col>55</xdr:col>
      <xdr:colOff>0</xdr:colOff>
      <xdr:row>59</xdr:row>
      <xdr:rowOff>22009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36836"/>
          <a:ext cx="8382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22009</xdr:rowOff>
    </xdr:from>
    <xdr:to>
      <xdr:col>50</xdr:col>
      <xdr:colOff>114300</xdr:colOff>
      <xdr:row>59</xdr:row>
      <xdr:rowOff>22187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755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19520</xdr:rowOff>
    </xdr:from>
    <xdr:to>
      <xdr:col>45</xdr:col>
      <xdr:colOff>177800</xdr:colOff>
      <xdr:row>59</xdr:row>
      <xdr:rowOff>22187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3507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19520</xdr:rowOff>
    </xdr:from>
    <xdr:to>
      <xdr:col>41</xdr:col>
      <xdr:colOff>50800</xdr:colOff>
      <xdr:row>59</xdr:row>
      <xdr:rowOff>21260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3507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141936</xdr:rowOff>
    </xdr:from>
    <xdr:to>
      <xdr:col>55</xdr:col>
      <xdr:colOff>50800</xdr:colOff>
      <xdr:row>59</xdr:row>
      <xdr:rowOff>72086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56863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142659</xdr:rowOff>
    </xdr:from>
    <xdr:to>
      <xdr:col>50</xdr:col>
      <xdr:colOff>165100</xdr:colOff>
      <xdr:row>59</xdr:row>
      <xdr:rowOff>72809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63936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142837</xdr:rowOff>
    </xdr:from>
    <xdr:to>
      <xdr:col>46</xdr:col>
      <xdr:colOff>38100</xdr:colOff>
      <xdr:row>59</xdr:row>
      <xdr:rowOff>72987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64114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140170</xdr:rowOff>
    </xdr:from>
    <xdr:to>
      <xdr:col>41</xdr:col>
      <xdr:colOff>101600</xdr:colOff>
      <xdr:row>59</xdr:row>
      <xdr:rowOff>70320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61447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141910</xdr:rowOff>
    </xdr:from>
    <xdr:to>
      <xdr:col>36</xdr:col>
      <xdr:colOff>165100</xdr:colOff>
      <xdr:row>59</xdr:row>
      <xdr:rowOff>72060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63187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56223</xdr:rowOff>
    </xdr:from>
    <xdr:to>
      <xdr:col>55</xdr:col>
      <xdr:colOff>0</xdr:colOff>
      <xdr:row>78</xdr:row>
      <xdr:rowOff>82359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57873"/>
          <a:ext cx="838200" cy="19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32982</xdr:rowOff>
    </xdr:from>
    <xdr:to>
      <xdr:col>50</xdr:col>
      <xdr:colOff>114300</xdr:colOff>
      <xdr:row>77</xdr:row>
      <xdr:rowOff>56223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3463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38850</xdr:rowOff>
    </xdr:from>
    <xdr:to>
      <xdr:col>45</xdr:col>
      <xdr:colOff>177800</xdr:colOff>
      <xdr:row>77</xdr:row>
      <xdr:rowOff>32982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97600"/>
          <a:ext cx="889000" cy="3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38850</xdr:rowOff>
    </xdr:from>
    <xdr:to>
      <xdr:col>41</xdr:col>
      <xdr:colOff>50800</xdr:colOff>
      <xdr:row>78</xdr:row>
      <xdr:rowOff>100724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97600"/>
          <a:ext cx="889000" cy="5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31559</xdr:rowOff>
    </xdr:from>
    <xdr:to>
      <xdr:col>55</xdr:col>
      <xdr:colOff>50800</xdr:colOff>
      <xdr:row>78</xdr:row>
      <xdr:rowOff>133159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117936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5423</xdr:rowOff>
    </xdr:from>
    <xdr:to>
      <xdr:col>50</xdr:col>
      <xdr:colOff>165100</xdr:colOff>
      <xdr:row>77</xdr:row>
      <xdr:rowOff>107023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98150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153632</xdr:rowOff>
    </xdr:from>
    <xdr:to>
      <xdr:col>46</xdr:col>
      <xdr:colOff>38100</xdr:colOff>
      <xdr:row>77</xdr:row>
      <xdr:rowOff>83782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100309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159500</xdr:rowOff>
    </xdr:from>
    <xdr:to>
      <xdr:col>41</xdr:col>
      <xdr:colOff>101600</xdr:colOff>
      <xdr:row>75</xdr:row>
      <xdr:rowOff>89650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106177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49924</xdr:rowOff>
    </xdr:from>
    <xdr:to>
      <xdr:col>36</xdr:col>
      <xdr:colOff>165100</xdr:colOff>
      <xdr:row>78</xdr:row>
      <xdr:rowOff>151524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142651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67170</xdr:rowOff>
    </xdr:from>
    <xdr:to>
      <xdr:col>55</xdr:col>
      <xdr:colOff>0</xdr:colOff>
      <xdr:row>96</xdr:row>
      <xdr:rowOff>34634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54920"/>
          <a:ext cx="838200" cy="13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155803</xdr:rowOff>
    </xdr:from>
    <xdr:to>
      <xdr:col>50</xdr:col>
      <xdr:colOff>114300</xdr:colOff>
      <xdr:row>95</xdr:row>
      <xdr:rowOff>67170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72103"/>
          <a:ext cx="8890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155803</xdr:rowOff>
    </xdr:from>
    <xdr:to>
      <xdr:col>45</xdr:col>
      <xdr:colOff>177800</xdr:colOff>
      <xdr:row>95</xdr:row>
      <xdr:rowOff>51460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72103"/>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51460</xdr:rowOff>
    </xdr:from>
    <xdr:to>
      <xdr:col>41</xdr:col>
      <xdr:colOff>50800</xdr:colOff>
      <xdr:row>95</xdr:row>
      <xdr:rowOff>80874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39210"/>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155284</xdr:rowOff>
    </xdr:from>
    <xdr:to>
      <xdr:col>55</xdr:col>
      <xdr:colOff>50800</xdr:colOff>
      <xdr:row>96</xdr:row>
      <xdr:rowOff>85434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133711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16370</xdr:rowOff>
    </xdr:from>
    <xdr:to>
      <xdr:col>50</xdr:col>
      <xdr:colOff>165100</xdr:colOff>
      <xdr:row>95</xdr:row>
      <xdr:rowOff>117970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134497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105003</xdr:rowOff>
    </xdr:from>
    <xdr:to>
      <xdr:col>46</xdr:col>
      <xdr:colOff>38100</xdr:colOff>
      <xdr:row>95</xdr:row>
      <xdr:rowOff>35153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51680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660</xdr:rowOff>
    </xdr:from>
    <xdr:to>
      <xdr:col>41</xdr:col>
      <xdr:colOff>101600</xdr:colOff>
      <xdr:row>95</xdr:row>
      <xdr:rowOff>102260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118787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6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30074</xdr:rowOff>
    </xdr:from>
    <xdr:to>
      <xdr:col>36</xdr:col>
      <xdr:colOff>165100</xdr:colOff>
      <xdr:row>95</xdr:row>
      <xdr:rowOff>131674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148201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85103</xdr:rowOff>
    </xdr:from>
    <xdr:to>
      <xdr:col>85</xdr:col>
      <xdr:colOff>127000</xdr:colOff>
      <xdr:row>38</xdr:row>
      <xdr:rowOff>91046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00203"/>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85103</xdr:rowOff>
    </xdr:from>
    <xdr:to>
      <xdr:col>81</xdr:col>
      <xdr:colOff>50800</xdr:colOff>
      <xdr:row>38</xdr:row>
      <xdr:rowOff>105067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00203"/>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47917</xdr:rowOff>
    </xdr:from>
    <xdr:to>
      <xdr:col>76</xdr:col>
      <xdr:colOff>114300</xdr:colOff>
      <xdr:row>38</xdr:row>
      <xdr:rowOff>105067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6301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47917</xdr:rowOff>
    </xdr:from>
    <xdr:to>
      <xdr:col>71</xdr:col>
      <xdr:colOff>177800</xdr:colOff>
      <xdr:row>38</xdr:row>
      <xdr:rowOff>92494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6301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40246</xdr:rowOff>
    </xdr:from>
    <xdr:to>
      <xdr:col>85</xdr:col>
      <xdr:colOff>177800</xdr:colOff>
      <xdr:row>38</xdr:row>
      <xdr:rowOff>141846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126623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34303</xdr:rowOff>
    </xdr:from>
    <xdr:to>
      <xdr:col>81</xdr:col>
      <xdr:colOff>101600</xdr:colOff>
      <xdr:row>38</xdr:row>
      <xdr:rowOff>135903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127030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54267</xdr:rowOff>
    </xdr:from>
    <xdr:to>
      <xdr:col>76</xdr:col>
      <xdr:colOff>165100</xdr:colOff>
      <xdr:row>38</xdr:row>
      <xdr:rowOff>155867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146994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6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168567</xdr:rowOff>
    </xdr:from>
    <xdr:to>
      <xdr:col>72</xdr:col>
      <xdr:colOff>38100</xdr:colOff>
      <xdr:row>38</xdr:row>
      <xdr:rowOff>98717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89844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41694</xdr:rowOff>
    </xdr:from>
    <xdr:to>
      <xdr:col>67</xdr:col>
      <xdr:colOff>101600</xdr:colOff>
      <xdr:row>38</xdr:row>
      <xdr:rowOff>143294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134421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134259</xdr:rowOff>
    </xdr:from>
    <xdr:to>
      <xdr:col>85</xdr:col>
      <xdr:colOff>127000</xdr:colOff>
      <xdr:row>57</xdr:row>
      <xdr:rowOff>89340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35459"/>
          <a:ext cx="838200" cy="1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89340</xdr:rowOff>
    </xdr:from>
    <xdr:to>
      <xdr:col>81</xdr:col>
      <xdr:colOff>50800</xdr:colOff>
      <xdr:row>57</xdr:row>
      <xdr:rowOff>110218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61990"/>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63180</xdr:rowOff>
    </xdr:from>
    <xdr:to>
      <xdr:col>76</xdr:col>
      <xdr:colOff>114300</xdr:colOff>
      <xdr:row>57</xdr:row>
      <xdr:rowOff>110218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35830"/>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56322</xdr:rowOff>
    </xdr:from>
    <xdr:to>
      <xdr:col>71</xdr:col>
      <xdr:colOff>177800</xdr:colOff>
      <xdr:row>57</xdr:row>
      <xdr:rowOff>63180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89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83459</xdr:rowOff>
    </xdr:from>
    <xdr:to>
      <xdr:col>85</xdr:col>
      <xdr:colOff>177800</xdr:colOff>
      <xdr:row>57</xdr:row>
      <xdr:rowOff>13609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106336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3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38540</xdr:rowOff>
    </xdr:from>
    <xdr:to>
      <xdr:col>81</xdr:col>
      <xdr:colOff>101600</xdr:colOff>
      <xdr:row>57</xdr:row>
      <xdr:rowOff>140140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131267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59418</xdr:rowOff>
    </xdr:from>
    <xdr:to>
      <xdr:col>76</xdr:col>
      <xdr:colOff>165100</xdr:colOff>
      <xdr:row>57</xdr:row>
      <xdr:rowOff>161018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152145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12380</xdr:rowOff>
    </xdr:from>
    <xdr:to>
      <xdr:col>72</xdr:col>
      <xdr:colOff>38100</xdr:colOff>
      <xdr:row>57</xdr:row>
      <xdr:rowOff>113980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105107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5522</xdr:rowOff>
    </xdr:from>
    <xdr:to>
      <xdr:col>67</xdr:col>
      <xdr:colOff>101600</xdr:colOff>
      <xdr:row>57</xdr:row>
      <xdr:rowOff>107122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98249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159474</xdr:rowOff>
    </xdr:from>
    <xdr:to>
      <xdr:col>85</xdr:col>
      <xdr:colOff>127000</xdr:colOff>
      <xdr:row>97</xdr:row>
      <xdr:rowOff>4239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18674"/>
          <a:ext cx="8382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4239</xdr:rowOff>
    </xdr:from>
    <xdr:to>
      <xdr:col>81</xdr:col>
      <xdr:colOff>50800</xdr:colOff>
      <xdr:row>97</xdr:row>
      <xdr:rowOff>30789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34889"/>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30789</xdr:rowOff>
    </xdr:from>
    <xdr:to>
      <xdr:col>76</xdr:col>
      <xdr:colOff>114300</xdr:colOff>
      <xdr:row>97</xdr:row>
      <xdr:rowOff>49518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61439"/>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49518</xdr:rowOff>
    </xdr:from>
    <xdr:to>
      <xdr:col>71</xdr:col>
      <xdr:colOff>177800</xdr:colOff>
      <xdr:row>97</xdr:row>
      <xdr:rowOff>67610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0168"/>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108674</xdr:rowOff>
    </xdr:from>
    <xdr:to>
      <xdr:col>85</xdr:col>
      <xdr:colOff>177800</xdr:colOff>
      <xdr:row>97</xdr:row>
      <xdr:rowOff>38824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87101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124889</xdr:rowOff>
    </xdr:from>
    <xdr:to>
      <xdr:col>81</xdr:col>
      <xdr:colOff>101600</xdr:colOff>
      <xdr:row>97</xdr:row>
      <xdr:rowOff>55039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46166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151439</xdr:rowOff>
    </xdr:from>
    <xdr:to>
      <xdr:col>76</xdr:col>
      <xdr:colOff>165100</xdr:colOff>
      <xdr:row>97</xdr:row>
      <xdr:rowOff>81589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72716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170168</xdr:rowOff>
    </xdr:from>
    <xdr:to>
      <xdr:col>72</xdr:col>
      <xdr:colOff>38100</xdr:colOff>
      <xdr:row>97</xdr:row>
      <xdr:rowOff>100318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91445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16810</xdr:rowOff>
    </xdr:from>
    <xdr:to>
      <xdr:col>67</xdr:col>
      <xdr:colOff>101600</xdr:colOff>
      <xdr:row>97</xdr:row>
      <xdr:rowOff>118410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109537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消防費・衛生費は、一部事務組合で運営しているため、町単独運営より効率的に運営できている。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農林水産業費・商工費に関しては、主要産業のないベットタウンであるため近年大幅に下回り、今後もこの状況が続くと思われる。</a:t>
          </a:r>
          <a:endParaRPr lang="ja-JP" altLang="ja-JP" sz="1200">
            <a:effectLst/>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民生費は、公営住宅が多いため低所得者層</a:t>
          </a:r>
          <a:r>
            <a:rPr kumimoji="1" lang="ja-JP" altLang="en-US" sz="1200" b="0" i="0" baseline="0">
              <a:solidFill>
                <a:schemeClr val="dk1"/>
              </a:solidFill>
              <a:effectLst/>
              <a:latin typeface="+mn-lt"/>
              <a:ea typeface="+mn-ea"/>
              <a:cs typeface="+mn-cs"/>
            </a:rPr>
            <a:t>が類似団体と比べ多いことによる社会福祉費の増や、物価高騰対策の施策の実施により増加している。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土木費は、平均値に比べ高い水準にあ</a:t>
          </a:r>
          <a:r>
            <a:rPr kumimoji="1" lang="ja-JP" altLang="en-US" sz="1200" b="0" i="0" baseline="0">
              <a:solidFill>
                <a:schemeClr val="dk1"/>
              </a:solidFill>
              <a:effectLst/>
              <a:latin typeface="+mn-lt"/>
              <a:ea typeface="+mn-ea"/>
              <a:cs typeface="+mn-cs"/>
            </a:rPr>
            <a:t>ったが</a:t>
          </a:r>
          <a:r>
            <a:rPr kumimoji="1" lang="ja-JP" altLang="ja-JP" sz="1200" b="0" i="0" baseline="0">
              <a:solidFill>
                <a:schemeClr val="dk1"/>
              </a:solidFill>
              <a:effectLst/>
              <a:latin typeface="+mn-lt"/>
              <a:ea typeface="+mn-ea"/>
              <a:cs typeface="+mn-cs"/>
            </a:rPr>
            <a:t>、令和４年度に駅前再開発の事業が完成を迎えた</a:t>
          </a:r>
          <a:r>
            <a:rPr kumimoji="1" lang="ja-JP" altLang="en-US" sz="1200" b="0" i="0" baseline="0">
              <a:solidFill>
                <a:schemeClr val="dk1"/>
              </a:solidFill>
              <a:effectLst/>
              <a:latin typeface="+mn-lt"/>
              <a:ea typeface="+mn-ea"/>
              <a:cs typeface="+mn-cs"/>
            </a:rPr>
            <a:t>ことにより、平均を下回った。</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教育費は、児童数の増に伴う校舎増築工事を行ったことや、より安定的に学校給食を提供するために公会計化したことにより大幅に増となっている。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　今後も</a:t>
          </a:r>
          <a:r>
            <a:rPr kumimoji="1" lang="ja-JP" altLang="ja-JP" sz="1200" b="0" i="0" baseline="0">
              <a:solidFill>
                <a:schemeClr val="dk1"/>
              </a:solidFill>
              <a:effectLst/>
              <a:latin typeface="+mn-lt"/>
              <a:ea typeface="+mn-ea"/>
              <a:cs typeface="+mn-cs"/>
            </a:rPr>
            <a:t>快適なベットタウンとしての地位を確立し、生産年齢層の定住者を増やす施策を実施し続けるため、教育費・土木費の施策を重点的に推進していく。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年度は脱コロナが</a:t>
          </a:r>
          <a:r>
            <a:rPr kumimoji="1" lang="ja-JP" altLang="en-US" sz="1100">
              <a:solidFill>
                <a:schemeClr val="dk1"/>
              </a:solidFill>
              <a:effectLst/>
              <a:latin typeface="+mn-lt"/>
              <a:ea typeface="+mn-ea"/>
              <a:cs typeface="+mn-cs"/>
            </a:rPr>
            <a:t>進み、すべての税目において増収となったことや、地方交付税において臨時経済対策費が追加されるなどの増収があったため、実質収支額が前年度と比べ</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％上昇した。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ja-JP" sz="1400">
              <a:solidFill>
                <a:schemeClr val="dk1"/>
              </a:solidFill>
              <a:effectLst/>
              <a:latin typeface="+mn-ea"/>
              <a:ea typeface="+mn-ea"/>
              <a:cs typeface="+mn-cs"/>
            </a:rPr>
            <a:t>普通会計及び公営企業会計等、すべての会計において財源不足等による赤字は発生していないため、連結赤字比率は引き続き発生していない。</a:t>
          </a:r>
          <a:endParaRPr lang="ja-JP" altLang="ja-JP" sz="1400">
            <a:effectLst/>
            <a:latin typeface="+mn-ea"/>
            <a:ea typeface="+mn-ea"/>
          </a:endParaRPr>
        </a:p>
        <a:p>
          <a:r>
            <a:rPr kumimoji="1" lang="ja-JP" altLang="ja-JP" sz="1400">
              <a:solidFill>
                <a:schemeClr val="dk1"/>
              </a:solidFill>
              <a:effectLst/>
              <a:latin typeface="+mn-ea"/>
              <a:ea typeface="+mn-ea"/>
              <a:cs typeface="+mn-cs"/>
            </a:rPr>
            <a:t>　各会計とも歳出は削減しがたいものと思われるが、料金、保険税など歳入面での見直しを行ないつつ、町全体の黒字額の確保に努める必要がある。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zoomScaleNormal="100" workbookViewId="0">
      <selection activeCell="BN9" sqref="BN9:BU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12764480</v>
      </c>
      <c r="BO4" s="407"/>
      <c r="BP4" s="407"/>
      <c r="BQ4" s="407"/>
      <c r="BR4" s="407"/>
      <c r="BS4" s="407"/>
      <c r="BT4" s="407"/>
      <c r="BU4" s="408"/>
      <c r="BV4" s="406">
        <v>12429922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v>
      </c>
      <c r="CU4" s="413"/>
      <c r="CV4" s="413"/>
      <c r="CW4" s="413"/>
      <c r="CX4" s="413"/>
      <c r="CY4" s="413"/>
      <c r="CZ4" s="413"/>
      <c r="DA4" s="414"/>
      <c r="DB4" s="412">
        <v>9.6999999999999993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12011399</v>
      </c>
      <c r="BO5" s="444"/>
      <c r="BP5" s="444"/>
      <c r="BQ5" s="444"/>
      <c r="BR5" s="444"/>
      <c r="BS5" s="444"/>
      <c r="BT5" s="444"/>
      <c r="BU5" s="445"/>
      <c r="BV5" s="443">
        <v>11785586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87.5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753081</v>
      </c>
      <c r="BO6" s="444"/>
      <c r="BP6" s="444"/>
      <c r="BQ6" s="444"/>
      <c r="BR6" s="444"/>
      <c r="BS6" s="444"/>
      <c r="BT6" s="444"/>
      <c r="BU6" s="445"/>
      <c r="BV6" s="443">
        <v>644336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89.1</v>
      </c>
      <c r="CU6" s="481"/>
      <c r="CV6" s="481"/>
      <c r="CW6" s="481"/>
      <c r="CX6" s="481"/>
      <c r="CY6" s="481"/>
      <c r="CZ6" s="481"/>
      <c r="DA6" s="482"/>
      <c r="DB6" s="480">
        <v>88.9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51548</v>
      </c>
      <c r="BO7" s="444"/>
      <c r="BP7" s="444"/>
      <c r="BQ7" s="444"/>
      <c r="BR7" s="444"/>
      <c r="BS7" s="444"/>
      <c r="BT7" s="444"/>
      <c r="BU7" s="445"/>
      <c r="BV7" s="443">
        <v>38858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6374822</v>
      </c>
      <c r="CU7" s="444"/>
      <c r="CV7" s="444"/>
      <c r="CW7" s="444"/>
      <c r="CX7" s="444"/>
      <c r="CY7" s="444"/>
      <c r="CZ7" s="444"/>
      <c r="DA7" s="445"/>
      <c r="DB7" s="443">
        <v>6234373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701533</v>
      </c>
      <c r="BO8" s="444"/>
      <c r="BP8" s="444"/>
      <c r="BQ8" s="444"/>
      <c r="BR8" s="444"/>
      <c r="BS8" s="444"/>
      <c r="BT8" s="444"/>
      <c r="BU8" s="445"/>
      <c r="BV8" s="443">
        <v>605478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v>
      </c>
      <c r="CU8" s="484"/>
      <c r="CV8" s="484"/>
      <c r="CW8" s="484"/>
      <c r="CX8" s="484"/>
      <c r="CY8" s="484"/>
      <c r="CZ8" s="484"/>
      <c r="DA8" s="485"/>
      <c r="DB8" s="483">
        <v>0.51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28114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96055</v>
      </c>
      <c r="BO9" s="444"/>
      <c r="BP9" s="444"/>
      <c r="BQ9" s="444"/>
      <c r="BR9" s="444"/>
      <c r="BS9" s="444"/>
      <c r="BT9" s="444"/>
      <c r="BU9" s="445"/>
      <c r="BV9" s="443">
        <v>-13470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8.6999999999999993</v>
      </c>
      <c r="CU9" s="441"/>
      <c r="CV9" s="441"/>
      <c r="CW9" s="441"/>
      <c r="CX9" s="441"/>
      <c r="CY9" s="441"/>
      <c r="CZ9" s="441"/>
      <c r="DA9" s="442"/>
      <c r="DB9" s="440">
        <v>8.8000000000000007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28997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777</v>
      </c>
      <c r="BO10" s="444"/>
      <c r="BP10" s="444"/>
      <c r="BQ10" s="444"/>
      <c r="BR10" s="444"/>
      <c r="BS10" s="444"/>
      <c r="BT10" s="444"/>
      <c r="BU10" s="445"/>
      <c r="BV10" s="443">
        <v>745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27651</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300000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27188</v>
      </c>
      <c r="S13" s="528"/>
      <c r="T13" s="528"/>
      <c r="U13" s="528"/>
      <c r="V13" s="529"/>
      <c r="W13" s="459" t="s">
        <v>130</v>
      </c>
      <c r="X13" s="460"/>
      <c r="Y13" s="460"/>
      <c r="Z13" s="460"/>
      <c r="AA13" s="460"/>
      <c r="AB13" s="450"/>
      <c r="AC13" s="494">
        <v>120</v>
      </c>
      <c r="AD13" s="495"/>
      <c r="AE13" s="495"/>
      <c r="AF13" s="495"/>
      <c r="AG13" s="537"/>
      <c r="AH13" s="494">
        <v>121</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-203168</v>
      </c>
      <c r="BO13" s="444"/>
      <c r="BP13" s="444"/>
      <c r="BQ13" s="444"/>
      <c r="BR13" s="444"/>
      <c r="BS13" s="444"/>
      <c r="BT13" s="444"/>
      <c r="BU13" s="445"/>
      <c r="BV13" s="443">
        <v>-312725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5.4</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27810</v>
      </c>
      <c r="S14" s="528"/>
      <c r="T14" s="528"/>
      <c r="U14" s="528"/>
      <c r="V14" s="529"/>
      <c r="W14" s="433"/>
      <c r="X14" s="434"/>
      <c r="Y14" s="434"/>
      <c r="Z14" s="434"/>
      <c r="AA14" s="434"/>
      <c r="AB14" s="423"/>
      <c r="AC14" s="530">
        <v>1</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11.4</v>
      </c>
      <c r="CU14" s="542"/>
      <c r="CV14" s="542"/>
      <c r="CW14" s="542"/>
      <c r="CX14" s="542"/>
      <c r="CY14" s="542"/>
      <c r="CZ14" s="542"/>
      <c r="DA14" s="543"/>
      <c r="DB14" s="541">
        <v>13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27375</v>
      </c>
      <c r="S15" s="528"/>
      <c r="T15" s="528"/>
      <c r="U15" s="528"/>
      <c r="V15" s="529"/>
      <c r="W15" s="459" t="s">
        <v>137</v>
      </c>
      <c r="X15" s="460"/>
      <c r="Y15" s="460"/>
      <c r="Z15" s="460"/>
      <c r="AA15" s="460"/>
      <c r="AB15" s="450"/>
      <c r="AC15" s="494">
        <v>3509</v>
      </c>
      <c r="AD15" s="495"/>
      <c r="AE15" s="495"/>
      <c r="AF15" s="495"/>
      <c r="AG15" s="537"/>
      <c r="AH15" s="494">
        <v>3472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2857496</v>
      </c>
      <c r="BO15" s="407"/>
      <c r="BP15" s="407"/>
      <c r="BQ15" s="407"/>
      <c r="BR15" s="407"/>
      <c r="BS15" s="407"/>
      <c r="BT15" s="407"/>
      <c r="BU15" s="408"/>
      <c r="BV15" s="406">
        <v>2732186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29.9</v>
      </c>
      <c r="AD16" s="531"/>
      <c r="AE16" s="531"/>
      <c r="AF16" s="531"/>
      <c r="AG16" s="532"/>
      <c r="AH16" s="530">
        <v>30.1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5629647</v>
      </c>
      <c r="BO16" s="444"/>
      <c r="BP16" s="444"/>
      <c r="BQ16" s="444"/>
      <c r="BR16" s="444"/>
      <c r="BS16" s="444"/>
      <c r="BT16" s="444"/>
      <c r="BU16" s="445"/>
      <c r="BV16" s="443">
        <v>5461655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8096</v>
      </c>
      <c r="AD17" s="495"/>
      <c r="AE17" s="495"/>
      <c r="AF17" s="495"/>
      <c r="AG17" s="537"/>
      <c r="AH17" s="494">
        <v>7948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3556267</v>
      </c>
      <c r="BO17" s="444"/>
      <c r="BP17" s="444"/>
      <c r="BQ17" s="444"/>
      <c r="BR17" s="444"/>
      <c r="BS17" s="444"/>
      <c r="BT17" s="444"/>
      <c r="BU17" s="445"/>
      <c r="BV17" s="443">
        <v>3402418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11.01</v>
      </c>
      <c r="M18" s="567"/>
      <c r="N18" s="567"/>
      <c r="O18" s="567"/>
      <c r="P18" s="567"/>
      <c r="Q18" s="567"/>
      <c r="R18" s="568"/>
      <c r="S18" s="568"/>
      <c r="T18" s="568"/>
      <c r="U18" s="568"/>
      <c r="V18" s="569"/>
      <c r="W18" s="461"/>
      <c r="X18" s="462"/>
      <c r="Y18" s="462"/>
      <c r="Z18" s="462"/>
      <c r="AA18" s="462"/>
      <c r="AB18" s="453"/>
      <c r="AC18" s="570">
        <v>69</v>
      </c>
      <c r="AD18" s="571"/>
      <c r="AE18" s="571"/>
      <c r="AF18" s="571"/>
      <c r="AG18" s="572"/>
      <c r="AH18" s="570">
        <v>68.900000000000006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5777513</v>
      </c>
      <c r="BO18" s="444"/>
      <c r="BP18" s="444"/>
      <c r="BQ18" s="444"/>
      <c r="BR18" s="444"/>
      <c r="BS18" s="444"/>
      <c r="BT18" s="444"/>
      <c r="BU18" s="445"/>
      <c r="BV18" s="443">
        <v>5669191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2553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8372609</v>
      </c>
      <c r="BO19" s="444"/>
      <c r="BP19" s="444"/>
      <c r="BQ19" s="444"/>
      <c r="BR19" s="444"/>
      <c r="BS19" s="444"/>
      <c r="BT19" s="444"/>
      <c r="BU19" s="445"/>
      <c r="BV19" s="443">
        <v>7925030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12315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7523542</v>
      </c>
      <c r="BO22" s="407"/>
      <c r="BP22" s="407"/>
      <c r="BQ22" s="407"/>
      <c r="BR22" s="407"/>
      <c r="BS22" s="407"/>
      <c r="BT22" s="407"/>
      <c r="BU22" s="408"/>
      <c r="BV22" s="406">
        <v>7717744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7089085</v>
      </c>
      <c r="BO23" s="444"/>
      <c r="BP23" s="444"/>
      <c r="BQ23" s="444"/>
      <c r="BR23" s="444"/>
      <c r="BS23" s="444"/>
      <c r="BT23" s="444"/>
      <c r="BU23" s="445"/>
      <c r="BV23" s="443">
        <v>7291027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7660</v>
      </c>
      <c r="R24" s="495"/>
      <c r="S24" s="495"/>
      <c r="T24" s="495"/>
      <c r="U24" s="495"/>
      <c r="V24" s="537"/>
      <c r="W24" s="589"/>
      <c r="X24" s="590"/>
      <c r="Y24" s="591"/>
      <c r="Z24" s="493" t="s">
        <v>162</v>
      </c>
      <c r="AA24" s="473"/>
      <c r="AB24" s="473"/>
      <c r="AC24" s="473"/>
      <c r="AD24" s="473"/>
      <c r="AE24" s="473"/>
      <c r="AF24" s="473"/>
      <c r="AG24" s="474"/>
      <c r="AH24" s="494">
        <v>161</v>
      </c>
      <c r="AI24" s="495"/>
      <c r="AJ24" s="495"/>
      <c r="AK24" s="495"/>
      <c r="AL24" s="537"/>
      <c r="AM24" s="494">
        <v>503286</v>
      </c>
      <c r="AN24" s="495"/>
      <c r="AO24" s="495"/>
      <c r="AP24" s="495"/>
      <c r="AQ24" s="495"/>
      <c r="AR24" s="537"/>
      <c r="AS24" s="494">
        <v>3126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3903571</v>
      </c>
      <c r="BO24" s="444"/>
      <c r="BP24" s="444"/>
      <c r="BQ24" s="444"/>
      <c r="BR24" s="444"/>
      <c r="BS24" s="444"/>
      <c r="BT24" s="444"/>
      <c r="BU24" s="445"/>
      <c r="BV24" s="443">
        <v>3731915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6220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881544</v>
      </c>
      <c r="BO25" s="407"/>
      <c r="BP25" s="407"/>
      <c r="BQ25" s="407"/>
      <c r="BR25" s="407"/>
      <c r="BS25" s="407"/>
      <c r="BT25" s="407"/>
      <c r="BU25" s="408"/>
      <c r="BV25" s="406">
        <v>642806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9231</v>
      </c>
      <c r="AN26" s="495"/>
      <c r="AO26" s="495"/>
      <c r="AP26" s="495"/>
      <c r="AQ26" s="495"/>
      <c r="AR26" s="537"/>
      <c r="AS26" s="494">
        <v>3077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3360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7859</v>
      </c>
      <c r="AN27" s="495"/>
      <c r="AO27" s="495"/>
      <c r="AP27" s="495"/>
      <c r="AQ27" s="495"/>
      <c r="AR27" s="537"/>
      <c r="AS27" s="494">
        <v>2620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2980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2284097</v>
      </c>
      <c r="BO28" s="407"/>
      <c r="BP28" s="407"/>
      <c r="BQ28" s="407"/>
      <c r="BR28" s="407"/>
      <c r="BS28" s="407"/>
      <c r="BT28" s="407"/>
      <c r="BU28" s="408"/>
      <c r="BV28" s="406">
        <v>2278320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2790</v>
      </c>
      <c r="R29" s="495"/>
      <c r="S29" s="495"/>
      <c r="T29" s="495"/>
      <c r="U29" s="495"/>
      <c r="V29" s="537"/>
      <c r="W29" s="592"/>
      <c r="X29" s="593"/>
      <c r="Y29" s="594"/>
      <c r="Z29" s="493" t="s">
        <v>177</v>
      </c>
      <c r="AA29" s="473"/>
      <c r="AB29" s="473"/>
      <c r="AC29" s="473"/>
      <c r="AD29" s="473"/>
      <c r="AE29" s="473"/>
      <c r="AF29" s="473"/>
      <c r="AG29" s="474"/>
      <c r="AH29" s="494">
        <v>164</v>
      </c>
      <c r="AI29" s="495"/>
      <c r="AJ29" s="495"/>
      <c r="AK29" s="495"/>
      <c r="AL29" s="537"/>
      <c r="AM29" s="494">
        <v>511145</v>
      </c>
      <c r="AN29" s="495"/>
      <c r="AO29" s="495"/>
      <c r="AP29" s="495"/>
      <c r="AQ29" s="495"/>
      <c r="AR29" s="537"/>
      <c r="AS29" s="494">
        <v>3117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733915</v>
      </c>
      <c r="BO29" s="444"/>
      <c r="BP29" s="444"/>
      <c r="BQ29" s="444"/>
      <c r="BR29" s="444"/>
      <c r="BS29" s="444"/>
      <c r="BT29" s="444"/>
      <c r="BU29" s="445"/>
      <c r="BV29" s="443">
        <v>633616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2164353</v>
      </c>
      <c r="BO30" s="563"/>
      <c r="BP30" s="563"/>
      <c r="BQ30" s="563"/>
      <c r="BR30" s="563"/>
      <c r="BS30" s="563"/>
      <c r="BT30" s="563"/>
      <c r="BU30" s="564"/>
      <c r="BV30" s="562">
        <v>1966559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5</v>
      </c>
      <c r="BX34" s="633"/>
      <c r="BY34" s="634" t="str">
        <f>IF('各会計、関係団体の財政状況及び健全化判断比率'!B68="","",'各会計、関係団体の財政状況及び健全化判断比率'!B68)</f>
        <v>堀川水利組合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6</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7</v>
      </c>
      <c r="BX36" s="633"/>
      <c r="BY36" s="634" t="str">
        <f>IF('各会計、関係団体の財政状況及び健全化判断比率'!B70="","",'各会計、関係団体の財政状況及び健全化判断比率'!B70)</f>
        <v>福岡県自治会館管理組合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8</v>
      </c>
      <c r="BX37" s="633"/>
      <c r="BY37" s="634" t="str">
        <f>IF('各会計、関係団体の財政状況及び健全化判断比率'!B71="","",'各会計、関係団体の財政状況及び健全化判断比率'!B71)</f>
        <v>遠賀・中間地域広域行政事務組合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9</v>
      </c>
      <c r="BX38" s="633"/>
      <c r="BY38" s="634" t="str">
        <f>IF('各会計、関係団体の財政状況及び健全化判断比率'!B72="","",'各会計、関係団体の財政状況及び健全化判断比率'!B72)</f>
        <v>福岡県自治振興組合（一般会計）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10</v>
      </c>
      <c r="BX39" s="633"/>
      <c r="BY39" s="634" t="str">
        <f>IF('各会計、関係団体の財政状況及び健全化判断比率'!B73="","",'各会計、関係団体の財政状況及び健全化判断比率'!B73)</f>
        <v>福岡県自治振興組合（公文書館事業特別会計）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11</v>
      </c>
      <c r="BX40" s="633"/>
      <c r="BY40" s="634" t="str">
        <f>IF('各会計、関係団体の財政状況及び健全化判断比率'!B74="","",'各会計、関係団体の財政状況及び健全化判断比率'!B74)</f>
        <v>福岡県介護保険広域連合（一般会計）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12</v>
      </c>
      <c r="BX41" s="633"/>
      <c r="BY41" s="634" t="str">
        <f>IF('各会計、関係団体の財政状況及び健全化判断比率'!B75="","",'各会計、関係団体の財政状況及び健全化判断比率'!B75)</f>
        <v>福岡県介護保険広域連合（介護保険事業特別会計）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13</v>
      </c>
      <c r="BX42" s="633"/>
      <c r="BY42" s="634" t="str">
        <f>IF('各会計、関係団体の財政状況及び健全化判断比率'!B76="","",'各会計、関係団体の財政状況及び健全化判断比率'!B76)</f>
        <v>福岡県後期高齢者医療広域連合（一般会計）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14</v>
      </c>
      <c r="BX43" s="633"/>
      <c r="BY43" s="634" t="str">
        <f>IF('各会計、関係団体の財政状況及び健全化判断比率'!B77="","",'各会計、関係団体の財政状況及び健全化判断比率'!B77)</f>
        <v>福岡県後期高齢者医療広域連合（後期高齢者医療特別会計）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1PbROM4IxguTzl0unSon1DkFwCLbL9ViErDDKCtZecW44DJPn74AcIy/l5ZVSDodDCuGiUkXv9TCU0w7GJifHQ==" saltValue="ROJaWfJpUQaTV/g7LP7O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election activeCell="G40" sqref="G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6" t="s">
        <v>531</v>
      </c>
      <c r="D34" s="1186"/>
      <c r="E34" s="1187"/>
      <c r="F34" s="32">
        <v>5.76</v>
      </c>
      <c r="G34" s="33">
        <v>6.61</v>
      </c>
      <c r="H34" s="33">
        <v>9.76</v>
      </c>
      <c r="I34" s="33">
        <v>9.7100000000000009</v>
      </c>
      <c r="J34" s="34">
        <v>11</v>
      </c>
      <c r="K34" s="22"/>
      <c r="L34" s="22"/>
      <c r="M34" s="22"/>
      <c r="N34" s="22"/>
      <c r="O34" s="22"/>
      <c r="P34" s="22"/>
    </row>
    <row r="35" spans="1:16" ht="39" customHeight="1" x14ac:dyDescent="0.15">
      <c r="A35" s="22"/>
      <c r="B35" s="35"/>
      <c r="C35" s="1180" t="s">
        <v>532</v>
      </c>
      <c r="D35" s="1181"/>
      <c r="E35" s="1182"/>
      <c r="F35" s="36">
        <v>4.43</v>
      </c>
      <c r="G35" s="37">
        <v>5.05</v>
      </c>
      <c r="H35" s="37">
        <v>4.99</v>
      </c>
      <c r="I35" s="37">
        <v>5.42</v>
      </c>
      <c r="J35" s="38">
        <v>4.4000000000000004</v>
      </c>
      <c r="K35" s="22"/>
      <c r="L35" s="22"/>
      <c r="M35" s="22"/>
      <c r="N35" s="22"/>
      <c r="O35" s="22"/>
      <c r="P35" s="22"/>
    </row>
    <row r="36" spans="1:16" ht="39" customHeight="1" x14ac:dyDescent="0.15">
      <c r="A36" s="22"/>
      <c r="B36" s="35"/>
      <c r="C36" s="1180" t="s">
        <v>533</v>
      </c>
      <c r="D36" s="1181"/>
      <c r="E36" s="1182"/>
      <c r="F36" s="36">
        <v>1.34</v>
      </c>
      <c r="G36" s="37">
        <v>0.79</v>
      </c>
      <c r="H36" s="37">
        <v>1.29</v>
      </c>
      <c r="I36" s="37">
        <v>0.85</v>
      </c>
      <c r="J36" s="38">
        <v>0.59</v>
      </c>
      <c r="K36" s="22"/>
      <c r="L36" s="22"/>
      <c r="M36" s="22"/>
      <c r="N36" s="22"/>
      <c r="O36" s="22"/>
      <c r="P36" s="22"/>
    </row>
    <row r="37" spans="1:16" ht="39" customHeight="1" x14ac:dyDescent="0.15">
      <c r="A37" s="22"/>
      <c r="B37" s="35"/>
      <c r="C37" s="1180" t="s">
        <v>534</v>
      </c>
      <c r="D37" s="1181"/>
      <c r="E37" s="1182"/>
      <c r="F37" s="36">
        <v>0.21</v>
      </c>
      <c r="G37" s="37">
        <v>0.25</v>
      </c>
      <c r="H37" s="37">
        <v>0.28000000000000003</v>
      </c>
      <c r="I37" s="37">
        <v>0.32</v>
      </c>
      <c r="J37" s="38">
        <v>0.31</v>
      </c>
      <c r="K37" s="22"/>
      <c r="L37" s="22"/>
      <c r="M37" s="22"/>
      <c r="N37" s="22"/>
      <c r="O37" s="22"/>
      <c r="P37" s="22"/>
    </row>
    <row r="38" spans="1:16" ht="39" customHeight="1" x14ac:dyDescent="0.15">
      <c r="A38" s="22"/>
      <c r="B38" s="35"/>
      <c r="C38" s="1180"/>
      <c r="D38" s="1181"/>
      <c r="E38" s="1182"/>
      <c r="F38" s="36"/>
      <c r="G38" s="37"/>
      <c r="H38" s="37"/>
      <c r="I38" s="37"/>
      <c r="J38" s="38"/>
      <c r="K38" s="22"/>
      <c r="L38" s="22"/>
      <c r="M38" s="22"/>
      <c r="N38" s="22"/>
      <c r="O38" s="22"/>
      <c r="P38" s="22"/>
    </row>
    <row r="39" spans="1:16" ht="39" customHeight="1" x14ac:dyDescent="0.15">
      <c r="A39" s="22"/>
      <c r="B39" s="35"/>
      <c r="C39" s="1180"/>
      <c r="D39" s="1181"/>
      <c r="E39" s="1182"/>
      <c r="F39" s="36"/>
      <c r="G39" s="37"/>
      <c r="H39" s="37"/>
      <c r="I39" s="37"/>
      <c r="J39" s="38"/>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535</v>
      </c>
      <c r="D42" s="1181"/>
      <c r="E42" s="1182"/>
      <c r="F42" s="36" t="s">
        <v>483</v>
      </c>
      <c r="G42" s="37" t="s">
        <v>483</v>
      </c>
      <c r="H42" s="37" t="s">
        <v>483</v>
      </c>
      <c r="I42" s="37" t="s">
        <v>483</v>
      </c>
      <c r="J42" s="38" t="s">
        <v>483</v>
      </c>
      <c r="K42" s="22"/>
      <c r="L42" s="22"/>
      <c r="M42" s="22"/>
      <c r="N42" s="22"/>
      <c r="O42" s="22"/>
      <c r="P42" s="22"/>
    </row>
    <row r="43" spans="1:16" ht="39" customHeight="1" thickBot="1" x14ac:dyDescent="0.2">
      <c r="A43" s="22"/>
      <c r="B43" s="40"/>
      <c r="C43" s="1183" t="s">
        <v>536</v>
      </c>
      <c r="D43" s="1184"/>
      <c r="E43" s="1185"/>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JZELETQV7uMJJiI5+8BJgkVLmrWyg9sCIvTNoEQAbLVwejj53925b/7cVdH7OLjgTkJnMFmjwPCe8ZZxLouNQ==" saltValue="ICXYkYXxNqiDBeI6RzF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SheetLayoutView="55" workbookViewId="0">
      <selection activeCell="M50" sqref="M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88" t="s">
        <v>9</v>
      </c>
      <c r="C45" s="1189"/>
      <c r="D45" s="58"/>
      <c r="E45" s="1194" t="s">
        <v>10</v>
      </c>
      <c r="F45" s="1194"/>
      <c r="G45" s="1194"/>
      <c r="H45" s="1194"/>
      <c r="I45" s="1194"/>
      <c r="J45" s="1195"/>
      <c r="K45" s="59">
        <v>645</v>
      </c>
      <c r="L45" s="60">
        <v>672</v>
      </c>
      <c r="M45" s="60">
        <v>702</v>
      </c>
      <c r="N45" s="60">
        <v>745</v>
      </c>
      <c r="O45" s="61">
        <v>768</v>
      </c>
      <c r="P45" s="48"/>
      <c r="Q45" s="48"/>
      <c r="R45" s="48"/>
      <c r="S45" s="48"/>
      <c r="T45" s="48"/>
      <c r="U45" s="48"/>
    </row>
    <row r="46" spans="1:21" ht="30.75" customHeight="1" x14ac:dyDescent="0.15">
      <c r="A46" s="48"/>
      <c r="B46" s="1190"/>
      <c r="C46" s="1191"/>
      <c r="D46" s="62"/>
      <c r="E46" s="1196" t="s">
        <v>11</v>
      </c>
      <c r="F46" s="1196"/>
      <c r="G46" s="1196"/>
      <c r="H46" s="1196"/>
      <c r="I46" s="1196"/>
      <c r="J46" s="1197"/>
      <c r="K46" s="63" t="s">
        <v>483</v>
      </c>
      <c r="L46" s="64" t="s">
        <v>483</v>
      </c>
      <c r="M46" s="64" t="s">
        <v>483</v>
      </c>
      <c r="N46" s="64" t="s">
        <v>483</v>
      </c>
      <c r="O46" s="65" t="s">
        <v>483</v>
      </c>
      <c r="P46" s="48"/>
      <c r="Q46" s="48"/>
      <c r="R46" s="48"/>
      <c r="S46" s="48"/>
      <c r="T46" s="48"/>
      <c r="U46" s="48"/>
    </row>
    <row r="47" spans="1:21" ht="30.75" customHeight="1" x14ac:dyDescent="0.15">
      <c r="A47" s="48"/>
      <c r="B47" s="1190"/>
      <c r="C47" s="1191"/>
      <c r="D47" s="62"/>
      <c r="E47" s="1196" t="s">
        <v>12</v>
      </c>
      <c r="F47" s="1196"/>
      <c r="G47" s="1196"/>
      <c r="H47" s="1196"/>
      <c r="I47" s="1196"/>
      <c r="J47" s="1197"/>
      <c r="K47" s="63" t="s">
        <v>483</v>
      </c>
      <c r="L47" s="64" t="s">
        <v>483</v>
      </c>
      <c r="M47" s="64" t="s">
        <v>483</v>
      </c>
      <c r="N47" s="64" t="s">
        <v>483</v>
      </c>
      <c r="O47" s="65" t="s">
        <v>483</v>
      </c>
      <c r="P47" s="48"/>
      <c r="Q47" s="48"/>
      <c r="R47" s="48"/>
      <c r="S47" s="48"/>
      <c r="T47" s="48"/>
      <c r="U47" s="48"/>
    </row>
    <row r="48" spans="1:21" ht="30.75" customHeight="1" x14ac:dyDescent="0.15">
      <c r="A48" s="48"/>
      <c r="B48" s="1190"/>
      <c r="C48" s="1191"/>
      <c r="D48" s="62"/>
      <c r="E48" s="1196" t="s">
        <v>13</v>
      </c>
      <c r="F48" s="1196"/>
      <c r="G48" s="1196"/>
      <c r="H48" s="1196"/>
      <c r="I48" s="1196"/>
      <c r="J48" s="1197"/>
      <c r="K48" s="63">
        <v>272</v>
      </c>
      <c r="L48" s="64">
        <v>216</v>
      </c>
      <c r="M48" s="64">
        <v>213</v>
      </c>
      <c r="N48" s="64">
        <v>209</v>
      </c>
      <c r="O48" s="65">
        <v>231</v>
      </c>
      <c r="P48" s="48"/>
      <c r="Q48" s="48"/>
      <c r="R48" s="48"/>
      <c r="S48" s="48"/>
      <c r="T48" s="48"/>
      <c r="U48" s="48"/>
    </row>
    <row r="49" spans="1:21" ht="30.75" customHeight="1" x14ac:dyDescent="0.15">
      <c r="A49" s="48"/>
      <c r="B49" s="1190"/>
      <c r="C49" s="1191"/>
      <c r="D49" s="62"/>
      <c r="E49" s="1196" t="s">
        <v>14</v>
      </c>
      <c r="F49" s="1196"/>
      <c r="G49" s="1196"/>
      <c r="H49" s="1196"/>
      <c r="I49" s="1196"/>
      <c r="J49" s="1197"/>
      <c r="K49" s="63">
        <v>93</v>
      </c>
      <c r="L49" s="64">
        <v>93</v>
      </c>
      <c r="M49" s="64">
        <v>78</v>
      </c>
      <c r="N49" s="64">
        <v>50</v>
      </c>
      <c r="O49" s="65">
        <v>47</v>
      </c>
      <c r="P49" s="48"/>
      <c r="Q49" s="48"/>
      <c r="R49" s="48"/>
      <c r="S49" s="48"/>
      <c r="T49" s="48"/>
      <c r="U49" s="48"/>
    </row>
    <row r="50" spans="1:21" ht="30.75" customHeight="1" x14ac:dyDescent="0.15">
      <c r="A50" s="48"/>
      <c r="B50" s="1190"/>
      <c r="C50" s="1191"/>
      <c r="D50" s="62"/>
      <c r="E50" s="1196" t="s">
        <v>15</v>
      </c>
      <c r="F50" s="1196"/>
      <c r="G50" s="1196"/>
      <c r="H50" s="1196"/>
      <c r="I50" s="1196"/>
      <c r="J50" s="1197"/>
      <c r="K50" s="63" t="s">
        <v>483</v>
      </c>
      <c r="L50" s="64" t="s">
        <v>483</v>
      </c>
      <c r="M50" s="64" t="s">
        <v>483</v>
      </c>
      <c r="N50" s="64" t="s">
        <v>483</v>
      </c>
      <c r="O50" s="65" t="s">
        <v>483</v>
      </c>
      <c r="P50" s="48"/>
      <c r="Q50" s="48"/>
      <c r="R50" s="48"/>
      <c r="S50" s="48"/>
      <c r="T50" s="48"/>
      <c r="U50" s="48"/>
    </row>
    <row r="51" spans="1:21" ht="30.75" customHeight="1" x14ac:dyDescent="0.15">
      <c r="A51" s="48"/>
      <c r="B51" s="1192"/>
      <c r="C51" s="1193"/>
      <c r="D51" s="66"/>
      <c r="E51" s="1196" t="s">
        <v>16</v>
      </c>
      <c r="F51" s="1196"/>
      <c r="G51" s="1196"/>
      <c r="H51" s="1196"/>
      <c r="I51" s="1196"/>
      <c r="J51" s="1197"/>
      <c r="K51" s="63">
        <v>0</v>
      </c>
      <c r="L51" s="64">
        <v>0</v>
      </c>
      <c r="M51" s="64">
        <v>0</v>
      </c>
      <c r="N51" s="64">
        <v>0</v>
      </c>
      <c r="O51" s="65">
        <v>0</v>
      </c>
      <c r="P51" s="48"/>
      <c r="Q51" s="48"/>
      <c r="R51" s="48"/>
      <c r="S51" s="48"/>
      <c r="T51" s="48"/>
      <c r="U51" s="48"/>
    </row>
    <row r="52" spans="1:21" ht="30.75" customHeight="1" x14ac:dyDescent="0.15">
      <c r="A52" s="48"/>
      <c r="B52" s="1198" t="s">
        <v>17</v>
      </c>
      <c r="C52" s="1199"/>
      <c r="D52" s="66"/>
      <c r="E52" s="1196" t="s">
        <v>18</v>
      </c>
      <c r="F52" s="1196"/>
      <c r="G52" s="1196"/>
      <c r="H52" s="1196"/>
      <c r="I52" s="1196"/>
      <c r="J52" s="1197"/>
      <c r="K52" s="63">
        <v>706</v>
      </c>
      <c r="L52" s="64">
        <v>731</v>
      </c>
      <c r="M52" s="64">
        <v>720</v>
      </c>
      <c r="N52" s="64">
        <v>712</v>
      </c>
      <c r="O52" s="65">
        <v>688</v>
      </c>
      <c r="P52" s="48"/>
      <c r="Q52" s="48"/>
      <c r="R52" s="48"/>
      <c r="S52" s="48"/>
      <c r="T52" s="48"/>
      <c r="U52" s="48"/>
    </row>
    <row r="53" spans="1:21" ht="30.75" customHeight="1" thickBot="1" x14ac:dyDescent="0.2">
      <c r="A53" s="48"/>
      <c r="B53" s="1200" t="s">
        <v>19</v>
      </c>
      <c r="C53" s="1201"/>
      <c r="D53" s="67"/>
      <c r="E53" s="1202" t="s">
        <v>20</v>
      </c>
      <c r="F53" s="1202"/>
      <c r="G53" s="1202"/>
      <c r="H53" s="1202"/>
      <c r="I53" s="1202"/>
      <c r="J53" s="1203"/>
      <c r="K53" s="68">
        <v>304</v>
      </c>
      <c r="L53" s="69">
        <v>250</v>
      </c>
      <c r="M53" s="69">
        <v>273</v>
      </c>
      <c r="N53" s="69">
        <v>292</v>
      </c>
      <c r="O53" s="70">
        <v>358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204" t="s">
        <v>24</v>
      </c>
      <c r="C58" s="1205"/>
      <c r="D58" s="1210" t="s">
        <v>25</v>
      </c>
      <c r="E58" s="1211"/>
      <c r="F58" s="1211"/>
      <c r="G58" s="1211"/>
      <c r="H58" s="1211"/>
      <c r="I58" s="1211"/>
      <c r="J58" s="1212"/>
      <c r="K58" s="83"/>
      <c r="L58" s="84"/>
      <c r="M58" s="84"/>
      <c r="N58" s="84"/>
      <c r="O58" s="85"/>
    </row>
    <row r="59" spans="1:21" ht="31.5" customHeight="1" x14ac:dyDescent="0.15">
      <c r="B59" s="1206"/>
      <c r="C59" s="1207"/>
      <c r="D59" s="1213" t="s">
        <v>26</v>
      </c>
      <c r="E59" s="1214"/>
      <c r="F59" s="1214"/>
      <c r="G59" s="1214"/>
      <c r="H59" s="1214"/>
      <c r="I59" s="1214"/>
      <c r="J59" s="1215"/>
      <c r="K59" s="86"/>
      <c r="L59" s="87"/>
      <c r="M59" s="87"/>
      <c r="N59" s="87"/>
      <c r="O59" s="88"/>
    </row>
    <row r="60" spans="1:21" ht="31.5" customHeight="1" thickBot="1" x14ac:dyDescent="0.2">
      <c r="B60" s="1208"/>
      <c r="C60" s="1209"/>
      <c r="D60" s="1216" t="s">
        <v>27</v>
      </c>
      <c r="E60" s="1217"/>
      <c r="F60" s="1217"/>
      <c r="G60" s="1217"/>
      <c r="H60" s="1217"/>
      <c r="I60" s="1217"/>
      <c r="J60" s="121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MMZZxps6sG0RpMlEPA/df4vhwyXBmfjsaP0Ghtjx54OqfzCDq7vH6prUdD4QEPG0Ft9NtMfJw16RfzGqA3DMg==" saltValue="ngODFMm8m2txA1eAOM0E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E1" sqref="E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219" t="s">
        <v>30</v>
      </c>
      <c r="C41" s="1220"/>
      <c r="D41" s="105"/>
      <c r="E41" s="1225" t="s">
        <v>31</v>
      </c>
      <c r="F41" s="1225"/>
      <c r="G41" s="1225"/>
      <c r="H41" s="1226"/>
      <c r="I41" s="355">
        <v>7573</v>
      </c>
      <c r="J41" s="356">
        <v>7793</v>
      </c>
      <c r="K41" s="356">
        <v>7842</v>
      </c>
      <c r="L41" s="356">
        <v>7718</v>
      </c>
      <c r="M41" s="357">
        <v>7524</v>
      </c>
    </row>
    <row r="42" spans="2:13" ht="27.75" customHeight="1" x14ac:dyDescent="0.15">
      <c r="B42" s="1221"/>
      <c r="C42" s="1222"/>
      <c r="D42" s="106"/>
      <c r="E42" s="1227" t="s">
        <v>32</v>
      </c>
      <c r="F42" s="1227"/>
      <c r="G42" s="1227"/>
      <c r="H42" s="1228"/>
      <c r="I42" s="358" t="s">
        <v>483</v>
      </c>
      <c r="J42" s="359" t="s">
        <v>483</v>
      </c>
      <c r="K42" s="359" t="s">
        <v>483</v>
      </c>
      <c r="L42" s="359" t="s">
        <v>483</v>
      </c>
      <c r="M42" s="360" t="s">
        <v>483</v>
      </c>
    </row>
    <row r="43" spans="2:13" ht="27.75" customHeight="1" x14ac:dyDescent="0.15">
      <c r="B43" s="1221"/>
      <c r="C43" s="1222"/>
      <c r="D43" s="106"/>
      <c r="E43" s="1227" t="s">
        <v>33</v>
      </c>
      <c r="F43" s="1227"/>
      <c r="G43" s="1227"/>
      <c r="H43" s="1228"/>
      <c r="I43" s="358">
        <v>6794</v>
      </c>
      <c r="J43" s="359">
        <v>6271</v>
      </c>
      <c r="K43" s="359">
        <v>5780</v>
      </c>
      <c r="L43" s="359">
        <v>5384</v>
      </c>
      <c r="M43" s="360">
        <v>5551</v>
      </c>
    </row>
    <row r="44" spans="2:13" ht="27.75" customHeight="1" x14ac:dyDescent="0.15">
      <c r="B44" s="1221"/>
      <c r="C44" s="1222"/>
      <c r="D44" s="106"/>
      <c r="E44" s="1227" t="s">
        <v>34</v>
      </c>
      <c r="F44" s="1227"/>
      <c r="G44" s="1227"/>
      <c r="H44" s="1228"/>
      <c r="I44" s="358">
        <v>481</v>
      </c>
      <c r="J44" s="359">
        <v>440</v>
      </c>
      <c r="K44" s="359">
        <v>392</v>
      </c>
      <c r="L44" s="359">
        <v>362</v>
      </c>
      <c r="M44" s="360">
        <v>326</v>
      </c>
    </row>
    <row r="45" spans="2:13" ht="27.75" customHeight="1" x14ac:dyDescent="0.15">
      <c r="B45" s="1221"/>
      <c r="C45" s="1222"/>
      <c r="D45" s="106"/>
      <c r="E45" s="1227" t="s">
        <v>35</v>
      </c>
      <c r="F45" s="1227"/>
      <c r="G45" s="1227"/>
      <c r="H45" s="1228"/>
      <c r="I45" s="358">
        <v>1187</v>
      </c>
      <c r="J45" s="359">
        <v>1227</v>
      </c>
      <c r="K45" s="359">
        <v>1275</v>
      </c>
      <c r="L45" s="359">
        <v>1296</v>
      </c>
      <c r="M45" s="360">
        <v>1350</v>
      </c>
    </row>
    <row r="46" spans="2:13" ht="27.75" customHeight="1" x14ac:dyDescent="0.15">
      <c r="B46" s="1221"/>
      <c r="C46" s="1222"/>
      <c r="D46" s="107"/>
      <c r="E46" s="1227" t="s">
        <v>36</v>
      </c>
      <c r="F46" s="1227"/>
      <c r="G46" s="1227"/>
      <c r="H46" s="1228"/>
      <c r="I46" s="358" t="s">
        <v>483</v>
      </c>
      <c r="J46" s="359" t="s">
        <v>483</v>
      </c>
      <c r="K46" s="359" t="s">
        <v>483</v>
      </c>
      <c r="L46" s="359" t="s">
        <v>483</v>
      </c>
      <c r="M46" s="360" t="s">
        <v>483</v>
      </c>
    </row>
    <row r="47" spans="2:13" ht="27.75" customHeight="1" x14ac:dyDescent="0.15">
      <c r="B47" s="1221"/>
      <c r="C47" s="1222"/>
      <c r="D47" s="108"/>
      <c r="E47" s="1229" t="s">
        <v>37</v>
      </c>
      <c r="F47" s="1230"/>
      <c r="G47" s="1230"/>
      <c r="H47" s="1231"/>
      <c r="I47" s="358" t="s">
        <v>483</v>
      </c>
      <c r="J47" s="359" t="s">
        <v>483</v>
      </c>
      <c r="K47" s="359" t="s">
        <v>483</v>
      </c>
      <c r="L47" s="359" t="s">
        <v>483</v>
      </c>
      <c r="M47" s="360" t="s">
        <v>483</v>
      </c>
    </row>
    <row r="48" spans="2:13" ht="27.75" customHeight="1" x14ac:dyDescent="0.15">
      <c r="B48" s="1221"/>
      <c r="C48" s="1222"/>
      <c r="D48" s="106"/>
      <c r="E48" s="1227" t="s">
        <v>38</v>
      </c>
      <c r="F48" s="1227"/>
      <c r="G48" s="1227"/>
      <c r="H48" s="1228"/>
      <c r="I48" s="358" t="s">
        <v>483</v>
      </c>
      <c r="J48" s="359" t="s">
        <v>483</v>
      </c>
      <c r="K48" s="359" t="s">
        <v>483</v>
      </c>
      <c r="L48" s="359" t="s">
        <v>483</v>
      </c>
      <c r="M48" s="360" t="s">
        <v>483</v>
      </c>
    </row>
    <row r="49" spans="2:13" ht="27.75" customHeight="1" x14ac:dyDescent="0.15">
      <c r="B49" s="1223"/>
      <c r="C49" s="1224"/>
      <c r="D49" s="106"/>
      <c r="E49" s="1227" t="s">
        <v>39</v>
      </c>
      <c r="F49" s="1227"/>
      <c r="G49" s="1227"/>
      <c r="H49" s="1228"/>
      <c r="I49" s="358" t="s">
        <v>483</v>
      </c>
      <c r="J49" s="359" t="s">
        <v>483</v>
      </c>
      <c r="K49" s="359" t="s">
        <v>483</v>
      </c>
      <c r="L49" s="359" t="s">
        <v>483</v>
      </c>
      <c r="M49" s="360" t="s">
        <v>483</v>
      </c>
    </row>
    <row r="50" spans="2:13" ht="27.75" customHeight="1" x14ac:dyDescent="0.15">
      <c r="B50" s="1232" t="s">
        <v>40</v>
      </c>
      <c r="C50" s="1233"/>
      <c r="D50" s="109"/>
      <c r="E50" s="1227" t="s">
        <v>41</v>
      </c>
      <c r="F50" s="1227"/>
      <c r="G50" s="1227"/>
      <c r="H50" s="1228"/>
      <c r="I50" s="358">
        <v>4158</v>
      </c>
      <c r="J50" s="359">
        <v>4123</v>
      </c>
      <c r="K50" s="359">
        <v>4788</v>
      </c>
      <c r="L50" s="359">
        <v>5009</v>
      </c>
      <c r="M50" s="360">
        <v>5282</v>
      </c>
    </row>
    <row r="51" spans="2:13" ht="27.75" customHeight="1" x14ac:dyDescent="0.15">
      <c r="B51" s="1221"/>
      <c r="C51" s="1222"/>
      <c r="D51" s="106"/>
      <c r="E51" s="1227" t="s">
        <v>42</v>
      </c>
      <c r="F51" s="1227"/>
      <c r="G51" s="1227"/>
      <c r="H51" s="1228"/>
      <c r="I51" s="358">
        <v>305</v>
      </c>
      <c r="J51" s="359">
        <v>360</v>
      </c>
      <c r="K51" s="359">
        <v>357</v>
      </c>
      <c r="L51" s="359">
        <v>408</v>
      </c>
      <c r="M51" s="360">
        <v>572</v>
      </c>
    </row>
    <row r="52" spans="2:13" ht="27.75" customHeight="1" x14ac:dyDescent="0.15">
      <c r="B52" s="1223"/>
      <c r="C52" s="1224"/>
      <c r="D52" s="106"/>
      <c r="E52" s="1227" t="s">
        <v>43</v>
      </c>
      <c r="F52" s="1227"/>
      <c r="G52" s="1227"/>
      <c r="H52" s="1228"/>
      <c r="I52" s="358">
        <v>8984</v>
      </c>
      <c r="J52" s="359">
        <v>8986</v>
      </c>
      <c r="K52" s="359">
        <v>8939</v>
      </c>
      <c r="L52" s="359">
        <v>8618</v>
      </c>
      <c r="M52" s="360">
        <v>8239</v>
      </c>
    </row>
    <row r="53" spans="2:13" ht="27.75" customHeight="1" thickBot="1" x14ac:dyDescent="0.2">
      <c r="B53" s="1234" t="s">
        <v>19</v>
      </c>
      <c r="C53" s="1235"/>
      <c r="D53" s="110"/>
      <c r="E53" s="1236" t="s">
        <v>44</v>
      </c>
      <c r="F53" s="1236"/>
      <c r="G53" s="1236"/>
      <c r="H53" s="1237"/>
      <c r="I53" s="361">
        <v>2589</v>
      </c>
      <c r="J53" s="362">
        <v>2261</v>
      </c>
      <c r="K53" s="362">
        <v>1205</v>
      </c>
      <c r="L53" s="362">
        <v>724</v>
      </c>
      <c r="M53" s="363">
        <v>657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MkWgBWEYZz5IPMaae+3iJkbSgFwy8HMjdv+IUyeeRNYBowSnRfMC48D2k5Gq79vIkb+YD5ThihZd4QRTWtylg==" saltValue="tYkeBWT8/sR2lLc24Jnr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46" t="s">
        <v>46</v>
      </c>
      <c r="D55" s="1246"/>
      <c r="E55" s="1247"/>
      <c r="F55" s="122">
        <v>2268</v>
      </c>
      <c r="G55" s="122">
        <v>2278</v>
      </c>
      <c r="H55" s="123">
        <v>2284</v>
      </c>
    </row>
    <row r="56" spans="2:8" ht="52.5" customHeight="1" x14ac:dyDescent="0.15">
      <c r="B56" s="124"/>
      <c r="C56" s="1248" t="s">
        <v>47</v>
      </c>
      <c r="D56" s="1248"/>
      <c r="E56" s="1249"/>
      <c r="F56" s="125">
        <v>513</v>
      </c>
      <c r="G56" s="125">
        <v>634</v>
      </c>
      <c r="H56" s="126">
        <v>734</v>
      </c>
    </row>
    <row r="57" spans="2:8" ht="53.25" customHeight="1" x14ac:dyDescent="0.15">
      <c r="B57" s="124"/>
      <c r="C57" s="1250" t="s">
        <v>48</v>
      </c>
      <c r="D57" s="1250"/>
      <c r="E57" s="1251"/>
      <c r="F57" s="127">
        <v>1878</v>
      </c>
      <c r="G57" s="127">
        <v>1967</v>
      </c>
      <c r="H57" s="128">
        <v>2164</v>
      </c>
    </row>
    <row r="58" spans="2:8" ht="45.75" customHeight="1" x14ac:dyDescent="0.15">
      <c r="B58" s="129"/>
      <c r="C58" s="1238" t="s">
        <v>543</v>
      </c>
      <c r="D58" s="1239"/>
      <c r="E58" s="1240"/>
      <c r="F58" s="130">
        <v>719</v>
      </c>
      <c r="G58" s="130">
        <v>799</v>
      </c>
      <c r="H58" s="131">
        <v>1079</v>
      </c>
    </row>
    <row r="59" spans="2:8" ht="45.75" customHeight="1" x14ac:dyDescent="0.15">
      <c r="B59" s="129"/>
      <c r="C59" s="1238" t="s">
        <v>544</v>
      </c>
      <c r="D59" s="1239"/>
      <c r="E59" s="1240"/>
      <c r="F59" s="130">
        <v>812</v>
      </c>
      <c r="G59" s="130">
        <v>828</v>
      </c>
      <c r="H59" s="131">
        <v>887</v>
      </c>
    </row>
    <row r="60" spans="2:8" ht="45.75" customHeight="1" x14ac:dyDescent="0.15">
      <c r="B60" s="129"/>
      <c r="C60" s="1238" t="s">
        <v>545</v>
      </c>
      <c r="D60" s="1239"/>
      <c r="E60" s="1240"/>
      <c r="F60" s="130">
        <v>117</v>
      </c>
      <c r="G60" s="130">
        <v>115</v>
      </c>
      <c r="H60" s="131">
        <v>70</v>
      </c>
    </row>
    <row r="61" spans="2:8" ht="45.75" customHeight="1" x14ac:dyDescent="0.15">
      <c r="B61" s="129"/>
      <c r="C61" s="1238" t="s">
        <v>546</v>
      </c>
      <c r="D61" s="1239"/>
      <c r="E61" s="1240"/>
      <c r="F61" s="130">
        <v>59</v>
      </c>
      <c r="G61" s="130">
        <v>55</v>
      </c>
      <c r="H61" s="131">
        <v>61</v>
      </c>
    </row>
    <row r="62" spans="2:8" ht="45.75" customHeight="1" thickBot="1" x14ac:dyDescent="0.2">
      <c r="B62" s="132"/>
      <c r="C62" s="1241" t="s">
        <v>547</v>
      </c>
      <c r="D62" s="1242"/>
      <c r="E62" s="1243"/>
      <c r="F62" s="133">
        <v>35</v>
      </c>
      <c r="G62" s="133">
        <v>35</v>
      </c>
      <c r="H62" s="134">
        <v>35</v>
      </c>
    </row>
    <row r="63" spans="2:8" ht="52.5" customHeight="1" thickBot="1" x14ac:dyDescent="0.2">
      <c r="B63" s="135"/>
      <c r="C63" s="1244" t="s">
        <v>49</v>
      </c>
      <c r="D63" s="1244"/>
      <c r="E63" s="1245"/>
      <c r="F63" s="136">
        <v>4659</v>
      </c>
      <c r="G63" s="136">
        <v>4878</v>
      </c>
      <c r="H63" s="137">
        <v>5182</v>
      </c>
    </row>
    <row r="64" spans="2:8" x14ac:dyDescent="0.15"/>
  </sheetData>
  <sheetProtection algorithmName="SHA-512" hashValue="RoNMWtD2N+/jSHykFfqGNai8anhp4RDYR10E4tRTe19xYxf2dH1PYXrETmQjdbDGvxCrtzWQtBSzEoHFLias5g==" saltValue="X5mqzebygE+OLyepKhFD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CA056-F045-4DC6-90BB-15B4D371290C}">
  <sheetPr>
    <pageSetUpPr fitToPage="1"/>
  </sheetPr>
  <dimension ref="A1:DE85"/>
  <sheetViews>
    <sheetView showGridLines="0" topLeftCell="A34"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2" t="s">
        <v>570</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37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37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37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37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61"/>
      <c r="H50" s="1261"/>
      <c r="I50" s="1261"/>
      <c r="J50" s="1261"/>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522</v>
      </c>
      <c r="BQ50" s="1265"/>
      <c r="BR50" s="1265"/>
      <c r="BS50" s="1265"/>
      <c r="BT50" s="1265"/>
      <c r="BU50" s="1265"/>
      <c r="BV50" s="1265"/>
      <c r="BW50" s="1265"/>
      <c r="BX50" s="1265" t="s">
        <v>523</v>
      </c>
      <c r="BY50" s="1265"/>
      <c r="BZ50" s="1265"/>
      <c r="CA50" s="1265"/>
      <c r="CB50" s="1265"/>
      <c r="CC50" s="1265"/>
      <c r="CD50" s="1265"/>
      <c r="CE50" s="1265"/>
      <c r="CF50" s="1265" t="s">
        <v>524</v>
      </c>
      <c r="CG50" s="1265"/>
      <c r="CH50" s="1265"/>
      <c r="CI50" s="1265"/>
      <c r="CJ50" s="1265"/>
      <c r="CK50" s="1265"/>
      <c r="CL50" s="1265"/>
      <c r="CM50" s="1265"/>
      <c r="CN50" s="1265" t="s">
        <v>525</v>
      </c>
      <c r="CO50" s="1265"/>
      <c r="CP50" s="1265"/>
      <c r="CQ50" s="1265"/>
      <c r="CR50" s="1265"/>
      <c r="CS50" s="1265"/>
      <c r="CT50" s="1265"/>
      <c r="CU50" s="1265"/>
      <c r="CV50" s="1265" t="s">
        <v>526</v>
      </c>
      <c r="CW50" s="1265"/>
      <c r="CX50" s="1265"/>
      <c r="CY50" s="1265"/>
      <c r="CZ50" s="1265"/>
      <c r="DA50" s="1265"/>
      <c r="DB50" s="1265"/>
      <c r="DC50" s="1265"/>
    </row>
    <row r="51" spans="1:109" ht="13.5" customHeight="1" x14ac:dyDescent="0.15">
      <c r="B51" s="372"/>
      <c r="G51" s="1271"/>
      <c r="H51" s="1271"/>
      <c r="I51" s="1269"/>
      <c r="J51" s="1269"/>
      <c r="K51" s="1267"/>
      <c r="L51" s="1267"/>
      <c r="M51" s="1267"/>
      <c r="N51" s="1267"/>
      <c r="AM51" s="381"/>
      <c r="AN51" s="1268" t="s">
        <v>564</v>
      </c>
      <c r="AO51" s="1268"/>
      <c r="AP51" s="1268"/>
      <c r="AQ51" s="1268"/>
      <c r="AR51" s="1268"/>
      <c r="AS51" s="1268"/>
      <c r="AT51" s="1268"/>
      <c r="AU51" s="1268"/>
      <c r="AV51" s="1268"/>
      <c r="AW51" s="1268"/>
      <c r="AX51" s="1268"/>
      <c r="AY51" s="1268"/>
      <c r="AZ51" s="1268"/>
      <c r="BA51" s="1268"/>
      <c r="BB51" s="1268" t="s">
        <v>565</v>
      </c>
      <c r="BC51" s="1268"/>
      <c r="BD51" s="1268"/>
      <c r="BE51" s="1268"/>
      <c r="BF51" s="1268"/>
      <c r="BG51" s="1268"/>
      <c r="BH51" s="1268"/>
      <c r="BI51" s="1268"/>
      <c r="BJ51" s="1268"/>
      <c r="BK51" s="1268"/>
      <c r="BL51" s="1268"/>
      <c r="BM51" s="1268"/>
      <c r="BN51" s="1268"/>
      <c r="BO51" s="1268"/>
      <c r="BP51" s="1266">
        <v>50.8</v>
      </c>
      <c r="BQ51" s="1266"/>
      <c r="BR51" s="1266"/>
      <c r="BS51" s="1266"/>
      <c r="BT51" s="1266"/>
      <c r="BU51" s="1266"/>
      <c r="BV51" s="1266"/>
      <c r="BW51" s="1266"/>
      <c r="BX51" s="1266">
        <v>42.8</v>
      </c>
      <c r="BY51" s="1266"/>
      <c r="BZ51" s="1266"/>
      <c r="CA51" s="1266"/>
      <c r="CB51" s="1266"/>
      <c r="CC51" s="1266"/>
      <c r="CD51" s="1266"/>
      <c r="CE51" s="1266"/>
      <c r="CF51" s="1266">
        <v>21.2</v>
      </c>
      <c r="CG51" s="1266"/>
      <c r="CH51" s="1266"/>
      <c r="CI51" s="1266"/>
      <c r="CJ51" s="1266"/>
      <c r="CK51" s="1266"/>
      <c r="CL51" s="1266"/>
      <c r="CM51" s="1266"/>
      <c r="CN51" s="1266">
        <v>13</v>
      </c>
      <c r="CO51" s="1266"/>
      <c r="CP51" s="1266"/>
      <c r="CQ51" s="1266"/>
      <c r="CR51" s="1266"/>
      <c r="CS51" s="1266"/>
      <c r="CT51" s="1266"/>
      <c r="CU51" s="1266"/>
      <c r="CV51" s="1266">
        <v>11.4</v>
      </c>
      <c r="CW51" s="1266"/>
      <c r="CX51" s="1266"/>
      <c r="CY51" s="1266"/>
      <c r="CZ51" s="1266"/>
      <c r="DA51" s="1266"/>
      <c r="DB51" s="1266"/>
      <c r="DC51" s="1266"/>
    </row>
    <row r="52" spans="1:109" x14ac:dyDescent="0.15">
      <c r="B52" s="372"/>
      <c r="G52" s="1271"/>
      <c r="H52" s="1271"/>
      <c r="I52" s="1269"/>
      <c r="J52" s="1269"/>
      <c r="K52" s="1267"/>
      <c r="L52" s="1267"/>
      <c r="M52" s="1267"/>
      <c r="N52" s="1267"/>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x14ac:dyDescent="0.15">
      <c r="A53" s="380"/>
      <c r="B53" s="372"/>
      <c r="G53" s="1271"/>
      <c r="H53" s="1271"/>
      <c r="I53" s="1261"/>
      <c r="J53" s="1261"/>
      <c r="K53" s="1267"/>
      <c r="L53" s="1267"/>
      <c r="M53" s="1267"/>
      <c r="N53" s="1267"/>
      <c r="AM53" s="381"/>
      <c r="AN53" s="1268"/>
      <c r="AO53" s="1268"/>
      <c r="AP53" s="1268"/>
      <c r="AQ53" s="1268"/>
      <c r="AR53" s="1268"/>
      <c r="AS53" s="1268"/>
      <c r="AT53" s="1268"/>
      <c r="AU53" s="1268"/>
      <c r="AV53" s="1268"/>
      <c r="AW53" s="1268"/>
      <c r="AX53" s="1268"/>
      <c r="AY53" s="1268"/>
      <c r="AZ53" s="1268"/>
      <c r="BA53" s="1268"/>
      <c r="BB53" s="1268" t="s">
        <v>566</v>
      </c>
      <c r="BC53" s="1268"/>
      <c r="BD53" s="1268"/>
      <c r="BE53" s="1268"/>
      <c r="BF53" s="1268"/>
      <c r="BG53" s="1268"/>
      <c r="BH53" s="1268"/>
      <c r="BI53" s="1268"/>
      <c r="BJ53" s="1268"/>
      <c r="BK53" s="1268"/>
      <c r="BL53" s="1268"/>
      <c r="BM53" s="1268"/>
      <c r="BN53" s="1268"/>
      <c r="BO53" s="1268"/>
      <c r="BP53" s="1266">
        <v>78.3</v>
      </c>
      <c r="BQ53" s="1266"/>
      <c r="BR53" s="1266"/>
      <c r="BS53" s="1266"/>
      <c r="BT53" s="1266"/>
      <c r="BU53" s="1266"/>
      <c r="BV53" s="1266"/>
      <c r="BW53" s="1266"/>
      <c r="BX53" s="1266">
        <v>79.400000000000006</v>
      </c>
      <c r="BY53" s="1266"/>
      <c r="BZ53" s="1266"/>
      <c r="CA53" s="1266"/>
      <c r="CB53" s="1266"/>
      <c r="CC53" s="1266"/>
      <c r="CD53" s="1266"/>
      <c r="CE53" s="1266"/>
      <c r="CF53" s="1266">
        <v>80.3</v>
      </c>
      <c r="CG53" s="1266"/>
      <c r="CH53" s="1266"/>
      <c r="CI53" s="1266"/>
      <c r="CJ53" s="1266"/>
      <c r="CK53" s="1266"/>
      <c r="CL53" s="1266"/>
      <c r="CM53" s="1266"/>
      <c r="CN53" s="1266">
        <v>80.8</v>
      </c>
      <c r="CO53" s="1266"/>
      <c r="CP53" s="1266"/>
      <c r="CQ53" s="1266"/>
      <c r="CR53" s="1266"/>
      <c r="CS53" s="1266"/>
      <c r="CT53" s="1266"/>
      <c r="CU53" s="1266"/>
      <c r="CV53" s="1266">
        <v>80.7</v>
      </c>
      <c r="CW53" s="1266"/>
      <c r="CX53" s="1266"/>
      <c r="CY53" s="1266"/>
      <c r="CZ53" s="1266"/>
      <c r="DA53" s="1266"/>
      <c r="DB53" s="1266"/>
      <c r="DC53" s="1266"/>
    </row>
    <row r="54" spans="1:109" x14ac:dyDescent="0.15">
      <c r="A54" s="380"/>
      <c r="B54" s="372"/>
      <c r="G54" s="1271"/>
      <c r="H54" s="1271"/>
      <c r="I54" s="1261"/>
      <c r="J54" s="1261"/>
      <c r="K54" s="1267"/>
      <c r="L54" s="1267"/>
      <c r="M54" s="1267"/>
      <c r="N54" s="1267"/>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x14ac:dyDescent="0.15">
      <c r="A55" s="380"/>
      <c r="B55" s="372"/>
      <c r="G55" s="1261"/>
      <c r="H55" s="1261"/>
      <c r="I55" s="1261"/>
      <c r="J55" s="1261"/>
      <c r="K55" s="1267"/>
      <c r="L55" s="1267"/>
      <c r="M55" s="1267"/>
      <c r="N55" s="1267"/>
      <c r="AN55" s="1265" t="s">
        <v>567</v>
      </c>
      <c r="AO55" s="1265"/>
      <c r="AP55" s="1265"/>
      <c r="AQ55" s="1265"/>
      <c r="AR55" s="1265"/>
      <c r="AS55" s="1265"/>
      <c r="AT55" s="1265"/>
      <c r="AU55" s="1265"/>
      <c r="AV55" s="1265"/>
      <c r="AW55" s="1265"/>
      <c r="AX55" s="1265"/>
      <c r="AY55" s="1265"/>
      <c r="AZ55" s="1265"/>
      <c r="BA55" s="1265"/>
      <c r="BB55" s="1268" t="s">
        <v>565</v>
      </c>
      <c r="BC55" s="1268"/>
      <c r="BD55" s="1268"/>
      <c r="BE55" s="1268"/>
      <c r="BF55" s="1268"/>
      <c r="BG55" s="1268"/>
      <c r="BH55" s="1268"/>
      <c r="BI55" s="1268"/>
      <c r="BJ55" s="1268"/>
      <c r="BK55" s="1268"/>
      <c r="BL55" s="1268"/>
      <c r="BM55" s="1268"/>
      <c r="BN55" s="1268"/>
      <c r="BO55" s="1268"/>
      <c r="BP55" s="1266">
        <v>20.3</v>
      </c>
      <c r="BQ55" s="1266"/>
      <c r="BR55" s="1266"/>
      <c r="BS55" s="1266"/>
      <c r="BT55" s="1266"/>
      <c r="BU55" s="1266"/>
      <c r="BV55" s="1266"/>
      <c r="BW55" s="1266"/>
      <c r="BX55" s="1266">
        <v>15.5</v>
      </c>
      <c r="BY55" s="1266"/>
      <c r="BZ55" s="1266"/>
      <c r="CA55" s="1266"/>
      <c r="CB55" s="1266"/>
      <c r="CC55" s="1266"/>
      <c r="CD55" s="1266"/>
      <c r="CE55" s="1266"/>
      <c r="CF55" s="1266">
        <v>4.5999999999999996</v>
      </c>
      <c r="CG55" s="1266"/>
      <c r="CH55" s="1266"/>
      <c r="CI55" s="1266"/>
      <c r="CJ55" s="1266"/>
      <c r="CK55" s="1266"/>
      <c r="CL55" s="1266"/>
      <c r="CM55" s="1266"/>
      <c r="CN55" s="1266">
        <v>1.6</v>
      </c>
      <c r="CO55" s="1266"/>
      <c r="CP55" s="1266"/>
      <c r="CQ55" s="1266"/>
      <c r="CR55" s="1266"/>
      <c r="CS55" s="1266"/>
      <c r="CT55" s="1266"/>
      <c r="CU55" s="1266"/>
      <c r="CV55" s="1266">
        <v>0</v>
      </c>
      <c r="CW55" s="1266"/>
      <c r="CX55" s="1266"/>
      <c r="CY55" s="1266"/>
      <c r="CZ55" s="1266"/>
      <c r="DA55" s="1266"/>
      <c r="DB55" s="1266"/>
      <c r="DC55" s="1266"/>
    </row>
    <row r="56" spans="1:109" x14ac:dyDescent="0.15">
      <c r="A56" s="380"/>
      <c r="B56" s="372"/>
      <c r="G56" s="1261"/>
      <c r="H56" s="1261"/>
      <c r="I56" s="1261"/>
      <c r="J56" s="1261"/>
      <c r="K56" s="1267"/>
      <c r="L56" s="1267"/>
      <c r="M56" s="1267"/>
      <c r="N56" s="1267"/>
      <c r="AN56" s="1265"/>
      <c r="AO56" s="1265"/>
      <c r="AP56" s="1265"/>
      <c r="AQ56" s="1265"/>
      <c r="AR56" s="1265"/>
      <c r="AS56" s="1265"/>
      <c r="AT56" s="1265"/>
      <c r="AU56" s="1265"/>
      <c r="AV56" s="1265"/>
      <c r="AW56" s="1265"/>
      <c r="AX56" s="1265"/>
      <c r="AY56" s="1265"/>
      <c r="AZ56" s="1265"/>
      <c r="BA56" s="1265"/>
      <c r="BB56" s="1268"/>
      <c r="BC56" s="1268"/>
      <c r="BD56" s="1268"/>
      <c r="BE56" s="1268"/>
      <c r="BF56" s="1268"/>
      <c r="BG56" s="1268"/>
      <c r="BH56" s="1268"/>
      <c r="BI56" s="1268"/>
      <c r="BJ56" s="1268"/>
      <c r="BK56" s="1268"/>
      <c r="BL56" s="1268"/>
      <c r="BM56" s="1268"/>
      <c r="BN56" s="1268"/>
      <c r="BO56" s="1268"/>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80" customFormat="1" x14ac:dyDescent="0.15">
      <c r="B57" s="384"/>
      <c r="G57" s="1261"/>
      <c r="H57" s="1261"/>
      <c r="I57" s="1270"/>
      <c r="J57" s="1270"/>
      <c r="K57" s="1267"/>
      <c r="L57" s="1267"/>
      <c r="M57" s="1267"/>
      <c r="N57" s="1267"/>
      <c r="AM57" s="366"/>
      <c r="AN57" s="1265"/>
      <c r="AO57" s="1265"/>
      <c r="AP57" s="1265"/>
      <c r="AQ57" s="1265"/>
      <c r="AR57" s="1265"/>
      <c r="AS57" s="1265"/>
      <c r="AT57" s="1265"/>
      <c r="AU57" s="1265"/>
      <c r="AV57" s="1265"/>
      <c r="AW57" s="1265"/>
      <c r="AX57" s="1265"/>
      <c r="AY57" s="1265"/>
      <c r="AZ57" s="1265"/>
      <c r="BA57" s="1265"/>
      <c r="BB57" s="1268" t="s">
        <v>566</v>
      </c>
      <c r="BC57" s="1268"/>
      <c r="BD57" s="1268"/>
      <c r="BE57" s="1268"/>
      <c r="BF57" s="1268"/>
      <c r="BG57" s="1268"/>
      <c r="BH57" s="1268"/>
      <c r="BI57" s="1268"/>
      <c r="BJ57" s="1268"/>
      <c r="BK57" s="1268"/>
      <c r="BL57" s="1268"/>
      <c r="BM57" s="1268"/>
      <c r="BN57" s="1268"/>
      <c r="BO57" s="1268"/>
      <c r="BP57" s="1266">
        <v>60.4</v>
      </c>
      <c r="BQ57" s="1266"/>
      <c r="BR57" s="1266"/>
      <c r="BS57" s="1266"/>
      <c r="BT57" s="1266"/>
      <c r="BU57" s="1266"/>
      <c r="BV57" s="1266"/>
      <c r="BW57" s="1266"/>
      <c r="BX57" s="1266">
        <v>61.5</v>
      </c>
      <c r="BY57" s="1266"/>
      <c r="BZ57" s="1266"/>
      <c r="CA57" s="1266"/>
      <c r="CB57" s="1266"/>
      <c r="CC57" s="1266"/>
      <c r="CD57" s="1266"/>
      <c r="CE57" s="1266"/>
      <c r="CF57" s="1266">
        <v>61.3</v>
      </c>
      <c r="CG57" s="1266"/>
      <c r="CH57" s="1266"/>
      <c r="CI57" s="1266"/>
      <c r="CJ57" s="1266"/>
      <c r="CK57" s="1266"/>
      <c r="CL57" s="1266"/>
      <c r="CM57" s="1266"/>
      <c r="CN57" s="1266">
        <v>62.4</v>
      </c>
      <c r="CO57" s="1266"/>
      <c r="CP57" s="1266"/>
      <c r="CQ57" s="1266"/>
      <c r="CR57" s="1266"/>
      <c r="CS57" s="1266"/>
      <c r="CT57" s="1266"/>
      <c r="CU57" s="1266"/>
      <c r="CV57" s="1266">
        <v>63.5</v>
      </c>
      <c r="CW57" s="1266"/>
      <c r="CX57" s="1266"/>
      <c r="CY57" s="1266"/>
      <c r="CZ57" s="1266"/>
      <c r="DA57" s="1266"/>
      <c r="DB57" s="1266"/>
      <c r="DC57" s="1266"/>
      <c r="DD57" s="385"/>
      <c r="DE57" s="384"/>
    </row>
    <row r="58" spans="1:109" s="380" customFormat="1" x14ac:dyDescent="0.15">
      <c r="A58" s="366"/>
      <c r="B58" s="384"/>
      <c r="G58" s="1261"/>
      <c r="H58" s="1261"/>
      <c r="I58" s="1270"/>
      <c r="J58" s="1270"/>
      <c r="K58" s="1267"/>
      <c r="L58" s="1267"/>
      <c r="M58" s="1267"/>
      <c r="N58" s="1267"/>
      <c r="AM58" s="366"/>
      <c r="AN58" s="1265"/>
      <c r="AO58" s="1265"/>
      <c r="AP58" s="1265"/>
      <c r="AQ58" s="1265"/>
      <c r="AR58" s="1265"/>
      <c r="AS58" s="1265"/>
      <c r="AT58" s="1265"/>
      <c r="AU58" s="1265"/>
      <c r="AV58" s="1265"/>
      <c r="AW58" s="1265"/>
      <c r="AX58" s="1265"/>
      <c r="AY58" s="1265"/>
      <c r="AZ58" s="1265"/>
      <c r="BA58" s="1265"/>
      <c r="BB58" s="1268"/>
      <c r="BC58" s="1268"/>
      <c r="BD58" s="1268"/>
      <c r="BE58" s="1268"/>
      <c r="BF58" s="1268"/>
      <c r="BG58" s="1268"/>
      <c r="BH58" s="1268"/>
      <c r="BI58" s="1268"/>
      <c r="BJ58" s="1268"/>
      <c r="BK58" s="1268"/>
      <c r="BL58" s="1268"/>
      <c r="BM58" s="1268"/>
      <c r="BN58" s="1268"/>
      <c r="BO58" s="1268"/>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2" t="s">
        <v>571</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x14ac:dyDescent="0.15">
      <c r="B66" s="37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x14ac:dyDescent="0.15">
      <c r="B67" s="37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x14ac:dyDescent="0.15">
      <c r="B68" s="37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x14ac:dyDescent="0.15">
      <c r="B69" s="37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61"/>
      <c r="H72" s="1261"/>
      <c r="I72" s="1261"/>
      <c r="J72" s="1261"/>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522</v>
      </c>
      <c r="BQ72" s="1265"/>
      <c r="BR72" s="1265"/>
      <c r="BS72" s="1265"/>
      <c r="BT72" s="1265"/>
      <c r="BU72" s="1265"/>
      <c r="BV72" s="1265"/>
      <c r="BW72" s="1265"/>
      <c r="BX72" s="1265" t="s">
        <v>523</v>
      </c>
      <c r="BY72" s="1265"/>
      <c r="BZ72" s="1265"/>
      <c r="CA72" s="1265"/>
      <c r="CB72" s="1265"/>
      <c r="CC72" s="1265"/>
      <c r="CD72" s="1265"/>
      <c r="CE72" s="1265"/>
      <c r="CF72" s="1265" t="s">
        <v>524</v>
      </c>
      <c r="CG72" s="1265"/>
      <c r="CH72" s="1265"/>
      <c r="CI72" s="1265"/>
      <c r="CJ72" s="1265"/>
      <c r="CK72" s="1265"/>
      <c r="CL72" s="1265"/>
      <c r="CM72" s="1265"/>
      <c r="CN72" s="1265" t="s">
        <v>525</v>
      </c>
      <c r="CO72" s="1265"/>
      <c r="CP72" s="1265"/>
      <c r="CQ72" s="1265"/>
      <c r="CR72" s="1265"/>
      <c r="CS72" s="1265"/>
      <c r="CT72" s="1265"/>
      <c r="CU72" s="1265"/>
      <c r="CV72" s="1265" t="s">
        <v>526</v>
      </c>
      <c r="CW72" s="1265"/>
      <c r="CX72" s="1265"/>
      <c r="CY72" s="1265"/>
      <c r="CZ72" s="1265"/>
      <c r="DA72" s="1265"/>
      <c r="DB72" s="1265"/>
      <c r="DC72" s="1265"/>
    </row>
    <row r="73" spans="2:107" x14ac:dyDescent="0.15">
      <c r="B73" s="372"/>
      <c r="G73" s="1271"/>
      <c r="H73" s="1271"/>
      <c r="I73" s="1271"/>
      <c r="J73" s="1271"/>
      <c r="K73" s="1272"/>
      <c r="L73" s="1272"/>
      <c r="M73" s="1272"/>
      <c r="N73" s="1272"/>
      <c r="AM73" s="381"/>
      <c r="AN73" s="1268" t="s">
        <v>564</v>
      </c>
      <c r="AO73" s="1268"/>
      <c r="AP73" s="1268"/>
      <c r="AQ73" s="1268"/>
      <c r="AR73" s="1268"/>
      <c r="AS73" s="1268"/>
      <c r="AT73" s="1268"/>
      <c r="AU73" s="1268"/>
      <c r="AV73" s="1268"/>
      <c r="AW73" s="1268"/>
      <c r="AX73" s="1268"/>
      <c r="AY73" s="1268"/>
      <c r="AZ73" s="1268"/>
      <c r="BA73" s="1268"/>
      <c r="BB73" s="1268" t="s">
        <v>565</v>
      </c>
      <c r="BC73" s="1268"/>
      <c r="BD73" s="1268"/>
      <c r="BE73" s="1268"/>
      <c r="BF73" s="1268"/>
      <c r="BG73" s="1268"/>
      <c r="BH73" s="1268"/>
      <c r="BI73" s="1268"/>
      <c r="BJ73" s="1268"/>
      <c r="BK73" s="1268"/>
      <c r="BL73" s="1268"/>
      <c r="BM73" s="1268"/>
      <c r="BN73" s="1268"/>
      <c r="BO73" s="1268"/>
      <c r="BP73" s="1266">
        <v>50.8</v>
      </c>
      <c r="BQ73" s="1266"/>
      <c r="BR73" s="1266"/>
      <c r="BS73" s="1266"/>
      <c r="BT73" s="1266"/>
      <c r="BU73" s="1266"/>
      <c r="BV73" s="1266"/>
      <c r="BW73" s="1266"/>
      <c r="BX73" s="1266">
        <v>42.8</v>
      </c>
      <c r="BY73" s="1266"/>
      <c r="BZ73" s="1266"/>
      <c r="CA73" s="1266"/>
      <c r="CB73" s="1266"/>
      <c r="CC73" s="1266"/>
      <c r="CD73" s="1266"/>
      <c r="CE73" s="1266"/>
      <c r="CF73" s="1266">
        <v>21.2</v>
      </c>
      <c r="CG73" s="1266"/>
      <c r="CH73" s="1266"/>
      <c r="CI73" s="1266"/>
      <c r="CJ73" s="1266"/>
      <c r="CK73" s="1266"/>
      <c r="CL73" s="1266"/>
      <c r="CM73" s="1266"/>
      <c r="CN73" s="1266">
        <v>13</v>
      </c>
      <c r="CO73" s="1266"/>
      <c r="CP73" s="1266"/>
      <c r="CQ73" s="1266"/>
      <c r="CR73" s="1266"/>
      <c r="CS73" s="1266"/>
      <c r="CT73" s="1266"/>
      <c r="CU73" s="1266"/>
      <c r="CV73" s="1266">
        <v>11.4</v>
      </c>
      <c r="CW73" s="1266"/>
      <c r="CX73" s="1266"/>
      <c r="CY73" s="1266"/>
      <c r="CZ73" s="1266"/>
      <c r="DA73" s="1266"/>
      <c r="DB73" s="1266"/>
      <c r="DC73" s="1266"/>
    </row>
    <row r="74" spans="2:107" x14ac:dyDescent="0.15">
      <c r="B74" s="372"/>
      <c r="G74" s="1271"/>
      <c r="H74" s="1271"/>
      <c r="I74" s="1271"/>
      <c r="J74" s="1271"/>
      <c r="K74" s="1272"/>
      <c r="L74" s="1272"/>
      <c r="M74" s="1272"/>
      <c r="N74" s="1272"/>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6"/>
      <c r="BQ74" s="1266"/>
      <c r="BR74" s="1266"/>
      <c r="BS74" s="1266"/>
      <c r="BT74" s="1266"/>
      <c r="BU74" s="1266"/>
      <c r="BV74" s="1266"/>
      <c r="BW74" s="1266"/>
      <c r="BX74" s="1266"/>
      <c r="BY74" s="1266"/>
      <c r="BZ74" s="1266"/>
      <c r="CA74" s="1266"/>
      <c r="CB74" s="1266"/>
      <c r="CC74" s="1266"/>
      <c r="CD74" s="1266"/>
      <c r="CE74" s="1266"/>
      <c r="CF74" s="1266"/>
      <c r="CG74" s="1266"/>
      <c r="CH74" s="1266"/>
      <c r="CI74" s="1266"/>
      <c r="CJ74" s="1266"/>
      <c r="CK74" s="1266"/>
      <c r="CL74" s="1266"/>
      <c r="CM74" s="1266"/>
      <c r="CN74" s="1266"/>
      <c r="CO74" s="1266"/>
      <c r="CP74" s="1266"/>
      <c r="CQ74" s="1266"/>
      <c r="CR74" s="1266"/>
      <c r="CS74" s="1266"/>
      <c r="CT74" s="1266"/>
      <c r="CU74" s="1266"/>
      <c r="CV74" s="1266"/>
      <c r="CW74" s="1266"/>
      <c r="CX74" s="1266"/>
      <c r="CY74" s="1266"/>
      <c r="CZ74" s="1266"/>
      <c r="DA74" s="1266"/>
      <c r="DB74" s="1266"/>
      <c r="DC74" s="1266"/>
    </row>
    <row r="75" spans="2:107" x14ac:dyDescent="0.15">
      <c r="B75" s="372"/>
      <c r="G75" s="1271"/>
      <c r="H75" s="1271"/>
      <c r="I75" s="1261"/>
      <c r="J75" s="1261"/>
      <c r="K75" s="1267"/>
      <c r="L75" s="1267"/>
      <c r="M75" s="1267"/>
      <c r="N75" s="1267"/>
      <c r="AM75" s="381"/>
      <c r="AN75" s="1268"/>
      <c r="AO75" s="1268"/>
      <c r="AP75" s="1268"/>
      <c r="AQ75" s="1268"/>
      <c r="AR75" s="1268"/>
      <c r="AS75" s="1268"/>
      <c r="AT75" s="1268"/>
      <c r="AU75" s="1268"/>
      <c r="AV75" s="1268"/>
      <c r="AW75" s="1268"/>
      <c r="AX75" s="1268"/>
      <c r="AY75" s="1268"/>
      <c r="AZ75" s="1268"/>
      <c r="BA75" s="1268"/>
      <c r="BB75" s="1268" t="s">
        <v>569</v>
      </c>
      <c r="BC75" s="1268"/>
      <c r="BD75" s="1268"/>
      <c r="BE75" s="1268"/>
      <c r="BF75" s="1268"/>
      <c r="BG75" s="1268"/>
      <c r="BH75" s="1268"/>
      <c r="BI75" s="1268"/>
      <c r="BJ75" s="1268"/>
      <c r="BK75" s="1268"/>
      <c r="BL75" s="1268"/>
      <c r="BM75" s="1268"/>
      <c r="BN75" s="1268"/>
      <c r="BO75" s="1268"/>
      <c r="BP75" s="1266">
        <v>4.4000000000000004</v>
      </c>
      <c r="BQ75" s="1266"/>
      <c r="BR75" s="1266"/>
      <c r="BS75" s="1266"/>
      <c r="BT75" s="1266"/>
      <c r="BU75" s="1266"/>
      <c r="BV75" s="1266"/>
      <c r="BW75" s="1266"/>
      <c r="BX75" s="1266">
        <v>4.8</v>
      </c>
      <c r="BY75" s="1266"/>
      <c r="BZ75" s="1266"/>
      <c r="CA75" s="1266"/>
      <c r="CB75" s="1266"/>
      <c r="CC75" s="1266"/>
      <c r="CD75" s="1266"/>
      <c r="CE75" s="1266"/>
      <c r="CF75" s="1266">
        <v>5.0999999999999996</v>
      </c>
      <c r="CG75" s="1266"/>
      <c r="CH75" s="1266"/>
      <c r="CI75" s="1266"/>
      <c r="CJ75" s="1266"/>
      <c r="CK75" s="1266"/>
      <c r="CL75" s="1266"/>
      <c r="CM75" s="1266"/>
      <c r="CN75" s="1266">
        <v>4.9000000000000004</v>
      </c>
      <c r="CO75" s="1266"/>
      <c r="CP75" s="1266"/>
      <c r="CQ75" s="1266"/>
      <c r="CR75" s="1266"/>
      <c r="CS75" s="1266"/>
      <c r="CT75" s="1266"/>
      <c r="CU75" s="1266"/>
      <c r="CV75" s="1266">
        <v>5.4</v>
      </c>
      <c r="CW75" s="1266"/>
      <c r="CX75" s="1266"/>
      <c r="CY75" s="1266"/>
      <c r="CZ75" s="1266"/>
      <c r="DA75" s="1266"/>
      <c r="DB75" s="1266"/>
      <c r="DC75" s="1266"/>
    </row>
    <row r="76" spans="2:107" x14ac:dyDescent="0.15">
      <c r="B76" s="372"/>
      <c r="G76" s="1271"/>
      <c r="H76" s="1271"/>
      <c r="I76" s="1261"/>
      <c r="J76" s="1261"/>
      <c r="K76" s="1267"/>
      <c r="L76" s="1267"/>
      <c r="M76" s="1267"/>
      <c r="N76" s="1267"/>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6"/>
      <c r="BQ76" s="1266"/>
      <c r="BR76" s="1266"/>
      <c r="BS76" s="1266"/>
      <c r="BT76" s="1266"/>
      <c r="BU76" s="1266"/>
      <c r="BV76" s="1266"/>
      <c r="BW76" s="1266"/>
      <c r="BX76" s="1266"/>
      <c r="BY76" s="1266"/>
      <c r="BZ76" s="1266"/>
      <c r="CA76" s="1266"/>
      <c r="CB76" s="1266"/>
      <c r="CC76" s="1266"/>
      <c r="CD76" s="1266"/>
      <c r="CE76" s="1266"/>
      <c r="CF76" s="1266"/>
      <c r="CG76" s="1266"/>
      <c r="CH76" s="1266"/>
      <c r="CI76" s="1266"/>
      <c r="CJ76" s="1266"/>
      <c r="CK76" s="1266"/>
      <c r="CL76" s="1266"/>
      <c r="CM76" s="1266"/>
      <c r="CN76" s="1266"/>
      <c r="CO76" s="1266"/>
      <c r="CP76" s="1266"/>
      <c r="CQ76" s="1266"/>
      <c r="CR76" s="1266"/>
      <c r="CS76" s="1266"/>
      <c r="CT76" s="1266"/>
      <c r="CU76" s="1266"/>
      <c r="CV76" s="1266"/>
      <c r="CW76" s="1266"/>
      <c r="CX76" s="1266"/>
      <c r="CY76" s="1266"/>
      <c r="CZ76" s="1266"/>
      <c r="DA76" s="1266"/>
      <c r="DB76" s="1266"/>
      <c r="DC76" s="1266"/>
    </row>
    <row r="77" spans="2:107" x14ac:dyDescent="0.15">
      <c r="B77" s="372"/>
      <c r="G77" s="1261"/>
      <c r="H77" s="1261"/>
      <c r="I77" s="1261"/>
      <c r="J77" s="1261"/>
      <c r="K77" s="1272"/>
      <c r="L77" s="1272"/>
      <c r="M77" s="1272"/>
      <c r="N77" s="1272"/>
      <c r="AN77" s="1265" t="s">
        <v>567</v>
      </c>
      <c r="AO77" s="1265"/>
      <c r="AP77" s="1265"/>
      <c r="AQ77" s="1265"/>
      <c r="AR77" s="1265"/>
      <c r="AS77" s="1265"/>
      <c r="AT77" s="1265"/>
      <c r="AU77" s="1265"/>
      <c r="AV77" s="1265"/>
      <c r="AW77" s="1265"/>
      <c r="AX77" s="1265"/>
      <c r="AY77" s="1265"/>
      <c r="AZ77" s="1265"/>
      <c r="BA77" s="1265"/>
      <c r="BB77" s="1268" t="s">
        <v>565</v>
      </c>
      <c r="BC77" s="1268"/>
      <c r="BD77" s="1268"/>
      <c r="BE77" s="1268"/>
      <c r="BF77" s="1268"/>
      <c r="BG77" s="1268"/>
      <c r="BH77" s="1268"/>
      <c r="BI77" s="1268"/>
      <c r="BJ77" s="1268"/>
      <c r="BK77" s="1268"/>
      <c r="BL77" s="1268"/>
      <c r="BM77" s="1268"/>
      <c r="BN77" s="1268"/>
      <c r="BO77" s="1268"/>
      <c r="BP77" s="1266">
        <v>20.3</v>
      </c>
      <c r="BQ77" s="1266"/>
      <c r="BR77" s="1266"/>
      <c r="BS77" s="1266"/>
      <c r="BT77" s="1266"/>
      <c r="BU77" s="1266"/>
      <c r="BV77" s="1266"/>
      <c r="BW77" s="1266"/>
      <c r="BX77" s="1266">
        <v>15.5</v>
      </c>
      <c r="BY77" s="1266"/>
      <c r="BZ77" s="1266"/>
      <c r="CA77" s="1266"/>
      <c r="CB77" s="1266"/>
      <c r="CC77" s="1266"/>
      <c r="CD77" s="1266"/>
      <c r="CE77" s="1266"/>
      <c r="CF77" s="1266">
        <v>4.5999999999999996</v>
      </c>
      <c r="CG77" s="1266"/>
      <c r="CH77" s="1266"/>
      <c r="CI77" s="1266"/>
      <c r="CJ77" s="1266"/>
      <c r="CK77" s="1266"/>
      <c r="CL77" s="1266"/>
      <c r="CM77" s="1266"/>
      <c r="CN77" s="1266">
        <v>1.6</v>
      </c>
      <c r="CO77" s="1266"/>
      <c r="CP77" s="1266"/>
      <c r="CQ77" s="1266"/>
      <c r="CR77" s="1266"/>
      <c r="CS77" s="1266"/>
      <c r="CT77" s="1266"/>
      <c r="CU77" s="1266"/>
      <c r="CV77" s="1266">
        <v>0</v>
      </c>
      <c r="CW77" s="1266"/>
      <c r="CX77" s="1266"/>
      <c r="CY77" s="1266"/>
      <c r="CZ77" s="1266"/>
      <c r="DA77" s="1266"/>
      <c r="DB77" s="1266"/>
      <c r="DC77" s="1266"/>
    </row>
    <row r="78" spans="2:107" x14ac:dyDescent="0.15">
      <c r="B78" s="372"/>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8"/>
      <c r="BC78" s="1268"/>
      <c r="BD78" s="1268"/>
      <c r="BE78" s="1268"/>
      <c r="BF78" s="1268"/>
      <c r="BG78" s="1268"/>
      <c r="BH78" s="1268"/>
      <c r="BI78" s="1268"/>
      <c r="BJ78" s="1268"/>
      <c r="BK78" s="1268"/>
      <c r="BL78" s="1268"/>
      <c r="BM78" s="1268"/>
      <c r="BN78" s="1268"/>
      <c r="BO78" s="1268"/>
      <c r="BP78" s="1266"/>
      <c r="BQ78" s="1266"/>
      <c r="BR78" s="1266"/>
      <c r="BS78" s="1266"/>
      <c r="BT78" s="1266"/>
      <c r="BU78" s="1266"/>
      <c r="BV78" s="1266"/>
      <c r="BW78" s="1266"/>
      <c r="BX78" s="1266"/>
      <c r="BY78" s="1266"/>
      <c r="BZ78" s="1266"/>
      <c r="CA78" s="1266"/>
      <c r="CB78" s="1266"/>
      <c r="CC78" s="1266"/>
      <c r="CD78" s="1266"/>
      <c r="CE78" s="1266"/>
      <c r="CF78" s="1266"/>
      <c r="CG78" s="1266"/>
      <c r="CH78" s="1266"/>
      <c r="CI78" s="1266"/>
      <c r="CJ78" s="1266"/>
      <c r="CK78" s="1266"/>
      <c r="CL78" s="1266"/>
      <c r="CM78" s="1266"/>
      <c r="CN78" s="1266"/>
      <c r="CO78" s="1266"/>
      <c r="CP78" s="1266"/>
      <c r="CQ78" s="1266"/>
      <c r="CR78" s="1266"/>
      <c r="CS78" s="1266"/>
      <c r="CT78" s="1266"/>
      <c r="CU78" s="1266"/>
      <c r="CV78" s="1266"/>
      <c r="CW78" s="1266"/>
      <c r="CX78" s="1266"/>
      <c r="CY78" s="1266"/>
      <c r="CZ78" s="1266"/>
      <c r="DA78" s="1266"/>
      <c r="DB78" s="1266"/>
      <c r="DC78" s="1266"/>
    </row>
    <row r="79" spans="2:107" x14ac:dyDescent="0.15">
      <c r="B79" s="372"/>
      <c r="G79" s="1261"/>
      <c r="H79" s="1261"/>
      <c r="I79" s="1270"/>
      <c r="J79" s="1270"/>
      <c r="K79" s="1273"/>
      <c r="L79" s="1273"/>
      <c r="M79" s="1273"/>
      <c r="N79" s="1273"/>
      <c r="AN79" s="1265"/>
      <c r="AO79" s="1265"/>
      <c r="AP79" s="1265"/>
      <c r="AQ79" s="1265"/>
      <c r="AR79" s="1265"/>
      <c r="AS79" s="1265"/>
      <c r="AT79" s="1265"/>
      <c r="AU79" s="1265"/>
      <c r="AV79" s="1265"/>
      <c r="AW79" s="1265"/>
      <c r="AX79" s="1265"/>
      <c r="AY79" s="1265"/>
      <c r="AZ79" s="1265"/>
      <c r="BA79" s="1265"/>
      <c r="BB79" s="1268" t="s">
        <v>569</v>
      </c>
      <c r="BC79" s="1268"/>
      <c r="BD79" s="1268"/>
      <c r="BE79" s="1268"/>
      <c r="BF79" s="1268"/>
      <c r="BG79" s="1268"/>
      <c r="BH79" s="1268"/>
      <c r="BI79" s="1268"/>
      <c r="BJ79" s="1268"/>
      <c r="BK79" s="1268"/>
      <c r="BL79" s="1268"/>
      <c r="BM79" s="1268"/>
      <c r="BN79" s="1268"/>
      <c r="BO79" s="1268"/>
      <c r="BP79" s="1266">
        <v>6.6</v>
      </c>
      <c r="BQ79" s="1266"/>
      <c r="BR79" s="1266"/>
      <c r="BS79" s="1266"/>
      <c r="BT79" s="1266"/>
      <c r="BU79" s="1266"/>
      <c r="BV79" s="1266"/>
      <c r="BW79" s="1266"/>
      <c r="BX79" s="1266">
        <v>6.4</v>
      </c>
      <c r="BY79" s="1266"/>
      <c r="BZ79" s="1266"/>
      <c r="CA79" s="1266"/>
      <c r="CB79" s="1266"/>
      <c r="CC79" s="1266"/>
      <c r="CD79" s="1266"/>
      <c r="CE79" s="1266"/>
      <c r="CF79" s="1266">
        <v>6.3</v>
      </c>
      <c r="CG79" s="1266"/>
      <c r="CH79" s="1266"/>
      <c r="CI79" s="1266"/>
      <c r="CJ79" s="1266"/>
      <c r="CK79" s="1266"/>
      <c r="CL79" s="1266"/>
      <c r="CM79" s="1266"/>
      <c r="CN79" s="1266">
        <v>6.6</v>
      </c>
      <c r="CO79" s="1266"/>
      <c r="CP79" s="1266"/>
      <c r="CQ79" s="1266"/>
      <c r="CR79" s="1266"/>
      <c r="CS79" s="1266"/>
      <c r="CT79" s="1266"/>
      <c r="CU79" s="1266"/>
      <c r="CV79" s="1266">
        <v>6.8</v>
      </c>
      <c r="CW79" s="1266"/>
      <c r="CX79" s="1266"/>
      <c r="CY79" s="1266"/>
      <c r="CZ79" s="1266"/>
      <c r="DA79" s="1266"/>
      <c r="DB79" s="1266"/>
      <c r="DC79" s="1266"/>
    </row>
    <row r="80" spans="2:107" x14ac:dyDescent="0.15">
      <c r="B80" s="372"/>
      <c r="G80" s="1261"/>
      <c r="H80" s="1261"/>
      <c r="I80" s="1270"/>
      <c r="J80" s="1270"/>
      <c r="K80" s="1273"/>
      <c r="L80" s="1273"/>
      <c r="M80" s="1273"/>
      <c r="N80" s="1273"/>
      <c r="AN80" s="1265"/>
      <c r="AO80" s="1265"/>
      <c r="AP80" s="1265"/>
      <c r="AQ80" s="1265"/>
      <c r="AR80" s="1265"/>
      <c r="AS80" s="1265"/>
      <c r="AT80" s="1265"/>
      <c r="AU80" s="1265"/>
      <c r="AV80" s="1265"/>
      <c r="AW80" s="1265"/>
      <c r="AX80" s="1265"/>
      <c r="AY80" s="1265"/>
      <c r="AZ80" s="1265"/>
      <c r="BA80" s="1265"/>
      <c r="BB80" s="1268"/>
      <c r="BC80" s="1268"/>
      <c r="BD80" s="1268"/>
      <c r="BE80" s="1268"/>
      <c r="BF80" s="1268"/>
      <c r="BG80" s="1268"/>
      <c r="BH80" s="1268"/>
      <c r="BI80" s="1268"/>
      <c r="BJ80" s="1268"/>
      <c r="BK80" s="1268"/>
      <c r="BL80" s="1268"/>
      <c r="BM80" s="1268"/>
      <c r="BN80" s="1268"/>
      <c r="BO80" s="1268"/>
      <c r="BP80" s="1266"/>
      <c r="BQ80" s="1266"/>
      <c r="BR80" s="1266"/>
      <c r="BS80" s="1266"/>
      <c r="BT80" s="1266"/>
      <c r="BU80" s="1266"/>
      <c r="BV80" s="1266"/>
      <c r="BW80" s="1266"/>
      <c r="BX80" s="1266"/>
      <c r="BY80" s="1266"/>
      <c r="BZ80" s="1266"/>
      <c r="CA80" s="1266"/>
      <c r="CB80" s="1266"/>
      <c r="CC80" s="1266"/>
      <c r="CD80" s="1266"/>
      <c r="CE80" s="1266"/>
      <c r="CF80" s="1266"/>
      <c r="CG80" s="1266"/>
      <c r="CH80" s="1266"/>
      <c r="CI80" s="1266"/>
      <c r="CJ80" s="1266"/>
      <c r="CK80" s="1266"/>
      <c r="CL80" s="1266"/>
      <c r="CM80" s="1266"/>
      <c r="CN80" s="1266"/>
      <c r="CO80" s="1266"/>
      <c r="CP80" s="1266"/>
      <c r="CQ80" s="1266"/>
      <c r="CR80" s="1266"/>
      <c r="CS80" s="1266"/>
      <c r="CT80" s="1266"/>
      <c r="CU80" s="1266"/>
      <c r="CV80" s="1266"/>
      <c r="CW80" s="1266"/>
      <c r="CX80" s="1266"/>
      <c r="CY80" s="1266"/>
      <c r="CZ80" s="1266"/>
      <c r="DA80" s="1266"/>
      <c r="DB80" s="1266"/>
      <c r="DC80" s="126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tepZXaPGutce4vK7+hoP773I5AgxsEazRX3zG/kcOjPD7XPTa214gOUurjGb0J9AKs2I1D9crDi47RIKsDcGA==" saltValue="UFwXaS02Yf6BLHToZsSb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DADAF-BC3C-4C27-B963-0662E590C216}">
  <sheetPr>
    <pageSetUpPr fitToPage="1"/>
  </sheetPr>
  <dimension ref="A1:DR125"/>
  <sheetViews>
    <sheetView showGridLines="0" topLeftCell="A81" zoomScale="85" zoomScaleNormal="85" zoomScaleSheetLayoutView="70" workbookViewId="0">
      <selection activeCell="BM85" sqref="BM8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nhVDeFVCphM9pMJpkIfGo7Z0YDaw/BbW4uIZlaPqT9519MMhNub+ssnjlsc559B5jCBkwZA3uegMZ6UoTZzvLA==" saltValue="TIPwx+5PnwMYR/zMzJoX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583EA-40EA-4F24-A57D-D46CA4F1558B}">
  <sheetPr>
    <pageSetUpPr fitToPage="1"/>
  </sheetPr>
  <dimension ref="A1:DR125"/>
  <sheetViews>
    <sheetView showGridLines="0" tabSelected="1" zoomScaleNormal="100" zoomScaleSheetLayoutView="55" workbookViewId="0">
      <selection activeCell="BX15" sqref="BX1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Y3e9UR+40X+xA/lpKc0bFpEn8JgS4LnLnhODj49ImsUr23imBsf0JNWv2/00Rzhi/vZulQ+VcitYhHVy7RLFuQ==" saltValue="i6/pDkNiat5/R+rNputF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42263</v>
      </c>
      <c r="E3" s="156"/>
      <c r="F3" s="157">
        <v>51264</v>
      </c>
      <c r="G3" s="158"/>
      <c r="H3" s="159"/>
    </row>
    <row r="4" spans="1:8" x14ac:dyDescent="0.15">
      <c r="A4" s="160"/>
      <c r="B4" s="161"/>
      <c r="C4" s="162"/>
      <c r="D4" s="163">
        <v>18212</v>
      </c>
      <c r="E4" s="164"/>
      <c r="F4" s="165">
        <v>26040</v>
      </c>
      <c r="G4" s="166"/>
      <c r="H4" s="167"/>
    </row>
    <row r="5" spans="1:8" x14ac:dyDescent="0.15">
      <c r="A5" s="148" t="s">
        <v>516</v>
      </c>
      <c r="B5" s="153"/>
      <c r="C5" s="154"/>
      <c r="D5" s="155">
        <v>41421</v>
      </c>
      <c r="E5" s="156"/>
      <c r="F5" s="157">
        <v>52068</v>
      </c>
      <c r="G5" s="158"/>
      <c r="H5" s="159"/>
    </row>
    <row r="6" spans="1:8" x14ac:dyDescent="0.15">
      <c r="A6" s="160"/>
      <c r="B6" s="161"/>
      <c r="C6" s="162"/>
      <c r="D6" s="163">
        <v>15717</v>
      </c>
      <c r="E6" s="164"/>
      <c r="F6" s="165">
        <v>26936</v>
      </c>
      <c r="G6" s="166"/>
      <c r="H6" s="167"/>
    </row>
    <row r="7" spans="1:8" x14ac:dyDescent="0.15">
      <c r="A7" s="148" t="s">
        <v>517</v>
      </c>
      <c r="B7" s="153"/>
      <c r="C7" s="154"/>
      <c r="D7" s="155">
        <v>43875</v>
      </c>
      <c r="E7" s="156"/>
      <c r="F7" s="157">
        <v>47161</v>
      </c>
      <c r="G7" s="158"/>
      <c r="H7" s="159"/>
    </row>
    <row r="8" spans="1:8" x14ac:dyDescent="0.15">
      <c r="A8" s="160"/>
      <c r="B8" s="161"/>
      <c r="C8" s="162"/>
      <c r="D8" s="163">
        <v>12341</v>
      </c>
      <c r="E8" s="164"/>
      <c r="F8" s="165">
        <v>24595</v>
      </c>
      <c r="G8" s="166"/>
      <c r="H8" s="167"/>
    </row>
    <row r="9" spans="1:8" x14ac:dyDescent="0.15">
      <c r="A9" s="148" t="s">
        <v>518</v>
      </c>
      <c r="B9" s="153"/>
      <c r="C9" s="154"/>
      <c r="D9" s="155">
        <v>39163</v>
      </c>
      <c r="E9" s="156"/>
      <c r="F9" s="157">
        <v>43423</v>
      </c>
      <c r="G9" s="158"/>
      <c r="H9" s="159"/>
    </row>
    <row r="10" spans="1:8" x14ac:dyDescent="0.15">
      <c r="A10" s="160"/>
      <c r="B10" s="161"/>
      <c r="C10" s="162"/>
      <c r="D10" s="163">
        <v>12869</v>
      </c>
      <c r="E10" s="164"/>
      <c r="F10" s="165">
        <v>22207</v>
      </c>
      <c r="G10" s="166"/>
      <c r="H10" s="167"/>
    </row>
    <row r="11" spans="1:8" x14ac:dyDescent="0.15">
      <c r="A11" s="148" t="s">
        <v>519</v>
      </c>
      <c r="B11" s="153"/>
      <c r="C11" s="154"/>
      <c r="D11" s="155">
        <v>40667</v>
      </c>
      <c r="E11" s="156"/>
      <c r="F11" s="157">
        <v>45265</v>
      </c>
      <c r="G11" s="158"/>
      <c r="H11" s="159"/>
    </row>
    <row r="12" spans="1:8" x14ac:dyDescent="0.15">
      <c r="A12" s="160"/>
      <c r="B12" s="161"/>
      <c r="C12" s="168"/>
      <c r="D12" s="163">
        <v>12992</v>
      </c>
      <c r="E12" s="164"/>
      <c r="F12" s="165">
        <v>22600</v>
      </c>
      <c r="G12" s="166"/>
      <c r="H12" s="167"/>
    </row>
    <row r="13" spans="1:8" x14ac:dyDescent="0.15">
      <c r="A13" s="148"/>
      <c r="B13" s="153"/>
      <c r="C13" s="169"/>
      <c r="D13" s="170">
        <v>41478</v>
      </c>
      <c r="E13" s="171"/>
      <c r="F13" s="172">
        <v>47836</v>
      </c>
      <c r="G13" s="173"/>
      <c r="H13" s="159"/>
    </row>
    <row r="14" spans="1:8" x14ac:dyDescent="0.15">
      <c r="A14" s="160"/>
      <c r="B14" s="161"/>
      <c r="C14" s="162"/>
      <c r="D14" s="163">
        <v>14426</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5.77</v>
      </c>
      <c r="C19" s="174">
        <f>ROUND(VALUE(SUBSTITUTE(実質収支比率等に係る経年分析!G$48,"▲","-")),2)</f>
        <v>6.62</v>
      </c>
      <c r="D19" s="174">
        <f>ROUND(VALUE(SUBSTITUTE(実質収支比率等に係る経年分析!H$48,"▲","-")),2)</f>
        <v>9.76</v>
      </c>
      <c r="E19" s="174">
        <f>ROUND(VALUE(SUBSTITUTE(実質収支比率等に係る経年分析!I$48,"▲","-")),2)</f>
        <v>9.7100000000000009</v>
      </c>
      <c r="F19" s="174">
        <f>ROUND(VALUE(SUBSTITUTE(実質収支比率等に係る経年分析!J$48,"▲","-")),2)</f>
        <v>11</v>
      </c>
    </row>
    <row r="20" spans="1:11" x14ac:dyDescent="0.15">
      <c r="A20" s="174" t="s">
        <v>53</v>
      </c>
      <c r="B20" s="174">
        <f>ROUND(VALUE(SUBSTITUTE(実質収支比率等に係る経年分析!F$47,"▲","-")),2)</f>
        <v>39.1</v>
      </c>
      <c r="C20" s="174">
        <f>ROUND(VALUE(SUBSTITUTE(実質収支比率等に係る経年分析!G$47,"▲","-")),2)</f>
        <v>34.72</v>
      </c>
      <c r="D20" s="174">
        <f>ROUND(VALUE(SUBSTITUTE(実質収支比率等に係る経年分析!H$47,"▲","-")),2)</f>
        <v>35.76</v>
      </c>
      <c r="E20" s="174">
        <f>ROUND(VALUE(SUBSTITUTE(実質収支比率等に係る経年分析!I$47,"▲","-")),2)</f>
        <v>36.54</v>
      </c>
      <c r="F20" s="174">
        <f>ROUND(VALUE(SUBSTITUTE(実質収支比率等に係る経年分析!J$47,"▲","-")),2)</f>
        <v>35.83</v>
      </c>
    </row>
    <row r="21" spans="1:11" x14ac:dyDescent="0.15">
      <c r="A21" s="174" t="s">
        <v>54</v>
      </c>
      <c r="B21" s="174">
        <f>IF(ISNUMBER(VALUE(SUBSTITUTE(実質収支比率等に係る経年分析!F$49,"▲","-"))),ROUND(VALUE(SUBSTITUTE(実質収支比率等に係る経年分析!F$49,"▲","-")),2),NA())</f>
        <v>-6.22</v>
      </c>
      <c r="C21" s="174">
        <f>IF(ISNUMBER(VALUE(SUBSTITUTE(実質収支比率等に係る経年分析!G$49,"▲","-"))),ROUND(VALUE(SUBSTITUTE(実質収支比率等に係る経年分析!G$49,"▲","-")),2),NA())</f>
        <v>-4.8</v>
      </c>
      <c r="D21" s="174">
        <f>IF(ISNUMBER(VALUE(SUBSTITUTE(実質収支比率等に係る経年分析!H$49,"▲","-"))),ROUND(VALUE(SUBSTITUTE(実質収支比率等に係る経年分析!H$49,"▲","-")),2),NA())</f>
        <v>3.56</v>
      </c>
      <c r="E21" s="174">
        <f>IF(ISNUMBER(VALUE(SUBSTITUTE(実質収支比率等に係る経年分析!I$49,"▲","-"))),ROUND(VALUE(SUBSTITUTE(実質収支比率等に係る経年分析!I$49,"▲","-")),2),NA())</f>
        <v>-5.0199999999999996</v>
      </c>
      <c r="F21" s="174">
        <f>IF(ISNUMBER(VALUE(SUBSTITUTE(実質収支比率等に係る経年分析!J$49,"▲","-"))),ROUND(VALUE(SUBSTITUTE(実質収支比率等に係る経年分析!J$49,"▲","-")),2),NA())</f>
        <v>-3.19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0.31</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0.59</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4.4000000000000004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9.7100000000000009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706</v>
      </c>
      <c r="E42" s="176"/>
      <c r="F42" s="176"/>
      <c r="G42" s="176">
        <f>'実質公債費比率（分子）の構造'!L$52</f>
        <v>731</v>
      </c>
      <c r="H42" s="176"/>
      <c r="I42" s="176"/>
      <c r="J42" s="176">
        <f>'実質公債費比率（分子）の構造'!M$52</f>
        <v>720</v>
      </c>
      <c r="K42" s="176"/>
      <c r="L42" s="176"/>
      <c r="M42" s="176">
        <f>'実質公債費比率（分子）の構造'!N$52</f>
        <v>712</v>
      </c>
      <c r="N42" s="176"/>
      <c r="O42" s="176"/>
      <c r="P42" s="176">
        <f>'実質公債費比率（分子）の構造'!O$52</f>
        <v>688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93</v>
      </c>
      <c r="C45" s="176"/>
      <c r="D45" s="176"/>
      <c r="E45" s="176">
        <f>'実質公債費比率（分子）の構造'!L$49</f>
        <v>93</v>
      </c>
      <c r="F45" s="176"/>
      <c r="G45" s="176"/>
      <c r="H45" s="176">
        <f>'実質公債費比率（分子）の構造'!M$49</f>
        <v>78</v>
      </c>
      <c r="I45" s="176"/>
      <c r="J45" s="176"/>
      <c r="K45" s="176">
        <f>'実質公債費比率（分子）の構造'!N$49</f>
        <v>50</v>
      </c>
      <c r="L45" s="176"/>
      <c r="M45" s="176"/>
      <c r="N45" s="176">
        <f>'実質公債費比率（分子）の構造'!O$49</f>
        <v>47</v>
      </c>
      <c r="O45" s="176"/>
      <c r="P45" s="176"/>
    </row>
    <row r="46" spans="1:16" x14ac:dyDescent="0.15">
      <c r="A46" s="176" t="s">
        <v>64</v>
      </c>
      <c r="B46" s="176">
        <f>'実質公債費比率（分子）の構造'!K$48</f>
        <v>272</v>
      </c>
      <c r="C46" s="176"/>
      <c r="D46" s="176"/>
      <c r="E46" s="176">
        <f>'実質公債費比率（分子）の構造'!L$48</f>
        <v>216</v>
      </c>
      <c r="F46" s="176"/>
      <c r="G46" s="176"/>
      <c r="H46" s="176">
        <f>'実質公債費比率（分子）の構造'!M$48</f>
        <v>213</v>
      </c>
      <c r="I46" s="176"/>
      <c r="J46" s="176"/>
      <c r="K46" s="176">
        <f>'実質公債費比率（分子）の構造'!N$48</f>
        <v>209</v>
      </c>
      <c r="L46" s="176"/>
      <c r="M46" s="176"/>
      <c r="N46" s="176">
        <f>'実質公債費比率（分子）の構造'!O$48</f>
        <v>231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645</v>
      </c>
      <c r="C49" s="176"/>
      <c r="D49" s="176"/>
      <c r="E49" s="176">
        <f>'実質公債費比率（分子）の構造'!L$45</f>
        <v>672</v>
      </c>
      <c r="F49" s="176"/>
      <c r="G49" s="176"/>
      <c r="H49" s="176">
        <f>'実質公債費比率（分子）の構造'!M$45</f>
        <v>702</v>
      </c>
      <c r="I49" s="176"/>
      <c r="J49" s="176"/>
      <c r="K49" s="176">
        <f>'実質公債費比率（分子）の構造'!N$45</f>
        <v>745</v>
      </c>
      <c r="L49" s="176"/>
      <c r="M49" s="176"/>
      <c r="N49" s="176">
        <f>'実質公債費比率（分子）の構造'!O$45</f>
        <v>768</v>
      </c>
      <c r="O49" s="176"/>
      <c r="P49" s="176"/>
    </row>
    <row r="50" spans="1:16" x14ac:dyDescent="0.15">
      <c r="A50" s="176" t="s">
        <v>67</v>
      </c>
      <c r="B50" s="176" t="e">
        <f>NA()</f>
        <v>#N/A</v>
      </c>
      <c r="C50" s="176">
        <f>IF(ISNUMBER('実質公債費比率（分子）の構造'!K$53),'実質公債費比率（分子）の構造'!K$53,NA())</f>
        <v>304</v>
      </c>
      <c r="D50" s="176" t="e">
        <f>NA()</f>
        <v>#N/A</v>
      </c>
      <c r="E50" s="176" t="e">
        <f>NA()</f>
        <v>#N/A</v>
      </c>
      <c r="F50" s="176">
        <f>IF(ISNUMBER('実質公債費比率（分子）の構造'!L$53),'実質公債費比率（分子）の構造'!L$53,NA())</f>
        <v>250</v>
      </c>
      <c r="G50" s="176" t="e">
        <f>NA()</f>
        <v>#N/A</v>
      </c>
      <c r="H50" s="176" t="e">
        <f>NA()</f>
        <v>#N/A</v>
      </c>
      <c r="I50" s="176">
        <f>IF(ISNUMBER('実質公債費比率（分子）の構造'!M$53),'実質公債費比率（分子）の構造'!M$53,NA())</f>
        <v>273</v>
      </c>
      <c r="J50" s="176" t="e">
        <f>NA()</f>
        <v>#N/A</v>
      </c>
      <c r="K50" s="176" t="e">
        <f>NA()</f>
        <v>#N/A</v>
      </c>
      <c r="L50" s="176">
        <f>IF(ISNUMBER('実質公債費比率（分子）の構造'!N$53),'実質公債費比率（分子）の構造'!N$53,NA())</f>
        <v>292</v>
      </c>
      <c r="M50" s="176" t="e">
        <f>NA()</f>
        <v>#N/A</v>
      </c>
      <c r="N50" s="176" t="e">
        <f>NA()</f>
        <v>#N/A</v>
      </c>
      <c r="O50" s="176">
        <f>IF(ISNUMBER('実質公債費比率（分子）の構造'!O$53),'実質公債費比率（分子）の構造'!O$53,NA())</f>
        <v>358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8984</v>
      </c>
      <c r="E56" s="175"/>
      <c r="F56" s="175"/>
      <c r="G56" s="175">
        <f>'将来負担比率（分子）の構造'!J$52</f>
        <v>8986</v>
      </c>
      <c r="H56" s="175"/>
      <c r="I56" s="175"/>
      <c r="J56" s="175">
        <f>'将来負担比率（分子）の構造'!K$52</f>
        <v>8939</v>
      </c>
      <c r="K56" s="175"/>
      <c r="L56" s="175"/>
      <c r="M56" s="175">
        <f>'将来負担比率（分子）の構造'!L$52</f>
        <v>8618</v>
      </c>
      <c r="N56" s="175"/>
      <c r="O56" s="175"/>
      <c r="P56" s="175">
        <f>'将来負担比率（分子）の構造'!M$52</f>
        <v>8239</v>
      </c>
    </row>
    <row r="57" spans="1:16" x14ac:dyDescent="0.15">
      <c r="A57" s="175" t="s">
        <v>42</v>
      </c>
      <c r="B57" s="175"/>
      <c r="C57" s="175"/>
      <c r="D57" s="175">
        <f>'将来負担比率（分子）の構造'!I$51</f>
        <v>305</v>
      </c>
      <c r="E57" s="175"/>
      <c r="F57" s="175"/>
      <c r="G57" s="175">
        <f>'将来負担比率（分子）の構造'!J$51</f>
        <v>360</v>
      </c>
      <c r="H57" s="175"/>
      <c r="I57" s="175"/>
      <c r="J57" s="175">
        <f>'将来負担比率（分子）の構造'!K$51</f>
        <v>357</v>
      </c>
      <c r="K57" s="175"/>
      <c r="L57" s="175"/>
      <c r="M57" s="175">
        <f>'将来負担比率（分子）の構造'!L$51</f>
        <v>408</v>
      </c>
      <c r="N57" s="175"/>
      <c r="O57" s="175"/>
      <c r="P57" s="175">
        <f>'将来負担比率（分子）の構造'!M$51</f>
        <v>572</v>
      </c>
    </row>
    <row r="58" spans="1:16" x14ac:dyDescent="0.15">
      <c r="A58" s="175" t="s">
        <v>41</v>
      </c>
      <c r="B58" s="175"/>
      <c r="C58" s="175"/>
      <c r="D58" s="175">
        <f>'将来負担比率（分子）の構造'!I$50</f>
        <v>4158</v>
      </c>
      <c r="E58" s="175"/>
      <c r="F58" s="175"/>
      <c r="G58" s="175">
        <f>'将来負担比率（分子）の構造'!J$50</f>
        <v>4123</v>
      </c>
      <c r="H58" s="175"/>
      <c r="I58" s="175"/>
      <c r="J58" s="175">
        <f>'将来負担比率（分子）の構造'!K$50</f>
        <v>4788</v>
      </c>
      <c r="K58" s="175"/>
      <c r="L58" s="175"/>
      <c r="M58" s="175">
        <f>'将来負担比率（分子）の構造'!L$50</f>
        <v>5009</v>
      </c>
      <c r="N58" s="175"/>
      <c r="O58" s="175"/>
      <c r="P58" s="175">
        <f>'将来負担比率（分子）の構造'!M$50</f>
        <v>5282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1187</v>
      </c>
      <c r="C62" s="175"/>
      <c r="D62" s="175"/>
      <c r="E62" s="175">
        <f>'将来負担比率（分子）の構造'!J$45</f>
        <v>1227</v>
      </c>
      <c r="F62" s="175"/>
      <c r="G62" s="175"/>
      <c r="H62" s="175">
        <f>'将来負担比率（分子）の構造'!K$45</f>
        <v>1275</v>
      </c>
      <c r="I62" s="175"/>
      <c r="J62" s="175"/>
      <c r="K62" s="175">
        <f>'将来負担比率（分子）の構造'!L$45</f>
        <v>1296</v>
      </c>
      <c r="L62" s="175"/>
      <c r="M62" s="175"/>
      <c r="N62" s="175">
        <f>'将来負担比率（分子）の構造'!M$45</f>
        <v>1350</v>
      </c>
      <c r="O62" s="175"/>
      <c r="P62" s="175"/>
    </row>
    <row r="63" spans="1:16" x14ac:dyDescent="0.15">
      <c r="A63" s="175" t="s">
        <v>34</v>
      </c>
      <c r="B63" s="175">
        <f>'将来負担比率（分子）の構造'!I$44</f>
        <v>481</v>
      </c>
      <c r="C63" s="175"/>
      <c r="D63" s="175"/>
      <c r="E63" s="175">
        <f>'将来負担比率（分子）の構造'!J$44</f>
        <v>440</v>
      </c>
      <c r="F63" s="175"/>
      <c r="G63" s="175"/>
      <c r="H63" s="175">
        <f>'将来負担比率（分子）の構造'!K$44</f>
        <v>392</v>
      </c>
      <c r="I63" s="175"/>
      <c r="J63" s="175"/>
      <c r="K63" s="175">
        <f>'将来負担比率（分子）の構造'!L$44</f>
        <v>362</v>
      </c>
      <c r="L63" s="175"/>
      <c r="M63" s="175"/>
      <c r="N63" s="175">
        <f>'将来負担比率（分子）の構造'!M$44</f>
        <v>326</v>
      </c>
      <c r="O63" s="175"/>
      <c r="P63" s="175"/>
    </row>
    <row r="64" spans="1:16" x14ac:dyDescent="0.15">
      <c r="A64" s="175" t="s">
        <v>33</v>
      </c>
      <c r="B64" s="175">
        <f>'将来負担比率（分子）の構造'!I$43</f>
        <v>6794</v>
      </c>
      <c r="C64" s="175"/>
      <c r="D64" s="175"/>
      <c r="E64" s="175">
        <f>'将来負担比率（分子）の構造'!J$43</f>
        <v>6271</v>
      </c>
      <c r="F64" s="175"/>
      <c r="G64" s="175"/>
      <c r="H64" s="175">
        <f>'将来負担比率（分子）の構造'!K$43</f>
        <v>5780</v>
      </c>
      <c r="I64" s="175"/>
      <c r="J64" s="175"/>
      <c r="K64" s="175">
        <f>'将来負担比率（分子）の構造'!L$43</f>
        <v>5384</v>
      </c>
      <c r="L64" s="175"/>
      <c r="M64" s="175"/>
      <c r="N64" s="175">
        <f>'将来負担比率（分子）の構造'!M$43</f>
        <v>5551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7573</v>
      </c>
      <c r="C66" s="175"/>
      <c r="D66" s="175"/>
      <c r="E66" s="175">
        <f>'将来負担比率（分子）の構造'!J$41</f>
        <v>7793</v>
      </c>
      <c r="F66" s="175"/>
      <c r="G66" s="175"/>
      <c r="H66" s="175">
        <f>'将来負担比率（分子）の構造'!K$41</f>
        <v>7842</v>
      </c>
      <c r="I66" s="175"/>
      <c r="J66" s="175"/>
      <c r="K66" s="175">
        <f>'将来負担比率（分子）の構造'!L$41</f>
        <v>7718</v>
      </c>
      <c r="L66" s="175"/>
      <c r="M66" s="175"/>
      <c r="N66" s="175">
        <f>'将来負担比率（分子）の構造'!M$41</f>
        <v>7524</v>
      </c>
      <c r="O66" s="175"/>
      <c r="P66" s="175"/>
    </row>
    <row r="67" spans="1:16" x14ac:dyDescent="0.15">
      <c r="A67" s="175" t="s">
        <v>71</v>
      </c>
      <c r="B67" s="175" t="e">
        <f>NA()</f>
        <v>#N/A</v>
      </c>
      <c r="C67" s="175">
        <f>IF(ISNUMBER('将来負担比率（分子）の構造'!I$53), IF('将来負担比率（分子）の構造'!I$53 &lt; 0, 0, '将来負担比率（分子）の構造'!I$53), NA())</f>
        <v>2589</v>
      </c>
      <c r="D67" s="175" t="e">
        <f>NA()</f>
        <v>#N/A</v>
      </c>
      <c r="E67" s="175" t="e">
        <f>NA()</f>
        <v>#N/A</v>
      </c>
      <c r="F67" s="175">
        <f>IF(ISNUMBER('将来負担比率（分子）の構造'!J$53), IF('将来負担比率（分子）の構造'!J$53 &lt; 0, 0, '将来負担比率（分子）の構造'!J$53), NA())</f>
        <v>2261</v>
      </c>
      <c r="G67" s="175" t="e">
        <f>NA()</f>
        <v>#N/A</v>
      </c>
      <c r="H67" s="175" t="e">
        <f>NA()</f>
        <v>#N/A</v>
      </c>
      <c r="I67" s="175">
        <f>IF(ISNUMBER('将来負担比率（分子）の構造'!K$53), IF('将来負担比率（分子）の構造'!K$53 &lt; 0, 0, '将来負担比率（分子）の構造'!K$53), NA())</f>
        <v>1205</v>
      </c>
      <c r="J67" s="175" t="e">
        <f>NA()</f>
        <v>#N/A</v>
      </c>
      <c r="K67" s="175" t="e">
        <f>NA()</f>
        <v>#N/A</v>
      </c>
      <c r="L67" s="175">
        <f>IF(ISNUMBER('将来負担比率（分子）の構造'!L$53), IF('将来負担比率（分子）の構造'!L$53 &lt; 0, 0, '将来負担比率（分子）の構造'!L$53), NA())</f>
        <v>724</v>
      </c>
      <c r="M67" s="175" t="e">
        <f>NA()</f>
        <v>#N/A</v>
      </c>
      <c r="N67" s="175" t="e">
        <f>NA()</f>
        <v>#N/A</v>
      </c>
      <c r="O67" s="175">
        <f>IF(ISNUMBER('将来負担比率（分子）の構造'!M$53), IF('将来負担比率（分子）の構造'!M$53 &lt; 0, 0, '将来負担比率（分子）の構造'!M$53), NA())</f>
        <v>657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2268</v>
      </c>
      <c r="C72" s="179">
        <f>基金残高に係る経年分析!G55</f>
        <v>2278</v>
      </c>
      <c r="D72" s="179">
        <f>基金残高に係る経年分析!H55</f>
        <v>2284</v>
      </c>
    </row>
    <row r="73" spans="1:16" x14ac:dyDescent="0.15">
      <c r="A73" s="178" t="s">
        <v>74</v>
      </c>
      <c r="B73" s="179">
        <f>基金残高に係る経年分析!F56</f>
        <v>513</v>
      </c>
      <c r="C73" s="179">
        <f>基金残高に係る経年分析!G56</f>
        <v>634</v>
      </c>
      <c r="D73" s="179">
        <f>基金残高に係る経年分析!H56</f>
        <v>734</v>
      </c>
    </row>
    <row r="74" spans="1:16" x14ac:dyDescent="0.15">
      <c r="A74" s="178" t="s">
        <v>75</v>
      </c>
      <c r="B74" s="179">
        <f>基金残高に係る経年分析!F57</f>
        <v>1878</v>
      </c>
      <c r="C74" s="179">
        <f>基金残高に係る経年分析!G57</f>
        <v>1967</v>
      </c>
      <c r="D74" s="179">
        <f>基金残高に係る経年分析!H57</f>
        <v>2164</v>
      </c>
    </row>
  </sheetData>
  <sheetProtection algorithmName="SHA-512" hashValue="qxRMiQkry7QNLBkv/2tQrPi1Yq/eAP7OTHNRO6AvBvErJbaqJrUInHgMrf4uKatqyrIZb1b0v4csynJ4BUuezg==" saltValue="5fx0Hb4T0Uj/SsLQMaeJ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5" sqref="B45:CC4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2782356</v>
      </c>
      <c r="S5" s="649"/>
      <c r="T5" s="649"/>
      <c r="U5" s="649"/>
      <c r="V5" s="649"/>
      <c r="W5" s="649"/>
      <c r="X5" s="649"/>
      <c r="Y5" s="650"/>
      <c r="Z5" s="651">
        <v>21.8</v>
      </c>
      <c r="AA5" s="651"/>
      <c r="AB5" s="651"/>
      <c r="AC5" s="651"/>
      <c r="AD5" s="652">
        <v>2782356</v>
      </c>
      <c r="AE5" s="652"/>
      <c r="AF5" s="652"/>
      <c r="AG5" s="652"/>
      <c r="AH5" s="652"/>
      <c r="AI5" s="652"/>
      <c r="AJ5" s="652"/>
      <c r="AK5" s="652"/>
      <c r="AL5" s="653">
        <v>42.9</v>
      </c>
      <c r="AM5" s="654"/>
      <c r="AN5" s="654"/>
      <c r="AO5" s="655"/>
      <c r="AP5" s="645" t="s">
        <v>216</v>
      </c>
      <c r="AQ5" s="646"/>
      <c r="AR5" s="646"/>
      <c r="AS5" s="646"/>
      <c r="AT5" s="646"/>
      <c r="AU5" s="646"/>
      <c r="AV5" s="646"/>
      <c r="AW5" s="646"/>
      <c r="AX5" s="646"/>
      <c r="AY5" s="646"/>
      <c r="AZ5" s="646"/>
      <c r="BA5" s="646"/>
      <c r="BB5" s="646"/>
      <c r="BC5" s="646"/>
      <c r="BD5" s="646"/>
      <c r="BE5" s="646"/>
      <c r="BF5" s="647"/>
      <c r="BG5" s="659">
        <v>2781846</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77349</v>
      </c>
      <c r="S6" s="660"/>
      <c r="T6" s="660"/>
      <c r="U6" s="660"/>
      <c r="V6" s="660"/>
      <c r="W6" s="660"/>
      <c r="X6" s="660"/>
      <c r="Y6" s="661"/>
      <c r="Z6" s="662">
        <v>0.6</v>
      </c>
      <c r="AA6" s="662"/>
      <c r="AB6" s="662"/>
      <c r="AC6" s="662"/>
      <c r="AD6" s="663">
        <v>77349</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2781846</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103291</v>
      </c>
      <c r="CS6" s="660"/>
      <c r="CT6" s="660"/>
      <c r="CU6" s="660"/>
      <c r="CV6" s="660"/>
      <c r="CW6" s="660"/>
      <c r="CX6" s="660"/>
      <c r="CY6" s="661"/>
      <c r="CZ6" s="653">
        <v>0.9</v>
      </c>
      <c r="DA6" s="654"/>
      <c r="DB6" s="654"/>
      <c r="DC6" s="670"/>
      <c r="DD6" s="668" t="s">
        <v>121</v>
      </c>
      <c r="DE6" s="660"/>
      <c r="DF6" s="660"/>
      <c r="DG6" s="660"/>
      <c r="DH6" s="660"/>
      <c r="DI6" s="660"/>
      <c r="DJ6" s="660"/>
      <c r="DK6" s="660"/>
      <c r="DL6" s="660"/>
      <c r="DM6" s="660"/>
      <c r="DN6" s="660"/>
      <c r="DO6" s="660"/>
      <c r="DP6" s="661"/>
      <c r="DQ6" s="668">
        <v>103291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729</v>
      </c>
      <c r="S7" s="660"/>
      <c r="T7" s="660"/>
      <c r="U7" s="660"/>
      <c r="V7" s="660"/>
      <c r="W7" s="660"/>
      <c r="X7" s="660"/>
      <c r="Y7" s="661"/>
      <c r="Z7" s="662">
        <v>0</v>
      </c>
      <c r="AA7" s="662"/>
      <c r="AB7" s="662"/>
      <c r="AC7" s="662"/>
      <c r="AD7" s="663">
        <v>729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1324511</v>
      </c>
      <c r="BH7" s="660"/>
      <c r="BI7" s="660"/>
      <c r="BJ7" s="660"/>
      <c r="BK7" s="660"/>
      <c r="BL7" s="660"/>
      <c r="BM7" s="660"/>
      <c r="BN7" s="661"/>
      <c r="BO7" s="662">
        <v>47.6</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1579095</v>
      </c>
      <c r="CS7" s="660"/>
      <c r="CT7" s="660"/>
      <c r="CU7" s="660"/>
      <c r="CV7" s="660"/>
      <c r="CW7" s="660"/>
      <c r="CX7" s="660"/>
      <c r="CY7" s="661"/>
      <c r="CZ7" s="662">
        <v>13.1</v>
      </c>
      <c r="DA7" s="662"/>
      <c r="DB7" s="662"/>
      <c r="DC7" s="662"/>
      <c r="DD7" s="668">
        <v>59152</v>
      </c>
      <c r="DE7" s="660"/>
      <c r="DF7" s="660"/>
      <c r="DG7" s="660"/>
      <c r="DH7" s="660"/>
      <c r="DI7" s="660"/>
      <c r="DJ7" s="660"/>
      <c r="DK7" s="660"/>
      <c r="DL7" s="660"/>
      <c r="DM7" s="660"/>
      <c r="DN7" s="660"/>
      <c r="DO7" s="660"/>
      <c r="DP7" s="661"/>
      <c r="DQ7" s="668">
        <v>1206263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15040</v>
      </c>
      <c r="S8" s="660"/>
      <c r="T8" s="660"/>
      <c r="U8" s="660"/>
      <c r="V8" s="660"/>
      <c r="W8" s="660"/>
      <c r="X8" s="660"/>
      <c r="Y8" s="661"/>
      <c r="Z8" s="662">
        <v>0.1</v>
      </c>
      <c r="AA8" s="662"/>
      <c r="AB8" s="662"/>
      <c r="AC8" s="662"/>
      <c r="AD8" s="663">
        <v>15040</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53320</v>
      </c>
      <c r="BH8" s="660"/>
      <c r="BI8" s="660"/>
      <c r="BJ8" s="660"/>
      <c r="BK8" s="660"/>
      <c r="BL8" s="660"/>
      <c r="BM8" s="660"/>
      <c r="BN8" s="661"/>
      <c r="BO8" s="662">
        <v>1.9</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5566650</v>
      </c>
      <c r="CS8" s="660"/>
      <c r="CT8" s="660"/>
      <c r="CU8" s="660"/>
      <c r="CV8" s="660"/>
      <c r="CW8" s="660"/>
      <c r="CX8" s="660"/>
      <c r="CY8" s="661"/>
      <c r="CZ8" s="662">
        <v>46.3</v>
      </c>
      <c r="DA8" s="662"/>
      <c r="DB8" s="662"/>
      <c r="DC8" s="662"/>
      <c r="DD8" s="668">
        <v>53432</v>
      </c>
      <c r="DE8" s="660"/>
      <c r="DF8" s="660"/>
      <c r="DG8" s="660"/>
      <c r="DH8" s="660"/>
      <c r="DI8" s="660"/>
      <c r="DJ8" s="660"/>
      <c r="DK8" s="660"/>
      <c r="DL8" s="660"/>
      <c r="DM8" s="660"/>
      <c r="DN8" s="660"/>
      <c r="DO8" s="660"/>
      <c r="DP8" s="661"/>
      <c r="DQ8" s="668">
        <v>3011955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18631</v>
      </c>
      <c r="S9" s="660"/>
      <c r="T9" s="660"/>
      <c r="U9" s="660"/>
      <c r="V9" s="660"/>
      <c r="W9" s="660"/>
      <c r="X9" s="660"/>
      <c r="Y9" s="661"/>
      <c r="Z9" s="662">
        <v>0.1</v>
      </c>
      <c r="AA9" s="662"/>
      <c r="AB9" s="662"/>
      <c r="AC9" s="662"/>
      <c r="AD9" s="663">
        <v>18631</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1090343</v>
      </c>
      <c r="BH9" s="660"/>
      <c r="BI9" s="660"/>
      <c r="BJ9" s="660"/>
      <c r="BK9" s="660"/>
      <c r="BL9" s="660"/>
      <c r="BM9" s="660"/>
      <c r="BN9" s="661"/>
      <c r="BO9" s="662">
        <v>39.200000000000003</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797680</v>
      </c>
      <c r="CS9" s="660"/>
      <c r="CT9" s="660"/>
      <c r="CU9" s="660"/>
      <c r="CV9" s="660"/>
      <c r="CW9" s="660"/>
      <c r="CX9" s="660"/>
      <c r="CY9" s="661"/>
      <c r="CZ9" s="662">
        <v>6.6</v>
      </c>
      <c r="DA9" s="662"/>
      <c r="DB9" s="662"/>
      <c r="DC9" s="662"/>
      <c r="DD9" s="668">
        <v>8214</v>
      </c>
      <c r="DE9" s="660"/>
      <c r="DF9" s="660"/>
      <c r="DG9" s="660"/>
      <c r="DH9" s="660"/>
      <c r="DI9" s="660"/>
      <c r="DJ9" s="660"/>
      <c r="DK9" s="660"/>
      <c r="DL9" s="660"/>
      <c r="DM9" s="660"/>
      <c r="DN9" s="660"/>
      <c r="DO9" s="660"/>
      <c r="DP9" s="661"/>
      <c r="DQ9" s="668">
        <v>662391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47590</v>
      </c>
      <c r="BH10" s="660"/>
      <c r="BI10" s="660"/>
      <c r="BJ10" s="660"/>
      <c r="BK10" s="660"/>
      <c r="BL10" s="660"/>
      <c r="BM10" s="660"/>
      <c r="BN10" s="661"/>
      <c r="BO10" s="662">
        <v>1.7</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633720</v>
      </c>
      <c r="S11" s="660"/>
      <c r="T11" s="660"/>
      <c r="U11" s="660"/>
      <c r="V11" s="660"/>
      <c r="W11" s="660"/>
      <c r="X11" s="660"/>
      <c r="Y11" s="661"/>
      <c r="Z11" s="664">
        <v>5</v>
      </c>
      <c r="AA11" s="665"/>
      <c r="AB11" s="665"/>
      <c r="AC11" s="671"/>
      <c r="AD11" s="668">
        <v>633720</v>
      </c>
      <c r="AE11" s="660"/>
      <c r="AF11" s="660"/>
      <c r="AG11" s="660"/>
      <c r="AH11" s="660"/>
      <c r="AI11" s="660"/>
      <c r="AJ11" s="660"/>
      <c r="AK11" s="661"/>
      <c r="AL11" s="664">
        <v>9.8000000000000007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133258</v>
      </c>
      <c r="BH11" s="660"/>
      <c r="BI11" s="660"/>
      <c r="BJ11" s="660"/>
      <c r="BK11" s="660"/>
      <c r="BL11" s="660"/>
      <c r="BM11" s="660"/>
      <c r="BN11" s="661"/>
      <c r="BO11" s="662">
        <v>4.8</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50439</v>
      </c>
      <c r="CS11" s="660"/>
      <c r="CT11" s="660"/>
      <c r="CU11" s="660"/>
      <c r="CV11" s="660"/>
      <c r="CW11" s="660"/>
      <c r="CX11" s="660"/>
      <c r="CY11" s="661"/>
      <c r="CZ11" s="662">
        <v>0.4</v>
      </c>
      <c r="DA11" s="662"/>
      <c r="DB11" s="662"/>
      <c r="DC11" s="662"/>
      <c r="DD11" s="668">
        <v>11187</v>
      </c>
      <c r="DE11" s="660"/>
      <c r="DF11" s="660"/>
      <c r="DG11" s="660"/>
      <c r="DH11" s="660"/>
      <c r="DI11" s="660"/>
      <c r="DJ11" s="660"/>
      <c r="DK11" s="660"/>
      <c r="DL11" s="660"/>
      <c r="DM11" s="660"/>
      <c r="DN11" s="660"/>
      <c r="DO11" s="660"/>
      <c r="DP11" s="661"/>
      <c r="DQ11" s="668">
        <v>35116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1125604</v>
      </c>
      <c r="BH12" s="660"/>
      <c r="BI12" s="660"/>
      <c r="BJ12" s="660"/>
      <c r="BK12" s="660"/>
      <c r="BL12" s="660"/>
      <c r="BM12" s="660"/>
      <c r="BN12" s="661"/>
      <c r="BO12" s="662">
        <v>40.5</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96921</v>
      </c>
      <c r="CS12" s="660"/>
      <c r="CT12" s="660"/>
      <c r="CU12" s="660"/>
      <c r="CV12" s="660"/>
      <c r="CW12" s="660"/>
      <c r="CX12" s="660"/>
      <c r="CY12" s="661"/>
      <c r="CZ12" s="662">
        <v>0.8</v>
      </c>
      <c r="DA12" s="662"/>
      <c r="DB12" s="662"/>
      <c r="DC12" s="662"/>
      <c r="DD12" s="668" t="s">
        <v>121</v>
      </c>
      <c r="DE12" s="660"/>
      <c r="DF12" s="660"/>
      <c r="DG12" s="660"/>
      <c r="DH12" s="660"/>
      <c r="DI12" s="660"/>
      <c r="DJ12" s="660"/>
      <c r="DK12" s="660"/>
      <c r="DL12" s="660"/>
      <c r="DM12" s="660"/>
      <c r="DN12" s="660"/>
      <c r="DO12" s="660"/>
      <c r="DP12" s="661"/>
      <c r="DQ12" s="668">
        <v>60664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1100497</v>
      </c>
      <c r="BH13" s="660"/>
      <c r="BI13" s="660"/>
      <c r="BJ13" s="660"/>
      <c r="BK13" s="660"/>
      <c r="BL13" s="660"/>
      <c r="BM13" s="660"/>
      <c r="BN13" s="661"/>
      <c r="BO13" s="662">
        <v>39.6</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1141253</v>
      </c>
      <c r="CS13" s="660"/>
      <c r="CT13" s="660"/>
      <c r="CU13" s="660"/>
      <c r="CV13" s="660"/>
      <c r="CW13" s="660"/>
      <c r="CX13" s="660"/>
      <c r="CY13" s="661"/>
      <c r="CZ13" s="662">
        <v>9.5</v>
      </c>
      <c r="DA13" s="662"/>
      <c r="DB13" s="662"/>
      <c r="DC13" s="662"/>
      <c r="DD13" s="668">
        <v>560064</v>
      </c>
      <c r="DE13" s="660"/>
      <c r="DF13" s="660"/>
      <c r="DG13" s="660"/>
      <c r="DH13" s="660"/>
      <c r="DI13" s="660"/>
      <c r="DJ13" s="660"/>
      <c r="DK13" s="660"/>
      <c r="DL13" s="660"/>
      <c r="DM13" s="660"/>
      <c r="DN13" s="660"/>
      <c r="DO13" s="660"/>
      <c r="DP13" s="661"/>
      <c r="DQ13" s="668">
        <v>536177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763</v>
      </c>
      <c r="S14" s="660"/>
      <c r="T14" s="660"/>
      <c r="U14" s="660"/>
      <c r="V14" s="660"/>
      <c r="W14" s="660"/>
      <c r="X14" s="660"/>
      <c r="Y14" s="661"/>
      <c r="Z14" s="662">
        <v>0</v>
      </c>
      <c r="AA14" s="662"/>
      <c r="AB14" s="662"/>
      <c r="AC14" s="662"/>
      <c r="AD14" s="663">
        <v>763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92358</v>
      </c>
      <c r="BH14" s="660"/>
      <c r="BI14" s="660"/>
      <c r="BJ14" s="660"/>
      <c r="BK14" s="660"/>
      <c r="BL14" s="660"/>
      <c r="BM14" s="660"/>
      <c r="BN14" s="661"/>
      <c r="BO14" s="662">
        <v>3.3</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367125</v>
      </c>
      <c r="CS14" s="660"/>
      <c r="CT14" s="660"/>
      <c r="CU14" s="660"/>
      <c r="CV14" s="660"/>
      <c r="CW14" s="660"/>
      <c r="CX14" s="660"/>
      <c r="CY14" s="661"/>
      <c r="CZ14" s="662">
        <v>3.1</v>
      </c>
      <c r="DA14" s="662"/>
      <c r="DB14" s="662"/>
      <c r="DC14" s="662"/>
      <c r="DD14" s="668">
        <v>3630</v>
      </c>
      <c r="DE14" s="660"/>
      <c r="DF14" s="660"/>
      <c r="DG14" s="660"/>
      <c r="DH14" s="660"/>
      <c r="DI14" s="660"/>
      <c r="DJ14" s="660"/>
      <c r="DK14" s="660"/>
      <c r="DL14" s="660"/>
      <c r="DM14" s="660"/>
      <c r="DN14" s="660"/>
      <c r="DO14" s="660"/>
      <c r="DP14" s="661"/>
      <c r="DQ14" s="668">
        <v>365314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239373</v>
      </c>
      <c r="BH15" s="660"/>
      <c r="BI15" s="660"/>
      <c r="BJ15" s="660"/>
      <c r="BK15" s="660"/>
      <c r="BL15" s="660"/>
      <c r="BM15" s="660"/>
      <c r="BN15" s="661"/>
      <c r="BO15" s="662">
        <v>8.6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1540547</v>
      </c>
      <c r="CS15" s="660"/>
      <c r="CT15" s="660"/>
      <c r="CU15" s="660"/>
      <c r="CV15" s="660"/>
      <c r="CW15" s="660"/>
      <c r="CX15" s="660"/>
      <c r="CY15" s="661"/>
      <c r="CZ15" s="662">
        <v>12.8</v>
      </c>
      <c r="DA15" s="662"/>
      <c r="DB15" s="662"/>
      <c r="DC15" s="662"/>
      <c r="DD15" s="668">
        <v>428802</v>
      </c>
      <c r="DE15" s="660"/>
      <c r="DF15" s="660"/>
      <c r="DG15" s="660"/>
      <c r="DH15" s="660"/>
      <c r="DI15" s="660"/>
      <c r="DJ15" s="660"/>
      <c r="DK15" s="660"/>
      <c r="DL15" s="660"/>
      <c r="DM15" s="660"/>
      <c r="DN15" s="660"/>
      <c r="DO15" s="660"/>
      <c r="DP15" s="661"/>
      <c r="DQ15" s="668">
        <v>908490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13578</v>
      </c>
      <c r="S16" s="660"/>
      <c r="T16" s="660"/>
      <c r="U16" s="660"/>
      <c r="V16" s="660"/>
      <c r="W16" s="660"/>
      <c r="X16" s="660"/>
      <c r="Y16" s="661"/>
      <c r="Z16" s="662">
        <v>0.1</v>
      </c>
      <c r="AA16" s="662"/>
      <c r="AB16" s="662"/>
      <c r="AC16" s="662"/>
      <c r="AD16" s="663">
        <v>13578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46403</v>
      </c>
      <c r="S17" s="660"/>
      <c r="T17" s="660"/>
      <c r="U17" s="660"/>
      <c r="V17" s="660"/>
      <c r="W17" s="660"/>
      <c r="X17" s="660"/>
      <c r="Y17" s="661"/>
      <c r="Z17" s="662">
        <v>0.4</v>
      </c>
      <c r="AA17" s="662"/>
      <c r="AB17" s="662"/>
      <c r="AC17" s="662"/>
      <c r="AD17" s="663">
        <v>46403</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768398</v>
      </c>
      <c r="CS17" s="660"/>
      <c r="CT17" s="660"/>
      <c r="CU17" s="660"/>
      <c r="CV17" s="660"/>
      <c r="CW17" s="660"/>
      <c r="CX17" s="660"/>
      <c r="CY17" s="661"/>
      <c r="CZ17" s="662">
        <v>6.4</v>
      </c>
      <c r="DA17" s="662"/>
      <c r="DB17" s="662"/>
      <c r="DC17" s="662"/>
      <c r="DD17" s="668" t="s">
        <v>121</v>
      </c>
      <c r="DE17" s="660"/>
      <c r="DF17" s="660"/>
      <c r="DG17" s="660"/>
      <c r="DH17" s="660"/>
      <c r="DI17" s="660"/>
      <c r="DJ17" s="660"/>
      <c r="DK17" s="660"/>
      <c r="DL17" s="660"/>
      <c r="DM17" s="660"/>
      <c r="DN17" s="660"/>
      <c r="DO17" s="660"/>
      <c r="DP17" s="661"/>
      <c r="DQ17" s="668">
        <v>729867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40448</v>
      </c>
      <c r="S18" s="660"/>
      <c r="T18" s="660"/>
      <c r="U18" s="660"/>
      <c r="V18" s="660"/>
      <c r="W18" s="660"/>
      <c r="X18" s="660"/>
      <c r="Y18" s="661"/>
      <c r="Z18" s="662">
        <v>0.3</v>
      </c>
      <c r="AA18" s="662"/>
      <c r="AB18" s="662"/>
      <c r="AC18" s="662"/>
      <c r="AD18" s="663">
        <v>40448</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34622</v>
      </c>
      <c r="S19" s="660"/>
      <c r="T19" s="660"/>
      <c r="U19" s="660"/>
      <c r="V19" s="660"/>
      <c r="W19" s="660"/>
      <c r="X19" s="660"/>
      <c r="Y19" s="661"/>
      <c r="Z19" s="662">
        <v>0.3</v>
      </c>
      <c r="AA19" s="662"/>
      <c r="AB19" s="662"/>
      <c r="AC19" s="662"/>
      <c r="AD19" s="663">
        <v>34622</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510</v>
      </c>
      <c r="BH19" s="660"/>
      <c r="BI19" s="660"/>
      <c r="BJ19" s="660"/>
      <c r="BK19" s="660"/>
      <c r="BL19" s="660"/>
      <c r="BM19" s="660"/>
      <c r="BN19" s="661"/>
      <c r="BO19" s="662">
        <v>0</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5826</v>
      </c>
      <c r="S20" s="660"/>
      <c r="T20" s="660"/>
      <c r="U20" s="660"/>
      <c r="V20" s="660"/>
      <c r="W20" s="660"/>
      <c r="X20" s="660"/>
      <c r="Y20" s="661"/>
      <c r="Z20" s="662">
        <v>0</v>
      </c>
      <c r="AA20" s="662"/>
      <c r="AB20" s="662"/>
      <c r="AC20" s="662"/>
      <c r="AD20" s="663">
        <v>5826</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510</v>
      </c>
      <c r="BH20" s="660"/>
      <c r="BI20" s="660"/>
      <c r="BJ20" s="660"/>
      <c r="BK20" s="660"/>
      <c r="BL20" s="660"/>
      <c r="BM20" s="660"/>
      <c r="BN20" s="661"/>
      <c r="BO20" s="662">
        <v>0</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12011399</v>
      </c>
      <c r="CS20" s="660"/>
      <c r="CT20" s="660"/>
      <c r="CU20" s="660"/>
      <c r="CV20" s="660"/>
      <c r="CW20" s="660"/>
      <c r="CX20" s="660"/>
      <c r="CY20" s="661"/>
      <c r="CZ20" s="662">
        <v>100</v>
      </c>
      <c r="DA20" s="662"/>
      <c r="DB20" s="662"/>
      <c r="DC20" s="662"/>
      <c r="DD20" s="668">
        <v>1124481</v>
      </c>
      <c r="DE20" s="660"/>
      <c r="DF20" s="660"/>
      <c r="DG20" s="660"/>
      <c r="DH20" s="660"/>
      <c r="DI20" s="660"/>
      <c r="DJ20" s="660"/>
      <c r="DK20" s="660"/>
      <c r="DL20" s="660"/>
      <c r="DM20" s="660"/>
      <c r="DN20" s="660"/>
      <c r="DO20" s="660"/>
      <c r="DP20" s="661"/>
      <c r="DQ20" s="668">
        <v>7619528</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2974021</v>
      </c>
      <c r="S21" s="660"/>
      <c r="T21" s="660"/>
      <c r="U21" s="660"/>
      <c r="V21" s="660"/>
      <c r="W21" s="660"/>
      <c r="X21" s="660"/>
      <c r="Y21" s="661"/>
      <c r="Z21" s="662">
        <v>23.3</v>
      </c>
      <c r="AA21" s="662"/>
      <c r="AB21" s="662"/>
      <c r="AC21" s="662"/>
      <c r="AD21" s="663">
        <v>2772301</v>
      </c>
      <c r="AE21" s="663"/>
      <c r="AF21" s="663"/>
      <c r="AG21" s="663"/>
      <c r="AH21" s="663"/>
      <c r="AI21" s="663"/>
      <c r="AJ21" s="663"/>
      <c r="AK21" s="663"/>
      <c r="AL21" s="664">
        <v>42.7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510</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2772301</v>
      </c>
      <c r="S22" s="660"/>
      <c r="T22" s="660"/>
      <c r="U22" s="660"/>
      <c r="V22" s="660"/>
      <c r="W22" s="660"/>
      <c r="X22" s="660"/>
      <c r="Y22" s="661"/>
      <c r="Z22" s="662">
        <v>21.7</v>
      </c>
      <c r="AA22" s="662"/>
      <c r="AB22" s="662"/>
      <c r="AC22" s="662"/>
      <c r="AD22" s="663">
        <v>2772301</v>
      </c>
      <c r="AE22" s="663"/>
      <c r="AF22" s="663"/>
      <c r="AG22" s="663"/>
      <c r="AH22" s="663"/>
      <c r="AI22" s="663"/>
      <c r="AJ22" s="663"/>
      <c r="AK22" s="663"/>
      <c r="AL22" s="664">
        <v>42.7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201720</v>
      </c>
      <c r="S23" s="660"/>
      <c r="T23" s="660"/>
      <c r="U23" s="660"/>
      <c r="V23" s="660"/>
      <c r="W23" s="660"/>
      <c r="X23" s="660"/>
      <c r="Y23" s="661"/>
      <c r="Z23" s="662">
        <v>1.6</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5704629</v>
      </c>
      <c r="CS24" s="649"/>
      <c r="CT24" s="649"/>
      <c r="CU24" s="649"/>
      <c r="CV24" s="649"/>
      <c r="CW24" s="649"/>
      <c r="CX24" s="649"/>
      <c r="CY24" s="650"/>
      <c r="CZ24" s="653">
        <v>47.5</v>
      </c>
      <c r="DA24" s="654"/>
      <c r="DB24" s="654"/>
      <c r="DC24" s="670"/>
      <c r="DD24" s="694">
        <v>3252441</v>
      </c>
      <c r="DE24" s="649"/>
      <c r="DF24" s="649"/>
      <c r="DG24" s="649"/>
      <c r="DH24" s="649"/>
      <c r="DI24" s="649"/>
      <c r="DJ24" s="649"/>
      <c r="DK24" s="650"/>
      <c r="DL24" s="694">
        <v>2733839</v>
      </c>
      <c r="DM24" s="649"/>
      <c r="DN24" s="649"/>
      <c r="DO24" s="649"/>
      <c r="DP24" s="649"/>
      <c r="DQ24" s="649"/>
      <c r="DR24" s="649"/>
      <c r="DS24" s="649"/>
      <c r="DT24" s="649"/>
      <c r="DU24" s="649"/>
      <c r="DV24" s="650"/>
      <c r="DW24" s="653">
        <v>41.8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6603038</v>
      </c>
      <c r="S25" s="660"/>
      <c r="T25" s="660"/>
      <c r="U25" s="660"/>
      <c r="V25" s="660"/>
      <c r="W25" s="660"/>
      <c r="X25" s="660"/>
      <c r="Y25" s="661"/>
      <c r="Z25" s="662">
        <v>51.7</v>
      </c>
      <c r="AA25" s="662"/>
      <c r="AB25" s="662"/>
      <c r="AC25" s="662"/>
      <c r="AD25" s="663">
        <v>6401318</v>
      </c>
      <c r="AE25" s="663"/>
      <c r="AF25" s="663"/>
      <c r="AG25" s="663"/>
      <c r="AH25" s="663"/>
      <c r="AI25" s="663"/>
      <c r="AJ25" s="663"/>
      <c r="AK25" s="663"/>
      <c r="AL25" s="664">
        <v>98.7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1478178</v>
      </c>
      <c r="CS25" s="691"/>
      <c r="CT25" s="691"/>
      <c r="CU25" s="691"/>
      <c r="CV25" s="691"/>
      <c r="CW25" s="691"/>
      <c r="CX25" s="691"/>
      <c r="CY25" s="692"/>
      <c r="CZ25" s="664">
        <v>12.3</v>
      </c>
      <c r="DA25" s="689"/>
      <c r="DB25" s="689"/>
      <c r="DC25" s="693"/>
      <c r="DD25" s="668">
        <v>1206820</v>
      </c>
      <c r="DE25" s="691"/>
      <c r="DF25" s="691"/>
      <c r="DG25" s="691"/>
      <c r="DH25" s="691"/>
      <c r="DI25" s="691"/>
      <c r="DJ25" s="691"/>
      <c r="DK25" s="692"/>
      <c r="DL25" s="668">
        <v>1201621</v>
      </c>
      <c r="DM25" s="691"/>
      <c r="DN25" s="691"/>
      <c r="DO25" s="691"/>
      <c r="DP25" s="691"/>
      <c r="DQ25" s="691"/>
      <c r="DR25" s="691"/>
      <c r="DS25" s="691"/>
      <c r="DT25" s="691"/>
      <c r="DU25" s="691"/>
      <c r="DV25" s="692"/>
      <c r="DW25" s="664">
        <v>18.399999999999999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4398</v>
      </c>
      <c r="S26" s="660"/>
      <c r="T26" s="660"/>
      <c r="U26" s="660"/>
      <c r="V26" s="660"/>
      <c r="W26" s="660"/>
      <c r="X26" s="660"/>
      <c r="Y26" s="661"/>
      <c r="Z26" s="662">
        <v>0</v>
      </c>
      <c r="AA26" s="662"/>
      <c r="AB26" s="662"/>
      <c r="AC26" s="662"/>
      <c r="AD26" s="663">
        <v>4398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973648</v>
      </c>
      <c r="CS26" s="660"/>
      <c r="CT26" s="660"/>
      <c r="CU26" s="660"/>
      <c r="CV26" s="660"/>
      <c r="CW26" s="660"/>
      <c r="CX26" s="660"/>
      <c r="CY26" s="661"/>
      <c r="CZ26" s="664">
        <v>8.1</v>
      </c>
      <c r="DA26" s="689"/>
      <c r="DB26" s="689"/>
      <c r="DC26" s="693"/>
      <c r="DD26" s="668">
        <v>769936</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94258</v>
      </c>
      <c r="S27" s="660"/>
      <c r="T27" s="660"/>
      <c r="U27" s="660"/>
      <c r="V27" s="660"/>
      <c r="W27" s="660"/>
      <c r="X27" s="660"/>
      <c r="Y27" s="661"/>
      <c r="Z27" s="662">
        <v>0.7</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2782356</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3458053</v>
      </c>
      <c r="CS27" s="691"/>
      <c r="CT27" s="691"/>
      <c r="CU27" s="691"/>
      <c r="CV27" s="691"/>
      <c r="CW27" s="691"/>
      <c r="CX27" s="691"/>
      <c r="CY27" s="692"/>
      <c r="CZ27" s="664">
        <v>28.8</v>
      </c>
      <c r="DA27" s="689"/>
      <c r="DB27" s="689"/>
      <c r="DC27" s="693"/>
      <c r="DD27" s="668">
        <v>1315754</v>
      </c>
      <c r="DE27" s="691"/>
      <c r="DF27" s="691"/>
      <c r="DG27" s="691"/>
      <c r="DH27" s="691"/>
      <c r="DI27" s="691"/>
      <c r="DJ27" s="691"/>
      <c r="DK27" s="692"/>
      <c r="DL27" s="668">
        <v>802351</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312569</v>
      </c>
      <c r="S28" s="660"/>
      <c r="T28" s="660"/>
      <c r="U28" s="660"/>
      <c r="V28" s="660"/>
      <c r="W28" s="660"/>
      <c r="X28" s="660"/>
      <c r="Y28" s="661"/>
      <c r="Z28" s="662">
        <v>2.4</v>
      </c>
      <c r="AA28" s="662"/>
      <c r="AB28" s="662"/>
      <c r="AC28" s="662"/>
      <c r="AD28" s="663">
        <v>11083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768398</v>
      </c>
      <c r="CS28" s="660"/>
      <c r="CT28" s="660"/>
      <c r="CU28" s="660"/>
      <c r="CV28" s="660"/>
      <c r="CW28" s="660"/>
      <c r="CX28" s="660"/>
      <c r="CY28" s="661"/>
      <c r="CZ28" s="664">
        <v>6.4</v>
      </c>
      <c r="DA28" s="689"/>
      <c r="DB28" s="689"/>
      <c r="DC28" s="693"/>
      <c r="DD28" s="668">
        <v>729867</v>
      </c>
      <c r="DE28" s="660"/>
      <c r="DF28" s="660"/>
      <c r="DG28" s="660"/>
      <c r="DH28" s="660"/>
      <c r="DI28" s="660"/>
      <c r="DJ28" s="660"/>
      <c r="DK28" s="661"/>
      <c r="DL28" s="668">
        <v>729867</v>
      </c>
      <c r="DM28" s="660"/>
      <c r="DN28" s="660"/>
      <c r="DO28" s="660"/>
      <c r="DP28" s="660"/>
      <c r="DQ28" s="660"/>
      <c r="DR28" s="660"/>
      <c r="DS28" s="660"/>
      <c r="DT28" s="660"/>
      <c r="DU28" s="660"/>
      <c r="DV28" s="661"/>
      <c r="DW28" s="664">
        <v>11.2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11689</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768315</v>
      </c>
      <c r="CS29" s="691"/>
      <c r="CT29" s="691"/>
      <c r="CU29" s="691"/>
      <c r="CV29" s="691"/>
      <c r="CW29" s="691"/>
      <c r="CX29" s="691"/>
      <c r="CY29" s="692"/>
      <c r="CZ29" s="664">
        <v>6.4</v>
      </c>
      <c r="DA29" s="689"/>
      <c r="DB29" s="689"/>
      <c r="DC29" s="693"/>
      <c r="DD29" s="668">
        <v>729784</v>
      </c>
      <c r="DE29" s="691"/>
      <c r="DF29" s="691"/>
      <c r="DG29" s="691"/>
      <c r="DH29" s="691"/>
      <c r="DI29" s="691"/>
      <c r="DJ29" s="691"/>
      <c r="DK29" s="692"/>
      <c r="DL29" s="668">
        <v>729784</v>
      </c>
      <c r="DM29" s="691"/>
      <c r="DN29" s="691"/>
      <c r="DO29" s="691"/>
      <c r="DP29" s="691"/>
      <c r="DQ29" s="691"/>
      <c r="DR29" s="691"/>
      <c r="DS29" s="691"/>
      <c r="DT29" s="691"/>
      <c r="DU29" s="691"/>
      <c r="DV29" s="692"/>
      <c r="DW29" s="664">
        <v>11.2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2579794</v>
      </c>
      <c r="S30" s="660"/>
      <c r="T30" s="660"/>
      <c r="U30" s="660"/>
      <c r="V30" s="660"/>
      <c r="W30" s="660"/>
      <c r="X30" s="660"/>
      <c r="Y30" s="661"/>
      <c r="Z30" s="662">
        <v>20.2</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751856</v>
      </c>
      <c r="CS30" s="660"/>
      <c r="CT30" s="660"/>
      <c r="CU30" s="660"/>
      <c r="CV30" s="660"/>
      <c r="CW30" s="660"/>
      <c r="CX30" s="660"/>
      <c r="CY30" s="661"/>
      <c r="CZ30" s="664">
        <v>6.3</v>
      </c>
      <c r="DA30" s="689"/>
      <c r="DB30" s="689"/>
      <c r="DC30" s="693"/>
      <c r="DD30" s="668">
        <v>714726</v>
      </c>
      <c r="DE30" s="660"/>
      <c r="DF30" s="660"/>
      <c r="DG30" s="660"/>
      <c r="DH30" s="660"/>
      <c r="DI30" s="660"/>
      <c r="DJ30" s="660"/>
      <c r="DK30" s="661"/>
      <c r="DL30" s="668">
        <v>714726</v>
      </c>
      <c r="DM30" s="660"/>
      <c r="DN30" s="660"/>
      <c r="DO30" s="660"/>
      <c r="DP30" s="660"/>
      <c r="DQ30" s="660"/>
      <c r="DR30" s="660"/>
      <c r="DS30" s="660"/>
      <c r="DT30" s="660"/>
      <c r="DU30" s="660"/>
      <c r="DV30" s="661"/>
      <c r="DW30" s="664">
        <v>10.9</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97.6</v>
      </c>
      <c r="BN31" s="703"/>
      <c r="BO31" s="703"/>
      <c r="BP31" s="703"/>
      <c r="BQ31" s="704"/>
      <c r="BR31" s="715">
        <v>99.3</v>
      </c>
      <c r="BS31" s="703"/>
      <c r="BT31" s="703"/>
      <c r="BU31" s="703"/>
      <c r="BV31" s="703"/>
      <c r="BW31" s="703"/>
      <c r="BX31" s="654">
        <v>97.8</v>
      </c>
      <c r="BY31" s="703"/>
      <c r="BZ31" s="703"/>
      <c r="CA31" s="703"/>
      <c r="CB31" s="704"/>
      <c r="CD31" s="697"/>
      <c r="CE31" s="698"/>
      <c r="CF31" s="656" t="s">
        <v>300</v>
      </c>
      <c r="CG31" s="657"/>
      <c r="CH31" s="657"/>
      <c r="CI31" s="657"/>
      <c r="CJ31" s="657"/>
      <c r="CK31" s="657"/>
      <c r="CL31" s="657"/>
      <c r="CM31" s="657"/>
      <c r="CN31" s="657"/>
      <c r="CO31" s="657"/>
      <c r="CP31" s="657"/>
      <c r="CQ31" s="658"/>
      <c r="CR31" s="659">
        <v>16459</v>
      </c>
      <c r="CS31" s="691"/>
      <c r="CT31" s="691"/>
      <c r="CU31" s="691"/>
      <c r="CV31" s="691"/>
      <c r="CW31" s="691"/>
      <c r="CX31" s="691"/>
      <c r="CY31" s="692"/>
      <c r="CZ31" s="664">
        <v>0.1</v>
      </c>
      <c r="DA31" s="689"/>
      <c r="DB31" s="689"/>
      <c r="DC31" s="693"/>
      <c r="DD31" s="668">
        <v>15058</v>
      </c>
      <c r="DE31" s="691"/>
      <c r="DF31" s="691"/>
      <c r="DG31" s="691"/>
      <c r="DH31" s="691"/>
      <c r="DI31" s="691"/>
      <c r="DJ31" s="691"/>
      <c r="DK31" s="692"/>
      <c r="DL31" s="668">
        <v>15058</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1028711</v>
      </c>
      <c r="S32" s="660"/>
      <c r="T32" s="660"/>
      <c r="U32" s="660"/>
      <c r="V32" s="660"/>
      <c r="W32" s="660"/>
      <c r="X32" s="660"/>
      <c r="Y32" s="661"/>
      <c r="Z32" s="662">
        <v>8.1</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98.4</v>
      </c>
      <c r="BH32" s="691"/>
      <c r="BI32" s="691"/>
      <c r="BJ32" s="691"/>
      <c r="BK32" s="691"/>
      <c r="BL32" s="691"/>
      <c r="BM32" s="665">
        <v>96.5</v>
      </c>
      <c r="BN32" s="691"/>
      <c r="BO32" s="691"/>
      <c r="BP32" s="691"/>
      <c r="BQ32" s="714"/>
      <c r="BR32" s="716">
        <v>99</v>
      </c>
      <c r="BS32" s="691"/>
      <c r="BT32" s="691"/>
      <c r="BU32" s="691"/>
      <c r="BV32" s="691"/>
      <c r="BW32" s="691"/>
      <c r="BX32" s="665">
        <v>96.9</v>
      </c>
      <c r="BY32" s="691"/>
      <c r="BZ32" s="691"/>
      <c r="CA32" s="691"/>
      <c r="CB32" s="714"/>
      <c r="CD32" s="699"/>
      <c r="CE32" s="700"/>
      <c r="CF32" s="656" t="s">
        <v>304</v>
      </c>
      <c r="CG32" s="657"/>
      <c r="CH32" s="657"/>
      <c r="CI32" s="657"/>
      <c r="CJ32" s="657"/>
      <c r="CK32" s="657"/>
      <c r="CL32" s="657"/>
      <c r="CM32" s="657"/>
      <c r="CN32" s="657"/>
      <c r="CO32" s="657"/>
      <c r="CP32" s="657"/>
      <c r="CQ32" s="658"/>
      <c r="CR32" s="659">
        <v>83</v>
      </c>
      <c r="CS32" s="660"/>
      <c r="CT32" s="660"/>
      <c r="CU32" s="660"/>
      <c r="CV32" s="660"/>
      <c r="CW32" s="660"/>
      <c r="CX32" s="660"/>
      <c r="CY32" s="661"/>
      <c r="CZ32" s="664">
        <v>0</v>
      </c>
      <c r="DA32" s="689"/>
      <c r="DB32" s="689"/>
      <c r="DC32" s="693"/>
      <c r="DD32" s="668">
        <v>83</v>
      </c>
      <c r="DE32" s="660"/>
      <c r="DF32" s="660"/>
      <c r="DG32" s="660"/>
      <c r="DH32" s="660"/>
      <c r="DI32" s="660"/>
      <c r="DJ32" s="660"/>
      <c r="DK32" s="661"/>
      <c r="DL32" s="668">
        <v>83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142301</v>
      </c>
      <c r="S33" s="660"/>
      <c r="T33" s="660"/>
      <c r="U33" s="660"/>
      <c r="V33" s="660"/>
      <c r="W33" s="660"/>
      <c r="X33" s="660"/>
      <c r="Y33" s="661"/>
      <c r="Z33" s="662">
        <v>1.1000000000000001</v>
      </c>
      <c r="AA33" s="662"/>
      <c r="AB33" s="662"/>
      <c r="AC33" s="662"/>
      <c r="AD33" s="663">
        <v>66112</v>
      </c>
      <c r="AE33" s="663"/>
      <c r="AF33" s="663"/>
      <c r="AG33" s="663"/>
      <c r="AH33" s="663"/>
      <c r="AI33" s="663"/>
      <c r="AJ33" s="663"/>
      <c r="AK33" s="663"/>
      <c r="AL33" s="664">
        <v>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98.5</v>
      </c>
      <c r="BN33" s="718"/>
      <c r="BO33" s="718"/>
      <c r="BP33" s="718"/>
      <c r="BQ33" s="720"/>
      <c r="BR33" s="717">
        <v>99.5</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5182289</v>
      </c>
      <c r="CS33" s="691"/>
      <c r="CT33" s="691"/>
      <c r="CU33" s="691"/>
      <c r="CV33" s="691"/>
      <c r="CW33" s="691"/>
      <c r="CX33" s="691"/>
      <c r="CY33" s="692"/>
      <c r="CZ33" s="664">
        <v>43.1</v>
      </c>
      <c r="DA33" s="689"/>
      <c r="DB33" s="689"/>
      <c r="DC33" s="693"/>
      <c r="DD33" s="668">
        <v>4111106</v>
      </c>
      <c r="DE33" s="691"/>
      <c r="DF33" s="691"/>
      <c r="DG33" s="691"/>
      <c r="DH33" s="691"/>
      <c r="DI33" s="691"/>
      <c r="DJ33" s="691"/>
      <c r="DK33" s="692"/>
      <c r="DL33" s="668">
        <v>3043674</v>
      </c>
      <c r="DM33" s="691"/>
      <c r="DN33" s="691"/>
      <c r="DO33" s="691"/>
      <c r="DP33" s="691"/>
      <c r="DQ33" s="691"/>
      <c r="DR33" s="691"/>
      <c r="DS33" s="691"/>
      <c r="DT33" s="691"/>
      <c r="DU33" s="691"/>
      <c r="DV33" s="692"/>
      <c r="DW33" s="664">
        <v>46.6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97401</v>
      </c>
      <c r="S34" s="660"/>
      <c r="T34" s="660"/>
      <c r="U34" s="660"/>
      <c r="V34" s="660"/>
      <c r="W34" s="660"/>
      <c r="X34" s="660"/>
      <c r="Y34" s="661"/>
      <c r="Z34" s="662">
        <v>0.8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1475720</v>
      </c>
      <c r="CS34" s="660"/>
      <c r="CT34" s="660"/>
      <c r="CU34" s="660"/>
      <c r="CV34" s="660"/>
      <c r="CW34" s="660"/>
      <c r="CX34" s="660"/>
      <c r="CY34" s="661"/>
      <c r="CZ34" s="664">
        <v>12.3</v>
      </c>
      <c r="DA34" s="689"/>
      <c r="DB34" s="689"/>
      <c r="DC34" s="693"/>
      <c r="DD34" s="668">
        <v>987448</v>
      </c>
      <c r="DE34" s="660"/>
      <c r="DF34" s="660"/>
      <c r="DG34" s="660"/>
      <c r="DH34" s="660"/>
      <c r="DI34" s="660"/>
      <c r="DJ34" s="660"/>
      <c r="DK34" s="661"/>
      <c r="DL34" s="668">
        <v>830714</v>
      </c>
      <c r="DM34" s="660"/>
      <c r="DN34" s="660"/>
      <c r="DO34" s="660"/>
      <c r="DP34" s="660"/>
      <c r="DQ34" s="660"/>
      <c r="DR34" s="660"/>
      <c r="DS34" s="660"/>
      <c r="DT34" s="660"/>
      <c r="DU34" s="660"/>
      <c r="DV34" s="661"/>
      <c r="DW34" s="664">
        <v>12.7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630027</v>
      </c>
      <c r="S35" s="660"/>
      <c r="T35" s="660"/>
      <c r="U35" s="660"/>
      <c r="V35" s="660"/>
      <c r="W35" s="660"/>
      <c r="X35" s="660"/>
      <c r="Y35" s="661"/>
      <c r="Z35" s="662">
        <v>4.9000000000000004</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121391</v>
      </c>
      <c r="CS35" s="691"/>
      <c r="CT35" s="691"/>
      <c r="CU35" s="691"/>
      <c r="CV35" s="691"/>
      <c r="CW35" s="691"/>
      <c r="CX35" s="691"/>
      <c r="CY35" s="692"/>
      <c r="CZ35" s="664">
        <v>1</v>
      </c>
      <c r="DA35" s="689"/>
      <c r="DB35" s="689"/>
      <c r="DC35" s="693"/>
      <c r="DD35" s="668">
        <v>92272</v>
      </c>
      <c r="DE35" s="691"/>
      <c r="DF35" s="691"/>
      <c r="DG35" s="691"/>
      <c r="DH35" s="691"/>
      <c r="DI35" s="691"/>
      <c r="DJ35" s="691"/>
      <c r="DK35" s="692"/>
      <c r="DL35" s="668">
        <v>92272</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339336</v>
      </c>
      <c r="S36" s="660"/>
      <c r="T36" s="660"/>
      <c r="U36" s="660"/>
      <c r="V36" s="660"/>
      <c r="W36" s="660"/>
      <c r="X36" s="660"/>
      <c r="Y36" s="661"/>
      <c r="Z36" s="662">
        <v>2.7</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1548770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37933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1610056</v>
      </c>
      <c r="CS36" s="660"/>
      <c r="CT36" s="660"/>
      <c r="CU36" s="660"/>
      <c r="CV36" s="660"/>
      <c r="CW36" s="660"/>
      <c r="CX36" s="660"/>
      <c r="CY36" s="661"/>
      <c r="CZ36" s="664">
        <v>13.4</v>
      </c>
      <c r="DA36" s="689"/>
      <c r="DB36" s="689"/>
      <c r="DC36" s="693"/>
      <c r="DD36" s="668">
        <v>1531736</v>
      </c>
      <c r="DE36" s="660"/>
      <c r="DF36" s="660"/>
      <c r="DG36" s="660"/>
      <c r="DH36" s="660"/>
      <c r="DI36" s="660"/>
      <c r="DJ36" s="660"/>
      <c r="DK36" s="661"/>
      <c r="DL36" s="668">
        <v>1147476</v>
      </c>
      <c r="DM36" s="660"/>
      <c r="DN36" s="660"/>
      <c r="DO36" s="660"/>
      <c r="DP36" s="660"/>
      <c r="DQ36" s="660"/>
      <c r="DR36" s="660"/>
      <c r="DS36" s="660"/>
      <c r="DT36" s="660"/>
      <c r="DU36" s="660"/>
      <c r="DV36" s="661"/>
      <c r="DW36" s="664">
        <v>17.600000000000001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363304</v>
      </c>
      <c r="S37" s="660"/>
      <c r="T37" s="660"/>
      <c r="U37" s="660"/>
      <c r="V37" s="660"/>
      <c r="W37" s="660"/>
      <c r="X37" s="660"/>
      <c r="Y37" s="661"/>
      <c r="Z37" s="662">
        <v>2.8</v>
      </c>
      <c r="AA37" s="662"/>
      <c r="AB37" s="662"/>
      <c r="AC37" s="662"/>
      <c r="AD37" s="663">
        <v>3828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232546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-53652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797109</v>
      </c>
      <c r="CS37" s="691"/>
      <c r="CT37" s="691"/>
      <c r="CU37" s="691"/>
      <c r="CV37" s="691"/>
      <c r="CW37" s="691"/>
      <c r="CX37" s="691"/>
      <c r="CY37" s="692"/>
      <c r="CZ37" s="664">
        <v>6.6</v>
      </c>
      <c r="DA37" s="689"/>
      <c r="DB37" s="689"/>
      <c r="DC37" s="693"/>
      <c r="DD37" s="668">
        <v>797109</v>
      </c>
      <c r="DE37" s="691"/>
      <c r="DF37" s="691"/>
      <c r="DG37" s="691"/>
      <c r="DH37" s="691"/>
      <c r="DI37" s="691"/>
      <c r="DJ37" s="691"/>
      <c r="DK37" s="692"/>
      <c r="DL37" s="668">
        <v>750943</v>
      </c>
      <c r="DM37" s="691"/>
      <c r="DN37" s="691"/>
      <c r="DO37" s="691"/>
      <c r="DP37" s="691"/>
      <c r="DQ37" s="691"/>
      <c r="DR37" s="691"/>
      <c r="DS37" s="691"/>
      <c r="DT37" s="691"/>
      <c r="DU37" s="691"/>
      <c r="DV37" s="692"/>
      <c r="DW37" s="664">
        <v>11.5</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557654</v>
      </c>
      <c r="S38" s="660"/>
      <c r="T38" s="660"/>
      <c r="U38" s="660"/>
      <c r="V38" s="660"/>
      <c r="W38" s="660"/>
      <c r="X38" s="660"/>
      <c r="Y38" s="661"/>
      <c r="Z38" s="662">
        <v>4.4000000000000004</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t="s">
        <v>121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3734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1316224</v>
      </c>
      <c r="CS38" s="660"/>
      <c r="CT38" s="660"/>
      <c r="CU38" s="660"/>
      <c r="CV38" s="660"/>
      <c r="CW38" s="660"/>
      <c r="CX38" s="660"/>
      <c r="CY38" s="661"/>
      <c r="CZ38" s="664">
        <v>11</v>
      </c>
      <c r="DA38" s="689"/>
      <c r="DB38" s="689"/>
      <c r="DC38" s="693"/>
      <c r="DD38" s="668">
        <v>1073646</v>
      </c>
      <c r="DE38" s="660"/>
      <c r="DF38" s="660"/>
      <c r="DG38" s="660"/>
      <c r="DH38" s="660"/>
      <c r="DI38" s="660"/>
      <c r="DJ38" s="660"/>
      <c r="DK38" s="661"/>
      <c r="DL38" s="668">
        <v>973212</v>
      </c>
      <c r="DM38" s="660"/>
      <c r="DN38" s="660"/>
      <c r="DO38" s="660"/>
      <c r="DP38" s="660"/>
      <c r="DQ38" s="660"/>
      <c r="DR38" s="660"/>
      <c r="DS38" s="660"/>
      <c r="DT38" s="660"/>
      <c r="DU38" s="660"/>
      <c r="DV38" s="661"/>
      <c r="DW38" s="664">
        <v>14.9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5613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628898</v>
      </c>
      <c r="CS39" s="691"/>
      <c r="CT39" s="691"/>
      <c r="CU39" s="691"/>
      <c r="CV39" s="691"/>
      <c r="CW39" s="691"/>
      <c r="CX39" s="691"/>
      <c r="CY39" s="692"/>
      <c r="CZ39" s="664">
        <v>5.2</v>
      </c>
      <c r="DA39" s="689"/>
      <c r="DB39" s="689"/>
      <c r="DC39" s="693"/>
      <c r="DD39" s="668">
        <v>426004</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46254</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30000</v>
      </c>
      <c r="CS40" s="660"/>
      <c r="CT40" s="660"/>
      <c r="CU40" s="660"/>
      <c r="CV40" s="660"/>
      <c r="CW40" s="660"/>
      <c r="CX40" s="660"/>
      <c r="CY40" s="661"/>
      <c r="CZ40" s="664">
        <v>0.2</v>
      </c>
      <c r="DA40" s="689"/>
      <c r="DB40" s="689"/>
      <c r="DC40" s="693"/>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12764480</v>
      </c>
      <c r="S41" s="732"/>
      <c r="T41" s="732"/>
      <c r="U41" s="732"/>
      <c r="V41" s="732"/>
      <c r="W41" s="732"/>
      <c r="X41" s="732"/>
      <c r="Y41" s="736"/>
      <c r="Z41" s="737">
        <v>100</v>
      </c>
      <c r="AA41" s="737"/>
      <c r="AB41" s="737"/>
      <c r="AC41" s="737"/>
      <c r="AD41" s="738">
        <v>6486739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336497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979727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1124481</v>
      </c>
      <c r="CS42" s="691"/>
      <c r="CT42" s="691"/>
      <c r="CU42" s="691"/>
      <c r="CV42" s="691"/>
      <c r="CW42" s="691"/>
      <c r="CX42" s="691"/>
      <c r="CY42" s="692"/>
      <c r="CZ42" s="664">
        <v>9.4</v>
      </c>
      <c r="DA42" s="689"/>
      <c r="DB42" s="689"/>
      <c r="DC42" s="693"/>
      <c r="DD42" s="668">
        <v>255981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17000</v>
      </c>
      <c r="CS43" s="691"/>
      <c r="CT43" s="691"/>
      <c r="CU43" s="691"/>
      <c r="CV43" s="691"/>
      <c r="CW43" s="691"/>
      <c r="CX43" s="691"/>
      <c r="CY43" s="692"/>
      <c r="CZ43" s="664">
        <v>0.1</v>
      </c>
      <c r="DA43" s="689"/>
      <c r="DB43" s="689"/>
      <c r="DC43" s="693"/>
      <c r="DD43" s="668">
        <v>17000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1124481</v>
      </c>
      <c r="CS44" s="660"/>
      <c r="CT44" s="660"/>
      <c r="CU44" s="660"/>
      <c r="CV44" s="660"/>
      <c r="CW44" s="660"/>
      <c r="CX44" s="660"/>
      <c r="CY44" s="661"/>
      <c r="CZ44" s="664">
        <v>9.4</v>
      </c>
      <c r="DA44" s="665"/>
      <c r="DB44" s="665"/>
      <c r="DC44" s="671"/>
      <c r="DD44" s="668">
        <v>255981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714896</v>
      </c>
      <c r="CS45" s="691"/>
      <c r="CT45" s="691"/>
      <c r="CU45" s="691"/>
      <c r="CV45" s="691"/>
      <c r="CW45" s="691"/>
      <c r="CX45" s="691"/>
      <c r="CY45" s="692"/>
      <c r="CZ45" s="664">
        <v>6</v>
      </c>
      <c r="DA45" s="689"/>
      <c r="DB45" s="689"/>
      <c r="DC45" s="693"/>
      <c r="DD45" s="668">
        <v>89100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359252</v>
      </c>
      <c r="CS46" s="660"/>
      <c r="CT46" s="660"/>
      <c r="CU46" s="660"/>
      <c r="CV46" s="660"/>
      <c r="CW46" s="660"/>
      <c r="CX46" s="660"/>
      <c r="CY46" s="661"/>
      <c r="CZ46" s="664">
        <v>3</v>
      </c>
      <c r="DA46" s="665"/>
      <c r="DB46" s="665"/>
      <c r="DC46" s="671"/>
      <c r="DD46" s="668">
        <v>162048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12011399</v>
      </c>
      <c r="CS49" s="718"/>
      <c r="CT49" s="718"/>
      <c r="CU49" s="718"/>
      <c r="CV49" s="718"/>
      <c r="CW49" s="718"/>
      <c r="CX49" s="718"/>
      <c r="CY49" s="747"/>
      <c r="CZ49" s="739">
        <v>100</v>
      </c>
      <c r="DA49" s="748"/>
      <c r="DB49" s="748"/>
      <c r="DC49" s="749"/>
      <c r="DD49" s="750">
        <v>7619528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zjhIStlErrL+j9Cd1LVz6JMZBtQdDg9rrTiuIL1Mhwb2sxruc3vaGkbsciQ+nRrCdhrhl9M++imKzFE3BPqjw==" saltValue="0eCkRqY+c0Fq4RgXTWfm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15" sqref="AP15:AT1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12764</v>
      </c>
      <c r="R7" s="789"/>
      <c r="S7" s="789"/>
      <c r="T7" s="789"/>
      <c r="U7" s="789"/>
      <c r="V7" s="789">
        <v>12011</v>
      </c>
      <c r="W7" s="789"/>
      <c r="X7" s="789"/>
      <c r="Y7" s="789"/>
      <c r="Z7" s="789"/>
      <c r="AA7" s="789">
        <v>753</v>
      </c>
      <c r="AB7" s="789"/>
      <c r="AC7" s="789"/>
      <c r="AD7" s="789"/>
      <c r="AE7" s="790"/>
      <c r="AF7" s="791">
        <v>702</v>
      </c>
      <c r="AG7" s="792"/>
      <c r="AH7" s="792"/>
      <c r="AI7" s="792"/>
      <c r="AJ7" s="793"/>
      <c r="AK7" s="794" t="s">
        <v>542</v>
      </c>
      <c r="AL7" s="795"/>
      <c r="AM7" s="795"/>
      <c r="AN7" s="795"/>
      <c r="AO7" s="795"/>
      <c r="AP7" s="795">
        <v>7524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6"/>
      <c r="R22" s="837"/>
      <c r="S22" s="837"/>
      <c r="T22" s="837"/>
      <c r="U22" s="837"/>
      <c r="V22" s="837"/>
      <c r="W22" s="837"/>
      <c r="X22" s="837"/>
      <c r="Y22" s="837"/>
      <c r="Z22" s="837"/>
      <c r="AA22" s="837"/>
      <c r="AB22" s="837"/>
      <c r="AC22" s="837"/>
      <c r="AD22" s="837"/>
      <c r="AE22" s="838"/>
      <c r="AF22" s="822"/>
      <c r="AG22" s="823"/>
      <c r="AH22" s="823"/>
      <c r="AI22" s="823"/>
      <c r="AJ22" s="824"/>
      <c r="AK22" s="839"/>
      <c r="AL22" s="840"/>
      <c r="AM22" s="840"/>
      <c r="AN22" s="840"/>
      <c r="AO22" s="840"/>
      <c r="AP22" s="840"/>
      <c r="AQ22" s="840"/>
      <c r="AR22" s="840"/>
      <c r="AS22" s="840"/>
      <c r="AT22" s="840"/>
      <c r="AU22" s="841"/>
      <c r="AV22" s="841"/>
      <c r="AW22" s="841"/>
      <c r="AX22" s="841"/>
      <c r="AY22" s="842"/>
      <c r="AZ22" s="843" t="s">
        <v>375</v>
      </c>
      <c r="BA22" s="843"/>
      <c r="BB22" s="843"/>
      <c r="BC22" s="843"/>
      <c r="BD22" s="844"/>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f t="shared" ref="Q23" si="0">SUM(Q7:U22)</f>
        <v>12764</v>
      </c>
      <c r="R23" s="829"/>
      <c r="S23" s="829"/>
      <c r="T23" s="829"/>
      <c r="U23" s="830"/>
      <c r="V23" s="831">
        <f t="shared" ref="V23" si="1">SUM(V7:Z22)</f>
        <v>12011</v>
      </c>
      <c r="W23" s="829"/>
      <c r="X23" s="829"/>
      <c r="Y23" s="829"/>
      <c r="Z23" s="830"/>
      <c r="AA23" s="831">
        <f t="shared" ref="AA23" si="2">SUM(AA7:AE22)</f>
        <v>753</v>
      </c>
      <c r="AB23" s="829"/>
      <c r="AC23" s="829"/>
      <c r="AD23" s="829"/>
      <c r="AE23" s="832"/>
      <c r="AF23" s="833">
        <f t="shared" ref="AF23" si="3">SUM(AF7:AJ22)</f>
        <v>702</v>
      </c>
      <c r="AG23" s="829"/>
      <c r="AH23" s="829"/>
      <c r="AI23" s="829"/>
      <c r="AJ23" s="832"/>
      <c r="AK23" s="834"/>
      <c r="AL23" s="835"/>
      <c r="AM23" s="835"/>
      <c r="AN23" s="835"/>
      <c r="AO23" s="835"/>
      <c r="AP23" s="846">
        <f>SUM(AP7:AT22)</f>
        <v>7524</v>
      </c>
      <c r="AQ23" s="846"/>
      <c r="AR23" s="846"/>
      <c r="AS23" s="846"/>
      <c r="AT23" s="846"/>
      <c r="AU23" s="847"/>
      <c r="AV23" s="847"/>
      <c r="AW23" s="847"/>
      <c r="AX23" s="847"/>
      <c r="AY23" s="848"/>
      <c r="AZ23" s="833" t="s">
        <v>121</v>
      </c>
      <c r="BA23" s="829"/>
      <c r="BB23" s="829"/>
      <c r="BC23" s="829"/>
      <c r="BD23" s="832"/>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5" t="s">
        <v>378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49" t="s">
        <v>383</v>
      </c>
      <c r="AG26" s="850"/>
      <c r="AH26" s="850"/>
      <c r="AI26" s="850"/>
      <c r="AJ26" s="851"/>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2"/>
      <c r="AG27" s="853"/>
      <c r="AH27" s="853"/>
      <c r="AI27" s="853"/>
      <c r="AJ27" s="854"/>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7">
        <v>3268</v>
      </c>
      <c r="R28" s="858"/>
      <c r="S28" s="858"/>
      <c r="T28" s="858"/>
      <c r="U28" s="858"/>
      <c r="V28" s="858">
        <v>3230</v>
      </c>
      <c r="W28" s="858"/>
      <c r="X28" s="858"/>
      <c r="Y28" s="858"/>
      <c r="Z28" s="858"/>
      <c r="AA28" s="858">
        <v>38</v>
      </c>
      <c r="AB28" s="858"/>
      <c r="AC28" s="858"/>
      <c r="AD28" s="858"/>
      <c r="AE28" s="859"/>
      <c r="AF28" s="860">
        <v>38</v>
      </c>
      <c r="AG28" s="858"/>
      <c r="AH28" s="858"/>
      <c r="AI28" s="858"/>
      <c r="AJ28" s="861"/>
      <c r="AK28" s="862" t="s">
        <v>542</v>
      </c>
      <c r="AL28" s="863"/>
      <c r="AM28" s="863"/>
      <c r="AN28" s="863"/>
      <c r="AO28" s="863"/>
      <c r="AP28" s="863" t="s">
        <v>542</v>
      </c>
      <c r="AQ28" s="863"/>
      <c r="AR28" s="863"/>
      <c r="AS28" s="863"/>
      <c r="AT28" s="863"/>
      <c r="AU28" s="863" t="s">
        <v>542</v>
      </c>
      <c r="AV28" s="863"/>
      <c r="AW28" s="863"/>
      <c r="AX28" s="863"/>
      <c r="AY28" s="863"/>
      <c r="AZ28" s="864" t="s">
        <v>542</v>
      </c>
      <c r="BA28" s="864"/>
      <c r="BB28" s="864"/>
      <c r="BC28" s="864"/>
      <c r="BD28" s="864"/>
      <c r="BE28" s="855"/>
      <c r="BF28" s="855"/>
      <c r="BG28" s="855"/>
      <c r="BH28" s="855"/>
      <c r="BI28" s="856"/>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493</v>
      </c>
      <c r="R29" s="820"/>
      <c r="S29" s="820"/>
      <c r="T29" s="820"/>
      <c r="U29" s="820"/>
      <c r="V29" s="820">
        <v>473</v>
      </c>
      <c r="W29" s="820"/>
      <c r="X29" s="820"/>
      <c r="Y29" s="820"/>
      <c r="Z29" s="820"/>
      <c r="AA29" s="820">
        <v>20</v>
      </c>
      <c r="AB29" s="820"/>
      <c r="AC29" s="820"/>
      <c r="AD29" s="820"/>
      <c r="AE29" s="821"/>
      <c r="AF29" s="822">
        <v>20</v>
      </c>
      <c r="AG29" s="823"/>
      <c r="AH29" s="823"/>
      <c r="AI29" s="823"/>
      <c r="AJ29" s="824"/>
      <c r="AK29" s="869" t="s">
        <v>542</v>
      </c>
      <c r="AL29" s="865"/>
      <c r="AM29" s="865"/>
      <c r="AN29" s="865"/>
      <c r="AO29" s="865"/>
      <c r="AP29" s="865" t="s">
        <v>542</v>
      </c>
      <c r="AQ29" s="865"/>
      <c r="AR29" s="865"/>
      <c r="AS29" s="865"/>
      <c r="AT29" s="865"/>
      <c r="AU29" s="865" t="s">
        <v>542</v>
      </c>
      <c r="AV29" s="865"/>
      <c r="AW29" s="865"/>
      <c r="AX29" s="865"/>
      <c r="AY29" s="865"/>
      <c r="AZ29" s="866" t="s">
        <v>542</v>
      </c>
      <c r="BA29" s="866"/>
      <c r="BB29" s="866"/>
      <c r="BC29" s="866"/>
      <c r="BD29" s="866"/>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780</v>
      </c>
      <c r="R30" s="820"/>
      <c r="S30" s="820"/>
      <c r="T30" s="820"/>
      <c r="U30" s="820"/>
      <c r="V30" s="820">
        <v>820</v>
      </c>
      <c r="W30" s="820"/>
      <c r="X30" s="820"/>
      <c r="Y30" s="820"/>
      <c r="Z30" s="820"/>
      <c r="AA30" s="820">
        <v>-40</v>
      </c>
      <c r="AB30" s="820"/>
      <c r="AC30" s="820"/>
      <c r="AD30" s="820"/>
      <c r="AE30" s="821"/>
      <c r="AF30" s="822">
        <v>281</v>
      </c>
      <c r="AG30" s="823"/>
      <c r="AH30" s="823"/>
      <c r="AI30" s="823"/>
      <c r="AJ30" s="824"/>
      <c r="AK30" s="869">
        <v>232</v>
      </c>
      <c r="AL30" s="865"/>
      <c r="AM30" s="865"/>
      <c r="AN30" s="865"/>
      <c r="AO30" s="865"/>
      <c r="AP30" s="865">
        <v>6811</v>
      </c>
      <c r="AQ30" s="865"/>
      <c r="AR30" s="865"/>
      <c r="AS30" s="865"/>
      <c r="AT30" s="865"/>
      <c r="AU30" s="865">
        <v>5551</v>
      </c>
      <c r="AV30" s="865"/>
      <c r="AW30" s="865"/>
      <c r="AX30" s="865"/>
      <c r="AY30" s="865"/>
      <c r="AZ30" s="866" t="s">
        <v>542</v>
      </c>
      <c r="BA30" s="866"/>
      <c r="BB30" s="866"/>
      <c r="BC30" s="866"/>
      <c r="BD30" s="866"/>
      <c r="BE30" s="867" t="s">
        <v>391</v>
      </c>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69"/>
      <c r="AL31" s="865"/>
      <c r="AM31" s="865"/>
      <c r="AN31" s="865"/>
      <c r="AO31" s="865"/>
      <c r="AP31" s="865"/>
      <c r="AQ31" s="865"/>
      <c r="AR31" s="865"/>
      <c r="AS31" s="865"/>
      <c r="AT31" s="865"/>
      <c r="AU31" s="865"/>
      <c r="AV31" s="865"/>
      <c r="AW31" s="865"/>
      <c r="AX31" s="865"/>
      <c r="AY31" s="865"/>
      <c r="AZ31" s="866"/>
      <c r="BA31" s="866"/>
      <c r="BB31" s="866"/>
      <c r="BC31" s="866"/>
      <c r="BD31" s="866"/>
      <c r="BE31" s="867"/>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69"/>
      <c r="AL32" s="865"/>
      <c r="AM32" s="865"/>
      <c r="AN32" s="865"/>
      <c r="AO32" s="865"/>
      <c r="AP32" s="865"/>
      <c r="AQ32" s="865"/>
      <c r="AR32" s="865"/>
      <c r="AS32" s="865"/>
      <c r="AT32" s="865"/>
      <c r="AU32" s="865"/>
      <c r="AV32" s="865"/>
      <c r="AW32" s="865"/>
      <c r="AX32" s="865"/>
      <c r="AY32" s="865"/>
      <c r="AZ32" s="866"/>
      <c r="BA32" s="866"/>
      <c r="BB32" s="866"/>
      <c r="BC32" s="866"/>
      <c r="BD32" s="866"/>
      <c r="BE32" s="867"/>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9"/>
      <c r="AL33" s="865"/>
      <c r="AM33" s="865"/>
      <c r="AN33" s="865"/>
      <c r="AO33" s="865"/>
      <c r="AP33" s="865"/>
      <c r="AQ33" s="865"/>
      <c r="AR33" s="865"/>
      <c r="AS33" s="865"/>
      <c r="AT33" s="865"/>
      <c r="AU33" s="865"/>
      <c r="AV33" s="865"/>
      <c r="AW33" s="865"/>
      <c r="AX33" s="865"/>
      <c r="AY33" s="865"/>
      <c r="AZ33" s="866"/>
      <c r="BA33" s="866"/>
      <c r="BB33" s="866"/>
      <c r="BC33" s="866"/>
      <c r="BD33" s="866"/>
      <c r="BE33" s="867"/>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65"/>
      <c r="AM34" s="865"/>
      <c r="AN34" s="865"/>
      <c r="AO34" s="865"/>
      <c r="AP34" s="865"/>
      <c r="AQ34" s="865"/>
      <c r="AR34" s="865"/>
      <c r="AS34" s="865"/>
      <c r="AT34" s="865"/>
      <c r="AU34" s="865"/>
      <c r="AV34" s="865"/>
      <c r="AW34" s="865"/>
      <c r="AX34" s="865"/>
      <c r="AY34" s="865"/>
      <c r="AZ34" s="866"/>
      <c r="BA34" s="866"/>
      <c r="BB34" s="866"/>
      <c r="BC34" s="866"/>
      <c r="BD34" s="866"/>
      <c r="BE34" s="867"/>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65"/>
      <c r="AM35" s="865"/>
      <c r="AN35" s="865"/>
      <c r="AO35" s="865"/>
      <c r="AP35" s="865"/>
      <c r="AQ35" s="865"/>
      <c r="AR35" s="865"/>
      <c r="AS35" s="865"/>
      <c r="AT35" s="865"/>
      <c r="AU35" s="865"/>
      <c r="AV35" s="865"/>
      <c r="AW35" s="865"/>
      <c r="AX35" s="865"/>
      <c r="AY35" s="865"/>
      <c r="AZ35" s="866"/>
      <c r="BA35" s="866"/>
      <c r="BB35" s="866"/>
      <c r="BC35" s="866"/>
      <c r="BD35" s="866"/>
      <c r="BE35" s="867"/>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65"/>
      <c r="AM36" s="865"/>
      <c r="AN36" s="865"/>
      <c r="AO36" s="865"/>
      <c r="AP36" s="865"/>
      <c r="AQ36" s="865"/>
      <c r="AR36" s="865"/>
      <c r="AS36" s="865"/>
      <c r="AT36" s="865"/>
      <c r="AU36" s="865"/>
      <c r="AV36" s="865"/>
      <c r="AW36" s="865"/>
      <c r="AX36" s="865"/>
      <c r="AY36" s="865"/>
      <c r="AZ36" s="866"/>
      <c r="BA36" s="866"/>
      <c r="BB36" s="866"/>
      <c r="BC36" s="866"/>
      <c r="BD36" s="866"/>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7"/>
      <c r="BF62" s="867"/>
      <c r="BG62" s="867"/>
      <c r="BH62" s="867"/>
      <c r="BI62" s="868"/>
      <c r="BJ62" s="882" t="s">
        <v>392</v>
      </c>
      <c r="BK62" s="843"/>
      <c r="BL62" s="843"/>
      <c r="BM62" s="843"/>
      <c r="BN62" s="844"/>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393</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339</v>
      </c>
      <c r="AG63" s="879"/>
      <c r="AH63" s="879"/>
      <c r="AI63" s="879"/>
      <c r="AJ63" s="880"/>
      <c r="AK63" s="881"/>
      <c r="AL63" s="876"/>
      <c r="AM63" s="876"/>
      <c r="AN63" s="876"/>
      <c r="AO63" s="876"/>
      <c r="AP63" s="879">
        <v>6811</v>
      </c>
      <c r="AQ63" s="879"/>
      <c r="AR63" s="879"/>
      <c r="AS63" s="879"/>
      <c r="AT63" s="879"/>
      <c r="AU63" s="879">
        <v>5551</v>
      </c>
      <c r="AV63" s="879"/>
      <c r="AW63" s="879"/>
      <c r="AX63" s="879"/>
      <c r="AY63" s="879"/>
      <c r="AZ63" s="883"/>
      <c r="BA63" s="883"/>
      <c r="BB63" s="883"/>
      <c r="BC63" s="883"/>
      <c r="BD63" s="883"/>
      <c r="BE63" s="884"/>
      <c r="BF63" s="884"/>
      <c r="BG63" s="884"/>
      <c r="BH63" s="884"/>
      <c r="BI63" s="885"/>
      <c r="BJ63" s="886" t="s">
        <v>121</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395</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89" t="s">
        <v>383</v>
      </c>
      <c r="AG66" s="850"/>
      <c r="AH66" s="850"/>
      <c r="AI66" s="850"/>
      <c r="AJ66" s="890"/>
      <c r="AK66" s="769" t="s">
        <v>384</v>
      </c>
      <c r="AL66" s="764"/>
      <c r="AM66" s="764"/>
      <c r="AN66" s="764"/>
      <c r="AO66" s="765"/>
      <c r="AP66" s="769" t="s">
        <v>385</v>
      </c>
      <c r="AQ66" s="770"/>
      <c r="AR66" s="770"/>
      <c r="AS66" s="770"/>
      <c r="AT66" s="771"/>
      <c r="AU66" s="769" t="s">
        <v>396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3"/>
      <c r="AH67" s="853"/>
      <c r="AI67" s="853"/>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548</v>
      </c>
      <c r="C68" s="905"/>
      <c r="D68" s="905"/>
      <c r="E68" s="905"/>
      <c r="F68" s="905"/>
      <c r="G68" s="905"/>
      <c r="H68" s="905"/>
      <c r="I68" s="905"/>
      <c r="J68" s="905"/>
      <c r="K68" s="905"/>
      <c r="L68" s="905"/>
      <c r="M68" s="905"/>
      <c r="N68" s="905"/>
      <c r="O68" s="905"/>
      <c r="P68" s="906"/>
      <c r="Q68" s="907">
        <v>2</v>
      </c>
      <c r="R68" s="901"/>
      <c r="S68" s="901"/>
      <c r="T68" s="901"/>
      <c r="U68" s="901"/>
      <c r="V68" s="901">
        <v>1</v>
      </c>
      <c r="W68" s="901"/>
      <c r="X68" s="901"/>
      <c r="Y68" s="901"/>
      <c r="Z68" s="901"/>
      <c r="AA68" s="901">
        <v>1</v>
      </c>
      <c r="AB68" s="901"/>
      <c r="AC68" s="901"/>
      <c r="AD68" s="901"/>
      <c r="AE68" s="901"/>
      <c r="AF68" s="901">
        <v>1</v>
      </c>
      <c r="AG68" s="901"/>
      <c r="AH68" s="901"/>
      <c r="AI68" s="901"/>
      <c r="AJ68" s="901"/>
      <c r="AK68" s="901" t="s">
        <v>558</v>
      </c>
      <c r="AL68" s="901"/>
      <c r="AM68" s="901"/>
      <c r="AN68" s="901"/>
      <c r="AO68" s="901"/>
      <c r="AP68" s="901" t="s">
        <v>542</v>
      </c>
      <c r="AQ68" s="901"/>
      <c r="AR68" s="901"/>
      <c r="AS68" s="901"/>
      <c r="AT68" s="901"/>
      <c r="AU68" s="901" t="s">
        <v>542</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549</v>
      </c>
      <c r="C69" s="909"/>
      <c r="D69" s="909"/>
      <c r="E69" s="909"/>
      <c r="F69" s="909"/>
      <c r="G69" s="909"/>
      <c r="H69" s="909"/>
      <c r="I69" s="909"/>
      <c r="J69" s="909"/>
      <c r="K69" s="909"/>
      <c r="L69" s="909"/>
      <c r="M69" s="909"/>
      <c r="N69" s="909"/>
      <c r="O69" s="909"/>
      <c r="P69" s="910"/>
      <c r="Q69" s="911">
        <v>91</v>
      </c>
      <c r="R69" s="865"/>
      <c r="S69" s="865"/>
      <c r="T69" s="865"/>
      <c r="U69" s="865"/>
      <c r="V69" s="865">
        <v>89</v>
      </c>
      <c r="W69" s="865"/>
      <c r="X69" s="865"/>
      <c r="Y69" s="865"/>
      <c r="Z69" s="865"/>
      <c r="AA69" s="865">
        <v>2</v>
      </c>
      <c r="AB69" s="865"/>
      <c r="AC69" s="865"/>
      <c r="AD69" s="865"/>
      <c r="AE69" s="865"/>
      <c r="AF69" s="865">
        <v>2</v>
      </c>
      <c r="AG69" s="865"/>
      <c r="AH69" s="865"/>
      <c r="AI69" s="865"/>
      <c r="AJ69" s="865"/>
      <c r="AK69" s="865" t="s">
        <v>558</v>
      </c>
      <c r="AL69" s="865"/>
      <c r="AM69" s="865"/>
      <c r="AN69" s="865"/>
      <c r="AO69" s="865"/>
      <c r="AP69" s="865" t="s">
        <v>542</v>
      </c>
      <c r="AQ69" s="865"/>
      <c r="AR69" s="865"/>
      <c r="AS69" s="865"/>
      <c r="AT69" s="865"/>
      <c r="AU69" s="865" t="s">
        <v>542</v>
      </c>
      <c r="AV69" s="865"/>
      <c r="AW69" s="865"/>
      <c r="AX69" s="865"/>
      <c r="AY69" s="865"/>
      <c r="AZ69" s="867"/>
      <c r="BA69" s="867"/>
      <c r="BB69" s="867"/>
      <c r="BC69" s="867"/>
      <c r="BD69" s="868"/>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550</v>
      </c>
      <c r="C70" s="909"/>
      <c r="D70" s="909"/>
      <c r="E70" s="909"/>
      <c r="F70" s="909"/>
      <c r="G70" s="909"/>
      <c r="H70" s="909"/>
      <c r="I70" s="909"/>
      <c r="J70" s="909"/>
      <c r="K70" s="909"/>
      <c r="L70" s="909"/>
      <c r="M70" s="909"/>
      <c r="N70" s="909"/>
      <c r="O70" s="909"/>
      <c r="P70" s="910"/>
      <c r="Q70" s="911">
        <v>202</v>
      </c>
      <c r="R70" s="865"/>
      <c r="S70" s="865"/>
      <c r="T70" s="865"/>
      <c r="U70" s="865"/>
      <c r="V70" s="865">
        <v>187</v>
      </c>
      <c r="W70" s="865"/>
      <c r="X70" s="865"/>
      <c r="Y70" s="865"/>
      <c r="Z70" s="865"/>
      <c r="AA70" s="865">
        <v>15</v>
      </c>
      <c r="AB70" s="865"/>
      <c r="AC70" s="865"/>
      <c r="AD70" s="865"/>
      <c r="AE70" s="865"/>
      <c r="AF70" s="865">
        <v>15</v>
      </c>
      <c r="AG70" s="865"/>
      <c r="AH70" s="865"/>
      <c r="AI70" s="865"/>
      <c r="AJ70" s="865"/>
      <c r="AK70" s="865" t="s">
        <v>558</v>
      </c>
      <c r="AL70" s="865"/>
      <c r="AM70" s="865"/>
      <c r="AN70" s="865"/>
      <c r="AO70" s="865"/>
      <c r="AP70" s="865" t="s">
        <v>542</v>
      </c>
      <c r="AQ70" s="865"/>
      <c r="AR70" s="865"/>
      <c r="AS70" s="865"/>
      <c r="AT70" s="865"/>
      <c r="AU70" s="865" t="s">
        <v>542</v>
      </c>
      <c r="AV70" s="865"/>
      <c r="AW70" s="865"/>
      <c r="AX70" s="865"/>
      <c r="AY70" s="865"/>
      <c r="AZ70" s="867"/>
      <c r="BA70" s="867"/>
      <c r="BB70" s="867"/>
      <c r="BC70" s="867"/>
      <c r="BD70" s="868"/>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551</v>
      </c>
      <c r="C71" s="909"/>
      <c r="D71" s="909"/>
      <c r="E71" s="909"/>
      <c r="F71" s="909"/>
      <c r="G71" s="909"/>
      <c r="H71" s="909"/>
      <c r="I71" s="909"/>
      <c r="J71" s="909"/>
      <c r="K71" s="909"/>
      <c r="L71" s="909"/>
      <c r="M71" s="909"/>
      <c r="N71" s="909"/>
      <c r="O71" s="909"/>
      <c r="P71" s="910"/>
      <c r="Q71" s="911">
        <v>4074</v>
      </c>
      <c r="R71" s="865"/>
      <c r="S71" s="865"/>
      <c r="T71" s="865"/>
      <c r="U71" s="865"/>
      <c r="V71" s="865">
        <v>3994</v>
      </c>
      <c r="W71" s="865"/>
      <c r="X71" s="865"/>
      <c r="Y71" s="865"/>
      <c r="Z71" s="865"/>
      <c r="AA71" s="865">
        <v>80</v>
      </c>
      <c r="AB71" s="865"/>
      <c r="AC71" s="865"/>
      <c r="AD71" s="865"/>
      <c r="AE71" s="865"/>
      <c r="AF71" s="865">
        <v>74</v>
      </c>
      <c r="AG71" s="865"/>
      <c r="AH71" s="865"/>
      <c r="AI71" s="865"/>
      <c r="AJ71" s="865"/>
      <c r="AK71" s="865">
        <v>30</v>
      </c>
      <c r="AL71" s="865"/>
      <c r="AM71" s="865"/>
      <c r="AN71" s="865"/>
      <c r="AO71" s="865"/>
      <c r="AP71" s="865">
        <v>1277</v>
      </c>
      <c r="AQ71" s="865"/>
      <c r="AR71" s="865"/>
      <c r="AS71" s="865"/>
      <c r="AT71" s="865"/>
      <c r="AU71" s="865">
        <v>326</v>
      </c>
      <c r="AV71" s="865"/>
      <c r="AW71" s="865"/>
      <c r="AX71" s="865"/>
      <c r="AY71" s="865"/>
      <c r="AZ71" s="867"/>
      <c r="BA71" s="867"/>
      <c r="BB71" s="867"/>
      <c r="BC71" s="867"/>
      <c r="BD71" s="868"/>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552</v>
      </c>
      <c r="C72" s="909"/>
      <c r="D72" s="909"/>
      <c r="E72" s="909"/>
      <c r="F72" s="909"/>
      <c r="G72" s="909"/>
      <c r="H72" s="909"/>
      <c r="I72" s="909"/>
      <c r="J72" s="909"/>
      <c r="K72" s="909"/>
      <c r="L72" s="909"/>
      <c r="M72" s="909"/>
      <c r="N72" s="909"/>
      <c r="O72" s="909"/>
      <c r="P72" s="910"/>
      <c r="Q72" s="911">
        <v>211</v>
      </c>
      <c r="R72" s="865"/>
      <c r="S72" s="865"/>
      <c r="T72" s="865"/>
      <c r="U72" s="865"/>
      <c r="V72" s="865">
        <v>206</v>
      </c>
      <c r="W72" s="865"/>
      <c r="X72" s="865"/>
      <c r="Y72" s="865"/>
      <c r="Z72" s="865"/>
      <c r="AA72" s="865">
        <v>5</v>
      </c>
      <c r="AB72" s="865"/>
      <c r="AC72" s="865"/>
      <c r="AD72" s="865"/>
      <c r="AE72" s="865"/>
      <c r="AF72" s="865">
        <v>5</v>
      </c>
      <c r="AG72" s="865"/>
      <c r="AH72" s="865"/>
      <c r="AI72" s="865"/>
      <c r="AJ72" s="865"/>
      <c r="AK72" s="865">
        <v>15</v>
      </c>
      <c r="AL72" s="865"/>
      <c r="AM72" s="865"/>
      <c r="AN72" s="865"/>
      <c r="AO72" s="865"/>
      <c r="AP72" s="865" t="s">
        <v>542</v>
      </c>
      <c r="AQ72" s="865"/>
      <c r="AR72" s="865"/>
      <c r="AS72" s="865"/>
      <c r="AT72" s="865"/>
      <c r="AU72" s="865" t="s">
        <v>542</v>
      </c>
      <c r="AV72" s="865"/>
      <c r="AW72" s="865"/>
      <c r="AX72" s="865"/>
      <c r="AY72" s="865"/>
      <c r="AZ72" s="867"/>
      <c r="BA72" s="867"/>
      <c r="BB72" s="867"/>
      <c r="BC72" s="867"/>
      <c r="BD72" s="868"/>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553</v>
      </c>
      <c r="C73" s="909"/>
      <c r="D73" s="909"/>
      <c r="E73" s="909"/>
      <c r="F73" s="909"/>
      <c r="G73" s="909"/>
      <c r="H73" s="909"/>
      <c r="I73" s="909"/>
      <c r="J73" s="909"/>
      <c r="K73" s="909"/>
      <c r="L73" s="909"/>
      <c r="M73" s="909"/>
      <c r="N73" s="909"/>
      <c r="O73" s="909"/>
      <c r="P73" s="910"/>
      <c r="Q73" s="911">
        <v>70</v>
      </c>
      <c r="R73" s="865"/>
      <c r="S73" s="865"/>
      <c r="T73" s="865"/>
      <c r="U73" s="865"/>
      <c r="V73" s="865">
        <v>70</v>
      </c>
      <c r="W73" s="865"/>
      <c r="X73" s="865"/>
      <c r="Y73" s="865"/>
      <c r="Z73" s="865"/>
      <c r="AA73" s="865" t="s">
        <v>558</v>
      </c>
      <c r="AB73" s="865"/>
      <c r="AC73" s="865"/>
      <c r="AD73" s="865"/>
      <c r="AE73" s="865"/>
      <c r="AF73" s="865" t="s">
        <v>483</v>
      </c>
      <c r="AG73" s="865"/>
      <c r="AH73" s="865"/>
      <c r="AI73" s="865"/>
      <c r="AJ73" s="865"/>
      <c r="AK73" s="865" t="s">
        <v>559</v>
      </c>
      <c r="AL73" s="865"/>
      <c r="AM73" s="865"/>
      <c r="AN73" s="865"/>
      <c r="AO73" s="865"/>
      <c r="AP73" s="865" t="s">
        <v>542</v>
      </c>
      <c r="AQ73" s="865"/>
      <c r="AR73" s="865"/>
      <c r="AS73" s="865"/>
      <c r="AT73" s="865"/>
      <c r="AU73" s="865" t="s">
        <v>542</v>
      </c>
      <c r="AV73" s="865"/>
      <c r="AW73" s="865"/>
      <c r="AX73" s="865"/>
      <c r="AY73" s="865"/>
      <c r="AZ73" s="867"/>
      <c r="BA73" s="867"/>
      <c r="BB73" s="867"/>
      <c r="BC73" s="867"/>
      <c r="BD73" s="868"/>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t="s">
        <v>554</v>
      </c>
      <c r="C74" s="909"/>
      <c r="D74" s="909"/>
      <c r="E74" s="909"/>
      <c r="F74" s="909"/>
      <c r="G74" s="909"/>
      <c r="H74" s="909"/>
      <c r="I74" s="909"/>
      <c r="J74" s="909"/>
      <c r="K74" s="909"/>
      <c r="L74" s="909"/>
      <c r="M74" s="909"/>
      <c r="N74" s="909"/>
      <c r="O74" s="909"/>
      <c r="P74" s="910"/>
      <c r="Q74" s="911">
        <v>1881</v>
      </c>
      <c r="R74" s="865"/>
      <c r="S74" s="865"/>
      <c r="T74" s="865"/>
      <c r="U74" s="865"/>
      <c r="V74" s="865">
        <v>1841</v>
      </c>
      <c r="W74" s="865"/>
      <c r="X74" s="865"/>
      <c r="Y74" s="865"/>
      <c r="Z74" s="865"/>
      <c r="AA74" s="865">
        <v>40</v>
      </c>
      <c r="AB74" s="865"/>
      <c r="AC74" s="865"/>
      <c r="AD74" s="865"/>
      <c r="AE74" s="865"/>
      <c r="AF74" s="865">
        <v>40</v>
      </c>
      <c r="AG74" s="865"/>
      <c r="AH74" s="865"/>
      <c r="AI74" s="865"/>
      <c r="AJ74" s="865"/>
      <c r="AK74" s="865" t="s">
        <v>558</v>
      </c>
      <c r="AL74" s="865"/>
      <c r="AM74" s="865"/>
      <c r="AN74" s="865"/>
      <c r="AO74" s="865"/>
      <c r="AP74" s="865" t="s">
        <v>542</v>
      </c>
      <c r="AQ74" s="865"/>
      <c r="AR74" s="865"/>
      <c r="AS74" s="865"/>
      <c r="AT74" s="865"/>
      <c r="AU74" s="865" t="s">
        <v>542</v>
      </c>
      <c r="AV74" s="865"/>
      <c r="AW74" s="865"/>
      <c r="AX74" s="865"/>
      <c r="AY74" s="865"/>
      <c r="AZ74" s="867"/>
      <c r="BA74" s="867"/>
      <c r="BB74" s="867"/>
      <c r="BC74" s="867"/>
      <c r="BD74" s="868"/>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t="s">
        <v>555</v>
      </c>
      <c r="C75" s="909"/>
      <c r="D75" s="909"/>
      <c r="E75" s="909"/>
      <c r="F75" s="909"/>
      <c r="G75" s="909"/>
      <c r="H75" s="909"/>
      <c r="I75" s="909"/>
      <c r="J75" s="909"/>
      <c r="K75" s="909"/>
      <c r="L75" s="909"/>
      <c r="M75" s="909"/>
      <c r="N75" s="909"/>
      <c r="O75" s="909"/>
      <c r="P75" s="910"/>
      <c r="Q75" s="912">
        <v>74476</v>
      </c>
      <c r="R75" s="913"/>
      <c r="S75" s="913"/>
      <c r="T75" s="913"/>
      <c r="U75" s="869"/>
      <c r="V75" s="914">
        <v>71449</v>
      </c>
      <c r="W75" s="913"/>
      <c r="X75" s="913"/>
      <c r="Y75" s="913"/>
      <c r="Z75" s="869"/>
      <c r="AA75" s="914">
        <v>3027</v>
      </c>
      <c r="AB75" s="913"/>
      <c r="AC75" s="913"/>
      <c r="AD75" s="913"/>
      <c r="AE75" s="869"/>
      <c r="AF75" s="914">
        <v>3027</v>
      </c>
      <c r="AG75" s="913"/>
      <c r="AH75" s="913"/>
      <c r="AI75" s="913"/>
      <c r="AJ75" s="869"/>
      <c r="AK75" s="914">
        <v>1043</v>
      </c>
      <c r="AL75" s="913"/>
      <c r="AM75" s="913"/>
      <c r="AN75" s="913"/>
      <c r="AO75" s="869"/>
      <c r="AP75" s="865" t="s">
        <v>542</v>
      </c>
      <c r="AQ75" s="865"/>
      <c r="AR75" s="865"/>
      <c r="AS75" s="865"/>
      <c r="AT75" s="865"/>
      <c r="AU75" s="865" t="s">
        <v>542</v>
      </c>
      <c r="AV75" s="865"/>
      <c r="AW75" s="865"/>
      <c r="AX75" s="865"/>
      <c r="AY75" s="865"/>
      <c r="AZ75" s="867"/>
      <c r="BA75" s="867"/>
      <c r="BB75" s="867"/>
      <c r="BC75" s="867"/>
      <c r="BD75" s="868"/>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t="s">
        <v>556</v>
      </c>
      <c r="C76" s="909"/>
      <c r="D76" s="909"/>
      <c r="E76" s="909"/>
      <c r="F76" s="909"/>
      <c r="G76" s="909"/>
      <c r="H76" s="909"/>
      <c r="I76" s="909"/>
      <c r="J76" s="909"/>
      <c r="K76" s="909"/>
      <c r="L76" s="909"/>
      <c r="M76" s="909"/>
      <c r="N76" s="909"/>
      <c r="O76" s="909"/>
      <c r="P76" s="910"/>
      <c r="Q76" s="912">
        <v>204</v>
      </c>
      <c r="R76" s="913"/>
      <c r="S76" s="913"/>
      <c r="T76" s="913"/>
      <c r="U76" s="869"/>
      <c r="V76" s="914">
        <v>176</v>
      </c>
      <c r="W76" s="913"/>
      <c r="X76" s="913"/>
      <c r="Y76" s="913"/>
      <c r="Z76" s="869"/>
      <c r="AA76" s="914">
        <v>28</v>
      </c>
      <c r="AB76" s="913"/>
      <c r="AC76" s="913"/>
      <c r="AD76" s="913"/>
      <c r="AE76" s="869"/>
      <c r="AF76" s="914">
        <v>28</v>
      </c>
      <c r="AG76" s="913"/>
      <c r="AH76" s="913"/>
      <c r="AI76" s="913"/>
      <c r="AJ76" s="869"/>
      <c r="AK76" s="914" t="s">
        <v>558</v>
      </c>
      <c r="AL76" s="913"/>
      <c r="AM76" s="913"/>
      <c r="AN76" s="913"/>
      <c r="AO76" s="869"/>
      <c r="AP76" s="865" t="s">
        <v>542</v>
      </c>
      <c r="AQ76" s="865"/>
      <c r="AR76" s="865"/>
      <c r="AS76" s="865"/>
      <c r="AT76" s="865"/>
      <c r="AU76" s="865" t="s">
        <v>542</v>
      </c>
      <c r="AV76" s="865"/>
      <c r="AW76" s="865"/>
      <c r="AX76" s="865"/>
      <c r="AY76" s="865"/>
      <c r="AZ76" s="867"/>
      <c r="BA76" s="867"/>
      <c r="BB76" s="867"/>
      <c r="BC76" s="867"/>
      <c r="BD76" s="868"/>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t="s">
        <v>557</v>
      </c>
      <c r="C77" s="909"/>
      <c r="D77" s="909"/>
      <c r="E77" s="909"/>
      <c r="F77" s="909"/>
      <c r="G77" s="909"/>
      <c r="H77" s="909"/>
      <c r="I77" s="909"/>
      <c r="J77" s="909"/>
      <c r="K77" s="909"/>
      <c r="L77" s="909"/>
      <c r="M77" s="909"/>
      <c r="N77" s="909"/>
      <c r="O77" s="909"/>
      <c r="P77" s="910"/>
      <c r="Q77" s="912">
        <v>854731</v>
      </c>
      <c r="R77" s="913"/>
      <c r="S77" s="913"/>
      <c r="T77" s="913"/>
      <c r="U77" s="869"/>
      <c r="V77" s="914">
        <v>844450</v>
      </c>
      <c r="W77" s="913"/>
      <c r="X77" s="913"/>
      <c r="Y77" s="913"/>
      <c r="Z77" s="869"/>
      <c r="AA77" s="914">
        <v>10282</v>
      </c>
      <c r="AB77" s="913"/>
      <c r="AC77" s="913"/>
      <c r="AD77" s="913"/>
      <c r="AE77" s="869"/>
      <c r="AF77" s="914">
        <v>10056</v>
      </c>
      <c r="AG77" s="913"/>
      <c r="AH77" s="913"/>
      <c r="AI77" s="913"/>
      <c r="AJ77" s="869"/>
      <c r="AK77" s="914" t="s">
        <v>560</v>
      </c>
      <c r="AL77" s="913"/>
      <c r="AM77" s="913"/>
      <c r="AN77" s="913"/>
      <c r="AO77" s="869"/>
      <c r="AP77" s="865" t="s">
        <v>542</v>
      </c>
      <c r="AQ77" s="865"/>
      <c r="AR77" s="865"/>
      <c r="AS77" s="865"/>
      <c r="AT77" s="865"/>
      <c r="AU77" s="865" t="s">
        <v>542</v>
      </c>
      <c r="AV77" s="865"/>
      <c r="AW77" s="865"/>
      <c r="AX77" s="865"/>
      <c r="AY77" s="865"/>
      <c r="AZ77" s="867"/>
      <c r="BA77" s="867"/>
      <c r="BB77" s="867"/>
      <c r="BC77" s="867"/>
      <c r="BD77" s="868"/>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376</v>
      </c>
      <c r="B88" s="825" t="s">
        <v>397</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f>SUM(AF68:AJ87)</f>
        <v>13248</v>
      </c>
      <c r="AG88" s="879"/>
      <c r="AH88" s="879"/>
      <c r="AI88" s="879"/>
      <c r="AJ88" s="879"/>
      <c r="AK88" s="876"/>
      <c r="AL88" s="876"/>
      <c r="AM88" s="876"/>
      <c r="AN88" s="876"/>
      <c r="AO88" s="876"/>
      <c r="AP88" s="879">
        <f>SUM(AP68:AT87)</f>
        <v>1277</v>
      </c>
      <c r="AQ88" s="879"/>
      <c r="AR88" s="879"/>
      <c r="AS88" s="879"/>
      <c r="AT88" s="879"/>
      <c r="AU88" s="879">
        <f>SUM(AU68:AY87)</f>
        <v>326</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398</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399</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400</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403</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404</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405</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406</v>
      </c>
      <c r="AB109" s="928"/>
      <c r="AC109" s="928"/>
      <c r="AD109" s="928"/>
      <c r="AE109" s="929"/>
      <c r="AF109" s="927" t="s">
        <v>407</v>
      </c>
      <c r="AG109" s="928"/>
      <c r="AH109" s="928"/>
      <c r="AI109" s="928"/>
      <c r="AJ109" s="929"/>
      <c r="AK109" s="927" t="s">
        <v>294</v>
      </c>
      <c r="AL109" s="928"/>
      <c r="AM109" s="928"/>
      <c r="AN109" s="928"/>
      <c r="AO109" s="929"/>
      <c r="AP109" s="927" t="s">
        <v>408</v>
      </c>
      <c r="AQ109" s="928"/>
      <c r="AR109" s="928"/>
      <c r="AS109" s="928"/>
      <c r="AT109" s="930"/>
      <c r="AU109" s="947" t="s">
        <v>405</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406</v>
      </c>
      <c r="BR109" s="928"/>
      <c r="BS109" s="928"/>
      <c r="BT109" s="928"/>
      <c r="BU109" s="929"/>
      <c r="BV109" s="927" t="s">
        <v>407</v>
      </c>
      <c r="BW109" s="928"/>
      <c r="BX109" s="928"/>
      <c r="BY109" s="928"/>
      <c r="BZ109" s="929"/>
      <c r="CA109" s="927" t="s">
        <v>294</v>
      </c>
      <c r="CB109" s="928"/>
      <c r="CC109" s="928"/>
      <c r="CD109" s="928"/>
      <c r="CE109" s="929"/>
      <c r="CF109" s="948" t="s">
        <v>408</v>
      </c>
      <c r="CG109" s="948"/>
      <c r="CH109" s="948"/>
      <c r="CI109" s="948"/>
      <c r="CJ109" s="948"/>
      <c r="CK109" s="927" t="s">
        <v>409</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406</v>
      </c>
      <c r="DH109" s="928"/>
      <c r="DI109" s="928"/>
      <c r="DJ109" s="928"/>
      <c r="DK109" s="929"/>
      <c r="DL109" s="927" t="s">
        <v>407</v>
      </c>
      <c r="DM109" s="928"/>
      <c r="DN109" s="928"/>
      <c r="DO109" s="928"/>
      <c r="DP109" s="929"/>
      <c r="DQ109" s="927" t="s">
        <v>294</v>
      </c>
      <c r="DR109" s="928"/>
      <c r="DS109" s="928"/>
      <c r="DT109" s="928"/>
      <c r="DU109" s="929"/>
      <c r="DV109" s="927" t="s">
        <v>408</v>
      </c>
      <c r="DW109" s="928"/>
      <c r="DX109" s="928"/>
      <c r="DY109" s="928"/>
      <c r="DZ109" s="930"/>
    </row>
    <row r="110" spans="1:131" s="230" customFormat="1" ht="26.25" customHeight="1" x14ac:dyDescent="0.15">
      <c r="A110" s="931" t="s">
        <v>410</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702305</v>
      </c>
      <c r="AB110" s="935"/>
      <c r="AC110" s="935"/>
      <c r="AD110" s="935"/>
      <c r="AE110" s="936"/>
      <c r="AF110" s="937">
        <v>745096</v>
      </c>
      <c r="AG110" s="935"/>
      <c r="AH110" s="935"/>
      <c r="AI110" s="935"/>
      <c r="AJ110" s="936"/>
      <c r="AK110" s="937">
        <v>768315</v>
      </c>
      <c r="AL110" s="935"/>
      <c r="AM110" s="935"/>
      <c r="AN110" s="935"/>
      <c r="AO110" s="936"/>
      <c r="AP110" s="938">
        <v>13.4</v>
      </c>
      <c r="AQ110" s="939"/>
      <c r="AR110" s="939"/>
      <c r="AS110" s="939"/>
      <c r="AT110" s="940"/>
      <c r="AU110" s="941" t="s">
        <v>69</v>
      </c>
      <c r="AV110" s="942"/>
      <c r="AW110" s="942"/>
      <c r="AX110" s="942"/>
      <c r="AY110" s="942"/>
      <c r="AZ110" s="964" t="s">
        <v>411</v>
      </c>
      <c r="BA110" s="932"/>
      <c r="BB110" s="932"/>
      <c r="BC110" s="932"/>
      <c r="BD110" s="932"/>
      <c r="BE110" s="932"/>
      <c r="BF110" s="932"/>
      <c r="BG110" s="932"/>
      <c r="BH110" s="932"/>
      <c r="BI110" s="932"/>
      <c r="BJ110" s="932"/>
      <c r="BK110" s="932"/>
      <c r="BL110" s="932"/>
      <c r="BM110" s="932"/>
      <c r="BN110" s="932"/>
      <c r="BO110" s="932"/>
      <c r="BP110" s="933"/>
      <c r="BQ110" s="965">
        <v>7842205</v>
      </c>
      <c r="BR110" s="966"/>
      <c r="BS110" s="966"/>
      <c r="BT110" s="966"/>
      <c r="BU110" s="966"/>
      <c r="BV110" s="966">
        <v>7717744</v>
      </c>
      <c r="BW110" s="966"/>
      <c r="BX110" s="966"/>
      <c r="BY110" s="966"/>
      <c r="BZ110" s="966"/>
      <c r="CA110" s="966">
        <v>7523542</v>
      </c>
      <c r="CB110" s="966"/>
      <c r="CC110" s="966"/>
      <c r="CD110" s="966"/>
      <c r="CE110" s="966"/>
      <c r="CF110" s="979">
        <v>131.4</v>
      </c>
      <c r="CG110" s="980"/>
      <c r="CH110" s="980"/>
      <c r="CI110" s="980"/>
      <c r="CJ110" s="980"/>
      <c r="CK110" s="981" t="s">
        <v>412</v>
      </c>
      <c r="CL110" s="982"/>
      <c r="CM110" s="964" t="s">
        <v>413</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121</v>
      </c>
      <c r="DH110" s="966"/>
      <c r="DI110" s="966"/>
      <c r="DJ110" s="966"/>
      <c r="DK110" s="966"/>
      <c r="DL110" s="966" t="s">
        <v>121</v>
      </c>
      <c r="DM110" s="966"/>
      <c r="DN110" s="966"/>
      <c r="DO110" s="966"/>
      <c r="DP110" s="966"/>
      <c r="DQ110" s="966" t="s">
        <v>121</v>
      </c>
      <c r="DR110" s="966"/>
      <c r="DS110" s="966"/>
      <c r="DT110" s="966"/>
      <c r="DU110" s="966"/>
      <c r="DV110" s="967" t="s">
        <v>121</v>
      </c>
      <c r="DW110" s="967"/>
      <c r="DX110" s="967"/>
      <c r="DY110" s="967"/>
      <c r="DZ110" s="968"/>
    </row>
    <row r="111" spans="1:131" s="230" customFormat="1" ht="26.25" customHeight="1" x14ac:dyDescent="0.15">
      <c r="A111" s="969" t="s">
        <v>414</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121</v>
      </c>
      <c r="AB111" s="973"/>
      <c r="AC111" s="973"/>
      <c r="AD111" s="973"/>
      <c r="AE111" s="974"/>
      <c r="AF111" s="975" t="s">
        <v>121</v>
      </c>
      <c r="AG111" s="973"/>
      <c r="AH111" s="973"/>
      <c r="AI111" s="973"/>
      <c r="AJ111" s="974"/>
      <c r="AK111" s="975" t="s">
        <v>121</v>
      </c>
      <c r="AL111" s="973"/>
      <c r="AM111" s="973"/>
      <c r="AN111" s="973"/>
      <c r="AO111" s="974"/>
      <c r="AP111" s="976" t="s">
        <v>121</v>
      </c>
      <c r="AQ111" s="977"/>
      <c r="AR111" s="977"/>
      <c r="AS111" s="977"/>
      <c r="AT111" s="978"/>
      <c r="AU111" s="943"/>
      <c r="AV111" s="944"/>
      <c r="AW111" s="944"/>
      <c r="AX111" s="944"/>
      <c r="AY111" s="944"/>
      <c r="AZ111" s="957" t="s">
        <v>415</v>
      </c>
      <c r="BA111" s="958"/>
      <c r="BB111" s="958"/>
      <c r="BC111" s="958"/>
      <c r="BD111" s="958"/>
      <c r="BE111" s="958"/>
      <c r="BF111" s="958"/>
      <c r="BG111" s="958"/>
      <c r="BH111" s="958"/>
      <c r="BI111" s="958"/>
      <c r="BJ111" s="958"/>
      <c r="BK111" s="958"/>
      <c r="BL111" s="958"/>
      <c r="BM111" s="958"/>
      <c r="BN111" s="958"/>
      <c r="BO111" s="958"/>
      <c r="BP111" s="959"/>
      <c r="BQ111" s="960" t="s">
        <v>121</v>
      </c>
      <c r="BR111" s="961"/>
      <c r="BS111" s="961"/>
      <c r="BT111" s="961"/>
      <c r="BU111" s="961"/>
      <c r="BV111" s="961" t="s">
        <v>121</v>
      </c>
      <c r="BW111" s="961"/>
      <c r="BX111" s="961"/>
      <c r="BY111" s="961"/>
      <c r="BZ111" s="961"/>
      <c r="CA111" s="961" t="s">
        <v>121</v>
      </c>
      <c r="CB111" s="961"/>
      <c r="CC111" s="961"/>
      <c r="CD111" s="961"/>
      <c r="CE111" s="961"/>
      <c r="CF111" s="955" t="s">
        <v>121</v>
      </c>
      <c r="CG111" s="956"/>
      <c r="CH111" s="956"/>
      <c r="CI111" s="956"/>
      <c r="CJ111" s="956"/>
      <c r="CK111" s="983"/>
      <c r="CL111" s="984"/>
      <c r="CM111" s="957" t="s">
        <v>416</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121</v>
      </c>
      <c r="DH111" s="961"/>
      <c r="DI111" s="961"/>
      <c r="DJ111" s="961"/>
      <c r="DK111" s="961"/>
      <c r="DL111" s="961" t="s">
        <v>121</v>
      </c>
      <c r="DM111" s="961"/>
      <c r="DN111" s="961"/>
      <c r="DO111" s="961"/>
      <c r="DP111" s="961"/>
      <c r="DQ111" s="961" t="s">
        <v>121</v>
      </c>
      <c r="DR111" s="961"/>
      <c r="DS111" s="961"/>
      <c r="DT111" s="961"/>
      <c r="DU111" s="961"/>
      <c r="DV111" s="962" t="s">
        <v>121</v>
      </c>
      <c r="DW111" s="962"/>
      <c r="DX111" s="962"/>
      <c r="DY111" s="962"/>
      <c r="DZ111" s="963"/>
    </row>
    <row r="112" spans="1:131" s="230" customFormat="1" ht="26.25" customHeight="1" x14ac:dyDescent="0.15">
      <c r="A112" s="987" t="s">
        <v>417</v>
      </c>
      <c r="B112" s="988"/>
      <c r="C112" s="958" t="s">
        <v>418</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121</v>
      </c>
      <c r="AB112" s="994"/>
      <c r="AC112" s="994"/>
      <c r="AD112" s="994"/>
      <c r="AE112" s="995"/>
      <c r="AF112" s="996" t="s">
        <v>121</v>
      </c>
      <c r="AG112" s="994"/>
      <c r="AH112" s="994"/>
      <c r="AI112" s="994"/>
      <c r="AJ112" s="995"/>
      <c r="AK112" s="996" t="s">
        <v>121</v>
      </c>
      <c r="AL112" s="994"/>
      <c r="AM112" s="994"/>
      <c r="AN112" s="994"/>
      <c r="AO112" s="995"/>
      <c r="AP112" s="997" t="s">
        <v>121</v>
      </c>
      <c r="AQ112" s="998"/>
      <c r="AR112" s="998"/>
      <c r="AS112" s="998"/>
      <c r="AT112" s="999"/>
      <c r="AU112" s="943"/>
      <c r="AV112" s="944"/>
      <c r="AW112" s="944"/>
      <c r="AX112" s="944"/>
      <c r="AY112" s="944"/>
      <c r="AZ112" s="957" t="s">
        <v>419</v>
      </c>
      <c r="BA112" s="958"/>
      <c r="BB112" s="958"/>
      <c r="BC112" s="958"/>
      <c r="BD112" s="958"/>
      <c r="BE112" s="958"/>
      <c r="BF112" s="958"/>
      <c r="BG112" s="958"/>
      <c r="BH112" s="958"/>
      <c r="BI112" s="958"/>
      <c r="BJ112" s="958"/>
      <c r="BK112" s="958"/>
      <c r="BL112" s="958"/>
      <c r="BM112" s="958"/>
      <c r="BN112" s="958"/>
      <c r="BO112" s="958"/>
      <c r="BP112" s="959"/>
      <c r="BQ112" s="960">
        <v>5779513</v>
      </c>
      <c r="BR112" s="961"/>
      <c r="BS112" s="961"/>
      <c r="BT112" s="961"/>
      <c r="BU112" s="961"/>
      <c r="BV112" s="961">
        <v>5383876</v>
      </c>
      <c r="BW112" s="961"/>
      <c r="BX112" s="961"/>
      <c r="BY112" s="961"/>
      <c r="BZ112" s="961"/>
      <c r="CA112" s="961">
        <v>5551009</v>
      </c>
      <c r="CB112" s="961"/>
      <c r="CC112" s="961"/>
      <c r="CD112" s="961"/>
      <c r="CE112" s="961"/>
      <c r="CF112" s="955">
        <v>96.9</v>
      </c>
      <c r="CG112" s="956"/>
      <c r="CH112" s="956"/>
      <c r="CI112" s="956"/>
      <c r="CJ112" s="956"/>
      <c r="CK112" s="983"/>
      <c r="CL112" s="984"/>
      <c r="CM112" s="957" t="s">
        <v>420</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121</v>
      </c>
      <c r="DH112" s="961"/>
      <c r="DI112" s="961"/>
      <c r="DJ112" s="961"/>
      <c r="DK112" s="961"/>
      <c r="DL112" s="961" t="s">
        <v>121</v>
      </c>
      <c r="DM112" s="961"/>
      <c r="DN112" s="961"/>
      <c r="DO112" s="961"/>
      <c r="DP112" s="961"/>
      <c r="DQ112" s="961" t="s">
        <v>121</v>
      </c>
      <c r="DR112" s="961"/>
      <c r="DS112" s="961"/>
      <c r="DT112" s="961"/>
      <c r="DU112" s="961"/>
      <c r="DV112" s="962" t="s">
        <v>121</v>
      </c>
      <c r="DW112" s="962"/>
      <c r="DX112" s="962"/>
      <c r="DY112" s="962"/>
      <c r="DZ112" s="963"/>
    </row>
    <row r="113" spans="1:130" s="230" customFormat="1" ht="26.25" customHeight="1" x14ac:dyDescent="0.15">
      <c r="A113" s="989"/>
      <c r="B113" s="990"/>
      <c r="C113" s="958" t="s">
        <v>421</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212541</v>
      </c>
      <c r="AB113" s="973"/>
      <c r="AC113" s="973"/>
      <c r="AD113" s="973"/>
      <c r="AE113" s="974"/>
      <c r="AF113" s="975">
        <v>209106</v>
      </c>
      <c r="AG113" s="973"/>
      <c r="AH113" s="973"/>
      <c r="AI113" s="973"/>
      <c r="AJ113" s="974"/>
      <c r="AK113" s="975">
        <v>231380</v>
      </c>
      <c r="AL113" s="973"/>
      <c r="AM113" s="973"/>
      <c r="AN113" s="973"/>
      <c r="AO113" s="974"/>
      <c r="AP113" s="976">
        <v>4</v>
      </c>
      <c r="AQ113" s="977"/>
      <c r="AR113" s="977"/>
      <c r="AS113" s="977"/>
      <c r="AT113" s="978"/>
      <c r="AU113" s="943"/>
      <c r="AV113" s="944"/>
      <c r="AW113" s="944"/>
      <c r="AX113" s="944"/>
      <c r="AY113" s="944"/>
      <c r="AZ113" s="957" t="s">
        <v>422</v>
      </c>
      <c r="BA113" s="958"/>
      <c r="BB113" s="958"/>
      <c r="BC113" s="958"/>
      <c r="BD113" s="958"/>
      <c r="BE113" s="958"/>
      <c r="BF113" s="958"/>
      <c r="BG113" s="958"/>
      <c r="BH113" s="958"/>
      <c r="BI113" s="958"/>
      <c r="BJ113" s="958"/>
      <c r="BK113" s="958"/>
      <c r="BL113" s="958"/>
      <c r="BM113" s="958"/>
      <c r="BN113" s="958"/>
      <c r="BO113" s="958"/>
      <c r="BP113" s="959"/>
      <c r="BQ113" s="960">
        <v>391931</v>
      </c>
      <c r="BR113" s="961"/>
      <c r="BS113" s="961"/>
      <c r="BT113" s="961"/>
      <c r="BU113" s="961"/>
      <c r="BV113" s="961">
        <v>361823</v>
      </c>
      <c r="BW113" s="961"/>
      <c r="BX113" s="961"/>
      <c r="BY113" s="961"/>
      <c r="BZ113" s="961"/>
      <c r="CA113" s="961">
        <v>325831</v>
      </c>
      <c r="CB113" s="961"/>
      <c r="CC113" s="961"/>
      <c r="CD113" s="961"/>
      <c r="CE113" s="961"/>
      <c r="CF113" s="955">
        <v>5.7</v>
      </c>
      <c r="CG113" s="956"/>
      <c r="CH113" s="956"/>
      <c r="CI113" s="956"/>
      <c r="CJ113" s="956"/>
      <c r="CK113" s="983"/>
      <c r="CL113" s="984"/>
      <c r="CM113" s="957" t="s">
        <v>423</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121</v>
      </c>
      <c r="DH113" s="994"/>
      <c r="DI113" s="994"/>
      <c r="DJ113" s="994"/>
      <c r="DK113" s="995"/>
      <c r="DL113" s="996" t="s">
        <v>121</v>
      </c>
      <c r="DM113" s="994"/>
      <c r="DN113" s="994"/>
      <c r="DO113" s="994"/>
      <c r="DP113" s="995"/>
      <c r="DQ113" s="996" t="s">
        <v>121</v>
      </c>
      <c r="DR113" s="994"/>
      <c r="DS113" s="994"/>
      <c r="DT113" s="994"/>
      <c r="DU113" s="995"/>
      <c r="DV113" s="997" t="s">
        <v>121</v>
      </c>
      <c r="DW113" s="998"/>
      <c r="DX113" s="998"/>
      <c r="DY113" s="998"/>
      <c r="DZ113" s="999"/>
    </row>
    <row r="114" spans="1:130" s="230" customFormat="1" ht="26.25" customHeight="1" x14ac:dyDescent="0.15">
      <c r="A114" s="989"/>
      <c r="B114" s="990"/>
      <c r="C114" s="958" t="s">
        <v>424</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77645</v>
      </c>
      <c r="AB114" s="994"/>
      <c r="AC114" s="994"/>
      <c r="AD114" s="994"/>
      <c r="AE114" s="995"/>
      <c r="AF114" s="996">
        <v>50200</v>
      </c>
      <c r="AG114" s="994"/>
      <c r="AH114" s="994"/>
      <c r="AI114" s="994"/>
      <c r="AJ114" s="995"/>
      <c r="AK114" s="996">
        <v>46850</v>
      </c>
      <c r="AL114" s="994"/>
      <c r="AM114" s="994"/>
      <c r="AN114" s="994"/>
      <c r="AO114" s="995"/>
      <c r="AP114" s="997">
        <v>0.8</v>
      </c>
      <c r="AQ114" s="998"/>
      <c r="AR114" s="998"/>
      <c r="AS114" s="998"/>
      <c r="AT114" s="999"/>
      <c r="AU114" s="943"/>
      <c r="AV114" s="944"/>
      <c r="AW114" s="944"/>
      <c r="AX114" s="944"/>
      <c r="AY114" s="944"/>
      <c r="AZ114" s="957" t="s">
        <v>425</v>
      </c>
      <c r="BA114" s="958"/>
      <c r="BB114" s="958"/>
      <c r="BC114" s="958"/>
      <c r="BD114" s="958"/>
      <c r="BE114" s="958"/>
      <c r="BF114" s="958"/>
      <c r="BG114" s="958"/>
      <c r="BH114" s="958"/>
      <c r="BI114" s="958"/>
      <c r="BJ114" s="958"/>
      <c r="BK114" s="958"/>
      <c r="BL114" s="958"/>
      <c r="BM114" s="958"/>
      <c r="BN114" s="958"/>
      <c r="BO114" s="958"/>
      <c r="BP114" s="959"/>
      <c r="BQ114" s="960">
        <v>1274885</v>
      </c>
      <c r="BR114" s="961"/>
      <c r="BS114" s="961"/>
      <c r="BT114" s="961"/>
      <c r="BU114" s="961"/>
      <c r="BV114" s="961">
        <v>1296241</v>
      </c>
      <c r="BW114" s="961"/>
      <c r="BX114" s="961"/>
      <c r="BY114" s="961"/>
      <c r="BZ114" s="961"/>
      <c r="CA114" s="961">
        <v>1349821</v>
      </c>
      <c r="CB114" s="961"/>
      <c r="CC114" s="961"/>
      <c r="CD114" s="961"/>
      <c r="CE114" s="961"/>
      <c r="CF114" s="955">
        <v>23.6</v>
      </c>
      <c r="CG114" s="956"/>
      <c r="CH114" s="956"/>
      <c r="CI114" s="956"/>
      <c r="CJ114" s="956"/>
      <c r="CK114" s="983"/>
      <c r="CL114" s="984"/>
      <c r="CM114" s="957" t="s">
        <v>426</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121</v>
      </c>
      <c r="DH114" s="994"/>
      <c r="DI114" s="994"/>
      <c r="DJ114" s="994"/>
      <c r="DK114" s="995"/>
      <c r="DL114" s="996" t="s">
        <v>121</v>
      </c>
      <c r="DM114" s="994"/>
      <c r="DN114" s="994"/>
      <c r="DO114" s="994"/>
      <c r="DP114" s="995"/>
      <c r="DQ114" s="996" t="s">
        <v>121</v>
      </c>
      <c r="DR114" s="994"/>
      <c r="DS114" s="994"/>
      <c r="DT114" s="994"/>
      <c r="DU114" s="995"/>
      <c r="DV114" s="997" t="s">
        <v>121</v>
      </c>
      <c r="DW114" s="998"/>
      <c r="DX114" s="998"/>
      <c r="DY114" s="998"/>
      <c r="DZ114" s="999"/>
    </row>
    <row r="115" spans="1:130" s="230" customFormat="1" ht="26.25" customHeight="1" x14ac:dyDescent="0.15">
      <c r="A115" s="989"/>
      <c r="B115" s="990"/>
      <c r="C115" s="958" t="s">
        <v>427</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121</v>
      </c>
      <c r="AB115" s="973"/>
      <c r="AC115" s="973"/>
      <c r="AD115" s="973"/>
      <c r="AE115" s="974"/>
      <c r="AF115" s="975" t="s">
        <v>121</v>
      </c>
      <c r="AG115" s="973"/>
      <c r="AH115" s="973"/>
      <c r="AI115" s="973"/>
      <c r="AJ115" s="974"/>
      <c r="AK115" s="975" t="s">
        <v>121</v>
      </c>
      <c r="AL115" s="973"/>
      <c r="AM115" s="973"/>
      <c r="AN115" s="973"/>
      <c r="AO115" s="974"/>
      <c r="AP115" s="976" t="s">
        <v>121</v>
      </c>
      <c r="AQ115" s="977"/>
      <c r="AR115" s="977"/>
      <c r="AS115" s="977"/>
      <c r="AT115" s="978"/>
      <c r="AU115" s="943"/>
      <c r="AV115" s="944"/>
      <c r="AW115" s="944"/>
      <c r="AX115" s="944"/>
      <c r="AY115" s="944"/>
      <c r="AZ115" s="957" t="s">
        <v>428</v>
      </c>
      <c r="BA115" s="958"/>
      <c r="BB115" s="958"/>
      <c r="BC115" s="958"/>
      <c r="BD115" s="958"/>
      <c r="BE115" s="958"/>
      <c r="BF115" s="958"/>
      <c r="BG115" s="958"/>
      <c r="BH115" s="958"/>
      <c r="BI115" s="958"/>
      <c r="BJ115" s="958"/>
      <c r="BK115" s="958"/>
      <c r="BL115" s="958"/>
      <c r="BM115" s="958"/>
      <c r="BN115" s="958"/>
      <c r="BO115" s="958"/>
      <c r="BP115" s="959"/>
      <c r="BQ115" s="960" t="s">
        <v>121</v>
      </c>
      <c r="BR115" s="961"/>
      <c r="BS115" s="961"/>
      <c r="BT115" s="961"/>
      <c r="BU115" s="961"/>
      <c r="BV115" s="961" t="s">
        <v>121</v>
      </c>
      <c r="BW115" s="961"/>
      <c r="BX115" s="961"/>
      <c r="BY115" s="961"/>
      <c r="BZ115" s="961"/>
      <c r="CA115" s="961" t="s">
        <v>121</v>
      </c>
      <c r="CB115" s="961"/>
      <c r="CC115" s="961"/>
      <c r="CD115" s="961"/>
      <c r="CE115" s="961"/>
      <c r="CF115" s="955" t="s">
        <v>121</v>
      </c>
      <c r="CG115" s="956"/>
      <c r="CH115" s="956"/>
      <c r="CI115" s="956"/>
      <c r="CJ115" s="956"/>
      <c r="CK115" s="983"/>
      <c r="CL115" s="984"/>
      <c r="CM115" s="957" t="s">
        <v>429</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121</v>
      </c>
      <c r="DH115" s="994"/>
      <c r="DI115" s="994"/>
      <c r="DJ115" s="994"/>
      <c r="DK115" s="995"/>
      <c r="DL115" s="996" t="s">
        <v>121</v>
      </c>
      <c r="DM115" s="994"/>
      <c r="DN115" s="994"/>
      <c r="DO115" s="994"/>
      <c r="DP115" s="995"/>
      <c r="DQ115" s="996" t="s">
        <v>121</v>
      </c>
      <c r="DR115" s="994"/>
      <c r="DS115" s="994"/>
      <c r="DT115" s="994"/>
      <c r="DU115" s="995"/>
      <c r="DV115" s="997" t="s">
        <v>121</v>
      </c>
      <c r="DW115" s="998"/>
      <c r="DX115" s="998"/>
      <c r="DY115" s="998"/>
      <c r="DZ115" s="999"/>
    </row>
    <row r="116" spans="1:130" s="230" customFormat="1" ht="26.25" customHeight="1" x14ac:dyDescent="0.15">
      <c r="A116" s="991"/>
      <c r="B116" s="992"/>
      <c r="C116" s="1000" t="s">
        <v>430</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v>87</v>
      </c>
      <c r="AB116" s="994"/>
      <c r="AC116" s="994"/>
      <c r="AD116" s="994"/>
      <c r="AE116" s="995"/>
      <c r="AF116" s="996">
        <v>103</v>
      </c>
      <c r="AG116" s="994"/>
      <c r="AH116" s="994"/>
      <c r="AI116" s="994"/>
      <c r="AJ116" s="995"/>
      <c r="AK116" s="996">
        <v>83</v>
      </c>
      <c r="AL116" s="994"/>
      <c r="AM116" s="994"/>
      <c r="AN116" s="994"/>
      <c r="AO116" s="995"/>
      <c r="AP116" s="997">
        <v>0</v>
      </c>
      <c r="AQ116" s="998"/>
      <c r="AR116" s="998"/>
      <c r="AS116" s="998"/>
      <c r="AT116" s="999"/>
      <c r="AU116" s="943"/>
      <c r="AV116" s="944"/>
      <c r="AW116" s="944"/>
      <c r="AX116" s="944"/>
      <c r="AY116" s="944"/>
      <c r="AZ116" s="1002" t="s">
        <v>431</v>
      </c>
      <c r="BA116" s="1003"/>
      <c r="BB116" s="1003"/>
      <c r="BC116" s="1003"/>
      <c r="BD116" s="1003"/>
      <c r="BE116" s="1003"/>
      <c r="BF116" s="1003"/>
      <c r="BG116" s="1003"/>
      <c r="BH116" s="1003"/>
      <c r="BI116" s="1003"/>
      <c r="BJ116" s="1003"/>
      <c r="BK116" s="1003"/>
      <c r="BL116" s="1003"/>
      <c r="BM116" s="1003"/>
      <c r="BN116" s="1003"/>
      <c r="BO116" s="1003"/>
      <c r="BP116" s="1004"/>
      <c r="BQ116" s="960" t="s">
        <v>121</v>
      </c>
      <c r="BR116" s="961"/>
      <c r="BS116" s="961"/>
      <c r="BT116" s="961"/>
      <c r="BU116" s="961"/>
      <c r="BV116" s="961" t="s">
        <v>121</v>
      </c>
      <c r="BW116" s="961"/>
      <c r="BX116" s="961"/>
      <c r="BY116" s="961"/>
      <c r="BZ116" s="961"/>
      <c r="CA116" s="961" t="s">
        <v>121</v>
      </c>
      <c r="CB116" s="961"/>
      <c r="CC116" s="961"/>
      <c r="CD116" s="961"/>
      <c r="CE116" s="961"/>
      <c r="CF116" s="955" t="s">
        <v>121</v>
      </c>
      <c r="CG116" s="956"/>
      <c r="CH116" s="956"/>
      <c r="CI116" s="956"/>
      <c r="CJ116" s="956"/>
      <c r="CK116" s="983"/>
      <c r="CL116" s="984"/>
      <c r="CM116" s="957" t="s">
        <v>432</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121</v>
      </c>
      <c r="DH116" s="994"/>
      <c r="DI116" s="994"/>
      <c r="DJ116" s="994"/>
      <c r="DK116" s="995"/>
      <c r="DL116" s="996" t="s">
        <v>121</v>
      </c>
      <c r="DM116" s="994"/>
      <c r="DN116" s="994"/>
      <c r="DO116" s="994"/>
      <c r="DP116" s="995"/>
      <c r="DQ116" s="996" t="s">
        <v>121</v>
      </c>
      <c r="DR116" s="994"/>
      <c r="DS116" s="994"/>
      <c r="DT116" s="994"/>
      <c r="DU116" s="995"/>
      <c r="DV116" s="997" t="s">
        <v>121</v>
      </c>
      <c r="DW116" s="998"/>
      <c r="DX116" s="998"/>
      <c r="DY116" s="998"/>
      <c r="DZ116" s="999"/>
    </row>
    <row r="117" spans="1:130" s="230" customFormat="1" ht="26.25" customHeight="1" x14ac:dyDescent="0.15">
      <c r="A117" s="947" t="s">
        <v>177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433</v>
      </c>
      <c r="Z117" s="929"/>
      <c r="AA117" s="1013">
        <v>992578</v>
      </c>
      <c r="AB117" s="1014"/>
      <c r="AC117" s="1014"/>
      <c r="AD117" s="1014"/>
      <c r="AE117" s="1015"/>
      <c r="AF117" s="1016">
        <v>1004505</v>
      </c>
      <c r="AG117" s="1014"/>
      <c r="AH117" s="1014"/>
      <c r="AI117" s="1014"/>
      <c r="AJ117" s="1015"/>
      <c r="AK117" s="1016">
        <v>1046628</v>
      </c>
      <c r="AL117" s="1014"/>
      <c r="AM117" s="1014"/>
      <c r="AN117" s="1014"/>
      <c r="AO117" s="1015"/>
      <c r="AP117" s="1017"/>
      <c r="AQ117" s="1018"/>
      <c r="AR117" s="1018"/>
      <c r="AS117" s="1018"/>
      <c r="AT117" s="1019"/>
      <c r="AU117" s="943"/>
      <c r="AV117" s="944"/>
      <c r="AW117" s="944"/>
      <c r="AX117" s="944"/>
      <c r="AY117" s="944"/>
      <c r="AZ117" s="1009" t="s">
        <v>434</v>
      </c>
      <c r="BA117" s="1010"/>
      <c r="BB117" s="1010"/>
      <c r="BC117" s="1010"/>
      <c r="BD117" s="1010"/>
      <c r="BE117" s="1010"/>
      <c r="BF117" s="1010"/>
      <c r="BG117" s="1010"/>
      <c r="BH117" s="1010"/>
      <c r="BI117" s="1010"/>
      <c r="BJ117" s="1010"/>
      <c r="BK117" s="1010"/>
      <c r="BL117" s="1010"/>
      <c r="BM117" s="1010"/>
      <c r="BN117" s="1010"/>
      <c r="BO117" s="1010"/>
      <c r="BP117" s="1011"/>
      <c r="BQ117" s="960" t="s">
        <v>121</v>
      </c>
      <c r="BR117" s="961"/>
      <c r="BS117" s="961"/>
      <c r="BT117" s="961"/>
      <c r="BU117" s="961"/>
      <c r="BV117" s="961" t="s">
        <v>121</v>
      </c>
      <c r="BW117" s="961"/>
      <c r="BX117" s="961"/>
      <c r="BY117" s="961"/>
      <c r="BZ117" s="961"/>
      <c r="CA117" s="961" t="s">
        <v>121</v>
      </c>
      <c r="CB117" s="961"/>
      <c r="CC117" s="961"/>
      <c r="CD117" s="961"/>
      <c r="CE117" s="961"/>
      <c r="CF117" s="955" t="s">
        <v>121</v>
      </c>
      <c r="CG117" s="956"/>
      <c r="CH117" s="956"/>
      <c r="CI117" s="956"/>
      <c r="CJ117" s="956"/>
      <c r="CK117" s="983"/>
      <c r="CL117" s="984"/>
      <c r="CM117" s="957" t="s">
        <v>435</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121</v>
      </c>
      <c r="DH117" s="994"/>
      <c r="DI117" s="994"/>
      <c r="DJ117" s="994"/>
      <c r="DK117" s="995"/>
      <c r="DL117" s="996" t="s">
        <v>121</v>
      </c>
      <c r="DM117" s="994"/>
      <c r="DN117" s="994"/>
      <c r="DO117" s="994"/>
      <c r="DP117" s="995"/>
      <c r="DQ117" s="996" t="s">
        <v>121</v>
      </c>
      <c r="DR117" s="994"/>
      <c r="DS117" s="994"/>
      <c r="DT117" s="994"/>
      <c r="DU117" s="995"/>
      <c r="DV117" s="997" t="s">
        <v>121</v>
      </c>
      <c r="DW117" s="998"/>
      <c r="DX117" s="998"/>
      <c r="DY117" s="998"/>
      <c r="DZ117" s="999"/>
    </row>
    <row r="118" spans="1:130" s="230" customFormat="1" ht="26.25" customHeight="1" x14ac:dyDescent="0.15">
      <c r="A118" s="947" t="s">
        <v>409</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406</v>
      </c>
      <c r="AB118" s="928"/>
      <c r="AC118" s="928"/>
      <c r="AD118" s="928"/>
      <c r="AE118" s="929"/>
      <c r="AF118" s="927" t="s">
        <v>407</v>
      </c>
      <c r="AG118" s="928"/>
      <c r="AH118" s="928"/>
      <c r="AI118" s="928"/>
      <c r="AJ118" s="929"/>
      <c r="AK118" s="927" t="s">
        <v>294</v>
      </c>
      <c r="AL118" s="928"/>
      <c r="AM118" s="928"/>
      <c r="AN118" s="928"/>
      <c r="AO118" s="929"/>
      <c r="AP118" s="1005" t="s">
        <v>408</v>
      </c>
      <c r="AQ118" s="1006"/>
      <c r="AR118" s="1006"/>
      <c r="AS118" s="1006"/>
      <c r="AT118" s="1007"/>
      <c r="AU118" s="943"/>
      <c r="AV118" s="944"/>
      <c r="AW118" s="944"/>
      <c r="AX118" s="944"/>
      <c r="AY118" s="944"/>
      <c r="AZ118" s="1008" t="s">
        <v>436</v>
      </c>
      <c r="BA118" s="1000"/>
      <c r="BB118" s="1000"/>
      <c r="BC118" s="1000"/>
      <c r="BD118" s="1000"/>
      <c r="BE118" s="1000"/>
      <c r="BF118" s="1000"/>
      <c r="BG118" s="1000"/>
      <c r="BH118" s="1000"/>
      <c r="BI118" s="1000"/>
      <c r="BJ118" s="1000"/>
      <c r="BK118" s="1000"/>
      <c r="BL118" s="1000"/>
      <c r="BM118" s="1000"/>
      <c r="BN118" s="1000"/>
      <c r="BO118" s="1000"/>
      <c r="BP118" s="1001"/>
      <c r="BQ118" s="1034" t="s">
        <v>121</v>
      </c>
      <c r="BR118" s="1035"/>
      <c r="BS118" s="1035"/>
      <c r="BT118" s="1035"/>
      <c r="BU118" s="1035"/>
      <c r="BV118" s="1035" t="s">
        <v>121</v>
      </c>
      <c r="BW118" s="1035"/>
      <c r="BX118" s="1035"/>
      <c r="BY118" s="1035"/>
      <c r="BZ118" s="1035"/>
      <c r="CA118" s="1035" t="s">
        <v>121</v>
      </c>
      <c r="CB118" s="1035"/>
      <c r="CC118" s="1035"/>
      <c r="CD118" s="1035"/>
      <c r="CE118" s="1035"/>
      <c r="CF118" s="955" t="s">
        <v>121</v>
      </c>
      <c r="CG118" s="956"/>
      <c r="CH118" s="956"/>
      <c r="CI118" s="956"/>
      <c r="CJ118" s="956"/>
      <c r="CK118" s="983"/>
      <c r="CL118" s="984"/>
      <c r="CM118" s="957" t="s">
        <v>437</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121</v>
      </c>
      <c r="DH118" s="994"/>
      <c r="DI118" s="994"/>
      <c r="DJ118" s="994"/>
      <c r="DK118" s="995"/>
      <c r="DL118" s="996" t="s">
        <v>121</v>
      </c>
      <c r="DM118" s="994"/>
      <c r="DN118" s="994"/>
      <c r="DO118" s="994"/>
      <c r="DP118" s="995"/>
      <c r="DQ118" s="996" t="s">
        <v>121</v>
      </c>
      <c r="DR118" s="994"/>
      <c r="DS118" s="994"/>
      <c r="DT118" s="994"/>
      <c r="DU118" s="995"/>
      <c r="DV118" s="997" t="s">
        <v>121</v>
      </c>
      <c r="DW118" s="998"/>
      <c r="DX118" s="998"/>
      <c r="DY118" s="998"/>
      <c r="DZ118" s="999"/>
    </row>
    <row r="119" spans="1:130" s="230" customFormat="1" ht="26.25" customHeight="1" x14ac:dyDescent="0.15">
      <c r="A119" s="1091" t="s">
        <v>412</v>
      </c>
      <c r="B119" s="982"/>
      <c r="C119" s="964" t="s">
        <v>413</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121</v>
      </c>
      <c r="AB119" s="935"/>
      <c r="AC119" s="935"/>
      <c r="AD119" s="935"/>
      <c r="AE119" s="936"/>
      <c r="AF119" s="937" t="s">
        <v>121</v>
      </c>
      <c r="AG119" s="935"/>
      <c r="AH119" s="935"/>
      <c r="AI119" s="935"/>
      <c r="AJ119" s="936"/>
      <c r="AK119" s="937" t="s">
        <v>121</v>
      </c>
      <c r="AL119" s="935"/>
      <c r="AM119" s="935"/>
      <c r="AN119" s="935"/>
      <c r="AO119" s="936"/>
      <c r="AP119" s="938" t="s">
        <v>121</v>
      </c>
      <c r="AQ119" s="939"/>
      <c r="AR119" s="939"/>
      <c r="AS119" s="939"/>
      <c r="AT119" s="940"/>
      <c r="AU119" s="945"/>
      <c r="AV119" s="946"/>
      <c r="AW119" s="946"/>
      <c r="AX119" s="946"/>
      <c r="AY119" s="946"/>
      <c r="AZ119" s="251" t="s">
        <v>177</v>
      </c>
      <c r="BA119" s="251"/>
      <c r="BB119" s="251"/>
      <c r="BC119" s="251"/>
      <c r="BD119" s="251"/>
      <c r="BE119" s="251"/>
      <c r="BF119" s="251"/>
      <c r="BG119" s="251"/>
      <c r="BH119" s="251"/>
      <c r="BI119" s="251"/>
      <c r="BJ119" s="251"/>
      <c r="BK119" s="251"/>
      <c r="BL119" s="251"/>
      <c r="BM119" s="251"/>
      <c r="BN119" s="251"/>
      <c r="BO119" s="1012" t="s">
        <v>438</v>
      </c>
      <c r="BP119" s="1040"/>
      <c r="BQ119" s="1034">
        <v>15288534</v>
      </c>
      <c r="BR119" s="1035"/>
      <c r="BS119" s="1035"/>
      <c r="BT119" s="1035"/>
      <c r="BU119" s="1035"/>
      <c r="BV119" s="1035">
        <v>14759684</v>
      </c>
      <c r="BW119" s="1035"/>
      <c r="BX119" s="1035"/>
      <c r="BY119" s="1035"/>
      <c r="BZ119" s="1035"/>
      <c r="CA119" s="1035">
        <v>14750203</v>
      </c>
      <c r="CB119" s="1035"/>
      <c r="CC119" s="1035"/>
      <c r="CD119" s="1035"/>
      <c r="CE119" s="1035"/>
      <c r="CF119" s="1036"/>
      <c r="CG119" s="1037"/>
      <c r="CH119" s="1037"/>
      <c r="CI119" s="1037"/>
      <c r="CJ119" s="1038"/>
      <c r="CK119" s="985"/>
      <c r="CL119" s="986"/>
      <c r="CM119" s="1008" t="s">
        <v>439</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121</v>
      </c>
      <c r="DH119" s="1021"/>
      <c r="DI119" s="1021"/>
      <c r="DJ119" s="1021"/>
      <c r="DK119" s="1022"/>
      <c r="DL119" s="1020" t="s">
        <v>121</v>
      </c>
      <c r="DM119" s="1021"/>
      <c r="DN119" s="1021"/>
      <c r="DO119" s="1021"/>
      <c r="DP119" s="1022"/>
      <c r="DQ119" s="1020" t="s">
        <v>121</v>
      </c>
      <c r="DR119" s="1021"/>
      <c r="DS119" s="1021"/>
      <c r="DT119" s="1021"/>
      <c r="DU119" s="1022"/>
      <c r="DV119" s="1023" t="s">
        <v>121</v>
      </c>
      <c r="DW119" s="1024"/>
      <c r="DX119" s="1024"/>
      <c r="DY119" s="1024"/>
      <c r="DZ119" s="1025"/>
    </row>
    <row r="120" spans="1:130" s="230" customFormat="1" ht="26.25" customHeight="1" x14ac:dyDescent="0.15">
      <c r="A120" s="1092"/>
      <c r="B120" s="984"/>
      <c r="C120" s="957" t="s">
        <v>416</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121</v>
      </c>
      <c r="AB120" s="994"/>
      <c r="AC120" s="994"/>
      <c r="AD120" s="994"/>
      <c r="AE120" s="995"/>
      <c r="AF120" s="996" t="s">
        <v>121</v>
      </c>
      <c r="AG120" s="994"/>
      <c r="AH120" s="994"/>
      <c r="AI120" s="994"/>
      <c r="AJ120" s="995"/>
      <c r="AK120" s="996" t="s">
        <v>121</v>
      </c>
      <c r="AL120" s="994"/>
      <c r="AM120" s="994"/>
      <c r="AN120" s="994"/>
      <c r="AO120" s="995"/>
      <c r="AP120" s="997" t="s">
        <v>121</v>
      </c>
      <c r="AQ120" s="998"/>
      <c r="AR120" s="998"/>
      <c r="AS120" s="998"/>
      <c r="AT120" s="999"/>
      <c r="AU120" s="1026" t="s">
        <v>440</v>
      </c>
      <c r="AV120" s="1027"/>
      <c r="AW120" s="1027"/>
      <c r="AX120" s="1027"/>
      <c r="AY120" s="1028"/>
      <c r="AZ120" s="964" t="s">
        <v>441</v>
      </c>
      <c r="BA120" s="932"/>
      <c r="BB120" s="932"/>
      <c r="BC120" s="932"/>
      <c r="BD120" s="932"/>
      <c r="BE120" s="932"/>
      <c r="BF120" s="932"/>
      <c r="BG120" s="932"/>
      <c r="BH120" s="932"/>
      <c r="BI120" s="932"/>
      <c r="BJ120" s="932"/>
      <c r="BK120" s="932"/>
      <c r="BL120" s="932"/>
      <c r="BM120" s="932"/>
      <c r="BN120" s="932"/>
      <c r="BO120" s="932"/>
      <c r="BP120" s="933"/>
      <c r="BQ120" s="965">
        <v>4787815</v>
      </c>
      <c r="BR120" s="966"/>
      <c r="BS120" s="966"/>
      <c r="BT120" s="966"/>
      <c r="BU120" s="966"/>
      <c r="BV120" s="966">
        <v>5009045</v>
      </c>
      <c r="BW120" s="966"/>
      <c r="BX120" s="966"/>
      <c r="BY120" s="966"/>
      <c r="BZ120" s="966"/>
      <c r="CA120" s="966">
        <v>5282082</v>
      </c>
      <c r="CB120" s="966"/>
      <c r="CC120" s="966"/>
      <c r="CD120" s="966"/>
      <c r="CE120" s="966"/>
      <c r="CF120" s="979">
        <v>92.2</v>
      </c>
      <c r="CG120" s="980"/>
      <c r="CH120" s="980"/>
      <c r="CI120" s="980"/>
      <c r="CJ120" s="980"/>
      <c r="CK120" s="1041" t="s">
        <v>442</v>
      </c>
      <c r="CL120" s="1042"/>
      <c r="CM120" s="1042"/>
      <c r="CN120" s="1042"/>
      <c r="CO120" s="1043"/>
      <c r="CP120" s="1049" t="s">
        <v>390</v>
      </c>
      <c r="CQ120" s="1050"/>
      <c r="CR120" s="1050"/>
      <c r="CS120" s="1050"/>
      <c r="CT120" s="1050"/>
      <c r="CU120" s="1050"/>
      <c r="CV120" s="1050"/>
      <c r="CW120" s="1050"/>
      <c r="CX120" s="1050"/>
      <c r="CY120" s="1050"/>
      <c r="CZ120" s="1050"/>
      <c r="DA120" s="1050"/>
      <c r="DB120" s="1050"/>
      <c r="DC120" s="1050"/>
      <c r="DD120" s="1050"/>
      <c r="DE120" s="1050"/>
      <c r="DF120" s="1051"/>
      <c r="DG120" s="965">
        <v>5779513</v>
      </c>
      <c r="DH120" s="966"/>
      <c r="DI120" s="966"/>
      <c r="DJ120" s="966"/>
      <c r="DK120" s="966"/>
      <c r="DL120" s="966">
        <v>5383876</v>
      </c>
      <c r="DM120" s="966"/>
      <c r="DN120" s="966"/>
      <c r="DO120" s="966"/>
      <c r="DP120" s="966"/>
      <c r="DQ120" s="966">
        <v>5551009</v>
      </c>
      <c r="DR120" s="966"/>
      <c r="DS120" s="966"/>
      <c r="DT120" s="966"/>
      <c r="DU120" s="966"/>
      <c r="DV120" s="967">
        <v>96.9</v>
      </c>
      <c r="DW120" s="967"/>
      <c r="DX120" s="967"/>
      <c r="DY120" s="967"/>
      <c r="DZ120" s="968"/>
    </row>
    <row r="121" spans="1:130" s="230" customFormat="1" ht="26.25" customHeight="1" x14ac:dyDescent="0.15">
      <c r="A121" s="1092"/>
      <c r="B121" s="984"/>
      <c r="C121" s="1009" t="s">
        <v>443</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121</v>
      </c>
      <c r="AB121" s="994"/>
      <c r="AC121" s="994"/>
      <c r="AD121" s="994"/>
      <c r="AE121" s="995"/>
      <c r="AF121" s="996" t="s">
        <v>121</v>
      </c>
      <c r="AG121" s="994"/>
      <c r="AH121" s="994"/>
      <c r="AI121" s="994"/>
      <c r="AJ121" s="995"/>
      <c r="AK121" s="996" t="s">
        <v>121</v>
      </c>
      <c r="AL121" s="994"/>
      <c r="AM121" s="994"/>
      <c r="AN121" s="994"/>
      <c r="AO121" s="995"/>
      <c r="AP121" s="997" t="s">
        <v>121</v>
      </c>
      <c r="AQ121" s="998"/>
      <c r="AR121" s="998"/>
      <c r="AS121" s="998"/>
      <c r="AT121" s="999"/>
      <c r="AU121" s="1029"/>
      <c r="AV121" s="1030"/>
      <c r="AW121" s="1030"/>
      <c r="AX121" s="1030"/>
      <c r="AY121" s="1031"/>
      <c r="AZ121" s="957" t="s">
        <v>444</v>
      </c>
      <c r="BA121" s="958"/>
      <c r="BB121" s="958"/>
      <c r="BC121" s="958"/>
      <c r="BD121" s="958"/>
      <c r="BE121" s="958"/>
      <c r="BF121" s="958"/>
      <c r="BG121" s="958"/>
      <c r="BH121" s="958"/>
      <c r="BI121" s="958"/>
      <c r="BJ121" s="958"/>
      <c r="BK121" s="958"/>
      <c r="BL121" s="958"/>
      <c r="BM121" s="958"/>
      <c r="BN121" s="958"/>
      <c r="BO121" s="958"/>
      <c r="BP121" s="959"/>
      <c r="BQ121" s="960">
        <v>356508</v>
      </c>
      <c r="BR121" s="961"/>
      <c r="BS121" s="961"/>
      <c r="BT121" s="961"/>
      <c r="BU121" s="961"/>
      <c r="BV121" s="961">
        <v>408378</v>
      </c>
      <c r="BW121" s="961"/>
      <c r="BX121" s="961"/>
      <c r="BY121" s="961"/>
      <c r="BZ121" s="961"/>
      <c r="CA121" s="961">
        <v>571848</v>
      </c>
      <c r="CB121" s="961"/>
      <c r="CC121" s="961"/>
      <c r="CD121" s="961"/>
      <c r="CE121" s="961"/>
      <c r="CF121" s="955">
        <v>10</v>
      </c>
      <c r="CG121" s="956"/>
      <c r="CH121" s="956"/>
      <c r="CI121" s="956"/>
      <c r="CJ121" s="956"/>
      <c r="CK121" s="1044"/>
      <c r="CL121" s="1045"/>
      <c r="CM121" s="1045"/>
      <c r="CN121" s="1045"/>
      <c r="CO121" s="1046"/>
      <c r="CP121" s="1054"/>
      <c r="CQ121" s="1055"/>
      <c r="CR121" s="1055"/>
      <c r="CS121" s="1055"/>
      <c r="CT121" s="1055"/>
      <c r="CU121" s="1055"/>
      <c r="CV121" s="1055"/>
      <c r="CW121" s="1055"/>
      <c r="CX121" s="1055"/>
      <c r="CY121" s="1055"/>
      <c r="CZ121" s="1055"/>
      <c r="DA121" s="1055"/>
      <c r="DB121" s="1055"/>
      <c r="DC121" s="1055"/>
      <c r="DD121" s="1055"/>
      <c r="DE121" s="1055"/>
      <c r="DF121" s="1056"/>
      <c r="DG121" s="960"/>
      <c r="DH121" s="961"/>
      <c r="DI121" s="961"/>
      <c r="DJ121" s="961"/>
      <c r="DK121" s="961"/>
      <c r="DL121" s="961"/>
      <c r="DM121" s="961"/>
      <c r="DN121" s="961"/>
      <c r="DO121" s="961"/>
      <c r="DP121" s="961"/>
      <c r="DQ121" s="961"/>
      <c r="DR121" s="961"/>
      <c r="DS121" s="961"/>
      <c r="DT121" s="961"/>
      <c r="DU121" s="961"/>
      <c r="DV121" s="962"/>
      <c r="DW121" s="962"/>
      <c r="DX121" s="962"/>
      <c r="DY121" s="962"/>
      <c r="DZ121" s="963"/>
    </row>
    <row r="122" spans="1:130" s="230" customFormat="1" ht="26.25" customHeight="1" x14ac:dyDescent="0.15">
      <c r="A122" s="1092"/>
      <c r="B122" s="984"/>
      <c r="C122" s="957" t="s">
        <v>426</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121</v>
      </c>
      <c r="AB122" s="994"/>
      <c r="AC122" s="994"/>
      <c r="AD122" s="994"/>
      <c r="AE122" s="995"/>
      <c r="AF122" s="996" t="s">
        <v>121</v>
      </c>
      <c r="AG122" s="994"/>
      <c r="AH122" s="994"/>
      <c r="AI122" s="994"/>
      <c r="AJ122" s="995"/>
      <c r="AK122" s="996" t="s">
        <v>121</v>
      </c>
      <c r="AL122" s="994"/>
      <c r="AM122" s="994"/>
      <c r="AN122" s="994"/>
      <c r="AO122" s="995"/>
      <c r="AP122" s="997" t="s">
        <v>121</v>
      </c>
      <c r="AQ122" s="998"/>
      <c r="AR122" s="998"/>
      <c r="AS122" s="998"/>
      <c r="AT122" s="999"/>
      <c r="AU122" s="1029"/>
      <c r="AV122" s="1030"/>
      <c r="AW122" s="1030"/>
      <c r="AX122" s="1030"/>
      <c r="AY122" s="1031"/>
      <c r="AZ122" s="1008" t="s">
        <v>445</v>
      </c>
      <c r="BA122" s="1000"/>
      <c r="BB122" s="1000"/>
      <c r="BC122" s="1000"/>
      <c r="BD122" s="1000"/>
      <c r="BE122" s="1000"/>
      <c r="BF122" s="1000"/>
      <c r="BG122" s="1000"/>
      <c r="BH122" s="1000"/>
      <c r="BI122" s="1000"/>
      <c r="BJ122" s="1000"/>
      <c r="BK122" s="1000"/>
      <c r="BL122" s="1000"/>
      <c r="BM122" s="1000"/>
      <c r="BN122" s="1000"/>
      <c r="BO122" s="1000"/>
      <c r="BP122" s="1001"/>
      <c r="BQ122" s="1034">
        <v>8939249</v>
      </c>
      <c r="BR122" s="1035"/>
      <c r="BS122" s="1035"/>
      <c r="BT122" s="1035"/>
      <c r="BU122" s="1035"/>
      <c r="BV122" s="1035">
        <v>8618228</v>
      </c>
      <c r="BW122" s="1035"/>
      <c r="BX122" s="1035"/>
      <c r="BY122" s="1035"/>
      <c r="BZ122" s="1035"/>
      <c r="CA122" s="1035">
        <v>8239451</v>
      </c>
      <c r="CB122" s="1035"/>
      <c r="CC122" s="1035"/>
      <c r="CD122" s="1035"/>
      <c r="CE122" s="1035"/>
      <c r="CF122" s="1052">
        <v>143.9</v>
      </c>
      <c r="CG122" s="1053"/>
      <c r="CH122" s="1053"/>
      <c r="CI122" s="1053"/>
      <c r="CJ122" s="1053"/>
      <c r="CK122" s="1044"/>
      <c r="CL122" s="1045"/>
      <c r="CM122" s="1045"/>
      <c r="CN122" s="1045"/>
      <c r="CO122" s="1046"/>
      <c r="CP122" s="1054"/>
      <c r="CQ122" s="1055"/>
      <c r="CR122" s="1055"/>
      <c r="CS122" s="1055"/>
      <c r="CT122" s="1055"/>
      <c r="CU122" s="1055"/>
      <c r="CV122" s="1055"/>
      <c r="CW122" s="1055"/>
      <c r="CX122" s="1055"/>
      <c r="CY122" s="1055"/>
      <c r="CZ122" s="1055"/>
      <c r="DA122" s="1055"/>
      <c r="DB122" s="1055"/>
      <c r="DC122" s="1055"/>
      <c r="DD122" s="1055"/>
      <c r="DE122" s="1055"/>
      <c r="DF122" s="1056"/>
      <c r="DG122" s="960"/>
      <c r="DH122" s="961"/>
      <c r="DI122" s="961"/>
      <c r="DJ122" s="961"/>
      <c r="DK122" s="961"/>
      <c r="DL122" s="961"/>
      <c r="DM122" s="961"/>
      <c r="DN122" s="961"/>
      <c r="DO122" s="961"/>
      <c r="DP122" s="961"/>
      <c r="DQ122" s="961"/>
      <c r="DR122" s="961"/>
      <c r="DS122" s="961"/>
      <c r="DT122" s="961"/>
      <c r="DU122" s="961"/>
      <c r="DV122" s="962"/>
      <c r="DW122" s="962"/>
      <c r="DX122" s="962"/>
      <c r="DY122" s="962"/>
      <c r="DZ122" s="963"/>
    </row>
    <row r="123" spans="1:130" s="230" customFormat="1" ht="26.25" customHeight="1" x14ac:dyDescent="0.15">
      <c r="A123" s="1092"/>
      <c r="B123" s="984"/>
      <c r="C123" s="957" t="s">
        <v>432</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121</v>
      </c>
      <c r="AB123" s="994"/>
      <c r="AC123" s="994"/>
      <c r="AD123" s="994"/>
      <c r="AE123" s="995"/>
      <c r="AF123" s="996" t="s">
        <v>121</v>
      </c>
      <c r="AG123" s="994"/>
      <c r="AH123" s="994"/>
      <c r="AI123" s="994"/>
      <c r="AJ123" s="995"/>
      <c r="AK123" s="996" t="s">
        <v>121</v>
      </c>
      <c r="AL123" s="994"/>
      <c r="AM123" s="994"/>
      <c r="AN123" s="994"/>
      <c r="AO123" s="995"/>
      <c r="AP123" s="997" t="s">
        <v>121</v>
      </c>
      <c r="AQ123" s="998"/>
      <c r="AR123" s="998"/>
      <c r="AS123" s="998"/>
      <c r="AT123" s="999"/>
      <c r="AU123" s="1032"/>
      <c r="AV123" s="1033"/>
      <c r="AW123" s="1033"/>
      <c r="AX123" s="1033"/>
      <c r="AY123" s="1033"/>
      <c r="AZ123" s="251" t="s">
        <v>177</v>
      </c>
      <c r="BA123" s="251"/>
      <c r="BB123" s="251"/>
      <c r="BC123" s="251"/>
      <c r="BD123" s="251"/>
      <c r="BE123" s="251"/>
      <c r="BF123" s="251"/>
      <c r="BG123" s="251"/>
      <c r="BH123" s="251"/>
      <c r="BI123" s="251"/>
      <c r="BJ123" s="251"/>
      <c r="BK123" s="251"/>
      <c r="BL123" s="251"/>
      <c r="BM123" s="251"/>
      <c r="BN123" s="251"/>
      <c r="BO123" s="1012" t="s">
        <v>446</v>
      </c>
      <c r="BP123" s="1040"/>
      <c r="BQ123" s="1098">
        <v>14083572</v>
      </c>
      <c r="BR123" s="1099"/>
      <c r="BS123" s="1099"/>
      <c r="BT123" s="1099"/>
      <c r="BU123" s="1099"/>
      <c r="BV123" s="1099">
        <v>14035651</v>
      </c>
      <c r="BW123" s="1099"/>
      <c r="BX123" s="1099"/>
      <c r="BY123" s="1099"/>
      <c r="BZ123" s="1099"/>
      <c r="CA123" s="1099">
        <v>14093381</v>
      </c>
      <c r="CB123" s="1099"/>
      <c r="CC123" s="1099"/>
      <c r="CD123" s="1099"/>
      <c r="CE123" s="1099"/>
      <c r="CF123" s="1036"/>
      <c r="CG123" s="1037"/>
      <c r="CH123" s="1037"/>
      <c r="CI123" s="1037"/>
      <c r="CJ123" s="1038"/>
      <c r="CK123" s="1044"/>
      <c r="CL123" s="1045"/>
      <c r="CM123" s="1045"/>
      <c r="CN123" s="1045"/>
      <c r="CO123" s="1046"/>
      <c r="CP123" s="1054"/>
      <c r="CQ123" s="1055"/>
      <c r="CR123" s="1055"/>
      <c r="CS123" s="1055"/>
      <c r="CT123" s="1055"/>
      <c r="CU123" s="1055"/>
      <c r="CV123" s="1055"/>
      <c r="CW123" s="1055"/>
      <c r="CX123" s="1055"/>
      <c r="CY123" s="1055"/>
      <c r="CZ123" s="1055"/>
      <c r="DA123" s="1055"/>
      <c r="DB123" s="1055"/>
      <c r="DC123" s="1055"/>
      <c r="DD123" s="1055"/>
      <c r="DE123" s="1055"/>
      <c r="DF123" s="1056"/>
      <c r="DG123" s="993"/>
      <c r="DH123" s="994"/>
      <c r="DI123" s="994"/>
      <c r="DJ123" s="994"/>
      <c r="DK123" s="995"/>
      <c r="DL123" s="996"/>
      <c r="DM123" s="994"/>
      <c r="DN123" s="994"/>
      <c r="DO123" s="994"/>
      <c r="DP123" s="995"/>
      <c r="DQ123" s="996"/>
      <c r="DR123" s="994"/>
      <c r="DS123" s="994"/>
      <c r="DT123" s="994"/>
      <c r="DU123" s="995"/>
      <c r="DV123" s="997"/>
      <c r="DW123" s="998"/>
      <c r="DX123" s="998"/>
      <c r="DY123" s="998"/>
      <c r="DZ123" s="999"/>
    </row>
    <row r="124" spans="1:130" s="230" customFormat="1" ht="26.25" customHeight="1" thickBot="1" x14ac:dyDescent="0.2">
      <c r="A124" s="1092"/>
      <c r="B124" s="984"/>
      <c r="C124" s="957" t="s">
        <v>435</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121</v>
      </c>
      <c r="AB124" s="994"/>
      <c r="AC124" s="994"/>
      <c r="AD124" s="994"/>
      <c r="AE124" s="995"/>
      <c r="AF124" s="996" t="s">
        <v>121</v>
      </c>
      <c r="AG124" s="994"/>
      <c r="AH124" s="994"/>
      <c r="AI124" s="994"/>
      <c r="AJ124" s="995"/>
      <c r="AK124" s="996" t="s">
        <v>121</v>
      </c>
      <c r="AL124" s="994"/>
      <c r="AM124" s="994"/>
      <c r="AN124" s="994"/>
      <c r="AO124" s="995"/>
      <c r="AP124" s="997" t="s">
        <v>121</v>
      </c>
      <c r="AQ124" s="998"/>
      <c r="AR124" s="998"/>
      <c r="AS124" s="998"/>
      <c r="AT124" s="999"/>
      <c r="AU124" s="1094" t="s">
        <v>447</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21.2</v>
      </c>
      <c r="BR124" s="1062"/>
      <c r="BS124" s="1062"/>
      <c r="BT124" s="1062"/>
      <c r="BU124" s="1062"/>
      <c r="BV124" s="1062">
        <v>13</v>
      </c>
      <c r="BW124" s="1062"/>
      <c r="BX124" s="1062"/>
      <c r="BY124" s="1062"/>
      <c r="BZ124" s="1062"/>
      <c r="CA124" s="1062">
        <v>11.4</v>
      </c>
      <c r="CB124" s="1062"/>
      <c r="CC124" s="1062"/>
      <c r="CD124" s="1062"/>
      <c r="CE124" s="1062"/>
      <c r="CF124" s="1063"/>
      <c r="CG124" s="1064"/>
      <c r="CH124" s="1064"/>
      <c r="CI124" s="1064"/>
      <c r="CJ124" s="1065"/>
      <c r="CK124" s="1047"/>
      <c r="CL124" s="1047"/>
      <c r="CM124" s="1047"/>
      <c r="CN124" s="1047"/>
      <c r="CO124" s="1048"/>
      <c r="CP124" s="1054" t="s">
        <v>448</v>
      </c>
      <c r="CQ124" s="1055"/>
      <c r="CR124" s="1055"/>
      <c r="CS124" s="1055"/>
      <c r="CT124" s="1055"/>
      <c r="CU124" s="1055"/>
      <c r="CV124" s="1055"/>
      <c r="CW124" s="1055"/>
      <c r="CX124" s="1055"/>
      <c r="CY124" s="1055"/>
      <c r="CZ124" s="1055"/>
      <c r="DA124" s="1055"/>
      <c r="DB124" s="1055"/>
      <c r="DC124" s="1055"/>
      <c r="DD124" s="1055"/>
      <c r="DE124" s="1055"/>
      <c r="DF124" s="1056"/>
      <c r="DG124" s="1039" t="s">
        <v>121</v>
      </c>
      <c r="DH124" s="1021"/>
      <c r="DI124" s="1021"/>
      <c r="DJ124" s="1021"/>
      <c r="DK124" s="1022"/>
      <c r="DL124" s="1020" t="s">
        <v>121</v>
      </c>
      <c r="DM124" s="1021"/>
      <c r="DN124" s="1021"/>
      <c r="DO124" s="1021"/>
      <c r="DP124" s="1022"/>
      <c r="DQ124" s="1020" t="s">
        <v>121</v>
      </c>
      <c r="DR124" s="1021"/>
      <c r="DS124" s="1021"/>
      <c r="DT124" s="1021"/>
      <c r="DU124" s="1022"/>
      <c r="DV124" s="1023" t="s">
        <v>121</v>
      </c>
      <c r="DW124" s="1024"/>
      <c r="DX124" s="1024"/>
      <c r="DY124" s="1024"/>
      <c r="DZ124" s="1025"/>
    </row>
    <row r="125" spans="1:130" s="230" customFormat="1" ht="26.25" customHeight="1" x14ac:dyDescent="0.15">
      <c r="A125" s="1092"/>
      <c r="B125" s="984"/>
      <c r="C125" s="957" t="s">
        <v>437</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121</v>
      </c>
      <c r="AB125" s="994"/>
      <c r="AC125" s="994"/>
      <c r="AD125" s="994"/>
      <c r="AE125" s="995"/>
      <c r="AF125" s="996" t="s">
        <v>121</v>
      </c>
      <c r="AG125" s="994"/>
      <c r="AH125" s="994"/>
      <c r="AI125" s="994"/>
      <c r="AJ125" s="995"/>
      <c r="AK125" s="996" t="s">
        <v>121</v>
      </c>
      <c r="AL125" s="994"/>
      <c r="AM125" s="994"/>
      <c r="AN125" s="994"/>
      <c r="AO125" s="995"/>
      <c r="AP125" s="997" t="s">
        <v>121</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449</v>
      </c>
      <c r="CL125" s="1042"/>
      <c r="CM125" s="1042"/>
      <c r="CN125" s="1042"/>
      <c r="CO125" s="1043"/>
      <c r="CP125" s="964" t="s">
        <v>450</v>
      </c>
      <c r="CQ125" s="932"/>
      <c r="CR125" s="932"/>
      <c r="CS125" s="932"/>
      <c r="CT125" s="932"/>
      <c r="CU125" s="932"/>
      <c r="CV125" s="932"/>
      <c r="CW125" s="932"/>
      <c r="CX125" s="932"/>
      <c r="CY125" s="932"/>
      <c r="CZ125" s="932"/>
      <c r="DA125" s="932"/>
      <c r="DB125" s="932"/>
      <c r="DC125" s="932"/>
      <c r="DD125" s="932"/>
      <c r="DE125" s="932"/>
      <c r="DF125" s="933"/>
      <c r="DG125" s="965" t="s">
        <v>121</v>
      </c>
      <c r="DH125" s="966"/>
      <c r="DI125" s="966"/>
      <c r="DJ125" s="966"/>
      <c r="DK125" s="966"/>
      <c r="DL125" s="966" t="s">
        <v>121</v>
      </c>
      <c r="DM125" s="966"/>
      <c r="DN125" s="966"/>
      <c r="DO125" s="966"/>
      <c r="DP125" s="966"/>
      <c r="DQ125" s="966" t="s">
        <v>121</v>
      </c>
      <c r="DR125" s="966"/>
      <c r="DS125" s="966"/>
      <c r="DT125" s="966"/>
      <c r="DU125" s="966"/>
      <c r="DV125" s="967" t="s">
        <v>121</v>
      </c>
      <c r="DW125" s="967"/>
      <c r="DX125" s="967"/>
      <c r="DY125" s="967"/>
      <c r="DZ125" s="968"/>
    </row>
    <row r="126" spans="1:130" s="230" customFormat="1" ht="26.25" customHeight="1" thickBot="1" x14ac:dyDescent="0.2">
      <c r="A126" s="1092"/>
      <c r="B126" s="984"/>
      <c r="C126" s="957" t="s">
        <v>439</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121</v>
      </c>
      <c r="AB126" s="994"/>
      <c r="AC126" s="994"/>
      <c r="AD126" s="994"/>
      <c r="AE126" s="995"/>
      <c r="AF126" s="996" t="s">
        <v>121</v>
      </c>
      <c r="AG126" s="994"/>
      <c r="AH126" s="994"/>
      <c r="AI126" s="994"/>
      <c r="AJ126" s="995"/>
      <c r="AK126" s="996" t="s">
        <v>121</v>
      </c>
      <c r="AL126" s="994"/>
      <c r="AM126" s="994"/>
      <c r="AN126" s="994"/>
      <c r="AO126" s="995"/>
      <c r="AP126" s="997" t="s">
        <v>121</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451</v>
      </c>
      <c r="CQ126" s="958"/>
      <c r="CR126" s="958"/>
      <c r="CS126" s="958"/>
      <c r="CT126" s="958"/>
      <c r="CU126" s="958"/>
      <c r="CV126" s="958"/>
      <c r="CW126" s="958"/>
      <c r="CX126" s="958"/>
      <c r="CY126" s="958"/>
      <c r="CZ126" s="958"/>
      <c r="DA126" s="958"/>
      <c r="DB126" s="958"/>
      <c r="DC126" s="958"/>
      <c r="DD126" s="958"/>
      <c r="DE126" s="958"/>
      <c r="DF126" s="959"/>
      <c r="DG126" s="960" t="s">
        <v>121</v>
      </c>
      <c r="DH126" s="961"/>
      <c r="DI126" s="961"/>
      <c r="DJ126" s="961"/>
      <c r="DK126" s="961"/>
      <c r="DL126" s="961" t="s">
        <v>121</v>
      </c>
      <c r="DM126" s="961"/>
      <c r="DN126" s="961"/>
      <c r="DO126" s="961"/>
      <c r="DP126" s="961"/>
      <c r="DQ126" s="961" t="s">
        <v>121</v>
      </c>
      <c r="DR126" s="961"/>
      <c r="DS126" s="961"/>
      <c r="DT126" s="961"/>
      <c r="DU126" s="961"/>
      <c r="DV126" s="962" t="s">
        <v>121</v>
      </c>
      <c r="DW126" s="962"/>
      <c r="DX126" s="962"/>
      <c r="DY126" s="962"/>
      <c r="DZ126" s="963"/>
    </row>
    <row r="127" spans="1:130" s="230" customFormat="1" ht="26.25" customHeight="1" x14ac:dyDescent="0.15">
      <c r="A127" s="1093"/>
      <c r="B127" s="986"/>
      <c r="C127" s="1008" t="s">
        <v>452</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121</v>
      </c>
      <c r="AB127" s="994"/>
      <c r="AC127" s="994"/>
      <c r="AD127" s="994"/>
      <c r="AE127" s="995"/>
      <c r="AF127" s="996" t="s">
        <v>121</v>
      </c>
      <c r="AG127" s="994"/>
      <c r="AH127" s="994"/>
      <c r="AI127" s="994"/>
      <c r="AJ127" s="995"/>
      <c r="AK127" s="996" t="s">
        <v>121</v>
      </c>
      <c r="AL127" s="994"/>
      <c r="AM127" s="994"/>
      <c r="AN127" s="994"/>
      <c r="AO127" s="995"/>
      <c r="AP127" s="997" t="s">
        <v>121</v>
      </c>
      <c r="AQ127" s="998"/>
      <c r="AR127" s="998"/>
      <c r="AS127" s="998"/>
      <c r="AT127" s="999"/>
      <c r="AU127" s="232"/>
      <c r="AV127" s="232"/>
      <c r="AW127" s="232"/>
      <c r="AX127" s="1066" t="s">
        <v>453</v>
      </c>
      <c r="AY127" s="1067"/>
      <c r="AZ127" s="1067"/>
      <c r="BA127" s="1067"/>
      <c r="BB127" s="1067"/>
      <c r="BC127" s="1067"/>
      <c r="BD127" s="1067"/>
      <c r="BE127" s="1068"/>
      <c r="BF127" s="1069" t="s">
        <v>454</v>
      </c>
      <c r="BG127" s="1067"/>
      <c r="BH127" s="1067"/>
      <c r="BI127" s="1067"/>
      <c r="BJ127" s="1067"/>
      <c r="BK127" s="1067"/>
      <c r="BL127" s="1068"/>
      <c r="BM127" s="1069" t="s">
        <v>455</v>
      </c>
      <c r="BN127" s="1067"/>
      <c r="BO127" s="1067"/>
      <c r="BP127" s="1067"/>
      <c r="BQ127" s="1067"/>
      <c r="BR127" s="1067"/>
      <c r="BS127" s="1068"/>
      <c r="BT127" s="1069" t="s">
        <v>456</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457</v>
      </c>
      <c r="CQ127" s="958"/>
      <c r="CR127" s="958"/>
      <c r="CS127" s="958"/>
      <c r="CT127" s="958"/>
      <c r="CU127" s="958"/>
      <c r="CV127" s="958"/>
      <c r="CW127" s="958"/>
      <c r="CX127" s="958"/>
      <c r="CY127" s="958"/>
      <c r="CZ127" s="958"/>
      <c r="DA127" s="958"/>
      <c r="DB127" s="958"/>
      <c r="DC127" s="958"/>
      <c r="DD127" s="958"/>
      <c r="DE127" s="958"/>
      <c r="DF127" s="959"/>
      <c r="DG127" s="960" t="s">
        <v>121</v>
      </c>
      <c r="DH127" s="961"/>
      <c r="DI127" s="961"/>
      <c r="DJ127" s="961"/>
      <c r="DK127" s="961"/>
      <c r="DL127" s="961" t="s">
        <v>121</v>
      </c>
      <c r="DM127" s="961"/>
      <c r="DN127" s="961"/>
      <c r="DO127" s="961"/>
      <c r="DP127" s="961"/>
      <c r="DQ127" s="961" t="s">
        <v>121</v>
      </c>
      <c r="DR127" s="961"/>
      <c r="DS127" s="961"/>
      <c r="DT127" s="961"/>
      <c r="DU127" s="961"/>
      <c r="DV127" s="962" t="s">
        <v>121</v>
      </c>
      <c r="DW127" s="962"/>
      <c r="DX127" s="962"/>
      <c r="DY127" s="962"/>
      <c r="DZ127" s="963"/>
    </row>
    <row r="128" spans="1:130" s="230" customFormat="1" ht="26.25" customHeight="1" thickBot="1" x14ac:dyDescent="0.2">
      <c r="A128" s="1076" t="s">
        <v>458</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459</v>
      </c>
      <c r="X128" s="1078"/>
      <c r="Y128" s="1078"/>
      <c r="Z128" s="1079"/>
      <c r="AA128" s="1080">
        <v>46365</v>
      </c>
      <c r="AB128" s="1081"/>
      <c r="AC128" s="1081"/>
      <c r="AD128" s="1081"/>
      <c r="AE128" s="1082"/>
      <c r="AF128" s="1083">
        <v>44473</v>
      </c>
      <c r="AG128" s="1081"/>
      <c r="AH128" s="1081"/>
      <c r="AI128" s="1081"/>
      <c r="AJ128" s="1082"/>
      <c r="AK128" s="1083">
        <v>38531</v>
      </c>
      <c r="AL128" s="1081"/>
      <c r="AM128" s="1081"/>
      <c r="AN128" s="1081"/>
      <c r="AO128" s="1082"/>
      <c r="AP128" s="1084"/>
      <c r="AQ128" s="1085"/>
      <c r="AR128" s="1085"/>
      <c r="AS128" s="1085"/>
      <c r="AT128" s="1086"/>
      <c r="AU128" s="232"/>
      <c r="AV128" s="232"/>
      <c r="AW128" s="232"/>
      <c r="AX128" s="931" t="s">
        <v>460</v>
      </c>
      <c r="AY128" s="932"/>
      <c r="AZ128" s="932"/>
      <c r="BA128" s="932"/>
      <c r="BB128" s="932"/>
      <c r="BC128" s="932"/>
      <c r="BD128" s="932"/>
      <c r="BE128" s="933"/>
      <c r="BF128" s="1087" t="s">
        <v>121</v>
      </c>
      <c r="BG128" s="1088"/>
      <c r="BH128" s="1088"/>
      <c r="BI128" s="1088"/>
      <c r="BJ128" s="1088"/>
      <c r="BK128" s="1088"/>
      <c r="BL128" s="1089"/>
      <c r="BM128" s="1087">
        <v>14.28</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461</v>
      </c>
      <c r="CQ128" s="762"/>
      <c r="CR128" s="762"/>
      <c r="CS128" s="762"/>
      <c r="CT128" s="762"/>
      <c r="CU128" s="762"/>
      <c r="CV128" s="762"/>
      <c r="CW128" s="762"/>
      <c r="CX128" s="762"/>
      <c r="CY128" s="762"/>
      <c r="CZ128" s="762"/>
      <c r="DA128" s="762"/>
      <c r="DB128" s="762"/>
      <c r="DC128" s="762"/>
      <c r="DD128" s="762"/>
      <c r="DE128" s="762"/>
      <c r="DF128" s="1071"/>
      <c r="DG128" s="1072" t="s">
        <v>121</v>
      </c>
      <c r="DH128" s="1073"/>
      <c r="DI128" s="1073"/>
      <c r="DJ128" s="1073"/>
      <c r="DK128" s="1073"/>
      <c r="DL128" s="1073" t="s">
        <v>121</v>
      </c>
      <c r="DM128" s="1073"/>
      <c r="DN128" s="1073"/>
      <c r="DO128" s="1073"/>
      <c r="DP128" s="1073"/>
      <c r="DQ128" s="1073" t="s">
        <v>121</v>
      </c>
      <c r="DR128" s="1073"/>
      <c r="DS128" s="1073"/>
      <c r="DT128" s="1073"/>
      <c r="DU128" s="1073"/>
      <c r="DV128" s="1074" t="s">
        <v>121</v>
      </c>
      <c r="DW128" s="1074"/>
      <c r="DX128" s="1074"/>
      <c r="DY128" s="1074"/>
      <c r="DZ128" s="1075"/>
    </row>
    <row r="129" spans="1:131" s="230" customFormat="1" ht="26.25" customHeight="1" x14ac:dyDescent="0.15">
      <c r="A129" s="969" t="s">
        <v>102</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462</v>
      </c>
      <c r="X129" s="1106"/>
      <c r="Y129" s="1106"/>
      <c r="Z129" s="1107"/>
      <c r="AA129" s="993">
        <v>6340819</v>
      </c>
      <c r="AB129" s="994"/>
      <c r="AC129" s="994"/>
      <c r="AD129" s="994"/>
      <c r="AE129" s="995"/>
      <c r="AF129" s="996">
        <v>6234373</v>
      </c>
      <c r="AG129" s="994"/>
      <c r="AH129" s="994"/>
      <c r="AI129" s="994"/>
      <c r="AJ129" s="995"/>
      <c r="AK129" s="996">
        <v>6374822</v>
      </c>
      <c r="AL129" s="994"/>
      <c r="AM129" s="994"/>
      <c r="AN129" s="994"/>
      <c r="AO129" s="995"/>
      <c r="AP129" s="1108"/>
      <c r="AQ129" s="1109"/>
      <c r="AR129" s="1109"/>
      <c r="AS129" s="1109"/>
      <c r="AT129" s="1110"/>
      <c r="AU129" s="233"/>
      <c r="AV129" s="233"/>
      <c r="AW129" s="233"/>
      <c r="AX129" s="1100" t="s">
        <v>463</v>
      </c>
      <c r="AY129" s="958"/>
      <c r="AZ129" s="958"/>
      <c r="BA129" s="958"/>
      <c r="BB129" s="958"/>
      <c r="BC129" s="958"/>
      <c r="BD129" s="958"/>
      <c r="BE129" s="959"/>
      <c r="BF129" s="1101" t="s">
        <v>121</v>
      </c>
      <c r="BG129" s="1102"/>
      <c r="BH129" s="1102"/>
      <c r="BI129" s="1102"/>
      <c r="BJ129" s="1102"/>
      <c r="BK129" s="1102"/>
      <c r="BL129" s="1103"/>
      <c r="BM129" s="1101">
        <v>19.28</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464</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465</v>
      </c>
      <c r="X130" s="1106"/>
      <c r="Y130" s="1106"/>
      <c r="Z130" s="1107"/>
      <c r="AA130" s="993">
        <v>674439</v>
      </c>
      <c r="AB130" s="994"/>
      <c r="AC130" s="994"/>
      <c r="AD130" s="994"/>
      <c r="AE130" s="995"/>
      <c r="AF130" s="996">
        <v>668515</v>
      </c>
      <c r="AG130" s="994"/>
      <c r="AH130" s="994"/>
      <c r="AI130" s="994"/>
      <c r="AJ130" s="995"/>
      <c r="AK130" s="996">
        <v>648849</v>
      </c>
      <c r="AL130" s="994"/>
      <c r="AM130" s="994"/>
      <c r="AN130" s="994"/>
      <c r="AO130" s="995"/>
      <c r="AP130" s="1108"/>
      <c r="AQ130" s="1109"/>
      <c r="AR130" s="1109"/>
      <c r="AS130" s="1109"/>
      <c r="AT130" s="1110"/>
      <c r="AU130" s="233"/>
      <c r="AV130" s="233"/>
      <c r="AW130" s="233"/>
      <c r="AX130" s="1100" t="s">
        <v>466</v>
      </c>
      <c r="AY130" s="958"/>
      <c r="AZ130" s="958"/>
      <c r="BA130" s="958"/>
      <c r="BB130" s="958"/>
      <c r="BC130" s="958"/>
      <c r="BD130" s="958"/>
      <c r="BE130" s="959"/>
      <c r="BF130" s="1136">
        <v>5.4</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467</v>
      </c>
      <c r="X131" s="1143"/>
      <c r="Y131" s="1143"/>
      <c r="Z131" s="1144"/>
      <c r="AA131" s="1039">
        <v>5666380</v>
      </c>
      <c r="AB131" s="1021"/>
      <c r="AC131" s="1021"/>
      <c r="AD131" s="1021"/>
      <c r="AE131" s="1022"/>
      <c r="AF131" s="1020">
        <v>5565858</v>
      </c>
      <c r="AG131" s="1021"/>
      <c r="AH131" s="1021"/>
      <c r="AI131" s="1021"/>
      <c r="AJ131" s="1022"/>
      <c r="AK131" s="1020">
        <v>5725973</v>
      </c>
      <c r="AL131" s="1021"/>
      <c r="AM131" s="1021"/>
      <c r="AN131" s="1021"/>
      <c r="AO131" s="1022"/>
      <c r="AP131" s="1145"/>
      <c r="AQ131" s="1146"/>
      <c r="AR131" s="1146"/>
      <c r="AS131" s="1146"/>
      <c r="AT131" s="1147"/>
      <c r="AU131" s="233"/>
      <c r="AV131" s="233"/>
      <c r="AW131" s="233"/>
      <c r="AX131" s="1118" t="s">
        <v>468</v>
      </c>
      <c r="AY131" s="762"/>
      <c r="AZ131" s="762"/>
      <c r="BA131" s="762"/>
      <c r="BB131" s="762"/>
      <c r="BC131" s="762"/>
      <c r="BD131" s="762"/>
      <c r="BE131" s="1071"/>
      <c r="BF131" s="1119">
        <v>11.4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469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470</v>
      </c>
      <c r="W132" s="1129"/>
      <c r="X132" s="1129"/>
      <c r="Y132" s="1129"/>
      <c r="Z132" s="1130"/>
      <c r="AA132" s="1131">
        <v>4.7962543990000004</v>
      </c>
      <c r="AB132" s="1132"/>
      <c r="AC132" s="1132"/>
      <c r="AD132" s="1132"/>
      <c r="AE132" s="1133"/>
      <c r="AF132" s="1134">
        <v>5.2375931979999999</v>
      </c>
      <c r="AG132" s="1132"/>
      <c r="AH132" s="1132"/>
      <c r="AI132" s="1132"/>
      <c r="AJ132" s="1133"/>
      <c r="AK132" s="1134">
        <v>6.2740079279999996</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471</v>
      </c>
      <c r="W133" s="1112"/>
      <c r="X133" s="1112"/>
      <c r="Y133" s="1112"/>
      <c r="Z133" s="1113"/>
      <c r="AA133" s="1114">
        <v>5.0999999999999996</v>
      </c>
      <c r="AB133" s="1115"/>
      <c r="AC133" s="1115"/>
      <c r="AD133" s="1115"/>
      <c r="AE133" s="1116"/>
      <c r="AF133" s="1114">
        <v>4.9000000000000004</v>
      </c>
      <c r="AG133" s="1115"/>
      <c r="AH133" s="1115"/>
      <c r="AI133" s="1115"/>
      <c r="AJ133" s="1116"/>
      <c r="AK133" s="1114">
        <v>5.4</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RzMD2qK7IGXr3DlrGzfvUbA+AIp6xHpKoy8pfL3DDGNNLwoyQUzkMq47z8wkknkaGFl8eXC3lmYMdCaFWPUvQ==" saltValue="AlrpVlrppeQdLVs2aq/M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46" zoomScaleNormal="85" zoomScaleSheetLayoutView="100" workbookViewId="0">
      <selection activeCell="BB74" sqref="BB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CQ8a6aLVVV+Xf86qC0PfrqsCKP9BDYSz9VZUQ9zl9niJeE7TKJibV2/quDN9Psci16ati9BdcW2VU0GmWCtmQ==" saltValue="brj/spYYPNpqQOkQ5gh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Arg24C8y93zOnUXWynHe3TQPwBSmLQkAoo7LZZW2EJQAXRNtRUCM5L/n0+ZVOo3cXvg24VpVn4D/9CP+urG7w==" saltValue="wa14mAUGjZJbeIEZpuJT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480</v>
      </c>
      <c r="AL9" s="1152"/>
      <c r="AM9" s="1152"/>
      <c r="AN9" s="1153"/>
      <c r="AO9" s="281">
        <v>1478178</v>
      </c>
      <c r="AP9" s="281">
        <v>53458</v>
      </c>
      <c r="AQ9" s="282">
        <v>67248</v>
      </c>
      <c r="AR9" s="283">
        <v>-20.5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481</v>
      </c>
      <c r="AL10" s="1152"/>
      <c r="AM10" s="1152"/>
      <c r="AN10" s="1153"/>
      <c r="AO10" s="284">
        <v>327879</v>
      </c>
      <c r="AP10" s="284">
        <v>11858</v>
      </c>
      <c r="AQ10" s="285">
        <v>9038</v>
      </c>
      <c r="AR10" s="286">
        <v>31.2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482</v>
      </c>
      <c r="AL11" s="1152"/>
      <c r="AM11" s="1152"/>
      <c r="AN11" s="1153"/>
      <c r="AO11" s="284" t="s">
        <v>483</v>
      </c>
      <c r="AP11" s="284" t="s">
        <v>483</v>
      </c>
      <c r="AQ11" s="285">
        <v>320</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484</v>
      </c>
      <c r="AL12" s="1152"/>
      <c r="AM12" s="1152"/>
      <c r="AN12" s="1153"/>
      <c r="AO12" s="284" t="s">
        <v>483</v>
      </c>
      <c r="AP12" s="284" t="s">
        <v>483</v>
      </c>
      <c r="AQ12" s="285">
        <v>22</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485</v>
      </c>
      <c r="AL13" s="1152"/>
      <c r="AM13" s="1152"/>
      <c r="AN13" s="1153"/>
      <c r="AO13" s="284">
        <v>55875</v>
      </c>
      <c r="AP13" s="284">
        <v>2021</v>
      </c>
      <c r="AQ13" s="285">
        <v>2764</v>
      </c>
      <c r="AR13" s="286">
        <v>-26.9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486</v>
      </c>
      <c r="AL14" s="1152"/>
      <c r="AM14" s="1152"/>
      <c r="AN14" s="1153"/>
      <c r="AO14" s="284">
        <v>17000</v>
      </c>
      <c r="AP14" s="284">
        <v>615</v>
      </c>
      <c r="AQ14" s="285">
        <v>1165</v>
      </c>
      <c r="AR14" s="286">
        <v>-47.2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487</v>
      </c>
      <c r="AL15" s="1155"/>
      <c r="AM15" s="1155"/>
      <c r="AN15" s="1156"/>
      <c r="AO15" s="284">
        <v>-31061</v>
      </c>
      <c r="AP15" s="284">
        <v>-1123</v>
      </c>
      <c r="AQ15" s="285">
        <v>-3941</v>
      </c>
      <c r="AR15" s="286">
        <v>-71.5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177</v>
      </c>
      <c r="AL16" s="1155"/>
      <c r="AM16" s="1155"/>
      <c r="AN16" s="1156"/>
      <c r="AO16" s="284">
        <v>1847871</v>
      </c>
      <c r="AP16" s="284">
        <v>66828</v>
      </c>
      <c r="AQ16" s="285">
        <v>76616</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492</v>
      </c>
      <c r="AL21" s="1158"/>
      <c r="AM21" s="1158"/>
      <c r="AN21" s="1159"/>
      <c r="AO21" s="297">
        <v>5.93</v>
      </c>
      <c r="AP21" s="298">
        <v>6.73</v>
      </c>
      <c r="AQ21" s="299">
        <v>-0.8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493</v>
      </c>
      <c r="AL22" s="1158"/>
      <c r="AM22" s="1158"/>
      <c r="AN22" s="1159"/>
      <c r="AO22" s="302">
        <v>95.4</v>
      </c>
      <c r="AP22" s="303">
        <v>96.9</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494</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497</v>
      </c>
      <c r="AL32" s="1166"/>
      <c r="AM32" s="1166"/>
      <c r="AN32" s="1167"/>
      <c r="AO32" s="312">
        <v>768315</v>
      </c>
      <c r="AP32" s="312">
        <v>27786</v>
      </c>
      <c r="AQ32" s="313">
        <v>33390</v>
      </c>
      <c r="AR32" s="314">
        <v>-16.8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498</v>
      </c>
      <c r="AL33" s="1166"/>
      <c r="AM33" s="1166"/>
      <c r="AN33" s="1167"/>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499</v>
      </c>
      <c r="AL34" s="1166"/>
      <c r="AM34" s="1166"/>
      <c r="AN34" s="1167"/>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500</v>
      </c>
      <c r="AL35" s="1166"/>
      <c r="AM35" s="1166"/>
      <c r="AN35" s="1167"/>
      <c r="AO35" s="312">
        <v>231380</v>
      </c>
      <c r="AP35" s="312">
        <v>8368</v>
      </c>
      <c r="AQ35" s="313">
        <v>8851</v>
      </c>
      <c r="AR35" s="314">
        <v>-5.5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501</v>
      </c>
      <c r="AL36" s="1166"/>
      <c r="AM36" s="1166"/>
      <c r="AN36" s="1167"/>
      <c r="AO36" s="312">
        <v>46850</v>
      </c>
      <c r="AP36" s="312">
        <v>1694</v>
      </c>
      <c r="AQ36" s="313">
        <v>2033</v>
      </c>
      <c r="AR36" s="314">
        <v>-16.7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502</v>
      </c>
      <c r="AL37" s="1166"/>
      <c r="AM37" s="1166"/>
      <c r="AN37" s="1167"/>
      <c r="AO37" s="312" t="s">
        <v>483</v>
      </c>
      <c r="AP37" s="312" t="s">
        <v>483</v>
      </c>
      <c r="AQ37" s="313">
        <v>640</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503</v>
      </c>
      <c r="AL38" s="1169"/>
      <c r="AM38" s="1169"/>
      <c r="AN38" s="1170"/>
      <c r="AO38" s="315">
        <v>83</v>
      </c>
      <c r="AP38" s="315">
        <v>3</v>
      </c>
      <c r="AQ38" s="316">
        <v>1</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504</v>
      </c>
      <c r="AL39" s="1169"/>
      <c r="AM39" s="1169"/>
      <c r="AN39" s="1170"/>
      <c r="AO39" s="312">
        <v>-38531</v>
      </c>
      <c r="AP39" s="312">
        <v>-1393</v>
      </c>
      <c r="AQ39" s="313">
        <v>-3025</v>
      </c>
      <c r="AR39" s="314">
        <v>-54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505</v>
      </c>
      <c r="AL40" s="1166"/>
      <c r="AM40" s="1166"/>
      <c r="AN40" s="1167"/>
      <c r="AO40" s="312">
        <v>-648849</v>
      </c>
      <c r="AP40" s="312">
        <v>-23466</v>
      </c>
      <c r="AQ40" s="313">
        <v>-26876</v>
      </c>
      <c r="AR40" s="314">
        <v>-12.7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287</v>
      </c>
      <c r="AL41" s="1172"/>
      <c r="AM41" s="1172"/>
      <c r="AN41" s="1173"/>
      <c r="AO41" s="312">
        <v>359248</v>
      </c>
      <c r="AP41" s="312">
        <v>12992</v>
      </c>
      <c r="AQ41" s="313">
        <v>15015</v>
      </c>
      <c r="AR41" s="314">
        <v>-13.5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475</v>
      </c>
      <c r="AN49" s="1162" t="s">
        <v>508</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1189776</v>
      </c>
      <c r="AN51" s="334">
        <v>42263</v>
      </c>
      <c r="AO51" s="335">
        <v>50.1</v>
      </c>
      <c r="AP51" s="336">
        <v>51264</v>
      </c>
      <c r="AQ51" s="337">
        <v>8.1999999999999993</v>
      </c>
      <c r="AR51" s="338">
        <v>41.9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512701</v>
      </c>
      <c r="AN52" s="342">
        <v>18212</v>
      </c>
      <c r="AO52" s="343">
        <v>21.8</v>
      </c>
      <c r="AP52" s="344">
        <v>26040</v>
      </c>
      <c r="AQ52" s="345">
        <v>4.5</v>
      </c>
      <c r="AR52" s="346">
        <v>17.3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1159373</v>
      </c>
      <c r="AN53" s="334">
        <v>41421</v>
      </c>
      <c r="AO53" s="335">
        <v>-2</v>
      </c>
      <c r="AP53" s="336">
        <v>52068</v>
      </c>
      <c r="AQ53" s="337">
        <v>1.6</v>
      </c>
      <c r="AR53" s="338">
        <v>-3.6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439919</v>
      </c>
      <c r="AN54" s="342">
        <v>15717</v>
      </c>
      <c r="AO54" s="343">
        <v>-13.7</v>
      </c>
      <c r="AP54" s="344">
        <v>26936</v>
      </c>
      <c r="AQ54" s="345">
        <v>3.4</v>
      </c>
      <c r="AR54" s="346">
        <v>-17.100000000000001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1224380</v>
      </c>
      <c r="AN55" s="334">
        <v>43875</v>
      </c>
      <c r="AO55" s="335">
        <v>5.9</v>
      </c>
      <c r="AP55" s="336">
        <v>47161</v>
      </c>
      <c r="AQ55" s="337">
        <v>-9.4</v>
      </c>
      <c r="AR55" s="338">
        <v>15.3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344382</v>
      </c>
      <c r="AN56" s="342">
        <v>12341</v>
      </c>
      <c r="AO56" s="343">
        <v>-21.5</v>
      </c>
      <c r="AP56" s="344">
        <v>24595</v>
      </c>
      <c r="AQ56" s="345">
        <v>-8.6999999999999993</v>
      </c>
      <c r="AR56" s="346">
        <v>-12.8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1089114</v>
      </c>
      <c r="AN57" s="334">
        <v>39163</v>
      </c>
      <c r="AO57" s="335">
        <v>-10.7</v>
      </c>
      <c r="AP57" s="336">
        <v>43423</v>
      </c>
      <c r="AQ57" s="337">
        <v>-7.9</v>
      </c>
      <c r="AR57" s="338">
        <v>-2.8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357879</v>
      </c>
      <c r="AN58" s="342">
        <v>12869</v>
      </c>
      <c r="AO58" s="343">
        <v>4.3</v>
      </c>
      <c r="AP58" s="344">
        <v>22207</v>
      </c>
      <c r="AQ58" s="345">
        <v>-9.6999999999999993</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1124481</v>
      </c>
      <c r="AN59" s="334">
        <v>40667</v>
      </c>
      <c r="AO59" s="335">
        <v>3.8</v>
      </c>
      <c r="AP59" s="336">
        <v>45265</v>
      </c>
      <c r="AQ59" s="337">
        <v>4.2</v>
      </c>
      <c r="AR59" s="338">
        <v>-0.4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359252</v>
      </c>
      <c r="AN60" s="342">
        <v>12992</v>
      </c>
      <c r="AO60" s="343">
        <v>1</v>
      </c>
      <c r="AP60" s="344">
        <v>22600</v>
      </c>
      <c r="AQ60" s="345">
        <v>1.8</v>
      </c>
      <c r="AR60" s="346">
        <v>-0.8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1157425</v>
      </c>
      <c r="AN61" s="349">
        <v>41478</v>
      </c>
      <c r="AO61" s="350">
        <v>9.4</v>
      </c>
      <c r="AP61" s="351">
        <v>47836</v>
      </c>
      <c r="AQ61" s="352">
        <v>-0.7</v>
      </c>
      <c r="AR61" s="338">
        <v>10.1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402827</v>
      </c>
      <c r="AN62" s="342">
        <v>14426</v>
      </c>
      <c r="AO62" s="343">
        <v>-1.6</v>
      </c>
      <c r="AP62" s="344">
        <v>24476</v>
      </c>
      <c r="AQ62" s="345">
        <v>-1.7</v>
      </c>
      <c r="AR62" s="346">
        <v>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mnK19XjInaaKkKs6AqQEaMjimP5lpIGSqnm/MClGjHAfZBYApRWHQ4UxF+T+O+RIp2fNbVcXxsjyYxZrb4VIg==" saltValue="U4OG02gshH9dnYutKBII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6" zoomScale="85" zoomScaleNormal="85" zoomScaleSheetLayoutView="55" workbookViewId="0">
      <selection activeCell="AE93" sqref="AE9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1" spans="125:125" ht="13.5" hidden="1" customHeight="1" x14ac:dyDescent="0.15">
      <c r="DU121" s="259"/>
    </row>
  </sheetData>
  <sheetProtection algorithmName="SHA-512" hashValue="yLbBDyAlEhrYCkKe8QZGqCknM7R46LyYdeTebMHqNLWF0wn2oY2wrFa5W9LXF2C/nh0fzaMRU7NxrqdpfuXIUw==" saltValue="yVDUuOevWbTTecYYjCth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Normal="100" zoomScaleSheetLayoutView="55" workbookViewId="0">
      <selection activeCell="AE101" sqref="AE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06v8+LNObOcrO/zjaaji4pLJxhAaY9l7usLjZOV/TpqPT7iraV59mLilsCH3vKXdFkxtzzptP0bMNEyZLubvxg==" saltValue="5fyy/ml8vWnNT53DUFbG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4" t="s">
        <v>3</v>
      </c>
      <c r="D47" s="1174"/>
      <c r="E47" s="1175"/>
      <c r="F47" s="11">
        <v>39.1</v>
      </c>
      <c r="G47" s="12">
        <v>34.72</v>
      </c>
      <c r="H47" s="12">
        <v>35.76</v>
      </c>
      <c r="I47" s="12">
        <v>36.54</v>
      </c>
      <c r="J47" s="13">
        <v>35.83</v>
      </c>
    </row>
    <row r="48" spans="2:10" ht="57.75" customHeight="1" x14ac:dyDescent="0.15">
      <c r="B48" s="14"/>
      <c r="C48" s="1176" t="s">
        <v>4</v>
      </c>
      <c r="D48" s="1176"/>
      <c r="E48" s="1177"/>
      <c r="F48" s="15">
        <v>5.77</v>
      </c>
      <c r="G48" s="16">
        <v>6.62</v>
      </c>
      <c r="H48" s="16">
        <v>9.76</v>
      </c>
      <c r="I48" s="16">
        <v>9.7100000000000009</v>
      </c>
      <c r="J48" s="17">
        <v>11</v>
      </c>
    </row>
    <row r="49" spans="2:10" ht="57.75" customHeight="1" thickBot="1" x14ac:dyDescent="0.2">
      <c r="B49" s="18"/>
      <c r="C49" s="1178" t="s">
        <v>5</v>
      </c>
      <c r="D49" s="1178"/>
      <c r="E49" s="1179"/>
      <c r="F49" s="19" t="s">
        <v>527</v>
      </c>
      <c r="G49" s="20" t="s">
        <v>528</v>
      </c>
      <c r="H49" s="20">
        <v>3.56</v>
      </c>
      <c r="I49" s="20" t="s">
        <v>529</v>
      </c>
      <c r="J49" s="21" t="s">
        <v>530</v>
      </c>
    </row>
    <row r="50" spans="2:10" x14ac:dyDescent="0.15"/>
  </sheetData>
  <sheetProtection algorithmName="SHA-512" hashValue="iwusmJhROe+ffqtMt9hnX6Le4oe8PRh4ijgSLcDrNFQhbP3m5+y04aAMrJT/DhG3aSLAYgm3mtayVZasiGwr1g==" saltValue="AIW7l2x6r4dTa1Q9KCrx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watanabe511</cp:lastModifiedBy>
  <dcterms:created xsi:type="dcterms:W3CDTF">2025-02-19T04:54:43Z</dcterms:created>
  <dcterms:modified xsi:type="dcterms:W3CDTF">2025-08-26T02:43:18Z</dcterms:modified>
  <cp:category/>
</cp:coreProperties>
</file>