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　財政係　】\●財政一般関係\財政状況資料集【調査照会】\R7\（R7.8.20）【910(水)〆】令和５年度財政状況資料集の作成について（2回目・地方公会計関係）\②回答\"/>
    </mc:Choice>
  </mc:AlternateContent>
  <bookViews>
    <workbookView xWindow="0" yWindow="0" windowWidth="28800" windowHeight="1230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CR102" i="12" l="1"/>
  <c r="AU63" i="12"/>
  <c r="AP63" i="12"/>
  <c r="AP23" i="12" l="1"/>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U36" i="10"/>
  <c r="BE35" i="10"/>
  <c r="BE34" i="10"/>
  <c r="C34" i="10"/>
  <c r="C35" i="10" s="1"/>
  <c r="C36" i="10" s="1"/>
  <c r="C37" i="10" s="1"/>
  <c r="C38"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<sst xmlns="http://schemas.openxmlformats.org/spreadsheetml/2006/main" count="1168" uniqueCount="593">
  <si>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</si>
  <si>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</si>
  <si>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</si>
  <si>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</si>
  <si>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</si>
  <si>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</si>
  <si>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</si>
  <si>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</si>
  <si>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</si>
  <si>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</si>
  <si>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</si>
  <si>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</si>
  <si>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</si>
  <si>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</si>
  <si>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</si>
  <si>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</si>
  <si>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</si>
  <si>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</si>
  <si>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</si>
  <si>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</si>
  <si>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</si>
  <si>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</si>
  <si>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</si>
  <si>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</si>
  <si>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</si>
  <si>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</si>
  <si>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</si>
  <si>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</si>
  <si>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</si>
  <si>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</si>
  <si>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</si>
  <si>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</si>
  <si>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</si>
  <si>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</si>
  <si>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</si>
  <si>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</si>
  <si>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</si>
  <si>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</si>
  <si>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</si>
  <si>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</si>
  <si>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</si>
  <si>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</si>
  <si>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</si>
  <si>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</si>
  <si>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</si>
  <si>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</si>
  <si>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</si>
  <si>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</si>
  <si>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</si>
  <si>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</si>
  <si>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</si>
  <si>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</si>
  <si>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</si>
  <si>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</si>
  <si>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</si>
  <si>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</si>
  <si>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</si>
  <si>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</si>
  <si>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</si>
  <si>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</si>
  <si>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</si>
  <si>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</si>
  <si>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</si>
  <si>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</si>
  <si>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</si>
  <si>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</si>
  <si>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</si>
  <si>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</si>
  <si>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</si>
  <si>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</si>
  <si>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</si>
  <si>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</si>
  <si>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</si>
  <si>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</si>
  <si>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</si>
  <si>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</si>
  <si>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</si>
  <si>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</si>
  <si>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</si>
  <si>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</si>
  <si>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</si>
  <si>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</si>
  <si>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</si>
  <si>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</si>
  <si>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</si>
  <si>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</si>
  <si>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</si>
  <si>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</si>
  <si>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</si>
  <si>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</si>
  <si>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</si>
  <si>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</si>
  <si>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</si>
  <si>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</si>
  <si>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</si>
  <si>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</si>
  <si>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</si>
  <si>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</si>
  <si>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</si>
  <si>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</si>
  <si>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</si>
  <si>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</si>
  <si>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</si>
  <si>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</si>
  <si>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</si>
  <si>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</si>
  <si>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</si>
  <si>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</si>
  <si>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</si>
  <si>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</si>
  <si>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</si>
  <si>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</si>
  <si>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</si>
  <si>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</si>
  <si>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</si>
  <si>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</si>
  <si>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</si>
  <si>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</si>
  <si>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</si>
  <si>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</si>
  <si>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</si>
  <si>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</si>
  <si>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</si>
  <si>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</si>
  <si>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</si>
  <si>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</si>
  <si>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</si>
  <si>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</si>
  <si>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</si>
  <si>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</si>
  <si>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</si>
  <si>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</si>
  <si>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</si>
  <si>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</si>
  <si>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</si>
  <si>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</si>
  <si>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</si>
  <si>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</si>
  <si>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</si>
  <si>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</si>
  <si>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</si>
  <si>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</si>
  <si>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</si>
  <si>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</si>
  <si>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</si>
  <si>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</si>
  <si>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</si>
  <si>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</si>
  <si>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</si>
  <si>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</si>
  <si>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</si>
  <si>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</si>
  <si>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</si>
  <si>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</si>
  <si>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</si>
  <si>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</si>
  <si>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</si>
  <si>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</si>
  <si>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</si>
  <si>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</si>
  <si>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</si>
  <si>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</si>
  <si>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</si>
  <si>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</si>
  <si>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</si>
  <si>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</si>
  <si>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</si>
  <si>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</si>
  <si>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</si>
  <si>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</si>
  <si>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</si>
  <si>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</si>
  <si>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</si>
  <si>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</si>
  <si>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</si>
  <si>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</si>
  <si>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</si>
  <si>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</si>
  <si>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</si>
  <si>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</si>
  <si>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</si>
  <si>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</si>
  <si>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</si>
  <si>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</si>
  <si>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</si>
  <si>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</si>
  <si>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</si>
  <si>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</si>
  <si>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</si>
  <si>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</si>
  <si>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</si>
  <si>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</si>
  <si>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</si>
  <si>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</si>
  <si>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</si>
  <si>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</si>
  <si>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</si>
  <si>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</si>
  <si>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</si>
  <si>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</si>
  <si>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</si>
  <si>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</si>
  <si>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</si>
  <si>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福岡県築上町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</si>
  <si>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</si>
  <si>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</si>
  <si>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</si>
  <si>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</si>
  <si>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</si>
  <si>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</si>
  <si>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</si>
  <si>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</si>
  <si>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</si>
  <si>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</si>
  <si>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</si>
  <si>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</si>
  <si>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</si>
  <si>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</si>
  <si>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</si>
  <si>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</si>
  <si>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</si>
  <si>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</si>
  <si>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</si>
  <si>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</si>
  <si>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</si>
  <si>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</si>
  <si>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</si>
  <si>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</si>
  <si>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</si>
  <si>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</si>
  <si>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</si>
  <si>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</si>
  <si>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</si>
  <si>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</si>
  <si>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</si>
  <si>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</si>
  <si>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</si>
  <si>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</si>
  <si>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</si>
  <si>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</si>
  <si>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</si>
  <si>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</si>
  <si>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</si>
  <si>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</si>
  <si>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</si>
  <si>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</si>
  <si>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</si>
  <si>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</si>
  <si>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</si>
  <si>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</si>
  <si>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</si>
  <si>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</si>
  <si>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</si>
  <si>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</si>
  <si>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</si>
  <si>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</si>
  <si>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</si>
  <si>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</si>
  <si>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</si>
  <si>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</si>
  <si>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</si>
  <si>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</si>
  <si>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</si>
  <si>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</si>
  <si>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</si>
  <si>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</si>
  <si>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</si>
  <si>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</si>
  <si>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</si>
  <si>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</si>
  <si>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</si>
  <si>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</si>
  <si>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</si>
  <si>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</si>
  <si>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</si>
  <si>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</si>
  <si>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</si>
  <si>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</si>
  <si>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</si>
  <si>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</si>
  <si>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</si>
  <si>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</si>
  <si>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</si>
  <si>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</si>
  <si>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</si>
  <si>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</si>
  <si>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</si>
  <si>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</si>
  <si>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</si>
  <si>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</si>
  <si>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</si>
  <si>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</si>
  <si>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</si>
  <si>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</si>
  <si>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</si>
  <si>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</si>
  <si>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</si>
  <si>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</si>
  <si>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</si>
  <si>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</si>
  <si>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</si>
  <si>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</si>
  <si>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</si>
  <si>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</si>
  <si>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</si>
  <si>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</si>
  <si>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</si>
  <si>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</si>
  <si>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</si>
  <si>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</si>
  <si>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</si>
  <si>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</si>
  <si>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</si>
  <si>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</si>
  <si>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</si>
  <si>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</si>
  <si>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</si>
  <si>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</si>
  <si>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</si>
  <si>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</si>
  <si>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</si>
  <si>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</si>
  <si>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</si>
  <si>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</si>
  <si>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</si>
  <si>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</si>
  <si>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</si>
  <si>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</si>
  <si>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</si>
  <si>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</si>
  <si>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</si>
  <si>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</si>
  <si>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</si>
  <si>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</si>
  <si>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</si>
  <si>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</si>
  <si>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</si>
  <si>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</si>
  <si>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</si>
  <si>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</si>
  <si>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</si>
  <si>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</si>
  <si>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</si>
  <si>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</si>
  <si>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</si>
  <si>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</si>
  <si>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</si>
  <si>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</si>
  <si>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</si>
  <si>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</si>
  <si>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</si>
  <si>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</si>
  <si>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</si>
  <si>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</si>
  <si>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福岡県築上町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</si>
  <si>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</si>
  <si>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</si>
  <si>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</si>
  <si>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</si>
  <si>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</si>
  <si>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</si>
  <si>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</si>
  <si>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</si>
  <si>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</si>
  <si>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</si>
  <si>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</si>
  <si>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</si>
  <si>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</si>
  <si>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</si>
  <si>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</si>
  <si>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</si>
  <si>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</si>
  <si>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</si>
  <si>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</si>
  <si>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</si>
  <si>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</si>
  <si>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</si>
  <si>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</si>
  <si>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</si>
  <si>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</si>
  <si>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</si>
  <si>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</si>
  <si>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</si>
  <si>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</si>
  <si>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</si>
  <si>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</si>
  <si>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</si>
  <si>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</si>
  <si>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</si>
  <si>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</si>
  <si>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</si>
  <si>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</si>
  <si>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</si>
  <si>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</si>
  <si>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</si>
  <si>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</si>
  <si>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</si>
  <si>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</si>
  <si>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</si>
  <si>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</si>
  <si>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</si>
  <si>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</si>
  <si>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</si>
  <si>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</si>
  <si>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</si>
  <si>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</si>
  <si>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</si>
  <si>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</si>
  <si>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</si>
  <si>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</si>
  <si>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</si>
  <si>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</si>
  <si>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</si>
  <si>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</si>
  <si>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</si>
  <si>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</si>
  <si>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</si>
  <si>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</si>
  <si>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</si>
  <si>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</si>
  <si>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</si>
  <si>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</si>
  <si>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</si>
  <si>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</si>
  <si>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</si>
  <si>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</si>
  <si>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</si>
  <si>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</si>
  <si>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</si>
  <si>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</si>
  <si>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</si>
  <si>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</si>
  <si>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</si>
  <si>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</si>
  <si>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</si>
  <si>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</si>
  <si>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</si>
  <si>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</si>
  <si>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</si>
  <si>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</si>
  <si>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</si>
  <si>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</si>
  <si>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</si>
  <si>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</si>
  <si>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</si>
  <si>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</si>
  <si>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</si>
  <si>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</si>
  <si>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</si>
  <si>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</si>
  <si>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</si>
  <si>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</si>
  <si>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</si>
  <si>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</si>
  <si>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</si>
  <si>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</si>
  <si>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</si>
  <si>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</si>
  <si>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</si>
  <si>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</si>
  <si>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</si>
  <si>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</si>
  <si>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</si>
  <si>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</si>
  <si>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</si>
  <si>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</si>
  <si>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</si>
  <si>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</si>
  <si>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</si>
  <si>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</si>
  <si>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</si>
  <si>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</si>
  <si>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</si>
  <si>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</si>
  <si>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</si>
  <si>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</si>
  <si>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</si>
  <si>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</si>
  <si>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</si>
  <si>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</si>
  <si>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</si>
  <si>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</si>
  <si>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</si>
  <si>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</si>
  <si>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</si>
  <si>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</si>
  <si>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</si>
  <si>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</si>
  <si>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</si>
  <si>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</si>
  <si>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</si>
  <si>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</si>
  <si>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</si>
  <si>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</si>
  <si>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</si>
  <si>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</si>
  <si>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</si>
  <si>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</si>
  <si>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</si>
  <si>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</si>
  <si>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</si>
  <si>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</si>
  <si>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</si>
  <si>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</si>
  <si>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</si>
  <si>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</si>
  <si>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</si>
  <si>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</si>
  <si>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</si>
  <si>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</si>
  <si>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</si>
  <si>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</si>
  <si>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</si>
  <si>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</si>
  <si>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</si>
  <si>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</si>
  <si>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</si>
  <si>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</si>
  <si>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</si>
  <si>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</si>
  <si>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</si>
  <si>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</si>
  <si>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</si>
  <si>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</si>
  <si>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</si>
  <si>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</si>
  <si>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</si>
  <si>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</si>
  <si>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</si>
  <si>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</si>
  <si>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</si>
  <si>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</si>
  <si>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5.50</t>
  </si>
  <si>
    <t>▲ 2.07</t>
  </si>
  <si>
    <t>▲ 2.43</t>
  </si>
  <si>
    <t>住宅新築資金等貸付事業特別会計</t>
  </si>
  <si>
    <t>▲ 2.72</t>
  </si>
  <si>
    <t>▲ 2.58</t>
  </si>
  <si>
    <t>▲ 2.11</t>
  </si>
  <si>
    <t>▲ 1.90</t>
  </si>
  <si>
    <t>▲ 1.67</t>
  </si>
  <si>
    <t>霊園事業特別会計</t>
  </si>
  <si>
    <t>▲ 0.00</t>
  </si>
  <si>
    <t>下水道事業会計</t>
  </si>
  <si>
    <t>一般会計</t>
  </si>
  <si>
    <t>水道事業会計</t>
  </si>
  <si>
    <t>国民健康保険特別会計</t>
  </si>
  <si>
    <t>後期高齢者医療特別会計</t>
  </si>
  <si>
    <t>奨学金貸付事業特別会計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</si>
  <si>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</si>
  <si>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</si>
  <si>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</si>
  <si>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</si>
  <si>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</si>
  <si>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</si>
  <si>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</si>
  <si>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</si>
  <si>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</si>
  <si>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東九州コミュニティー放送</t>
    <rPh sb="0" eb="1">
      <t>ヒガシ</t>
    </rPh>
    <rPh sb="1" eb="3">
      <t>キュウシュウ</t>
    </rPh>
    <rPh sb="10" eb="12">
      <t>ホウソウ</t>
    </rPh>
    <phoneticPr fontId="2"/>
  </si>
  <si>
    <t>しいだサンコー</t>
    <phoneticPr fontId="2"/>
  </si>
  <si>
    <t>ついきプロヴァンス</t>
    <phoneticPr fontId="2"/>
  </si>
  <si>
    <t>公共施設等整備基金</t>
    <rPh sb="0" eb="9">
      <t>コウキョウシセツナドセイビキキン</t>
    </rPh>
    <phoneticPr fontId="5"/>
  </si>
  <si>
    <t>まちづくり振興基金</t>
    <rPh sb="5" eb="7">
      <t>シンコウ</t>
    </rPh>
    <rPh sb="7" eb="9">
      <t>キキン</t>
    </rPh>
    <phoneticPr fontId="2"/>
  </si>
  <si>
    <t>ふるさと応援基金</t>
    <rPh sb="4" eb="6">
      <t>オウエン</t>
    </rPh>
    <rPh sb="6" eb="8">
      <t>キキン</t>
    </rPh>
    <phoneticPr fontId="2"/>
  </si>
  <si>
    <t>学校教育環境整備基金</t>
    <rPh sb="0" eb="2">
      <t>ガッコウ</t>
    </rPh>
    <rPh sb="2" eb="4">
      <t>キョウイク</t>
    </rPh>
    <rPh sb="4" eb="6">
      <t>カンキョウ</t>
    </rPh>
    <rPh sb="6" eb="8">
      <t>セイビ</t>
    </rPh>
    <rPh sb="8" eb="10">
      <t>キキン</t>
    </rPh>
    <phoneticPr fontId="2"/>
  </si>
  <si>
    <t>子ども医療費助成事業基金</t>
    <rPh sb="0" eb="1">
      <t>コ</t>
    </rPh>
    <rPh sb="3" eb="5">
      <t>イリョウ</t>
    </rPh>
    <rPh sb="5" eb="6">
      <t>ヒ</t>
    </rPh>
    <rPh sb="6" eb="10">
      <t>ジョセイジギョウ</t>
    </rPh>
    <rPh sb="10" eb="12">
      <t>キキン</t>
    </rPh>
    <phoneticPr fontId="2"/>
  </si>
  <si>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</si>
  <si>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</si>
  <si>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</si>
  <si>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</si>
  <si>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京築広域市町村圏事務組合</t>
  </si>
  <si>
    <t>築上郡自治会館等資産管理組合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</si>
  <si>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</si>
  <si>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</si>
  <si>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</si>
  <si>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</si>
  <si>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</si>
  <si>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</si>
  <si>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京築広域水道企業団</t>
    <rPh sb="4" eb="9">
      <t>スイドウキギョウダン</t>
    </rPh>
    <phoneticPr fontId="4"/>
  </si>
  <si>
    <t>法適用企業</t>
    <rPh sb="0" eb="3">
      <t>ホウテキヨウ</t>
    </rPh>
    <rPh sb="3" eb="5">
      <t>キギョウ</t>
    </rPh>
    <phoneticPr fontId="4"/>
  </si>
  <si>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</si>
  <si>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</si>
  <si>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</si>
  <si>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</si>
  <si>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</si>
  <si>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</si>
  <si>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</si>
  <si>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</si>
  <si>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</si>
  <si>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</si>
  <si>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</si>
  <si>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大型事業が今後控えているため、将来負担比率及び実質公債費比率はますます上昇することが見込まれる。現状においても将来負担比率及び実質公債費比率は類似団体平均値と比較して高い水準である。これは、類似団体よりも標準財政規模に対する地方債の依存度が高いことを示している。事業を行う際は、人口減少を見据えた中で、現代世代と将来世代の負担のバランスを考慮し地方債の発行を行いたい。</t>
    <rPh sb="55" eb="61">
      <t>ショウライフタンヒリツ</t>
    </rPh>
    <rPh sb="61" eb="62">
      <t>オヨ</t>
    </rPh>
    <rPh sb="63" eb="65">
      <t>ジッシツ</t>
    </rPh>
    <rPh sb="65" eb="68">
      <t>コウサイヒ</t>
    </rPh>
    <rPh sb="68" eb="70">
      <t>ヒリツ</t>
    </rPh>
    <rPh sb="71" eb="75">
      <t>ルイジダンタイ</t>
    </rPh>
    <rPh sb="75" eb="78">
      <t>ヘイキンチ</t>
    </rPh>
    <rPh sb="79" eb="81">
      <t>ヒカク</t>
    </rPh>
    <rPh sb="83" eb="84">
      <t>タカ</t>
    </rPh>
    <rPh sb="85" eb="87">
      <t>スイジュン</t>
    </rPh>
    <rPh sb="95" eb="97">
      <t>ルイジ</t>
    </rPh>
    <rPh sb="97" eb="99">
      <t>ダンタイ</t>
    </rPh>
    <rPh sb="102" eb="104">
      <t>ヒョウジュン</t>
    </rPh>
    <rPh sb="104" eb="106">
      <t>ザイセイ</t>
    </rPh>
    <rPh sb="106" eb="108">
      <t>キボ</t>
    </rPh>
    <rPh sb="109" eb="110">
      <t>タイ</t>
    </rPh>
    <rPh sb="112" eb="114">
      <t>チホウ</t>
    </rPh>
    <rPh sb="114" eb="115">
      <t>サイ</t>
    </rPh>
    <rPh sb="116" eb="119">
      <t>イゾンド</t>
    </rPh>
    <rPh sb="120" eb="121">
      <t>タカ</t>
    </rPh>
    <rPh sb="125" eb="126">
      <t>シメ</t>
    </rPh>
    <rPh sb="139" eb="143">
      <t>ジンコウゲンショウ</t>
    </rPh>
    <rPh sb="144" eb="146">
      <t>ミス</t>
    </rPh>
    <rPh sb="148" eb="149">
      <t>ナカ</t>
    </rPh>
    <rPh sb="151" eb="155">
      <t>ゲンダイセダイ</t>
    </rPh>
    <rPh sb="156" eb="160">
      <t>ショウライセダイ</t>
    </rPh>
    <rPh sb="161" eb="163">
      <t>フタン</t>
    </rPh>
    <rPh sb="169" eb="171">
      <t>コウリョ</t>
    </rPh>
    <rPh sb="172" eb="175">
      <t>チホウサイ</t>
    </rPh>
    <rPh sb="176" eb="178">
      <t>ハッコウ</t>
    </rPh>
    <rPh sb="179" eb="180">
      <t>オコナ</t>
    </rPh>
    <phoneticPr fontId="5"/>
  </si>
  <si>
    <t>類似団体平均値と比較して将来負担比率は高いもの、有形固定資産減価償却率は低い傾向にある。これは、活用に期限のある旧合併特例事業債や過疎対策事業債を活用し、施設等の新設・改修を行っているためである。しかしながら、まだ町内には老朽化施設も多いため、施設の統廃合を行う必要がある。計画的な施設の統廃合を行いつつ、補助率や交付税措置率の高い財源を活用することで、将来負担比率の上昇を抑制したい。</t>
    <rPh sb="0" eb="4">
      <t>ルイジダンタイ</t>
    </rPh>
    <rPh sb="4" eb="6">
      <t>ヘイキン</t>
    </rPh>
    <rPh sb="6" eb="7">
      <t>チ</t>
    </rPh>
    <rPh sb="8" eb="10">
      <t>ヒカク</t>
    </rPh>
    <rPh sb="12" eb="18">
      <t>ショウライフタンヒリツ</t>
    </rPh>
    <rPh sb="19" eb="20">
      <t>タカ</t>
    </rPh>
    <rPh sb="24" eb="35">
      <t>ユウケイコテイシサンゲンカショウキャクリツ</t>
    </rPh>
    <rPh sb="36" eb="37">
      <t>ヒク</t>
    </rPh>
    <rPh sb="38" eb="40">
      <t>ケイコウ</t>
    </rPh>
    <rPh sb="48" eb="50">
      <t>カツヨウ</t>
    </rPh>
    <rPh sb="51" eb="53">
      <t>キゲン</t>
    </rPh>
    <rPh sb="56" eb="63">
      <t>キュウガッペイトクレイジギョウ</t>
    </rPh>
    <rPh sb="63" eb="64">
      <t>サイ</t>
    </rPh>
    <rPh sb="65" eb="71">
      <t>カソタイサクジギョウ</t>
    </rPh>
    <rPh sb="71" eb="72">
      <t>サイ</t>
    </rPh>
    <rPh sb="73" eb="75">
      <t>カツヨウ</t>
    </rPh>
    <rPh sb="77" eb="80">
      <t>シセツナド</t>
    </rPh>
    <rPh sb="81" eb="83">
      <t>シンセツ</t>
    </rPh>
    <rPh sb="84" eb="86">
      <t>カイシュウ</t>
    </rPh>
    <rPh sb="87" eb="88">
      <t>オコナ</t>
    </rPh>
    <rPh sb="107" eb="109">
      <t>チョウナイ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</si>
</sst>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294E-43B4-AD36-C75149267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175141</c:v>
                </c:pt>
                <c:pt idx="1">
                  <c:v>236541</c:v>
                </c:pt>
                <c:pt idx="2">
                  <c:v>131857</c:v>
                </c:pt>
                <c:pt idx="3">
                  <c:v>99489</c:v>
                </c:pt>
                <c:pt idx="4">
                  <c:v>86608</c:v>
                </c:pt>
              </c:numCache>
            </c:numRef>
          </c:val>
          <c:smooth val="0"/>
          <c:extLst>
            <c:ext xmlns:c16="http://schemas.microsoft.com/office/drawing/2014/chart" uri="{C3380CC4-5D6E-409C-BE32-E72D297353CC}">
              <c16:uniqueId val="{00000001-294E-43B4-AD36-C75149267F29}"/>
            </c:ext>
          </c:extLst>
        </c:ser>
        <c:dLbls>
          <c:showLegendKey val="0"/>
          <c:showVal val="0"/>
          <c:showCatName val="0"/>
          <c:showSerName val="0"/>
          <c:showPercent val="0"/>
          <c:showBubbleSize val="0"/>
        </c:dLbls>
        <c:marker val="1"/>
        <c:smooth val="0"/>
        <c:axId val="698699872"/>
        <c:axId val="698697520"/>
      </c:lineChart>
      <c:catAx>
        <c:axId val="698699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8697520"/>
        <c:crosses val="autoZero"/>
        <c:auto val="1"/>
        <c:lblAlgn val="ctr"/>
        <c:lblOffset val="100"/>
        <c:tickLblSkip val="1"/>
        <c:tickMarkSkip val="1"/>
        <c:noMultiLvlLbl val="0"/>
      </c:catAx>
      <c:valAx>
        <c:axId val="6986975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8699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11.58</c:v>
                </c:pt>
                <c:pt idx="1">
                  <c:v>9.2100000000000009</c:v>
                </c:pt>
                <c:pt idx="2">
                  <c:v>10.86</c:v>
                </c:pt>
                <c:pt idx="3">
                  <c:v>8.6999999999999993</c:v>
                </c:pt>
                <c:pt idx="4">
                  <c:v>11.53</c:v>
                </c:pt>
              </c:numCache>
            </c:numRef>
          </c:val>
          <c:extLst>
            <c:ext xmlns:c16="http://schemas.microsoft.com/office/drawing/2014/chart" uri="{C3380CC4-5D6E-409C-BE32-E72D297353CC}">
              <c16:uniqueId val="{00000000-1FE7-4764-A310-CF0853E9B4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30.87</c:v>
                </c:pt>
                <c:pt idx="1">
                  <c:v>30.2</c:v>
                </c:pt>
                <c:pt idx="2">
                  <c:v>29.99</c:v>
                </c:pt>
                <c:pt idx="3">
                  <c:v>30.84</c:v>
                </c:pt>
                <c:pt idx="4">
                  <c:v>30.7</c:v>
                </c:pt>
              </c:numCache>
            </c:numRef>
          </c:val>
          <c:extLst>
            <c:ext xmlns:c16="http://schemas.microsoft.com/office/drawing/2014/chart" uri="{C3380CC4-5D6E-409C-BE32-E72D297353CC}">
              <c16:uniqueId val="{00000001-1FE7-4764-A310-CF0853E9B47D}"/>
            </c:ext>
          </c:extLst>
        </c:ser>
        <c:dLbls>
          <c:showLegendKey val="0"/>
          <c:showVal val="0"/>
          <c:showCatName val="0"/>
          <c:showSerName val="0"/>
          <c:showPercent val="0"/>
          <c:showBubbleSize val="0"/>
        </c:dLbls>
        <c:gapWidth val="250"/>
        <c:overlap val="100"/>
        <c:axId val="698693208"/>
        <c:axId val="698697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c:v>
                </c:pt>
                <c:pt idx="1">
                  <c:v>-2.0699999999999998</c:v>
                </c:pt>
                <c:pt idx="2">
                  <c:v>4.1399999999999997</c:v>
                </c:pt>
                <c:pt idx="3">
                  <c:v>-2.4300000000000002</c:v>
                </c:pt>
                <c:pt idx="4">
                  <c:v>2.91</c:v>
                </c:pt>
              </c:numCache>
            </c:numRef>
          </c:val>
          <c:smooth val="0"/>
          <c:extLst>
            <c:ext xmlns:c16="http://schemas.microsoft.com/office/drawing/2014/chart" uri="{C3380CC4-5D6E-409C-BE32-E72D297353CC}">
              <c16:uniqueId val="{00000002-1FE7-4764-A310-CF0853E9B47D}"/>
            </c:ext>
          </c:extLst>
        </c:ser>
        <c:dLbls>
          <c:showLegendKey val="0"/>
          <c:showVal val="0"/>
          <c:showCatName val="0"/>
          <c:showSerName val="0"/>
          <c:showPercent val="0"/>
          <c:showBubbleSize val="0"/>
        </c:dLbls>
        <c:marker val="1"/>
        <c:smooth val="0"/>
        <c:axId val="698693208"/>
        <c:axId val="698697912"/>
      </c:lineChart>
      <c:catAx>
        <c:axId val="69869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8697912"/>
        <c:crosses val="autoZero"/>
        <c:auto val="1"/>
        <c:lblAlgn val="ctr"/>
        <c:lblOffset val="100"/>
        <c:tickLblSkip val="1"/>
        <c:tickMarkSkip val="1"/>
        <c:noMultiLvlLbl val="0"/>
      </c:catAx>
      <c:valAx>
        <c:axId val="698697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693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BC0-4F88-92D2-C56EE3EBF1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0-4F88-92D2-C56EE3EBF1B3}"/>
            </c:ext>
          </c:extLst>
        </c:ser>
        <c:ser>
          <c:idx val="2"/>
          <c:order val="2"/>
          <c:tx>
            <c:strRef>
              <c:f>データシート!$A$29</c:f>
              <c:strCache>
                <c:ptCount val="1"/>
                <c:pt idx="0">
                  <c:v>奨学金貸付事業特別会計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c:v>
                </c:pt>
                <c:pt idx="6">
                  <c:v>#N/A</c:v>
                </c:pt>
                <c:pt idx="7">
                  <c:v>0.01</c:v>
                </c:pt>
                <c:pt idx="8">
                  <c:v>#N/A</c:v>
                </c:pt>
                <c:pt idx="9">
                  <c:v>0.02</c:v>
                </c:pt>
              </c:numCache>
            </c:numRef>
          </c:val>
          <c:extLst>
            <c:ext xmlns:c16="http://schemas.microsoft.com/office/drawing/2014/chart" uri="{C3380CC4-5D6E-409C-BE32-E72D297353CC}">
              <c16:uniqueId val="{00000002-2BC0-4F88-92D2-C56EE3EBF1B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0.19</c:v>
                </c:pt>
                <c:pt idx="4">
                  <c:v>#N/A</c:v>
                </c:pt>
                <c:pt idx="5">
                  <c:v>0.21</c:v>
                </c:pt>
                <c:pt idx="6">
                  <c:v>#N/A</c:v>
                </c:pt>
                <c:pt idx="7">
                  <c:v>0.18</c:v>
                </c:pt>
                <c:pt idx="8">
                  <c:v>#N/A</c:v>
                </c:pt>
                <c:pt idx="9">
                  <c:v>0.2</c:v>
                </c:pt>
              </c:numCache>
            </c:numRef>
          </c:val>
          <c:extLst>
            <c:ext xmlns:c16="http://schemas.microsoft.com/office/drawing/2014/chart" uri="{C3380CC4-5D6E-409C-BE32-E72D297353CC}">
              <c16:uniqueId val="{00000003-2BC0-4F88-92D2-C56EE3EBF1B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1.27</c:v>
                </c:pt>
                <c:pt idx="2">
                  <c:v>#N/A</c:v>
                </c:pt>
                <c:pt idx="3">
                  <c:v>1.24</c:v>
                </c:pt>
                <c:pt idx="4">
                  <c:v>#N/A</c:v>
                </c:pt>
                <c:pt idx="5">
                  <c:v>1.45</c:v>
                </c:pt>
                <c:pt idx="6">
                  <c:v>#N/A</c:v>
                </c:pt>
                <c:pt idx="7">
                  <c:v>0.86</c:v>
                </c:pt>
                <c:pt idx="8">
                  <c:v>#N/A</c:v>
                </c:pt>
                <c:pt idx="9">
                  <c:v>1.55</c:v>
                </c:pt>
              </c:numCache>
            </c:numRef>
          </c:val>
          <c:extLst>
            <c:ext xmlns:c16="http://schemas.microsoft.com/office/drawing/2014/chart" uri="{C3380CC4-5D6E-409C-BE32-E72D297353CC}">
              <c16:uniqueId val="{00000004-2BC0-4F88-92D2-C56EE3EBF1B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6.18</c:v>
                </c:pt>
                <c:pt idx="2">
                  <c:v>#N/A</c:v>
                </c:pt>
                <c:pt idx="3">
                  <c:v>7.93</c:v>
                </c:pt>
                <c:pt idx="4">
                  <c:v>#N/A</c:v>
                </c:pt>
                <c:pt idx="5">
                  <c:v>8.11</c:v>
                </c:pt>
                <c:pt idx="6">
                  <c:v>#N/A</c:v>
                </c:pt>
                <c:pt idx="7">
                  <c:v>9.5</c:v>
                </c:pt>
                <c:pt idx="8">
                  <c:v>#N/A</c:v>
                </c:pt>
                <c:pt idx="9">
                  <c:v>9.85</c:v>
                </c:pt>
              </c:numCache>
            </c:numRef>
          </c:val>
          <c:extLst>
            <c:ext xmlns:c16="http://schemas.microsoft.com/office/drawing/2014/chart" uri="{C3380CC4-5D6E-409C-BE32-E72D297353CC}">
              <c16:uniqueId val="{00000005-2BC0-4F88-92D2-C56EE3EBF1B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14.26</c:v>
                </c:pt>
                <c:pt idx="2">
                  <c:v>#N/A</c:v>
                </c:pt>
                <c:pt idx="3">
                  <c:v>11.75</c:v>
                </c:pt>
                <c:pt idx="4">
                  <c:v>#N/A</c:v>
                </c:pt>
                <c:pt idx="5">
                  <c:v>12.97</c:v>
                </c:pt>
                <c:pt idx="6">
                  <c:v>#N/A</c:v>
                </c:pt>
                <c:pt idx="7">
                  <c:v>10.59</c:v>
                </c:pt>
                <c:pt idx="8">
                  <c:v>#N/A</c:v>
                </c:pt>
                <c:pt idx="9">
                  <c:v>13.17</c:v>
                </c:pt>
              </c:numCache>
            </c:numRef>
          </c:val>
          <c:extLst>
            <c:ext xmlns:c16="http://schemas.microsoft.com/office/drawing/2014/chart" uri="{C3380CC4-5D6E-409C-BE32-E72D297353CC}">
              <c16:uniqueId val="{00000006-2BC0-4F88-92D2-C56EE3EBF1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9.77</c:v>
                </c:pt>
                <c:pt idx="2">
                  <c:v>#N/A</c:v>
                </c:pt>
                <c:pt idx="3">
                  <c:v>11.22</c:v>
                </c:pt>
                <c:pt idx="4">
                  <c:v>#N/A</c:v>
                </c:pt>
                <c:pt idx="5">
                  <c:v>11.75</c:v>
                </c:pt>
                <c:pt idx="6">
                  <c:v>#N/A</c:v>
                </c:pt>
                <c:pt idx="7">
                  <c:v>14.08</c:v>
                </c:pt>
                <c:pt idx="8">
                  <c:v>#N/A</c:v>
                </c:pt>
                <c:pt idx="9">
                  <c:v>15.2</c:v>
                </c:pt>
              </c:numCache>
            </c:numRef>
          </c:val>
          <c:extLst>
            <c:ext xmlns:c16="http://schemas.microsoft.com/office/drawing/2014/chart" uri="{C3380CC4-5D6E-409C-BE32-E72D297353CC}">
              <c16:uniqueId val="{00000007-2BC0-4F88-92D2-C56EE3EBF1B3}"/>
            </c:ext>
          </c:extLst>
        </c:ser>
        <c:ser>
          <c:idx val="8"/>
          <c:order val="8"/>
          <c:tx>
            <c:strRef>
              <c:f>データシート!$A$35</c:f>
              <c:strCache>
                <c:ptCount val="1"/>
                <c:pt idx="0">
                  <c:v>霊園事業特別会計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8-2BC0-4F88-92D2-C56EE3EBF1B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2.72</c:v>
                </c:pt>
                <c:pt idx="1">
                  <c:v>#N/A</c:v>
                </c:pt>
                <c:pt idx="2">
                  <c:v>2.58</c:v>
                </c:pt>
                <c:pt idx="3">
                  <c:v>#N/A</c:v>
                </c:pt>
                <c:pt idx="4">
                  <c:v>2.11</c:v>
                </c:pt>
                <c:pt idx="5">
                  <c:v>#N/A</c:v>
                </c:pt>
                <c:pt idx="6">
                  <c:v>1.9</c:v>
                </c:pt>
                <c:pt idx="7">
                  <c:v>#N/A</c:v>
                </c:pt>
                <c:pt idx="8">
                  <c:v>1.67</c:v>
                </c:pt>
                <c:pt idx="9">
                  <c:v>#N/A</c:v>
                </c:pt>
              </c:numCache>
            </c:numRef>
          </c:val>
          <c:extLst>
            <c:ext xmlns:c16="http://schemas.microsoft.com/office/drawing/2014/chart" uri="{C3380CC4-5D6E-409C-BE32-E72D297353CC}">
              <c16:uniqueId val="{00000009-2BC0-4F88-92D2-C56EE3EBF1B3}"/>
            </c:ext>
          </c:extLst>
        </c:ser>
        <c:dLbls>
          <c:showLegendKey val="0"/>
          <c:showVal val="0"/>
          <c:showCatName val="0"/>
          <c:showSerName val="0"/>
          <c:showPercent val="0"/>
          <c:showBubbleSize val="0"/>
        </c:dLbls>
        <c:gapWidth val="150"/>
        <c:overlap val="100"/>
        <c:axId val="698694776"/>
        <c:axId val="698700656"/>
      </c:barChart>
      <c:catAx>
        <c:axId val="698694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8700656"/>
        <c:crosses val="autoZero"/>
        <c:auto val="1"/>
        <c:lblAlgn val="ctr"/>
        <c:lblOffset val="100"/>
        <c:tickLblSkip val="1"/>
        <c:tickMarkSkip val="1"/>
        <c:noMultiLvlLbl val="0"/>
      </c:catAx>
      <c:valAx>
        <c:axId val="69870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694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912</c:v>
                </c:pt>
                <c:pt idx="5">
                  <c:v>876</c:v>
                </c:pt>
                <c:pt idx="8">
                  <c:v>933</c:v>
                </c:pt>
                <c:pt idx="11">
                  <c:v>994</c:v>
                </c:pt>
                <c:pt idx="14">
                  <c:v>1012</c:v>
                </c:pt>
              </c:numCache>
            </c:numRef>
          </c:val>
          <c:extLst>
            <c:ext xmlns:c16="http://schemas.microsoft.com/office/drawing/2014/chart" uri="{C3380CC4-5D6E-409C-BE32-E72D297353CC}">
              <c16:uniqueId val="{00000000-FCCD-4ACF-846C-971739FCAE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CD-4ACF-846C-971739FCAE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18</c:v>
                </c:pt>
                <c:pt idx="6">
                  <c:v>17</c:v>
                </c:pt>
                <c:pt idx="9">
                  <c:v>16</c:v>
                </c:pt>
                <c:pt idx="12">
                  <c:v>20</c:v>
                </c:pt>
              </c:numCache>
            </c:numRef>
          </c:val>
          <c:extLst>
            <c:ext xmlns:c16="http://schemas.microsoft.com/office/drawing/2014/chart" uri="{C3380CC4-5D6E-409C-BE32-E72D297353CC}">
              <c16:uniqueId val="{00000002-FCCD-4ACF-846C-971739FCAE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FCCD-4ACF-846C-971739FCAE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255</c:v>
                </c:pt>
                <c:pt idx="3">
                  <c:v>257</c:v>
                </c:pt>
                <c:pt idx="6">
                  <c:v>276</c:v>
                </c:pt>
                <c:pt idx="9">
                  <c:v>275</c:v>
                </c:pt>
                <c:pt idx="12">
                  <c:v>255</c:v>
                </c:pt>
              </c:numCache>
            </c:numRef>
          </c:val>
          <c:extLst>
            <c:ext xmlns:c16="http://schemas.microsoft.com/office/drawing/2014/chart" uri="{C3380CC4-5D6E-409C-BE32-E72D297353CC}">
              <c16:uniqueId val="{00000004-FCCD-4ACF-846C-971739FCAE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CD-4ACF-846C-971739FCAE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CD-4ACF-846C-971739FCAE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1067</c:v>
                </c:pt>
                <c:pt idx="3">
                  <c:v>1059</c:v>
                </c:pt>
                <c:pt idx="6">
                  <c:v>1159</c:v>
                </c:pt>
                <c:pt idx="9">
                  <c:v>1288</c:v>
                </c:pt>
                <c:pt idx="12">
                  <c:v>1291</c:v>
                </c:pt>
              </c:numCache>
            </c:numRef>
          </c:val>
          <c:extLst>
            <c:ext xmlns:c16="http://schemas.microsoft.com/office/drawing/2014/chart" uri="{C3380CC4-5D6E-409C-BE32-E72D297353CC}">
              <c16:uniqueId val="{00000007-FCCD-4ACF-846C-971739FCAE62}"/>
            </c:ext>
          </c:extLst>
        </c:ser>
        <c:dLbls>
          <c:showLegendKey val="0"/>
          <c:showVal val="0"/>
          <c:showCatName val="0"/>
          <c:showSerName val="0"/>
          <c:showPercent val="0"/>
          <c:showBubbleSize val="0"/>
        </c:dLbls>
        <c:gapWidth val="100"/>
        <c:overlap val="100"/>
        <c:axId val="698695168"/>
        <c:axId val="698695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428</c:v>
                </c:pt>
                <c:pt idx="2">
                  <c:v>#N/A</c:v>
                </c:pt>
                <c:pt idx="3">
                  <c:v>#N/A</c:v>
                </c:pt>
                <c:pt idx="4">
                  <c:v>459</c:v>
                </c:pt>
                <c:pt idx="5">
                  <c:v>#N/A</c:v>
                </c:pt>
                <c:pt idx="6">
                  <c:v>#N/A</c:v>
                </c:pt>
                <c:pt idx="7">
                  <c:v>519</c:v>
                </c:pt>
                <c:pt idx="8">
                  <c:v>#N/A</c:v>
                </c:pt>
                <c:pt idx="9">
                  <c:v>#N/A</c:v>
                </c:pt>
                <c:pt idx="10">
                  <c:v>585</c:v>
                </c:pt>
                <c:pt idx="11">
                  <c:v>#N/A</c:v>
                </c:pt>
                <c:pt idx="12">
                  <c:v>#N/A</c:v>
                </c:pt>
                <c:pt idx="13">
                  <c:v>554</c:v>
                </c:pt>
                <c:pt idx="14">
                  <c:v>#N/A</c:v>
                </c:pt>
              </c:numCache>
            </c:numRef>
          </c:val>
          <c:smooth val="0"/>
          <c:extLst>
            <c:ext xmlns:c16="http://schemas.microsoft.com/office/drawing/2014/chart" uri="{C3380CC4-5D6E-409C-BE32-E72D297353CC}">
              <c16:uniqueId val="{00000008-FCCD-4ACF-846C-971739FCAE62}"/>
            </c:ext>
          </c:extLst>
        </c:ser>
        <c:dLbls>
          <c:showLegendKey val="0"/>
          <c:showVal val="0"/>
          <c:showCatName val="0"/>
          <c:showSerName val="0"/>
          <c:showPercent val="0"/>
          <c:showBubbleSize val="0"/>
        </c:dLbls>
        <c:marker val="1"/>
        <c:smooth val="0"/>
        <c:axId val="698695168"/>
        <c:axId val="698695560"/>
      </c:lineChart>
      <c:catAx>
        <c:axId val="69869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8695560"/>
        <c:crosses val="autoZero"/>
        <c:auto val="1"/>
        <c:lblAlgn val="ctr"/>
        <c:lblOffset val="100"/>
        <c:tickLblSkip val="1"/>
        <c:tickMarkSkip val="1"/>
        <c:noMultiLvlLbl val="0"/>
      </c:catAx>
      <c:valAx>
        <c:axId val="698695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69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10781</c:v>
                </c:pt>
                <c:pt idx="5">
                  <c:v>12016</c:v>
                </c:pt>
                <c:pt idx="8">
                  <c:v>11819</c:v>
                </c:pt>
                <c:pt idx="11">
                  <c:v>11387</c:v>
                </c:pt>
                <c:pt idx="14">
                  <c:v>10923</c:v>
                </c:pt>
              </c:numCache>
            </c:numRef>
          </c:val>
          <c:extLst>
            <c:ext xmlns:c16="http://schemas.microsoft.com/office/drawing/2014/chart" uri="{C3380CC4-5D6E-409C-BE32-E72D297353CC}">
              <c16:uniqueId val="{00000000-FBE2-440A-92CC-41F8FA7DE9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276</c:v>
                </c:pt>
                <c:pt idx="5">
                  <c:v>257</c:v>
                </c:pt>
                <c:pt idx="8">
                  <c:v>219</c:v>
                </c:pt>
                <c:pt idx="11">
                  <c:v>161</c:v>
                </c:pt>
                <c:pt idx="14">
                  <c:v>142</c:v>
                </c:pt>
              </c:numCache>
            </c:numRef>
          </c:val>
          <c:extLst>
            <c:ext xmlns:c16="http://schemas.microsoft.com/office/drawing/2014/chart" uri="{C3380CC4-5D6E-409C-BE32-E72D297353CC}">
              <c16:uniqueId val="{00000001-FBE2-440A-92CC-41F8FA7DE9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4338</c:v>
                </c:pt>
                <c:pt idx="5">
                  <c:v>4078</c:v>
                </c:pt>
                <c:pt idx="8">
                  <c:v>4312</c:v>
                </c:pt>
                <c:pt idx="11">
                  <c:v>4487</c:v>
                </c:pt>
                <c:pt idx="14">
                  <c:v>4787</c:v>
                </c:pt>
              </c:numCache>
            </c:numRef>
          </c:val>
          <c:extLst>
            <c:ext xmlns:c16="http://schemas.microsoft.com/office/drawing/2014/chart" uri="{C3380CC4-5D6E-409C-BE32-E72D297353CC}">
              <c16:uniqueId val="{00000002-FBE2-440A-92CC-41F8FA7DE9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E2-440A-92CC-41F8FA7DE9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E2-440A-92CC-41F8FA7DE9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E2-440A-92CC-41F8FA7DE9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2203</c:v>
                </c:pt>
                <c:pt idx="3">
                  <c:v>2149</c:v>
                </c:pt>
                <c:pt idx="6">
                  <c:v>2078</c:v>
                </c:pt>
                <c:pt idx="9">
                  <c:v>2084</c:v>
                </c:pt>
                <c:pt idx="12">
                  <c:v>2091</c:v>
                </c:pt>
              </c:numCache>
            </c:numRef>
          </c:val>
          <c:extLst>
            <c:ext xmlns:c16="http://schemas.microsoft.com/office/drawing/2014/chart" uri="{C3380CC4-5D6E-409C-BE32-E72D297353CC}">
              <c16:uniqueId val="{00000006-FBE2-440A-92CC-41F8FA7DE9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103</c:v>
                </c:pt>
                <c:pt idx="3">
                  <c:v>85</c:v>
                </c:pt>
                <c:pt idx="6">
                  <c:v>78</c:v>
                </c:pt>
                <c:pt idx="9">
                  <c:v>69</c:v>
                </c:pt>
                <c:pt idx="12">
                  <c:v>56</c:v>
                </c:pt>
              </c:numCache>
            </c:numRef>
          </c:val>
          <c:extLst>
            <c:ext xmlns:c16="http://schemas.microsoft.com/office/drawing/2014/chart" uri="{C3380CC4-5D6E-409C-BE32-E72D297353CC}">
              <c16:uniqueId val="{00000007-FBE2-440A-92CC-41F8FA7DE9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3365</c:v>
                </c:pt>
                <c:pt idx="3">
                  <c:v>3413</c:v>
                </c:pt>
                <c:pt idx="6">
                  <c:v>3577</c:v>
                </c:pt>
                <c:pt idx="9">
                  <c:v>3744</c:v>
                </c:pt>
                <c:pt idx="12">
                  <c:v>3624</c:v>
                </c:pt>
              </c:numCache>
            </c:numRef>
          </c:val>
          <c:extLst>
            <c:ext xmlns:c16="http://schemas.microsoft.com/office/drawing/2014/chart" uri="{C3380CC4-5D6E-409C-BE32-E72D297353CC}">
              <c16:uniqueId val="{00000008-FBE2-440A-92CC-41F8FA7DE9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E2-440A-92CC-41F8FA7DE9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11190</c:v>
                </c:pt>
                <c:pt idx="3">
                  <c:v>12862</c:v>
                </c:pt>
                <c:pt idx="6">
                  <c:v>12733</c:v>
                </c:pt>
                <c:pt idx="9">
                  <c:v>12063</c:v>
                </c:pt>
                <c:pt idx="12">
                  <c:v>11410</c:v>
                </c:pt>
              </c:numCache>
            </c:numRef>
          </c:val>
          <c:extLst>
            <c:ext xmlns:c16="http://schemas.microsoft.com/office/drawing/2014/chart" uri="{C3380CC4-5D6E-409C-BE32-E72D297353CC}">
              <c16:uniqueId val="{0000000A-FBE2-440A-92CC-41F8FA7DE926}"/>
            </c:ext>
          </c:extLst>
        </c:ser>
        <c:dLbls>
          <c:showLegendKey val="0"/>
          <c:showVal val="0"/>
          <c:showCatName val="0"/>
          <c:showSerName val="0"/>
          <c:showPercent val="0"/>
          <c:showBubbleSize val="0"/>
        </c:dLbls>
        <c:gapWidth val="100"/>
        <c:overlap val="100"/>
        <c:axId val="698692424"/>
        <c:axId val="698695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1466</c:v>
                </c:pt>
                <c:pt idx="2">
                  <c:v>#N/A</c:v>
                </c:pt>
                <c:pt idx="3">
                  <c:v>#N/A</c:v>
                </c:pt>
                <c:pt idx="4">
                  <c:v>2160</c:v>
                </c:pt>
                <c:pt idx="5">
                  <c:v>#N/A</c:v>
                </c:pt>
                <c:pt idx="6">
                  <c:v>#N/A</c:v>
                </c:pt>
                <c:pt idx="7">
                  <c:v>2116</c:v>
                </c:pt>
                <c:pt idx="8">
                  <c:v>#N/A</c:v>
                </c:pt>
                <c:pt idx="9">
                  <c:v>#N/A</c:v>
                </c:pt>
                <c:pt idx="10">
                  <c:v>1924</c:v>
                </c:pt>
                <c:pt idx="11">
                  <c:v>#N/A</c:v>
                </c:pt>
                <c:pt idx="12">
                  <c:v>#N/A</c:v>
                </c:pt>
                <c:pt idx="13">
                  <c:v>1328</c:v>
                </c:pt>
                <c:pt idx="14">
                  <c:v>#N/A</c:v>
                </c:pt>
              </c:numCache>
            </c:numRef>
          </c:val>
          <c:smooth val="0"/>
          <c:extLst>
            <c:ext xmlns:c16="http://schemas.microsoft.com/office/drawing/2014/chart" uri="{C3380CC4-5D6E-409C-BE32-E72D297353CC}">
              <c16:uniqueId val="{0000000B-FBE2-440A-92CC-41F8FA7DE926}"/>
            </c:ext>
          </c:extLst>
        </c:ser>
        <c:dLbls>
          <c:showLegendKey val="0"/>
          <c:showVal val="0"/>
          <c:showCatName val="0"/>
          <c:showSerName val="0"/>
          <c:showPercent val="0"/>
          <c:showBubbleSize val="0"/>
        </c:dLbls>
        <c:marker val="1"/>
        <c:smooth val="0"/>
        <c:axId val="698692424"/>
        <c:axId val="698695952"/>
      </c:lineChart>
      <c:catAx>
        <c:axId val="69869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8695952"/>
        <c:crosses val="autoZero"/>
        <c:auto val="1"/>
        <c:lblAlgn val="ctr"/>
        <c:lblOffset val="100"/>
        <c:tickLblSkip val="1"/>
        <c:tickMarkSkip val="1"/>
        <c:noMultiLvlLbl val="0"/>
      </c:catAx>
      <c:valAx>
        <c:axId val="69869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869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1867</c:v>
                </c:pt>
                <c:pt idx="1">
                  <c:v>1869</c:v>
                </c:pt>
                <c:pt idx="2">
                  <c:v>1871</c:v>
                </c:pt>
              </c:numCache>
            </c:numRef>
          </c:val>
          <c:extLst>
            <c:ext xmlns:c16="http://schemas.microsoft.com/office/drawing/2014/chart" uri="{C3380CC4-5D6E-409C-BE32-E72D297353CC}">
              <c16:uniqueId val="{00000000-678B-47BA-887C-28A10E33CB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1055</c:v>
                </c:pt>
                <c:pt idx="1">
                  <c:v>1056</c:v>
                </c:pt>
                <c:pt idx="2">
                  <c:v>1083</c:v>
                </c:pt>
              </c:numCache>
            </c:numRef>
          </c:val>
          <c:extLst>
            <c:ext xmlns:c16="http://schemas.microsoft.com/office/drawing/2014/chart" uri="{C3380CC4-5D6E-409C-BE32-E72D297353CC}">
              <c16:uniqueId val="{00000001-678B-47BA-887C-28A10E33CB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3659</c:v>
                </c:pt>
                <c:pt idx="1">
                  <c:v>3712</c:v>
                </c:pt>
                <c:pt idx="2">
                  <c:v>4077</c:v>
                </c:pt>
              </c:numCache>
            </c:numRef>
          </c:val>
          <c:extLst>
            <c:ext xmlns:c16="http://schemas.microsoft.com/office/drawing/2014/chart" uri="{C3380CC4-5D6E-409C-BE32-E72D297353CC}">
              <c16:uniqueId val="{00000002-678B-47BA-887C-28A10E33CB92}"/>
            </c:ext>
          </c:extLst>
        </c:ser>
        <c:dLbls>
          <c:showLegendKey val="0"/>
          <c:showVal val="0"/>
          <c:showCatName val="0"/>
          <c:showSerName val="0"/>
          <c:showPercent val="0"/>
          <c:showBubbleSize val="0"/>
        </c:dLbls>
        <c:gapWidth val="120"/>
        <c:overlap val="100"/>
        <c:axId val="698698304"/>
        <c:axId val="698699088"/>
      </c:barChart>
      <c:catAx>
        <c:axId val="69869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98699088"/>
        <c:crosses val="autoZero"/>
        <c:auto val="1"/>
        <c:lblAlgn val="ctr"/>
        <c:lblOffset val="100"/>
        <c:tickLblSkip val="1"/>
        <c:tickMarkSkip val="1"/>
        <c:noMultiLvlLbl val="0"/>
      </c:catAx>
      <c:valAx>
        <c:axId val="698699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869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{92EA542C-7EC8-472F-A5DA-A917B0B5A212}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EF6-4A14-8DA5-6A5EC4313E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{676C8BD5-6270-48EA-9B9C-B3A2361772E0}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F6-4A14-8DA5-6A5EC4313E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{81B7E4A9-06D5-4EAC-8817-4997F420BAC9}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F6-4A14-8DA5-6A5EC4313E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{BD801D3F-3F7A-4AFA-BFD4-F7E0AFE1CC6B}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F6-4A14-8DA5-6A5EC4313E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{38ED2B0F-7364-4CB8-B94D-F78581184FCF}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F6-4A14-8DA5-6A5EC4313EF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{B9F88148-A574-4581-9D63-97BB15176401}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EF6-4A14-8DA5-6A5EC4313EF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{BE8B719D-7216-4B80-A0E1-441109D34954}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EF6-4A14-8DA5-6A5EC4313EF6}"/>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{134CC7F1-BD48-4769-B383-4992F9B875D0}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EF6-4A14-8DA5-6A5EC4313EF6}"/>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{19068BCE-7FEE-489E-BA40-EBA3096AD930}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EF6-4A14-8DA5-6A5EC4313E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58</c:v>
                </c:pt>
                <c:pt idx="16">
                  <c:v>59.3</c:v>
                </c:pt>
                <c:pt idx="24">
                  <c:v>59.8</c:v>
                </c:pt>
                <c:pt idx="32">
                  <c:v>61.1</c:v>
                </c:pt>
              </c:numCache>
            </c:numRef>
          </c:xVal>
          <c:yVal>
            <c:numRef>
              <c:f>公会計指標分析・財政指標組合せ分析表!$BP$51:$DC$51</c:f>
              <c:numCache>
                <c:formatCode>#,##0.0;"▲ "#,##0.0</c:formatCode>
                <c:ptCount val="40"/>
                <c:pt idx="0">
                  <c:v>30.5</c:v>
                </c:pt>
                <c:pt idx="8">
                  <c:v>43.5</c:v>
                </c:pt>
                <c:pt idx="16">
                  <c:v>39.700000000000003</c:v>
                </c:pt>
                <c:pt idx="24">
                  <c:v>37.700000000000003</c:v>
                </c:pt>
                <c:pt idx="32">
                  <c:v>25.9</c:v>
                </c:pt>
              </c:numCache>
            </c:numRef>
          </c:yVal>
          <c:smooth val="0"/>
          <c:extLst>
            <c:ext xmlns:c16="http://schemas.microsoft.com/office/drawing/2014/chart" uri="{C3380CC4-5D6E-409C-BE32-E72D297353CC}">
              <c16:uniqueId val="{00000009-FEF6-4A14-8DA5-6A5EC4313E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{C5938BBD-EE76-48D9-A8B9-5CF41037B564}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EF6-4A14-8DA5-6A5EC4313E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{9E2257B8-B31B-498F-AFA7-2C5C12146249}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F6-4A14-8DA5-6A5EC4313E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{C87AD6AD-FC4B-49AA-B52D-1182A630BF2F}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F6-4A14-8DA5-6A5EC4313E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{53A59237-193B-47D1-8E1C-233CC511BF83}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F6-4A14-8DA5-6A5EC4313E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{0C602C89-C040-4F61-BEEA-D860F82EDEBA}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F6-4A14-8DA5-6A5EC4313EF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{D32006D0-1EFB-46AA-B8D3-B74826244B58}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EF6-4A14-8DA5-6A5EC4313EF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{20E34FC3-262F-47D1-B451-58976843D497}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EF6-4A14-8DA5-6A5EC4313EF6}"/>
                </c:ext>
              </c:extLst>
            </c:dLbl>
            <c:dLbl>
              <c:idx val="24"/>
              <c:layout>
                <c:manualLayout>
                  <c:x val="-2.921488757377842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{B1F6D7AE-2D2B-4770-9CD4-F791E32D2B3F}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EF6-4A14-8DA5-6A5EC4313EF6}"/>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{96C867DC-B6B6-4949-9D82-A367645F60D2}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EF6-4A14-8DA5-6A5EC4313E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FEF6-4A14-8DA5-6A5EC4313EF6}"/>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{5B51EA73-EB0D-457A-B2EF-D085889DAF16}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26D-401A-AB8C-5379137D92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{3F78D3AC-5170-40BE-8C5F-CCE59BD68046}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6D-401A-AB8C-5379137D92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{3F1E60A9-E131-46D5-8629-D7D8C7C93C35}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6D-401A-AB8C-5379137D92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{5AE2B8A2-96BC-4A09-963F-BA35ABA49A88}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6D-401A-AB8C-5379137D92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{4E174168-47FF-428F-A3C3-7CE1235D7377}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6D-401A-AB8C-5379137D92C5}"/>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{8E4335D2-AA5E-472E-A8E0-B58A7D751DEC}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26D-401A-AB8C-5379137D92C5}"/>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{962BC6FB-501C-4CC5-A437-D2F1963B95B0}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26D-401A-AB8C-5379137D92C5}"/>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{A5D6AEA0-6C2C-4F40-8E6D-115EAEF68597}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26D-401A-AB8C-5379137D92C5}"/>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{CF08C2ED-9A94-44C9-B403-92FFC0FE61B9}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26D-401A-AB8C-5379137D92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8.5</c:v>
                </c:pt>
                <c:pt idx="16">
                  <c:v>9.3000000000000007</c:v>
                </c:pt>
                <c:pt idx="24">
                  <c:v>10.1</c:v>
                </c:pt>
                <c:pt idx="32">
                  <c:v>10.6</c:v>
                </c:pt>
              </c:numCache>
            </c:numRef>
          </c:xVal>
          <c:yVal>
            <c:numRef>
              <c:f>公会計指標分析・財政指標組合せ分析表!$BP$73:$DC$73</c:f>
              <c:numCache>
                <c:formatCode>#,##0.0;"▲ "#,##0.0</c:formatCode>
                <c:ptCount val="40"/>
                <c:pt idx="0">
                  <c:v>30.5</c:v>
                </c:pt>
                <c:pt idx="8">
                  <c:v>43.5</c:v>
                </c:pt>
                <c:pt idx="16">
                  <c:v>39.700000000000003</c:v>
                </c:pt>
                <c:pt idx="24">
                  <c:v>37.700000000000003</c:v>
                </c:pt>
                <c:pt idx="32">
                  <c:v>25.9</c:v>
                </c:pt>
              </c:numCache>
            </c:numRef>
          </c:yVal>
          <c:smooth val="0"/>
          <c:extLst>
            <c:ext xmlns:c16="http://schemas.microsoft.com/office/drawing/2014/chart" uri="{C3380CC4-5D6E-409C-BE32-E72D297353CC}">
              <c16:uniqueId val="{00000009-626D-401A-AB8C-5379137D92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{B5D8A3C5-C20B-4589-BCDE-9326D0A24D8E}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26D-401A-AB8C-5379137D92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{654B3A6B-A3A9-42BA-AAB6-A90F4A3258FC}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6D-401A-AB8C-5379137D92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{D8C256E3-5810-493A-9272-2BAA94EC2287}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6D-401A-AB8C-5379137D92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{7F2E335E-1292-4C9C-B585-15983AE64F2E}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6D-401A-AB8C-5379137D92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{21A55320-404B-436B-9EDA-2CA868E025B5}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6D-401A-AB8C-5379137D92C5}"/>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{9F8F2D95-E740-448F-85F9-91D3AB342CB2}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26D-401A-AB8C-5379137D92C5}"/>
                </c:ext>
              </c:extLst>
            </c:dLbl>
            <c:dLbl>
              <c:idx val="16"/>
              <c:layout>
                <c:manualLayout>
                  <c:x val="0"/>
                  <c:y val="-1.892072577225811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{4BFAA055-EB29-4F44-ABF4-4F03106F538F}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26D-401A-AB8C-5379137D92C5}"/>
                </c:ext>
              </c:extLst>
            </c:dLbl>
            <c:dLbl>
              <c:idx val="24"/>
              <c:layout>
                <c:manualLayout>
                  <c:x val="0"/>
                  <c:y val="1.892072577225807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{2DE3EF61-2A46-43CE-A968-09D97992B8B2}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26D-401A-AB8C-5379137D92C5}"/>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{4CE44F9D-FF92-4B19-A273-52685B29C8DB}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26D-401A-AB8C-5379137D92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626D-401A-AB8C-5379137D92C5}"/>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借入に関しては地方交付税算入の優位な地方債を活用し、実質公債費の抑制に努めている。今年度は償還終了による元利償還金の減少よりも、小学校建設事業や小学校の空調整備に係る過疎対策事業債や道路改良事業に係る合併特例事業債の元金据置期間終了による元金償還開始による増加が上回ったため、元利償還金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百万円の増加となった。それに伴い算入公債費等は元利償還金の増加を上回る</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百万円の増加となり、実質公債費率の分子は</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百万円の減少となった。今後、大型事業に係る元金据置期間中の公債費が控えていることや、老朽化施設の統廃合が控えているため、実質公債費比率の増加が見込まれる。大型事業については後年度への負担が伴うものであるため、その必要性や課税の平準化とのバランスを考慮し、急激な人口減少が予想される中で、過度な後年度負担にならないように抑制を図ら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kumimoji="1" lang="ja-JP" altLang="en-US" sz="1200">
              <a:latin typeface="ＭＳ ゴシック" pitchFamily="49" charset="-128"/>
              <a:ea typeface="ＭＳ ゴシック" pitchFamily="49" charset="-128"/>
            </a:rPr>
            <a:t>将来負担額について、一般会計等に係る地方債の現在高は昨年度よりも</a:t>
          </a:r>
          <a:r>
            <a:rPr kumimoji="1" lang="en-US" altLang="ja-JP" sz="1200">
              <a:latin typeface="ＭＳ ゴシック" pitchFamily="49" charset="-128"/>
              <a:ea typeface="ＭＳ ゴシック" pitchFamily="49" charset="-128"/>
            </a:rPr>
            <a:t>653</a:t>
          </a:r>
          <a:r>
            <a:rPr kumimoji="1" lang="ja-JP" altLang="en-US" sz="1200">
              <a:latin typeface="ＭＳ ゴシック" pitchFamily="49" charset="-128"/>
              <a:ea typeface="ＭＳ ゴシック" pitchFamily="49" charset="-128"/>
            </a:rPr>
            <a:t>百万円減少している。主な要因は臨時財政対策債の新規発行額</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百万円に対し元金償還額が</a:t>
          </a:r>
          <a:r>
            <a:rPr kumimoji="1" lang="en-US" altLang="ja-JP" sz="1200">
              <a:latin typeface="ＭＳ ゴシック" pitchFamily="49" charset="-128"/>
              <a:ea typeface="ＭＳ ゴシック" pitchFamily="49" charset="-128"/>
            </a:rPr>
            <a:t>418</a:t>
          </a:r>
          <a:r>
            <a:rPr kumimoji="1" lang="ja-JP" altLang="en-US" sz="1200">
              <a:latin typeface="ＭＳ ゴシック" pitchFamily="49" charset="-128"/>
              <a:ea typeface="ＭＳ ゴシック" pitchFamily="49" charset="-128"/>
            </a:rPr>
            <a:t>百万円であったため地方債残高が</a:t>
          </a:r>
          <a:r>
            <a:rPr kumimoji="1" lang="en-US" altLang="ja-JP" sz="1200">
              <a:latin typeface="ＭＳ ゴシック" pitchFamily="49" charset="-128"/>
              <a:ea typeface="ＭＳ ゴシック" pitchFamily="49" charset="-128"/>
            </a:rPr>
            <a:t>386</a:t>
          </a:r>
          <a:r>
            <a:rPr kumimoji="1" lang="ja-JP" altLang="en-US" sz="1200">
              <a:latin typeface="ＭＳ ゴシック" pitchFamily="49" charset="-128"/>
              <a:ea typeface="ＭＳ ゴシック" pitchFamily="49" charset="-128"/>
            </a:rPr>
            <a:t>百万円の減少したことや、過疎対策事業債の新規発行額</a:t>
          </a:r>
          <a:r>
            <a:rPr kumimoji="1" lang="en-US" altLang="ja-JP" sz="1200">
              <a:latin typeface="ＭＳ ゴシック" pitchFamily="49" charset="-128"/>
              <a:ea typeface="ＭＳ ゴシック" pitchFamily="49" charset="-128"/>
            </a:rPr>
            <a:t>337</a:t>
          </a:r>
          <a:r>
            <a:rPr kumimoji="1" lang="ja-JP" altLang="en-US" sz="1200">
              <a:latin typeface="ＭＳ ゴシック" pitchFamily="49" charset="-128"/>
              <a:ea typeface="ＭＳ ゴシック" pitchFamily="49" charset="-128"/>
            </a:rPr>
            <a:t>百万円に対し元金償還額が</a:t>
          </a:r>
          <a:r>
            <a:rPr kumimoji="1" lang="en-US" altLang="ja-JP" sz="1200">
              <a:latin typeface="ＭＳ ゴシック" pitchFamily="49" charset="-128"/>
              <a:ea typeface="ＭＳ ゴシック" pitchFamily="49" charset="-128"/>
            </a:rPr>
            <a:t>428</a:t>
          </a:r>
          <a:r>
            <a:rPr kumimoji="1" lang="ja-JP" altLang="en-US" sz="1200">
              <a:latin typeface="ＭＳ ゴシック" pitchFamily="49" charset="-128"/>
              <a:ea typeface="ＭＳ ゴシック" pitchFamily="49" charset="-128"/>
            </a:rPr>
            <a:t>百万円であったため</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百万円の減少したことによるものである。</a:t>
          </a:r>
          <a:endParaRPr kumimoji="1" lang="en-US" altLang="ja-JP" sz="1200">
            <a:latin typeface="ＭＳ ゴシック" pitchFamily="49" charset="-128"/>
            <a:ea typeface="ＭＳ ゴシック" pitchFamily="49" charset="-128"/>
          </a:endParaRPr>
        </a:p>
        <a:p>
          <a:pPr algn="just"/>
          <a:r>
            <a:rPr kumimoji="1" lang="ja-JP" altLang="en-US" sz="1200">
              <a:latin typeface="ＭＳ ゴシック" pitchFamily="49" charset="-128"/>
              <a:ea typeface="ＭＳ ゴシック" pitchFamily="49" charset="-128"/>
            </a:rPr>
            <a:t>充当可能財源等については、昨年度よりも充当可能基金が</a:t>
          </a:r>
          <a:r>
            <a:rPr kumimoji="1" lang="en-US" altLang="ja-JP" sz="1200">
              <a:latin typeface="ＭＳ ゴシック" pitchFamily="49" charset="-128"/>
              <a:ea typeface="ＭＳ ゴシック" pitchFamily="49" charset="-128"/>
            </a:rPr>
            <a:t>300</a:t>
          </a:r>
          <a:r>
            <a:rPr kumimoji="1" lang="ja-JP" altLang="en-US" sz="1200">
              <a:latin typeface="ＭＳ ゴシック" pitchFamily="49" charset="-128"/>
              <a:ea typeface="ＭＳ ゴシック" pitchFamily="49" charset="-128"/>
            </a:rPr>
            <a:t>百万円増加している。主な要因はふるさと納税を業務委託に切り替えたことにより大幅な寄附の増加に伴うふるさと応援基金の増加や老朽化施設の更新・統廃合を見据え公共施設等整備基金の積立を行ったことによるものである。</a:t>
          </a:r>
          <a:endParaRPr kumimoji="1" lang="en-US" altLang="ja-JP" sz="1200">
            <a:latin typeface="ＭＳ ゴシック" pitchFamily="49" charset="-128"/>
            <a:ea typeface="ＭＳ ゴシック" pitchFamily="49" charset="-128"/>
          </a:endParaRPr>
        </a:p>
        <a:p>
          <a:pPr algn="just"/>
          <a:r>
            <a:rPr kumimoji="1" lang="ja-JP" altLang="en-US" sz="1200">
              <a:latin typeface="ＭＳ ゴシック" pitchFamily="49" charset="-128"/>
              <a:ea typeface="ＭＳ ゴシック" pitchFamily="49" charset="-128"/>
            </a:rPr>
            <a:t>今後も老朽化した施設の統廃合に伴う大型事業が予定されており、地方債残高の増加が見込まれるため、将来負担額や将来負担比率についても増加が懸念される。大型事業を含めた事業の見直しや、余剰財源を確保し基金への積立等を行い、将来負担額の改善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・内訳は、財政調整基金は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百万円の増加、その他の特定目的基金は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・財政調整基金は運用利子のみの積立、減債基金は普通交付税の再算定分及び運用利子の積立を行った。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・防衛省から交付を受けた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事業についての積立を行った。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・ふるさと納税を業務委託に切り替えたことに伴い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％）となり、ふるさと応援基金の積立が例年より増加した。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・防衛省関連基金を取り崩し、ごみ処理施設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(RDF)</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や液肥製造施設の運営費として活用した。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・老朽化施設の更新や統廃合により公債費の増加が見込まれるため、減債基金及び公共施設等整備基金の更なる積立を行う必要がある。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・防衛省と協議を行い、住民サービスの向上のために行うことができるように基金の増設や積立を行いたい。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・ふるさと応援基金の増加に伴い、新規事業の財源として積極的な活用を行いたい。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：ふるさと納税を財源とした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つの寄附目的に沿った事業に充当できる。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　　　　　：リサイクル施設やごみ処理施設の運営に充当できる。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・バス運行事業調整基金　：コミュニティバスやデマンドタクシーの委託・運営費に充当できる。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・読書環境等整備基金　　：町内小中学校や図書館の蔵書の購入費に充当できる。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・学校教育環境整備基金　：町内小中学校の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機器など教育整備費に充当できる。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：ふるさと納税を業務委託にしたことに伴い寄附額が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・学校教育環境整備基金　：町内小中学校の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機器の更新やリース料を見据え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・バス運行事業調整基金　：コミュニティバスやデマンドタクシーの委託・運営費を見据え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：図書館整備事業に係る基本設計費に充当するために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：社会福祉センターの管理費や児童館の運営費のために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・公共施設等整備基金は庁内電算機器更新に備え、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百万円の積立を行っている。次回の更新は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年度更新のため、財源として活用する予定である。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・ふるさと納税を業務委託に切り替えたことにより寄附額の増額となったため、新規事業の際は財源として活用し住民の満足度の向上に努めたい。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・防衛省交付金事業を用いて住民サービスの向上を行える事業については積極的に活用し基金の新設・積立を行いたい。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・企業版ふるさと納税の寄附の宣伝に注力し、積立を行えていない「まち・ひと・しごと創生基金」の積立や活用を行いたい。ぎか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・運用利子のみの積立となった。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・今後も利子運用が増加の主たる要因となることが想定されるが、大型事業により中長期的に多額の借入及び償還が想定されていることから、減少していく見込みである。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・大型事業の償還が始まる前に行財政改革を行うことで積立額を確保することにより、少しでも後年度のひっ迫を和らげたい。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・内訳は、普通交付税の再算定にて令和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年度の普通交付税算定で見込まれる臨時財政対策債償還額の前渡しにより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年度再算定分及び令和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年度再算定分の普通交付税にて、臨時財政対策債に係る前渡しがあったため、それらに係る償還費について取り崩す予定である。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・大型事業借入及び償還が控えているため、減債基金の積立を行い、多額の償還に控えたい。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庁舎建設事業完了に伴い、令和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年度に有形固定資産減価償却率は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た。老朽施設が町内に点在し、統廃合が進んでいない。社会福祉施設の改修及び統合、旧支所を改修した図書館建設、小中一体型校整備事業に伴う新築及び統合を予定しているため、有形固定資産減価償却率は減少する予定である。統合により使用しなくなる施設については、今後の在り方を定め、解体や売却をすることにより、ますますの有形固定資産減価償却率の減少に努め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81" name="楕円 80"/>
        <xdr:cNvSpPr/>
      </xdr:nvSpPr>
      <xdr:spPr>
        <a:xfrm>
          <a:off x="47117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129134</xdr:rowOff>
    </xdr:from>
    <xdr:ext cx="405111" cy="259045"/>
    <xdr:sp macro="" textlink="">
      <xdr:nvSpPr>
        <xdr:cNvPr id="82" name="有形固定資産減価償却率該当値テキスト"/>
        <xdr:cNvSpPr txBox="1"/>
      </xdr:nvSpPr>
      <xdr:spPr>
        <a:xfrm>
          <a:off x="4813300" y="51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xdr:cNvSpPr/>
      </xdr:nvSpPr>
      <xdr:spPr>
        <a:xfrm>
          <a:off x="4000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157057</xdr:rowOff>
    </xdr:to>
    <xdr:cxnSp macro="">
      <xdr:nvCxnSpPr>
        <xdr:cNvPr id="84" name="直線コネクタ 83"/>
        <xdr:cNvCxnSpPr/>
      </xdr:nvCxnSpPr>
      <xdr:spPr>
        <a:xfrm>
          <a:off x="4051300" y="525377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xdr:cNvSpPr/>
      </xdr:nvSpPr>
      <xdr:spPr>
        <a:xfrm>
          <a:off x="32385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110278</xdr:rowOff>
    </xdr:to>
    <xdr:cxnSp macro="">
      <xdr:nvCxnSpPr>
        <xdr:cNvPr id="86" name="直線コネクタ 85"/>
        <xdr:cNvCxnSpPr/>
      </xdr:nvCxnSpPr>
      <xdr:spPr>
        <a:xfrm>
          <a:off x="3289300" y="523578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87" name="楕円 86"/>
        <xdr:cNvSpPr/>
      </xdr:nvSpPr>
      <xdr:spPr>
        <a:xfrm>
          <a:off x="2476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92287</xdr:rowOff>
    </xdr:to>
    <xdr:cxnSp macro="">
      <xdr:nvCxnSpPr>
        <xdr:cNvPr id="88" name="直線コネクタ 87"/>
        <xdr:cNvCxnSpPr/>
      </xdr:nvCxnSpPr>
      <xdr:spPr>
        <a:xfrm>
          <a:off x="2527300" y="518900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89" name="楕円 88"/>
        <xdr:cNvSpPr/>
      </xdr:nvSpPr>
      <xdr:spPr>
        <a:xfrm>
          <a:off x="1714500" y="51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45508</xdr:rowOff>
    </xdr:from>
    <xdr:to>
      <xdr:col>11</xdr:col>
      <xdr:colOff>136525</xdr:colOff>
      <xdr:row>30</xdr:row>
      <xdr:rowOff>92287</xdr:rowOff>
    </xdr:to>
    <xdr:cxnSp macro="">
      <xdr:nvCxnSpPr>
        <xdr:cNvPr id="90" name="直線コネクタ 89"/>
        <xdr:cNvCxnSpPr/>
      </xdr:nvCxnSpPr>
      <xdr:spPr>
        <a:xfrm flipV="1">
          <a:off x="1765300" y="518900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xdr:cNvSpPr txBox="1"/>
      </xdr:nvSpPr>
      <xdr:spPr>
        <a:xfrm>
          <a:off x="2324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xdr:cNvSpPr txBox="1"/>
      </xdr:nvSpPr>
      <xdr:spPr>
        <a:xfrm>
          <a:off x="3086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7" name="n_3mainValue有形固定資産減価償却率"/>
        <xdr:cNvSpPr txBox="1"/>
      </xdr:nvSpPr>
      <xdr:spPr>
        <a:xfrm>
          <a:off x="23247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mainValue有形固定資産減価償却率"/>
        <xdr:cNvSpPr txBox="1"/>
      </xdr:nvSpPr>
      <xdr:spPr>
        <a:xfrm>
          <a:off x="1562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地方債現在高の減少及び財政調整等基金やふるさと応援基金の増加により、充当可能基金が増加したことにより、債務償還費率は</a:t>
          </a:r>
          <a:r>
            <a:rPr kumimoji="1" lang="en-US" altLang="ja-JP" sz="1100">
              <a:latin typeface="ＭＳ Ｐゴシック" panose="020B0600070205080204" pitchFamily="50" charset="-128"/>
              <a:ea typeface="ＭＳ Ｐゴシック" panose="020B0600070205080204" pitchFamily="50" charset="-128"/>
            </a:rPr>
            <a:t>66.3</a:t>
          </a:r>
          <a:r>
            <a:rPr kumimoji="1" lang="ja-JP" altLang="en-US" sz="1100">
              <a:latin typeface="ＭＳ Ｐゴシック" panose="020B0600070205080204" pitchFamily="50" charset="-128"/>
              <a:ea typeface="ＭＳ Ｐゴシック" panose="020B0600070205080204" pitchFamily="50" charset="-128"/>
            </a:rPr>
            <a:t>ポイント増加した。類似団体平均値よりも</a:t>
          </a:r>
          <a:r>
            <a:rPr kumimoji="1" lang="en-US" altLang="ja-JP" sz="1100">
              <a:latin typeface="ＭＳ Ｐゴシック" panose="020B0600070205080204" pitchFamily="50" charset="-128"/>
              <a:ea typeface="ＭＳ Ｐゴシック" panose="020B0600070205080204" pitchFamily="50" charset="-128"/>
            </a:rPr>
            <a:t>406.3</a:t>
          </a:r>
          <a:r>
            <a:rPr kumimoji="1" lang="ja-JP" altLang="en-US" sz="1100">
              <a:latin typeface="ＭＳ Ｐゴシック" panose="020B0600070205080204" pitchFamily="50" charset="-128"/>
              <a:ea typeface="ＭＳ Ｐゴシック" panose="020B0600070205080204" pitchFamily="50" charset="-128"/>
            </a:rPr>
            <a:t>ポイント上回っており、返済に対する一般財源が少なく、他自治体よりも償還能力が劣っていることが分かる。地方債の発行においては交付税措置率の高い事業を選択し、将来負担費の抑制に努める。また人口減少を見据えた公共施設の統廃合を計画的に行うことで経常経費の削減をし、一般財源の支出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150481</xdr:rowOff>
    </xdr:to>
    <xdr:cxnSp macro="">
      <xdr:nvCxnSpPr>
        <xdr:cNvPr id="127" name="直線コネクタ 126"/>
        <xdr:cNvCxnSpPr/>
      </xdr:nvCxnSpPr>
      <xdr:spPr>
        <a:xfrm flipV="1">
          <a:off x="14793595" y="4541308"/>
          <a:ext cx="1269" cy="109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154308</xdr:rowOff>
    </xdr:from>
    <xdr:ext cx="469744" cy="259045"/>
    <xdr:sp macro="" textlink="">
      <xdr:nvSpPr>
        <xdr:cNvPr id="128" name="債務償還比率最小値テキスト"/>
        <xdr:cNvSpPr txBox="1"/>
      </xdr:nvSpPr>
      <xdr:spPr>
        <a:xfrm>
          <a:off x="14846300" y="56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150481</xdr:rowOff>
    </xdr:from>
    <xdr:to>
      <xdr:col>76</xdr:col>
      <xdr:colOff>111125</xdr:colOff>
      <xdr:row>32</xdr:row>
      <xdr:rowOff>150481</xdr:rowOff>
    </xdr:to>
    <xdr:cxnSp macro="">
      <xdr:nvCxnSpPr>
        <xdr:cNvPr id="129" name="直線コネクタ 128"/>
        <xdr:cNvCxnSpPr/>
      </xdr:nvCxnSpPr>
      <xdr:spPr>
        <a:xfrm>
          <a:off x="14706600" y="563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18354</xdr:rowOff>
    </xdr:from>
    <xdr:ext cx="469744" cy="259045"/>
    <xdr:sp macro="" textlink="">
      <xdr:nvSpPr>
        <xdr:cNvPr id="132" name="債務償還比率平均値テキスト"/>
        <xdr:cNvSpPr txBox="1"/>
      </xdr:nvSpPr>
      <xdr:spPr>
        <a:xfrm>
          <a:off x="14846300" y="4818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166927</xdr:rowOff>
    </xdr:from>
    <xdr:to>
      <xdr:col>76</xdr:col>
      <xdr:colOff>73025</xdr:colOff>
      <xdr:row>29</xdr:row>
      <xdr:rowOff>97077</xdr:rowOff>
    </xdr:to>
    <xdr:sp macro="" textlink="">
      <xdr:nvSpPr>
        <xdr:cNvPr id="133" name="フローチャート: 判断 132"/>
        <xdr:cNvSpPr/>
      </xdr:nvSpPr>
      <xdr:spPr>
        <a:xfrm>
          <a:off x="14744700" y="496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35299</xdr:rowOff>
    </xdr:from>
    <xdr:to>
      <xdr:col>72</xdr:col>
      <xdr:colOff>123825</xdr:colOff>
      <xdr:row>29</xdr:row>
      <xdr:rowOff>136899</xdr:rowOff>
    </xdr:to>
    <xdr:sp macro="" textlink="">
      <xdr:nvSpPr>
        <xdr:cNvPr id="134" name="フローチャート: 判断 133"/>
        <xdr:cNvSpPr/>
      </xdr:nvSpPr>
      <xdr:spPr>
        <a:xfrm>
          <a:off x="14033500" y="500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10830</xdr:rowOff>
    </xdr:from>
    <xdr:to>
      <xdr:col>68</xdr:col>
      <xdr:colOff>123825</xdr:colOff>
      <xdr:row>29</xdr:row>
      <xdr:rowOff>112430</xdr:rowOff>
    </xdr:to>
    <xdr:sp macro="" textlink="">
      <xdr:nvSpPr>
        <xdr:cNvPr id="135" name="フローチャート: 判断 134"/>
        <xdr:cNvSpPr/>
      </xdr:nvSpPr>
      <xdr:spPr>
        <a:xfrm>
          <a:off x="13271500" y="49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15939</xdr:rowOff>
    </xdr:from>
    <xdr:to>
      <xdr:col>64</xdr:col>
      <xdr:colOff>123825</xdr:colOff>
      <xdr:row>30</xdr:row>
      <xdr:rowOff>117539</xdr:rowOff>
    </xdr:to>
    <xdr:sp macro="" textlink="">
      <xdr:nvSpPr>
        <xdr:cNvPr id="136" name="フローチャート: 判断 135"/>
        <xdr:cNvSpPr/>
      </xdr:nvSpPr>
      <xdr:spPr>
        <a:xfrm>
          <a:off x="12509500" y="51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37" name="フローチャート: 判断 136"/>
        <xdr:cNvSpPr/>
      </xdr:nvSpPr>
      <xdr:spPr>
        <a:xfrm>
          <a:off x="11747500" y="51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139912</xdr:rowOff>
    </xdr:from>
    <xdr:to>
      <xdr:col>76</xdr:col>
      <xdr:colOff>73025</xdr:colOff>
      <xdr:row>32</xdr:row>
      <xdr:rowOff>70062</xdr:rowOff>
    </xdr:to>
    <xdr:sp macro="" textlink="">
      <xdr:nvSpPr>
        <xdr:cNvPr id="143" name="楕円 142"/>
        <xdr:cNvSpPr/>
      </xdr:nvSpPr>
      <xdr:spPr>
        <a:xfrm>
          <a:off x="147447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118339</xdr:rowOff>
    </xdr:from>
    <xdr:ext cx="469744" cy="259045"/>
    <xdr:sp macro="" textlink="">
      <xdr:nvSpPr>
        <xdr:cNvPr id="144" name="債務償還比率該当値テキスト"/>
        <xdr:cNvSpPr txBox="1"/>
      </xdr:nvSpPr>
      <xdr:spPr>
        <a:xfrm>
          <a:off x="14846300" y="543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60389</xdr:rowOff>
    </xdr:from>
    <xdr:to>
      <xdr:col>72</xdr:col>
      <xdr:colOff>123825</xdr:colOff>
      <xdr:row>31</xdr:row>
      <xdr:rowOff>161989</xdr:rowOff>
    </xdr:to>
    <xdr:sp macro="" textlink="">
      <xdr:nvSpPr>
        <xdr:cNvPr id="145" name="楕円 144"/>
        <xdr:cNvSpPr/>
      </xdr:nvSpPr>
      <xdr:spPr>
        <a:xfrm>
          <a:off x="14033500" y="53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111189</xdr:rowOff>
    </xdr:from>
    <xdr:to>
      <xdr:col>76</xdr:col>
      <xdr:colOff>22225</xdr:colOff>
      <xdr:row>32</xdr:row>
      <xdr:rowOff>19262</xdr:rowOff>
    </xdr:to>
    <xdr:cxnSp macro="">
      <xdr:nvCxnSpPr>
        <xdr:cNvPr id="146" name="直線コネクタ 145"/>
        <xdr:cNvCxnSpPr/>
      </xdr:nvCxnSpPr>
      <xdr:spPr>
        <a:xfrm>
          <a:off x="14084300" y="5426139"/>
          <a:ext cx="7112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776</xdr:rowOff>
    </xdr:from>
    <xdr:to>
      <xdr:col>68</xdr:col>
      <xdr:colOff>123825</xdr:colOff>
      <xdr:row>31</xdr:row>
      <xdr:rowOff>102376</xdr:rowOff>
    </xdr:to>
    <xdr:sp macro="" textlink="">
      <xdr:nvSpPr>
        <xdr:cNvPr id="147" name="楕円 146"/>
        <xdr:cNvSpPr/>
      </xdr:nvSpPr>
      <xdr:spPr>
        <a:xfrm>
          <a:off x="13271500" y="53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51576</xdr:rowOff>
    </xdr:from>
    <xdr:to>
      <xdr:col>72</xdr:col>
      <xdr:colOff>73025</xdr:colOff>
      <xdr:row>31</xdr:row>
      <xdr:rowOff>111189</xdr:rowOff>
    </xdr:to>
    <xdr:cxnSp macro="">
      <xdr:nvCxnSpPr>
        <xdr:cNvPr id="148" name="直線コネクタ 147"/>
        <xdr:cNvCxnSpPr/>
      </xdr:nvCxnSpPr>
      <xdr:spPr>
        <a:xfrm>
          <a:off x="13322300" y="5366526"/>
          <a:ext cx="7620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69166</xdr:rowOff>
    </xdr:from>
    <xdr:to>
      <xdr:col>64</xdr:col>
      <xdr:colOff>123825</xdr:colOff>
      <xdr:row>33</xdr:row>
      <xdr:rowOff>170766</xdr:rowOff>
    </xdr:to>
    <xdr:sp macro="" textlink="">
      <xdr:nvSpPr>
        <xdr:cNvPr id="149" name="楕円 148"/>
        <xdr:cNvSpPr/>
      </xdr:nvSpPr>
      <xdr:spPr>
        <a:xfrm>
          <a:off x="12509500" y="5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51576</xdr:rowOff>
    </xdr:from>
    <xdr:to>
      <xdr:col>68</xdr:col>
      <xdr:colOff>73025</xdr:colOff>
      <xdr:row>33</xdr:row>
      <xdr:rowOff>119966</xdr:rowOff>
    </xdr:to>
    <xdr:cxnSp macro="">
      <xdr:nvCxnSpPr>
        <xdr:cNvPr id="150" name="直線コネクタ 149"/>
        <xdr:cNvCxnSpPr/>
      </xdr:nvCxnSpPr>
      <xdr:spPr>
        <a:xfrm flipV="1">
          <a:off x="12560300" y="5366526"/>
          <a:ext cx="762000" cy="4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98482</xdr:rowOff>
    </xdr:from>
    <xdr:to>
      <xdr:col>60</xdr:col>
      <xdr:colOff>123825</xdr:colOff>
      <xdr:row>33</xdr:row>
      <xdr:rowOff>28632</xdr:rowOff>
    </xdr:to>
    <xdr:sp macro="" textlink="">
      <xdr:nvSpPr>
        <xdr:cNvPr id="151" name="楕円 150"/>
        <xdr:cNvSpPr/>
      </xdr:nvSpPr>
      <xdr:spPr>
        <a:xfrm>
          <a:off x="11747500" y="55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149282</xdr:rowOff>
    </xdr:from>
    <xdr:to>
      <xdr:col>64</xdr:col>
      <xdr:colOff>73025</xdr:colOff>
      <xdr:row>33</xdr:row>
      <xdr:rowOff>119966</xdr:rowOff>
    </xdr:to>
    <xdr:cxnSp macro="">
      <xdr:nvCxnSpPr>
        <xdr:cNvPr id="152" name="直線コネクタ 151"/>
        <xdr:cNvCxnSpPr/>
      </xdr:nvCxnSpPr>
      <xdr:spPr>
        <a:xfrm>
          <a:off x="11798300" y="5635682"/>
          <a:ext cx="7620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153426</xdr:rowOff>
    </xdr:from>
    <xdr:ext cx="469744" cy="259045"/>
    <xdr:sp macro="" textlink="">
      <xdr:nvSpPr>
        <xdr:cNvPr id="153" name="n_1aveValue債務償還比率"/>
        <xdr:cNvSpPr txBox="1"/>
      </xdr:nvSpPr>
      <xdr:spPr>
        <a:xfrm>
          <a:off x="13836727" y="478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128957</xdr:rowOff>
    </xdr:from>
    <xdr:ext cx="469744" cy="259045"/>
    <xdr:sp macro="" textlink="">
      <xdr:nvSpPr>
        <xdr:cNvPr id="154" name="n_2aveValue債務償還比率"/>
        <xdr:cNvSpPr txBox="1"/>
      </xdr:nvSpPr>
      <xdr:spPr>
        <a:xfrm>
          <a:off x="13087427" y="47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134066</xdr:rowOff>
    </xdr:from>
    <xdr:ext cx="469744" cy="259045"/>
    <xdr:sp macro="" textlink="">
      <xdr:nvSpPr>
        <xdr:cNvPr id="155" name="n_3aveValue債務償還比率"/>
        <xdr:cNvSpPr txBox="1"/>
      </xdr:nvSpPr>
      <xdr:spPr>
        <a:xfrm>
          <a:off x="12325427" y="493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518</xdr:rowOff>
    </xdr:from>
    <xdr:ext cx="469744" cy="259045"/>
    <xdr:sp macro="" textlink="">
      <xdr:nvSpPr>
        <xdr:cNvPr id="156" name="n_4aveValue債務償還比率"/>
        <xdr:cNvSpPr txBox="1"/>
      </xdr:nvSpPr>
      <xdr:spPr>
        <a:xfrm>
          <a:off x="11563427" y="49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153116</xdr:rowOff>
    </xdr:from>
    <xdr:ext cx="469744" cy="259045"/>
    <xdr:sp macro="" textlink="">
      <xdr:nvSpPr>
        <xdr:cNvPr id="157" name="n_1mainValue債務償還比率"/>
        <xdr:cNvSpPr txBox="1"/>
      </xdr:nvSpPr>
      <xdr:spPr>
        <a:xfrm>
          <a:off x="13836727" y="546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93503</xdr:rowOff>
    </xdr:from>
    <xdr:ext cx="469744" cy="259045"/>
    <xdr:sp macro="" textlink="">
      <xdr:nvSpPr>
        <xdr:cNvPr id="158" name="n_2mainValue債務償還比率"/>
        <xdr:cNvSpPr txBox="1"/>
      </xdr:nvSpPr>
      <xdr:spPr>
        <a:xfrm>
          <a:off x="13087427" y="54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161893</xdr:rowOff>
    </xdr:from>
    <xdr:ext cx="560923" cy="259045"/>
    <xdr:sp macro="" textlink="">
      <xdr:nvSpPr>
        <xdr:cNvPr id="159" name="n_3mainValue債務償還比率"/>
        <xdr:cNvSpPr txBox="1"/>
      </xdr:nvSpPr>
      <xdr:spPr>
        <a:xfrm>
          <a:off x="12279838" y="58197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19759</xdr:rowOff>
    </xdr:from>
    <xdr:ext cx="469744" cy="259045"/>
    <xdr:sp macro="" textlink="">
      <xdr:nvSpPr>
        <xdr:cNvPr id="160" name="n_4mainValue債務償還比率"/>
        <xdr:cNvSpPr txBox="1"/>
      </xdr:nvSpPr>
      <xdr:spPr>
        <a:xfrm>
          <a:off x="11563427" y="56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104775</xdr:rowOff>
    </xdr:from>
    <xdr:to>
      <xdr:col>24</xdr:col>
      <xdr:colOff>63500</xdr:colOff>
      <xdr:row>38</xdr:row>
      <xdr:rowOff>125730</xdr:rowOff>
    </xdr:to>
    <xdr:cxnSp macro="">
      <xdr:nvCxnSpPr>
        <xdr:cNvPr id="76" name="直線コネクタ 75"/>
        <xdr:cNvCxnSpPr/>
      </xdr:nvCxnSpPr>
      <xdr:spPr>
        <a:xfrm>
          <a:off x="3797300" y="66198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7" name="楕円 76"/>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104775</xdr:rowOff>
    </xdr:to>
    <xdr:cxnSp macro="">
      <xdr:nvCxnSpPr>
        <xdr:cNvPr id="78" name="直線コネクタ 77"/>
        <xdr:cNvCxnSpPr/>
      </xdr:nvCxnSpPr>
      <xdr:spPr>
        <a:xfrm>
          <a:off x="2908300" y="658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168275</xdr:rowOff>
    </xdr:from>
    <xdr:to>
      <xdr:col>10</xdr:col>
      <xdr:colOff>165100</xdr:colOff>
      <xdr:row>38</xdr:row>
      <xdr:rowOff>98425</xdr:rowOff>
    </xdr:to>
    <xdr:sp macro="" textlink="">
      <xdr:nvSpPr>
        <xdr:cNvPr id="79" name="楕円 78"/>
        <xdr:cNvSpPr/>
      </xdr:nvSpPr>
      <xdr:spPr>
        <a:xfrm>
          <a:off x="1968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47625</xdr:rowOff>
    </xdr:from>
    <xdr:to>
      <xdr:col>15</xdr:col>
      <xdr:colOff>50800</xdr:colOff>
      <xdr:row>38</xdr:row>
      <xdr:rowOff>72390</xdr:rowOff>
    </xdr:to>
    <xdr:cxnSp macro="">
      <xdr:nvCxnSpPr>
        <xdr:cNvPr id="80" name="直線コネクタ 79"/>
        <xdr:cNvCxnSpPr/>
      </xdr:nvCxnSpPr>
      <xdr:spPr>
        <a:xfrm>
          <a:off x="2019300" y="65627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xdr:cNvSpPr/>
      </xdr:nvSpPr>
      <xdr:spPr>
        <a:xfrm>
          <a:off x="1079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47625</xdr:rowOff>
    </xdr:to>
    <xdr:cxnSp macro="">
      <xdr:nvCxnSpPr>
        <xdr:cNvPr id="82" name="直線コネクタ 81"/>
        <xdr:cNvCxnSpPr/>
      </xdr:nvCxnSpPr>
      <xdr:spPr>
        <a:xfrm>
          <a:off x="1130300" y="654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652</xdr:rowOff>
    </xdr:from>
    <xdr:ext cx="405111" cy="259045"/>
    <xdr:sp macro="" textlink="">
      <xdr:nvSpPr>
        <xdr:cNvPr id="87" name="n_1mainValue【道路】&#10;有形固定資産減価償却率"/>
        <xdr:cNvSpPr txBox="1"/>
      </xdr:nvSpPr>
      <xdr:spPr>
        <a:xfrm>
          <a:off x="3582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88" name="n_2main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89552</xdr:rowOff>
    </xdr:from>
    <xdr:ext cx="405111" cy="259045"/>
    <xdr:sp macro="" textlink="">
      <xdr:nvSpPr>
        <xdr:cNvPr id="89" name="n_3mainValue【道路】&#10;有形固定資産減価償却率"/>
        <xdr:cNvSpPr txBox="1"/>
      </xdr:nvSpPr>
      <xdr:spPr>
        <a:xfrm>
          <a:off x="1816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90" name="n_4mainValue【道路】&#10;有形固定資産減価償却率"/>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xdr:cNvSpPr txBox="1"/>
      </xdr:nvSpPr>
      <xdr:spPr>
        <a:xfrm>
          <a:off x="10515600" y="7161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151801</xdr:rowOff>
    </xdr:from>
    <xdr:to>
      <xdr:col>55</xdr:col>
      <xdr:colOff>50800</xdr:colOff>
      <xdr:row>42</xdr:row>
      <xdr:rowOff>81951</xdr:rowOff>
    </xdr:to>
    <xdr:sp macro="" textlink="">
      <xdr:nvSpPr>
        <xdr:cNvPr id="132" name="楕円 131"/>
        <xdr:cNvSpPr/>
      </xdr:nvSpPr>
      <xdr:spPr>
        <a:xfrm>
          <a:off x="10426700" y="71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111178</xdr:rowOff>
    </xdr:from>
    <xdr:ext cx="534377" cy="259045"/>
    <xdr:sp macro="" textlink="">
      <xdr:nvSpPr>
        <xdr:cNvPr id="133" name="【道路】&#10;一人当たり延長該当値テキスト"/>
        <xdr:cNvSpPr txBox="1"/>
      </xdr:nvSpPr>
      <xdr:spPr>
        <a:xfrm>
          <a:off x="10515600" y="696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153279</xdr:rowOff>
    </xdr:from>
    <xdr:to>
      <xdr:col>50</xdr:col>
      <xdr:colOff>165100</xdr:colOff>
      <xdr:row>42</xdr:row>
      <xdr:rowOff>83429</xdr:rowOff>
    </xdr:to>
    <xdr:sp macro="" textlink="">
      <xdr:nvSpPr>
        <xdr:cNvPr id="134" name="楕円 133"/>
        <xdr:cNvSpPr/>
      </xdr:nvSpPr>
      <xdr:spPr>
        <a:xfrm>
          <a:off x="9588500" y="718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31151</xdr:rowOff>
    </xdr:from>
    <xdr:to>
      <xdr:col>55</xdr:col>
      <xdr:colOff>0</xdr:colOff>
      <xdr:row>42</xdr:row>
      <xdr:rowOff>32629</xdr:rowOff>
    </xdr:to>
    <xdr:cxnSp macro="">
      <xdr:nvCxnSpPr>
        <xdr:cNvPr id="135" name="直線コネクタ 134"/>
        <xdr:cNvCxnSpPr/>
      </xdr:nvCxnSpPr>
      <xdr:spPr>
        <a:xfrm flipV="1">
          <a:off x="9639300" y="7232051"/>
          <a:ext cx="8382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153884</xdr:rowOff>
    </xdr:from>
    <xdr:to>
      <xdr:col>46</xdr:col>
      <xdr:colOff>38100</xdr:colOff>
      <xdr:row>42</xdr:row>
      <xdr:rowOff>84034</xdr:rowOff>
    </xdr:to>
    <xdr:sp macro="" textlink="">
      <xdr:nvSpPr>
        <xdr:cNvPr id="136" name="楕円 135"/>
        <xdr:cNvSpPr/>
      </xdr:nvSpPr>
      <xdr:spPr>
        <a:xfrm>
          <a:off x="8699500" y="71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32629</xdr:rowOff>
    </xdr:from>
    <xdr:to>
      <xdr:col>50</xdr:col>
      <xdr:colOff>114300</xdr:colOff>
      <xdr:row>42</xdr:row>
      <xdr:rowOff>33234</xdr:rowOff>
    </xdr:to>
    <xdr:cxnSp macro="">
      <xdr:nvCxnSpPr>
        <xdr:cNvPr id="137" name="直線コネクタ 136"/>
        <xdr:cNvCxnSpPr/>
      </xdr:nvCxnSpPr>
      <xdr:spPr>
        <a:xfrm flipV="1">
          <a:off x="8750300" y="7233529"/>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154880</xdr:rowOff>
    </xdr:from>
    <xdr:to>
      <xdr:col>41</xdr:col>
      <xdr:colOff>101600</xdr:colOff>
      <xdr:row>42</xdr:row>
      <xdr:rowOff>85030</xdr:rowOff>
    </xdr:to>
    <xdr:sp macro="" textlink="">
      <xdr:nvSpPr>
        <xdr:cNvPr id="138" name="楕円 137"/>
        <xdr:cNvSpPr/>
      </xdr:nvSpPr>
      <xdr:spPr>
        <a:xfrm>
          <a:off x="7810500" y="718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33234</xdr:rowOff>
    </xdr:from>
    <xdr:to>
      <xdr:col>45</xdr:col>
      <xdr:colOff>177800</xdr:colOff>
      <xdr:row>42</xdr:row>
      <xdr:rowOff>34230</xdr:rowOff>
    </xdr:to>
    <xdr:cxnSp macro="">
      <xdr:nvCxnSpPr>
        <xdr:cNvPr id="139" name="直線コネクタ 138"/>
        <xdr:cNvCxnSpPr/>
      </xdr:nvCxnSpPr>
      <xdr:spPr>
        <a:xfrm flipV="1">
          <a:off x="7861300" y="7234134"/>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155903</xdr:rowOff>
    </xdr:from>
    <xdr:to>
      <xdr:col>36</xdr:col>
      <xdr:colOff>165100</xdr:colOff>
      <xdr:row>42</xdr:row>
      <xdr:rowOff>86053</xdr:rowOff>
    </xdr:to>
    <xdr:sp macro="" textlink="">
      <xdr:nvSpPr>
        <xdr:cNvPr id="140" name="楕円 139"/>
        <xdr:cNvSpPr/>
      </xdr:nvSpPr>
      <xdr:spPr>
        <a:xfrm>
          <a:off x="6921500" y="71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34230</xdr:rowOff>
    </xdr:from>
    <xdr:to>
      <xdr:col>41</xdr:col>
      <xdr:colOff>50800</xdr:colOff>
      <xdr:row>42</xdr:row>
      <xdr:rowOff>35253</xdr:rowOff>
    </xdr:to>
    <xdr:cxnSp macro="">
      <xdr:nvCxnSpPr>
        <xdr:cNvPr id="141" name="直線コネクタ 140"/>
        <xdr:cNvCxnSpPr/>
      </xdr:nvCxnSpPr>
      <xdr:spPr>
        <a:xfrm flipV="1">
          <a:off x="6972300" y="7235130"/>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74556</xdr:rowOff>
    </xdr:from>
    <xdr:ext cx="534377" cy="259045"/>
    <xdr:sp macro="" textlink="">
      <xdr:nvSpPr>
        <xdr:cNvPr id="146" name="n_1mainValue【道路】&#10;一人当たり延長"/>
        <xdr:cNvSpPr txBox="1"/>
      </xdr:nvSpPr>
      <xdr:spPr>
        <a:xfrm>
          <a:off x="9359411" y="727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75161</xdr:rowOff>
    </xdr:from>
    <xdr:ext cx="534377" cy="259045"/>
    <xdr:sp macro="" textlink="">
      <xdr:nvSpPr>
        <xdr:cNvPr id="147" name="n_2mainValue【道路】&#10;一人当たり延長"/>
        <xdr:cNvSpPr txBox="1"/>
      </xdr:nvSpPr>
      <xdr:spPr>
        <a:xfrm>
          <a:off x="8483111" y="72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76157</xdr:rowOff>
    </xdr:from>
    <xdr:ext cx="534377" cy="259045"/>
    <xdr:sp macro="" textlink="">
      <xdr:nvSpPr>
        <xdr:cNvPr id="148" name="n_3mainValue【道路】&#10;一人当たり延長"/>
        <xdr:cNvSpPr txBox="1"/>
      </xdr:nvSpPr>
      <xdr:spPr>
        <a:xfrm>
          <a:off x="7594111" y="727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77180</xdr:rowOff>
    </xdr:from>
    <xdr:ext cx="534377" cy="259045"/>
    <xdr:sp macro="" textlink="">
      <xdr:nvSpPr>
        <xdr:cNvPr id="149" name="n_4mainValue【道路】&#10;一人当たり延長"/>
        <xdr:cNvSpPr txBox="1"/>
      </xdr:nvSpPr>
      <xdr:spPr>
        <a:xfrm>
          <a:off x="6705111" y="72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190" name="楕円 189"/>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139717</xdr:rowOff>
    </xdr:from>
    <xdr:ext cx="405111" cy="259045"/>
    <xdr:sp macro="" textlink="">
      <xdr:nvSpPr>
        <xdr:cNvPr id="191" name="【橋りょう・トンネル】&#10;有形固定資産減価償却率該当値テキスト"/>
        <xdr:cNvSpPr txBox="1"/>
      </xdr:nvSpPr>
      <xdr:spPr>
        <a:xfrm>
          <a:off x="4673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92" name="楕円 191"/>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58</xdr:row>
      <xdr:rowOff>167640</xdr:rowOff>
    </xdr:to>
    <xdr:cxnSp macro="">
      <xdr:nvCxnSpPr>
        <xdr:cNvPr id="193" name="直線コネクタ 192"/>
        <xdr:cNvCxnSpPr/>
      </xdr:nvCxnSpPr>
      <xdr:spPr>
        <a:xfrm>
          <a:off x="3797300" y="100831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59690</xdr:rowOff>
    </xdr:from>
    <xdr:to>
      <xdr:col>15</xdr:col>
      <xdr:colOff>101600</xdr:colOff>
      <xdr:row>58</xdr:row>
      <xdr:rowOff>161290</xdr:rowOff>
    </xdr:to>
    <xdr:sp macro="" textlink="">
      <xdr:nvSpPr>
        <xdr:cNvPr id="194" name="楕円 193"/>
        <xdr:cNvSpPr/>
      </xdr:nvSpPr>
      <xdr:spPr>
        <a:xfrm>
          <a:off x="2857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110490</xdr:rowOff>
    </xdr:from>
    <xdr:to>
      <xdr:col>19</xdr:col>
      <xdr:colOff>177800</xdr:colOff>
      <xdr:row>58</xdr:row>
      <xdr:rowOff>139065</xdr:rowOff>
    </xdr:to>
    <xdr:cxnSp macro="">
      <xdr:nvCxnSpPr>
        <xdr:cNvPr id="195" name="直線コネクタ 194"/>
        <xdr:cNvCxnSpPr/>
      </xdr:nvCxnSpPr>
      <xdr:spPr>
        <a:xfrm>
          <a:off x="2908300" y="10054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96" name="楕円 195"/>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58</xdr:row>
      <xdr:rowOff>110490</xdr:rowOff>
    </xdr:to>
    <xdr:cxnSp macro="">
      <xdr:nvCxnSpPr>
        <xdr:cNvPr id="197" name="直線コネクタ 196"/>
        <xdr:cNvCxnSpPr/>
      </xdr:nvCxnSpPr>
      <xdr:spPr>
        <a:xfrm>
          <a:off x="2019300" y="10031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98" name="楕円 197"/>
        <xdr:cNvSpPr/>
      </xdr:nvSpPr>
      <xdr:spPr>
        <a:xfrm>
          <a:off x="107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87630</xdr:rowOff>
    </xdr:to>
    <xdr:cxnSp macro="">
      <xdr:nvCxnSpPr>
        <xdr:cNvPr id="199" name="直線コネクタ 198"/>
        <xdr:cNvCxnSpPr/>
      </xdr:nvCxnSpPr>
      <xdr:spPr>
        <a:xfrm>
          <a:off x="1130300" y="100069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204" name="n_1mainValue【橋りょう・トンネル】&#10;有形固定資産減価償却率"/>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6367</xdr:rowOff>
    </xdr:from>
    <xdr:ext cx="405111" cy="259045"/>
    <xdr:sp macro="" textlink="">
      <xdr:nvSpPr>
        <xdr:cNvPr id="205" name="n_2mainValue【橋りょう・トンネル】&#10;有形固定資産減価償却率"/>
        <xdr:cNvSpPr txBox="1"/>
      </xdr:nvSpPr>
      <xdr:spPr>
        <a:xfrm>
          <a:off x="2705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154957</xdr:rowOff>
    </xdr:from>
    <xdr:ext cx="405111" cy="259045"/>
    <xdr:sp macro="" textlink="">
      <xdr:nvSpPr>
        <xdr:cNvPr id="206" name="n_3mainValue【橋りょう・トンネル】&#10;有形固定資産減価償却率"/>
        <xdr:cNvSpPr txBox="1"/>
      </xdr:nvSpPr>
      <xdr:spPr>
        <a:xfrm>
          <a:off x="1816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207" name="n_4mainValue【橋りょう・トンネル】&#10;有形固定資産減価償却率"/>
        <xdr:cNvSpPr txBox="1"/>
      </xdr:nvSpPr>
      <xdr:spPr>
        <a:xfrm>
          <a:off x="927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96031</xdr:rowOff>
    </xdr:from>
    <xdr:to>
      <xdr:col>55</xdr:col>
      <xdr:colOff>50800</xdr:colOff>
      <xdr:row>63</xdr:row>
      <xdr:rowOff>26181</xdr:rowOff>
    </xdr:to>
    <xdr:sp macro="" textlink="">
      <xdr:nvSpPr>
        <xdr:cNvPr id="245" name="楕円 244"/>
        <xdr:cNvSpPr/>
      </xdr:nvSpPr>
      <xdr:spPr>
        <a:xfrm>
          <a:off x="10426700" y="1072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118908</xdr:rowOff>
    </xdr:from>
    <xdr:ext cx="599010" cy="259045"/>
    <xdr:sp macro="" textlink="">
      <xdr:nvSpPr>
        <xdr:cNvPr id="246" name="【橋りょう・トンネル】&#10;一人当たり有形固定資産（償却資産）額該当値テキスト"/>
        <xdr:cNvSpPr txBox="1"/>
      </xdr:nvSpPr>
      <xdr:spPr>
        <a:xfrm>
          <a:off x="10515600" y="1057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101048</xdr:rowOff>
    </xdr:from>
    <xdr:to>
      <xdr:col>50</xdr:col>
      <xdr:colOff>165100</xdr:colOff>
      <xdr:row>63</xdr:row>
      <xdr:rowOff>31198</xdr:rowOff>
    </xdr:to>
    <xdr:sp macro="" textlink="">
      <xdr:nvSpPr>
        <xdr:cNvPr id="247" name="楕円 246"/>
        <xdr:cNvSpPr/>
      </xdr:nvSpPr>
      <xdr:spPr>
        <a:xfrm>
          <a:off x="9588500" y="107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146831</xdr:rowOff>
    </xdr:from>
    <xdr:to>
      <xdr:col>55</xdr:col>
      <xdr:colOff>0</xdr:colOff>
      <xdr:row>62</xdr:row>
      <xdr:rowOff>151848</xdr:rowOff>
    </xdr:to>
    <xdr:cxnSp macro="">
      <xdr:nvCxnSpPr>
        <xdr:cNvPr id="248" name="直線コネクタ 247"/>
        <xdr:cNvCxnSpPr/>
      </xdr:nvCxnSpPr>
      <xdr:spPr>
        <a:xfrm flipV="1">
          <a:off x="9639300" y="10776731"/>
          <a:ext cx="8382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103015</xdr:rowOff>
    </xdr:from>
    <xdr:to>
      <xdr:col>46</xdr:col>
      <xdr:colOff>38100</xdr:colOff>
      <xdr:row>63</xdr:row>
      <xdr:rowOff>33165</xdr:rowOff>
    </xdr:to>
    <xdr:sp macro="" textlink="">
      <xdr:nvSpPr>
        <xdr:cNvPr id="249" name="楕円 248"/>
        <xdr:cNvSpPr/>
      </xdr:nvSpPr>
      <xdr:spPr>
        <a:xfrm>
          <a:off x="8699500" y="107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151848</xdr:rowOff>
    </xdr:from>
    <xdr:to>
      <xdr:col>50</xdr:col>
      <xdr:colOff>114300</xdr:colOff>
      <xdr:row>62</xdr:row>
      <xdr:rowOff>153815</xdr:rowOff>
    </xdr:to>
    <xdr:cxnSp macro="">
      <xdr:nvCxnSpPr>
        <xdr:cNvPr id="250" name="直線コネクタ 249"/>
        <xdr:cNvCxnSpPr/>
      </xdr:nvCxnSpPr>
      <xdr:spPr>
        <a:xfrm flipV="1">
          <a:off x="8750300" y="10781748"/>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107474</xdr:rowOff>
    </xdr:from>
    <xdr:to>
      <xdr:col>41</xdr:col>
      <xdr:colOff>101600</xdr:colOff>
      <xdr:row>63</xdr:row>
      <xdr:rowOff>37624</xdr:rowOff>
    </xdr:to>
    <xdr:sp macro="" textlink="">
      <xdr:nvSpPr>
        <xdr:cNvPr id="251" name="楕円 250"/>
        <xdr:cNvSpPr/>
      </xdr:nvSpPr>
      <xdr:spPr>
        <a:xfrm>
          <a:off x="7810500" y="10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153815</xdr:rowOff>
    </xdr:from>
    <xdr:to>
      <xdr:col>45</xdr:col>
      <xdr:colOff>177800</xdr:colOff>
      <xdr:row>62</xdr:row>
      <xdr:rowOff>158274</xdr:rowOff>
    </xdr:to>
    <xdr:cxnSp macro="">
      <xdr:nvCxnSpPr>
        <xdr:cNvPr id="252" name="直線コネクタ 251"/>
        <xdr:cNvCxnSpPr/>
      </xdr:nvCxnSpPr>
      <xdr:spPr>
        <a:xfrm flipV="1">
          <a:off x="7861300" y="10783715"/>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110906</xdr:rowOff>
    </xdr:from>
    <xdr:to>
      <xdr:col>36</xdr:col>
      <xdr:colOff>165100</xdr:colOff>
      <xdr:row>63</xdr:row>
      <xdr:rowOff>41056</xdr:rowOff>
    </xdr:to>
    <xdr:sp macro="" textlink="">
      <xdr:nvSpPr>
        <xdr:cNvPr id="253" name="楕円 252"/>
        <xdr:cNvSpPr/>
      </xdr:nvSpPr>
      <xdr:spPr>
        <a:xfrm>
          <a:off x="6921500" y="107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158274</xdr:rowOff>
    </xdr:from>
    <xdr:to>
      <xdr:col>41</xdr:col>
      <xdr:colOff>50800</xdr:colOff>
      <xdr:row>62</xdr:row>
      <xdr:rowOff>161706</xdr:rowOff>
    </xdr:to>
    <xdr:cxnSp macro="">
      <xdr:nvCxnSpPr>
        <xdr:cNvPr id="254" name="直線コネクタ 253"/>
        <xdr:cNvCxnSpPr/>
      </xdr:nvCxnSpPr>
      <xdr:spPr>
        <a:xfrm flipV="1">
          <a:off x="6972300" y="10788174"/>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47725</xdr:rowOff>
    </xdr:from>
    <xdr:ext cx="599010" cy="259045"/>
    <xdr:sp macro="" textlink="">
      <xdr:nvSpPr>
        <xdr:cNvPr id="259" name="n_1mainValue【橋りょう・トンネル】&#10;一人当たり有形固定資産（償却資産）額"/>
        <xdr:cNvSpPr txBox="1"/>
      </xdr:nvSpPr>
      <xdr:spPr>
        <a:xfrm>
          <a:off x="9327095" y="105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49692</xdr:rowOff>
    </xdr:from>
    <xdr:ext cx="599010" cy="259045"/>
    <xdr:sp macro="" textlink="">
      <xdr:nvSpPr>
        <xdr:cNvPr id="260" name="n_2mainValue【橋りょう・トンネル】&#10;一人当たり有形固定資産（償却資産）額"/>
        <xdr:cNvSpPr txBox="1"/>
      </xdr:nvSpPr>
      <xdr:spPr>
        <a:xfrm>
          <a:off x="8450795" y="1050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54151</xdr:rowOff>
    </xdr:from>
    <xdr:ext cx="599010" cy="259045"/>
    <xdr:sp macro="" textlink="">
      <xdr:nvSpPr>
        <xdr:cNvPr id="261" name="n_3mainValue【橋りょう・トンネル】&#10;一人当たり有形固定資産（償却資産）額"/>
        <xdr:cNvSpPr txBox="1"/>
      </xdr:nvSpPr>
      <xdr:spPr>
        <a:xfrm>
          <a:off x="7561795" y="105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57583</xdr:rowOff>
    </xdr:from>
    <xdr:ext cx="599010" cy="259045"/>
    <xdr:sp macro="" textlink="">
      <xdr:nvSpPr>
        <xdr:cNvPr id="262" name="n_4mainValue【橋りょう・トンネル】&#10;一人当たり有形固定資産（償却資産）額"/>
        <xdr:cNvSpPr txBox="1"/>
      </xdr:nvSpPr>
      <xdr:spPr>
        <a:xfrm>
          <a:off x="6672795" y="105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3" name="楕円 302"/>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113047</xdr:rowOff>
    </xdr:from>
    <xdr:ext cx="405111" cy="259045"/>
    <xdr:sp macro="" textlink="">
      <xdr:nvSpPr>
        <xdr:cNvPr id="304" name="【公営住宅】&#10;有形固定資産減価償却率該当値テキスト"/>
        <xdr:cNvSpPr txBox="1"/>
      </xdr:nvSpPr>
      <xdr:spPr>
        <a:xfrm>
          <a:off x="4673600"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5" name="楕円 304"/>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140970</xdr:rowOff>
    </xdr:to>
    <xdr:cxnSp macro="">
      <xdr:nvCxnSpPr>
        <xdr:cNvPr id="306" name="直線コネクタ 305"/>
        <xdr:cNvCxnSpPr/>
      </xdr:nvCxnSpPr>
      <xdr:spPr>
        <a:xfrm>
          <a:off x="3797300" y="143465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48261</xdr:rowOff>
    </xdr:from>
    <xdr:to>
      <xdr:col>15</xdr:col>
      <xdr:colOff>101600</xdr:colOff>
      <xdr:row>83</xdr:row>
      <xdr:rowOff>149861</xdr:rowOff>
    </xdr:to>
    <xdr:sp macro="" textlink="">
      <xdr:nvSpPr>
        <xdr:cNvPr id="307" name="楕円 306"/>
        <xdr:cNvSpPr/>
      </xdr:nvSpPr>
      <xdr:spPr>
        <a:xfrm>
          <a:off x="2857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116205</xdr:rowOff>
    </xdr:to>
    <xdr:cxnSp macro="">
      <xdr:nvCxnSpPr>
        <xdr:cNvPr id="308" name="直線コネクタ 307"/>
        <xdr:cNvCxnSpPr/>
      </xdr:nvCxnSpPr>
      <xdr:spPr>
        <a:xfrm>
          <a:off x="2908300" y="14329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309" name="楕円 308"/>
        <xdr:cNvSpPr/>
      </xdr:nvSpPr>
      <xdr:spPr>
        <a:xfrm>
          <a:off x="196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68580</xdr:rowOff>
    </xdr:from>
    <xdr:to>
      <xdr:col>15</xdr:col>
      <xdr:colOff>50800</xdr:colOff>
      <xdr:row>83</xdr:row>
      <xdr:rowOff>99061</xdr:rowOff>
    </xdr:to>
    <xdr:cxnSp macro="">
      <xdr:nvCxnSpPr>
        <xdr:cNvPr id="310" name="直線コネクタ 309"/>
        <xdr:cNvCxnSpPr/>
      </xdr:nvCxnSpPr>
      <xdr:spPr>
        <a:xfrm>
          <a:off x="2019300" y="14298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11" name="楕円 310"/>
        <xdr:cNvSpPr/>
      </xdr:nvSpPr>
      <xdr:spPr>
        <a:xfrm>
          <a:off x="1079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68580</xdr:rowOff>
    </xdr:to>
    <xdr:cxnSp macro="">
      <xdr:nvCxnSpPr>
        <xdr:cNvPr id="312" name="直線コネクタ 311"/>
        <xdr:cNvCxnSpPr/>
      </xdr:nvCxnSpPr>
      <xdr:spPr>
        <a:xfrm>
          <a:off x="1130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12082</xdr:rowOff>
    </xdr:from>
    <xdr:ext cx="405111" cy="259045"/>
    <xdr:sp macro="" textlink="">
      <xdr:nvSpPr>
        <xdr:cNvPr id="317" name="n_1mainValue【公営住宅】&#10;有形固定資産減価償却率"/>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318" name="n_2mainValue【公営住宅】&#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9" name="n_3main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20" name="n_4mainValue【公営住宅】&#10;有形固定資産減価償却率"/>
        <xdr:cNvSpPr txBox="1"/>
      </xdr:nvSpPr>
      <xdr:spPr>
        <a:xfrm>
          <a:off x="927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14895</xdr:rowOff>
    </xdr:from>
    <xdr:to>
      <xdr:col>55</xdr:col>
      <xdr:colOff>50800</xdr:colOff>
      <xdr:row>84</xdr:row>
      <xdr:rowOff>116495</xdr:rowOff>
    </xdr:to>
    <xdr:sp macro="" textlink="">
      <xdr:nvSpPr>
        <xdr:cNvPr id="362" name="楕円 361"/>
        <xdr:cNvSpPr/>
      </xdr:nvSpPr>
      <xdr:spPr>
        <a:xfrm>
          <a:off x="10426700" y="144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37772</xdr:rowOff>
    </xdr:from>
    <xdr:ext cx="469744" cy="259045"/>
    <xdr:sp macro="" textlink="">
      <xdr:nvSpPr>
        <xdr:cNvPr id="363" name="【公営住宅】&#10;一人当たり面積該当値テキスト"/>
        <xdr:cNvSpPr txBox="1"/>
      </xdr:nvSpPr>
      <xdr:spPr>
        <a:xfrm>
          <a:off x="10515600" y="1426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21099</xdr:rowOff>
    </xdr:from>
    <xdr:to>
      <xdr:col>50</xdr:col>
      <xdr:colOff>165100</xdr:colOff>
      <xdr:row>84</xdr:row>
      <xdr:rowOff>122699</xdr:rowOff>
    </xdr:to>
    <xdr:sp macro="" textlink="">
      <xdr:nvSpPr>
        <xdr:cNvPr id="364" name="楕円 363"/>
        <xdr:cNvSpPr/>
      </xdr:nvSpPr>
      <xdr:spPr>
        <a:xfrm>
          <a:off x="9588500" y="144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65695</xdr:rowOff>
    </xdr:from>
    <xdr:to>
      <xdr:col>55</xdr:col>
      <xdr:colOff>0</xdr:colOff>
      <xdr:row>84</xdr:row>
      <xdr:rowOff>71899</xdr:rowOff>
    </xdr:to>
    <xdr:cxnSp macro="">
      <xdr:nvCxnSpPr>
        <xdr:cNvPr id="365" name="直線コネクタ 364"/>
        <xdr:cNvCxnSpPr/>
      </xdr:nvCxnSpPr>
      <xdr:spPr>
        <a:xfrm flipV="1">
          <a:off x="9639300" y="14467495"/>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24529</xdr:rowOff>
    </xdr:from>
    <xdr:to>
      <xdr:col>46</xdr:col>
      <xdr:colOff>38100</xdr:colOff>
      <xdr:row>84</xdr:row>
      <xdr:rowOff>126129</xdr:rowOff>
    </xdr:to>
    <xdr:sp macro="" textlink="">
      <xdr:nvSpPr>
        <xdr:cNvPr id="366" name="楕円 365"/>
        <xdr:cNvSpPr/>
      </xdr:nvSpPr>
      <xdr:spPr>
        <a:xfrm>
          <a:off x="8699500" y="144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71899</xdr:rowOff>
    </xdr:from>
    <xdr:to>
      <xdr:col>50</xdr:col>
      <xdr:colOff>114300</xdr:colOff>
      <xdr:row>84</xdr:row>
      <xdr:rowOff>75329</xdr:rowOff>
    </xdr:to>
    <xdr:cxnSp macro="">
      <xdr:nvCxnSpPr>
        <xdr:cNvPr id="367" name="直線コネクタ 366"/>
        <xdr:cNvCxnSpPr/>
      </xdr:nvCxnSpPr>
      <xdr:spPr>
        <a:xfrm flipV="1">
          <a:off x="8750300" y="1447369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32367</xdr:rowOff>
    </xdr:from>
    <xdr:to>
      <xdr:col>41</xdr:col>
      <xdr:colOff>101600</xdr:colOff>
      <xdr:row>84</xdr:row>
      <xdr:rowOff>133967</xdr:rowOff>
    </xdr:to>
    <xdr:sp macro="" textlink="">
      <xdr:nvSpPr>
        <xdr:cNvPr id="368" name="楕円 367"/>
        <xdr:cNvSpPr/>
      </xdr:nvSpPr>
      <xdr:spPr>
        <a:xfrm>
          <a:off x="7810500" y="144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75329</xdr:rowOff>
    </xdr:from>
    <xdr:to>
      <xdr:col>45</xdr:col>
      <xdr:colOff>177800</xdr:colOff>
      <xdr:row>84</xdr:row>
      <xdr:rowOff>83167</xdr:rowOff>
    </xdr:to>
    <xdr:cxnSp macro="">
      <xdr:nvCxnSpPr>
        <xdr:cNvPr id="369" name="直線コネクタ 368"/>
        <xdr:cNvCxnSpPr/>
      </xdr:nvCxnSpPr>
      <xdr:spPr>
        <a:xfrm flipV="1">
          <a:off x="7861300" y="1447712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39715</xdr:rowOff>
    </xdr:from>
    <xdr:to>
      <xdr:col>36</xdr:col>
      <xdr:colOff>165100</xdr:colOff>
      <xdr:row>84</xdr:row>
      <xdr:rowOff>141315</xdr:rowOff>
    </xdr:to>
    <xdr:sp macro="" textlink="">
      <xdr:nvSpPr>
        <xdr:cNvPr id="370" name="楕円 369"/>
        <xdr:cNvSpPr/>
      </xdr:nvSpPr>
      <xdr:spPr>
        <a:xfrm>
          <a:off x="6921500" y="144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83167</xdr:rowOff>
    </xdr:from>
    <xdr:to>
      <xdr:col>41</xdr:col>
      <xdr:colOff>50800</xdr:colOff>
      <xdr:row>84</xdr:row>
      <xdr:rowOff>90515</xdr:rowOff>
    </xdr:to>
    <xdr:cxnSp macro="">
      <xdr:nvCxnSpPr>
        <xdr:cNvPr id="371" name="直線コネクタ 370"/>
        <xdr:cNvCxnSpPr/>
      </xdr:nvCxnSpPr>
      <xdr:spPr>
        <a:xfrm flipV="1">
          <a:off x="6972300" y="14484967"/>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139226</xdr:rowOff>
    </xdr:from>
    <xdr:ext cx="469744" cy="259045"/>
    <xdr:sp macro="" textlink="">
      <xdr:nvSpPr>
        <xdr:cNvPr id="376" name="n_1mainValue【公営住宅】&#10;一人当たり面積"/>
        <xdr:cNvSpPr txBox="1"/>
      </xdr:nvSpPr>
      <xdr:spPr>
        <a:xfrm>
          <a:off x="9391727" y="141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142656</xdr:rowOff>
    </xdr:from>
    <xdr:ext cx="469744" cy="259045"/>
    <xdr:sp macro="" textlink="">
      <xdr:nvSpPr>
        <xdr:cNvPr id="377" name="n_2mainValue【公営住宅】&#10;一人当たり面積"/>
        <xdr:cNvSpPr txBox="1"/>
      </xdr:nvSpPr>
      <xdr:spPr>
        <a:xfrm>
          <a:off x="85154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150494</xdr:rowOff>
    </xdr:from>
    <xdr:ext cx="469744" cy="259045"/>
    <xdr:sp macro="" textlink="">
      <xdr:nvSpPr>
        <xdr:cNvPr id="378" name="n_3mainValue【公営住宅】&#10;一人当たり面積"/>
        <xdr:cNvSpPr txBox="1"/>
      </xdr:nvSpPr>
      <xdr:spPr>
        <a:xfrm>
          <a:off x="7626427" y="1420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157842</xdr:rowOff>
    </xdr:from>
    <xdr:ext cx="469744" cy="259045"/>
    <xdr:sp macro="" textlink="">
      <xdr:nvSpPr>
        <xdr:cNvPr id="379" name="n_4mainValue【公営住宅】&#10;一人当たり面積"/>
        <xdr:cNvSpPr txBox="1"/>
      </xdr:nvSpPr>
      <xdr:spPr>
        <a:xfrm>
          <a:off x="6737427" y="1421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103777</xdr:rowOff>
    </xdr:from>
    <xdr:to>
      <xdr:col>24</xdr:col>
      <xdr:colOff>114300</xdr:colOff>
      <xdr:row>104</xdr:row>
      <xdr:rowOff>33927</xdr:rowOff>
    </xdr:to>
    <xdr:sp macro="" textlink="">
      <xdr:nvSpPr>
        <xdr:cNvPr id="421" name="楕円 420"/>
        <xdr:cNvSpPr/>
      </xdr:nvSpPr>
      <xdr:spPr>
        <a:xfrm>
          <a:off x="4584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126654</xdr:rowOff>
    </xdr:from>
    <xdr:ext cx="405111" cy="259045"/>
    <xdr:sp macro="" textlink="">
      <xdr:nvSpPr>
        <xdr:cNvPr id="422" name="【港湾・漁港】&#10;有形固定資産減価償却率該当値テキスト"/>
        <xdr:cNvSpPr txBox="1"/>
      </xdr:nvSpPr>
      <xdr:spPr>
        <a:xfrm>
          <a:off x="4673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72752</xdr:rowOff>
    </xdr:from>
    <xdr:to>
      <xdr:col>20</xdr:col>
      <xdr:colOff>38100</xdr:colOff>
      <xdr:row>104</xdr:row>
      <xdr:rowOff>2902</xdr:rowOff>
    </xdr:to>
    <xdr:sp macro="" textlink="">
      <xdr:nvSpPr>
        <xdr:cNvPr id="423" name="楕円 422"/>
        <xdr:cNvSpPr/>
      </xdr:nvSpPr>
      <xdr:spPr>
        <a:xfrm>
          <a:off x="3746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123552</xdr:rowOff>
    </xdr:from>
    <xdr:to>
      <xdr:col>24</xdr:col>
      <xdr:colOff>63500</xdr:colOff>
      <xdr:row>103</xdr:row>
      <xdr:rowOff>154577</xdr:rowOff>
    </xdr:to>
    <xdr:cxnSp macro="">
      <xdr:nvCxnSpPr>
        <xdr:cNvPr id="424" name="直線コネクタ 423"/>
        <xdr:cNvCxnSpPr/>
      </xdr:nvCxnSpPr>
      <xdr:spPr>
        <a:xfrm>
          <a:off x="3797300" y="177829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41729</xdr:rowOff>
    </xdr:from>
    <xdr:to>
      <xdr:col>15</xdr:col>
      <xdr:colOff>101600</xdr:colOff>
      <xdr:row>103</xdr:row>
      <xdr:rowOff>143329</xdr:rowOff>
    </xdr:to>
    <xdr:sp macro="" textlink="">
      <xdr:nvSpPr>
        <xdr:cNvPr id="425" name="楕円 424"/>
        <xdr:cNvSpPr/>
      </xdr:nvSpPr>
      <xdr:spPr>
        <a:xfrm>
          <a:off x="2857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103</xdr:row>
      <xdr:rowOff>123552</xdr:rowOff>
    </xdr:to>
    <xdr:cxnSp macro="">
      <xdr:nvCxnSpPr>
        <xdr:cNvPr id="426" name="直線コネクタ 425"/>
        <xdr:cNvCxnSpPr/>
      </xdr:nvCxnSpPr>
      <xdr:spPr>
        <a:xfrm>
          <a:off x="2908300" y="177518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xdr:rowOff>
    </xdr:from>
    <xdr:to>
      <xdr:col>10</xdr:col>
      <xdr:colOff>165100</xdr:colOff>
      <xdr:row>103</xdr:row>
      <xdr:rowOff>110671</xdr:rowOff>
    </xdr:to>
    <xdr:sp macro="" textlink="">
      <xdr:nvSpPr>
        <xdr:cNvPr id="427" name="楕円 426"/>
        <xdr:cNvSpPr/>
      </xdr:nvSpPr>
      <xdr:spPr>
        <a:xfrm>
          <a:off x="1968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59871</xdr:rowOff>
    </xdr:from>
    <xdr:to>
      <xdr:col>15</xdr:col>
      <xdr:colOff>50800</xdr:colOff>
      <xdr:row>103</xdr:row>
      <xdr:rowOff>92529</xdr:rowOff>
    </xdr:to>
    <xdr:cxnSp macro="">
      <xdr:nvCxnSpPr>
        <xdr:cNvPr id="428" name="直線コネクタ 427"/>
        <xdr:cNvCxnSpPr/>
      </xdr:nvCxnSpPr>
      <xdr:spPr>
        <a:xfrm>
          <a:off x="2019300" y="177192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xdr:rowOff>
    </xdr:from>
    <xdr:to>
      <xdr:col>6</xdr:col>
      <xdr:colOff>38100</xdr:colOff>
      <xdr:row>103</xdr:row>
      <xdr:rowOff>110671</xdr:rowOff>
    </xdr:to>
    <xdr:sp macro="" textlink="">
      <xdr:nvSpPr>
        <xdr:cNvPr id="429" name="楕円 428"/>
        <xdr:cNvSpPr/>
      </xdr:nvSpPr>
      <xdr:spPr>
        <a:xfrm>
          <a:off x="1079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59871</xdr:rowOff>
    </xdr:from>
    <xdr:to>
      <xdr:col>10</xdr:col>
      <xdr:colOff>114300</xdr:colOff>
      <xdr:row>103</xdr:row>
      <xdr:rowOff>59871</xdr:rowOff>
    </xdr:to>
    <xdr:cxnSp macro="">
      <xdr:nvCxnSpPr>
        <xdr:cNvPr id="430" name="直線コネクタ 429"/>
        <xdr:cNvCxnSpPr/>
      </xdr:nvCxnSpPr>
      <xdr:spPr>
        <a:xfrm>
          <a:off x="1130300" y="17719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19429</xdr:rowOff>
    </xdr:from>
    <xdr:ext cx="405111" cy="259045"/>
    <xdr:sp macro="" textlink="">
      <xdr:nvSpPr>
        <xdr:cNvPr id="435" name="n_1mainValue【港湾・漁港】&#10;有形固定資産減価償却率"/>
        <xdr:cNvSpPr txBox="1"/>
      </xdr:nvSpPr>
      <xdr:spPr>
        <a:xfrm>
          <a:off x="3582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159856</xdr:rowOff>
    </xdr:from>
    <xdr:ext cx="405111" cy="259045"/>
    <xdr:sp macro="" textlink="">
      <xdr:nvSpPr>
        <xdr:cNvPr id="436" name="n_2mainValue【港湾・漁港】&#10;有形固定資産減価償却率"/>
        <xdr:cNvSpPr txBox="1"/>
      </xdr:nvSpPr>
      <xdr:spPr>
        <a:xfrm>
          <a:off x="2705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127198</xdr:rowOff>
    </xdr:from>
    <xdr:ext cx="405111" cy="259045"/>
    <xdr:sp macro="" textlink="">
      <xdr:nvSpPr>
        <xdr:cNvPr id="437" name="n_3mainValue【港湾・漁港】&#10;有形固定資産減価償却率"/>
        <xdr:cNvSpPr txBox="1"/>
      </xdr:nvSpPr>
      <xdr:spPr>
        <a:xfrm>
          <a:off x="1816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127198</xdr:rowOff>
    </xdr:from>
    <xdr:ext cx="405111" cy="259045"/>
    <xdr:sp macro="" textlink="">
      <xdr:nvSpPr>
        <xdr:cNvPr id="438" name="n_4mainValue【港湾・漁港】&#10;有形固定資産減価償却率"/>
        <xdr:cNvSpPr txBox="1"/>
      </xdr:nvSpPr>
      <xdr:spPr>
        <a:xfrm>
          <a:off x="927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151620</xdr:rowOff>
    </xdr:from>
    <xdr:to>
      <xdr:col>55</xdr:col>
      <xdr:colOff>50800</xdr:colOff>
      <xdr:row>108</xdr:row>
      <xdr:rowOff>81770</xdr:rowOff>
    </xdr:to>
    <xdr:sp macro="" textlink="">
      <xdr:nvSpPr>
        <xdr:cNvPr id="476" name="楕円 475"/>
        <xdr:cNvSpPr/>
      </xdr:nvSpPr>
      <xdr:spPr>
        <a:xfrm>
          <a:off x="10426700" y="184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66547</xdr:rowOff>
    </xdr:from>
    <xdr:ext cx="534377" cy="259045"/>
    <xdr:sp macro="" textlink="">
      <xdr:nvSpPr>
        <xdr:cNvPr id="477" name="【港湾・漁港】&#10;一人当たり有形固定資産（償却資産）額該当値テキスト"/>
        <xdr:cNvSpPr txBox="1"/>
      </xdr:nvSpPr>
      <xdr:spPr>
        <a:xfrm>
          <a:off x="10515600" y="184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152778</xdr:rowOff>
    </xdr:from>
    <xdr:to>
      <xdr:col>50</xdr:col>
      <xdr:colOff>165100</xdr:colOff>
      <xdr:row>108</xdr:row>
      <xdr:rowOff>82928</xdr:rowOff>
    </xdr:to>
    <xdr:sp macro="" textlink="">
      <xdr:nvSpPr>
        <xdr:cNvPr id="478" name="楕円 477"/>
        <xdr:cNvSpPr/>
      </xdr:nvSpPr>
      <xdr:spPr>
        <a:xfrm>
          <a:off x="9588500" y="184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30970</xdr:rowOff>
    </xdr:from>
    <xdr:to>
      <xdr:col>55</xdr:col>
      <xdr:colOff>0</xdr:colOff>
      <xdr:row>108</xdr:row>
      <xdr:rowOff>32128</xdr:rowOff>
    </xdr:to>
    <xdr:cxnSp macro="">
      <xdr:nvCxnSpPr>
        <xdr:cNvPr id="479" name="直線コネクタ 478"/>
        <xdr:cNvCxnSpPr/>
      </xdr:nvCxnSpPr>
      <xdr:spPr>
        <a:xfrm flipV="1">
          <a:off x="9639300" y="18547570"/>
          <a:ext cx="8382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153233</xdr:rowOff>
    </xdr:from>
    <xdr:to>
      <xdr:col>46</xdr:col>
      <xdr:colOff>38100</xdr:colOff>
      <xdr:row>108</xdr:row>
      <xdr:rowOff>83383</xdr:rowOff>
    </xdr:to>
    <xdr:sp macro="" textlink="">
      <xdr:nvSpPr>
        <xdr:cNvPr id="480" name="楕円 479"/>
        <xdr:cNvSpPr/>
      </xdr:nvSpPr>
      <xdr:spPr>
        <a:xfrm>
          <a:off x="8699500" y="184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32128</xdr:rowOff>
    </xdr:from>
    <xdr:to>
      <xdr:col>50</xdr:col>
      <xdr:colOff>114300</xdr:colOff>
      <xdr:row>108</xdr:row>
      <xdr:rowOff>32583</xdr:rowOff>
    </xdr:to>
    <xdr:cxnSp macro="">
      <xdr:nvCxnSpPr>
        <xdr:cNvPr id="481" name="直線コネクタ 480"/>
        <xdr:cNvCxnSpPr/>
      </xdr:nvCxnSpPr>
      <xdr:spPr>
        <a:xfrm flipV="1">
          <a:off x="8750300" y="18548728"/>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154009</xdr:rowOff>
    </xdr:from>
    <xdr:to>
      <xdr:col>41</xdr:col>
      <xdr:colOff>101600</xdr:colOff>
      <xdr:row>108</xdr:row>
      <xdr:rowOff>84159</xdr:rowOff>
    </xdr:to>
    <xdr:sp macro="" textlink="">
      <xdr:nvSpPr>
        <xdr:cNvPr id="482" name="楕円 481"/>
        <xdr:cNvSpPr/>
      </xdr:nvSpPr>
      <xdr:spPr>
        <a:xfrm>
          <a:off x="7810500" y="184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32583</xdr:rowOff>
    </xdr:from>
    <xdr:to>
      <xdr:col>45</xdr:col>
      <xdr:colOff>177800</xdr:colOff>
      <xdr:row>108</xdr:row>
      <xdr:rowOff>33359</xdr:rowOff>
    </xdr:to>
    <xdr:cxnSp macro="">
      <xdr:nvCxnSpPr>
        <xdr:cNvPr id="483" name="直線コネクタ 482"/>
        <xdr:cNvCxnSpPr/>
      </xdr:nvCxnSpPr>
      <xdr:spPr>
        <a:xfrm flipV="1">
          <a:off x="7861300" y="18549183"/>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156778</xdr:rowOff>
    </xdr:from>
    <xdr:to>
      <xdr:col>36</xdr:col>
      <xdr:colOff>165100</xdr:colOff>
      <xdr:row>108</xdr:row>
      <xdr:rowOff>86928</xdr:rowOff>
    </xdr:to>
    <xdr:sp macro="" textlink="">
      <xdr:nvSpPr>
        <xdr:cNvPr id="484" name="楕円 483"/>
        <xdr:cNvSpPr/>
      </xdr:nvSpPr>
      <xdr:spPr>
        <a:xfrm>
          <a:off x="6921500" y="18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33359</xdr:rowOff>
    </xdr:from>
    <xdr:to>
      <xdr:col>41</xdr:col>
      <xdr:colOff>50800</xdr:colOff>
      <xdr:row>108</xdr:row>
      <xdr:rowOff>36128</xdr:rowOff>
    </xdr:to>
    <xdr:cxnSp macro="">
      <xdr:nvCxnSpPr>
        <xdr:cNvPr id="485" name="直線コネクタ 484"/>
        <xdr:cNvCxnSpPr/>
      </xdr:nvCxnSpPr>
      <xdr:spPr>
        <a:xfrm flipV="1">
          <a:off x="6972300" y="18549959"/>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74055</xdr:rowOff>
    </xdr:from>
    <xdr:ext cx="534377" cy="259045"/>
    <xdr:sp macro="" textlink="">
      <xdr:nvSpPr>
        <xdr:cNvPr id="490" name="n_1mainValue【港湾・漁港】&#10;一人当たり有形固定資産（償却資産）額"/>
        <xdr:cNvSpPr txBox="1"/>
      </xdr:nvSpPr>
      <xdr:spPr>
        <a:xfrm>
          <a:off x="9359411" y="185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74510</xdr:rowOff>
    </xdr:from>
    <xdr:ext cx="534377" cy="259045"/>
    <xdr:sp macro="" textlink="">
      <xdr:nvSpPr>
        <xdr:cNvPr id="491" name="n_2mainValue【港湾・漁港】&#10;一人当たり有形固定資産（償却資産）額"/>
        <xdr:cNvSpPr txBox="1"/>
      </xdr:nvSpPr>
      <xdr:spPr>
        <a:xfrm>
          <a:off x="8483111" y="185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75286</xdr:rowOff>
    </xdr:from>
    <xdr:ext cx="534377" cy="259045"/>
    <xdr:sp macro="" textlink="">
      <xdr:nvSpPr>
        <xdr:cNvPr id="492" name="n_3mainValue【港湾・漁港】&#10;一人当たり有形固定資産（償却資産）額"/>
        <xdr:cNvSpPr txBox="1"/>
      </xdr:nvSpPr>
      <xdr:spPr>
        <a:xfrm>
          <a:off x="7594111" y="1859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78055</xdr:rowOff>
    </xdr:from>
    <xdr:ext cx="534377" cy="259045"/>
    <xdr:sp macro="" textlink="">
      <xdr:nvSpPr>
        <xdr:cNvPr id="493" name="n_4mainValue【港湾・漁港】&#10;一人当たり有形固定資産（償却資産）額"/>
        <xdr:cNvSpPr txBox="1"/>
      </xdr:nvSpPr>
      <xdr:spPr>
        <a:xfrm>
          <a:off x="6705111" y="185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23" name="【認定こども園・幼稚園・保育所】&#10;有形固定資産減価償却率平均値テキスト"/>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534" name="楕円 533"/>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535" name="【認定こども園・幼稚園・保育所】&#10;有形固定資産減価償却率該当値テキスト"/>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57785</xdr:rowOff>
    </xdr:from>
    <xdr:to>
      <xdr:col>81</xdr:col>
      <xdr:colOff>101600</xdr:colOff>
      <xdr:row>34</xdr:row>
      <xdr:rowOff>159385</xdr:rowOff>
    </xdr:to>
    <xdr:sp macro="" textlink="">
      <xdr:nvSpPr>
        <xdr:cNvPr id="536" name="楕円 535"/>
        <xdr:cNvSpPr/>
      </xdr:nvSpPr>
      <xdr:spPr>
        <a:xfrm>
          <a:off x="15430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108585</xdr:rowOff>
    </xdr:from>
    <xdr:to>
      <xdr:col>85</xdr:col>
      <xdr:colOff>127000</xdr:colOff>
      <xdr:row>34</xdr:row>
      <xdr:rowOff>167640</xdr:rowOff>
    </xdr:to>
    <xdr:cxnSp macro="">
      <xdr:nvCxnSpPr>
        <xdr:cNvPr id="537" name="直線コネクタ 536"/>
        <xdr:cNvCxnSpPr/>
      </xdr:nvCxnSpPr>
      <xdr:spPr>
        <a:xfrm>
          <a:off x="15481300" y="593788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166370</xdr:rowOff>
    </xdr:from>
    <xdr:to>
      <xdr:col>76</xdr:col>
      <xdr:colOff>165100</xdr:colOff>
      <xdr:row>34</xdr:row>
      <xdr:rowOff>96520</xdr:rowOff>
    </xdr:to>
    <xdr:sp macro="" textlink="">
      <xdr:nvSpPr>
        <xdr:cNvPr id="538" name="楕円 537"/>
        <xdr:cNvSpPr/>
      </xdr:nvSpPr>
      <xdr:spPr>
        <a:xfrm>
          <a:off x="14541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45720</xdr:rowOff>
    </xdr:from>
    <xdr:to>
      <xdr:col>81</xdr:col>
      <xdr:colOff>50800</xdr:colOff>
      <xdr:row>34</xdr:row>
      <xdr:rowOff>108585</xdr:rowOff>
    </xdr:to>
    <xdr:cxnSp macro="">
      <xdr:nvCxnSpPr>
        <xdr:cNvPr id="539" name="直線コネクタ 538"/>
        <xdr:cNvCxnSpPr/>
      </xdr:nvCxnSpPr>
      <xdr:spPr>
        <a:xfrm>
          <a:off x="14592300" y="58750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105410</xdr:rowOff>
    </xdr:from>
    <xdr:to>
      <xdr:col>72</xdr:col>
      <xdr:colOff>38100</xdr:colOff>
      <xdr:row>34</xdr:row>
      <xdr:rowOff>35560</xdr:rowOff>
    </xdr:to>
    <xdr:sp macro="" textlink="">
      <xdr:nvSpPr>
        <xdr:cNvPr id="540" name="楕円 539"/>
        <xdr:cNvSpPr/>
      </xdr:nvSpPr>
      <xdr:spPr>
        <a:xfrm>
          <a:off x="13652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156210</xdr:rowOff>
    </xdr:from>
    <xdr:to>
      <xdr:col>76</xdr:col>
      <xdr:colOff>114300</xdr:colOff>
      <xdr:row>34</xdr:row>
      <xdr:rowOff>45720</xdr:rowOff>
    </xdr:to>
    <xdr:cxnSp macro="">
      <xdr:nvCxnSpPr>
        <xdr:cNvPr id="541" name="直線コネクタ 540"/>
        <xdr:cNvCxnSpPr/>
      </xdr:nvCxnSpPr>
      <xdr:spPr>
        <a:xfrm>
          <a:off x="13703300" y="5814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52070</xdr:rowOff>
    </xdr:from>
    <xdr:to>
      <xdr:col>67</xdr:col>
      <xdr:colOff>101600</xdr:colOff>
      <xdr:row>33</xdr:row>
      <xdr:rowOff>153670</xdr:rowOff>
    </xdr:to>
    <xdr:sp macro="" textlink="">
      <xdr:nvSpPr>
        <xdr:cNvPr id="542" name="楕円 541"/>
        <xdr:cNvSpPr/>
      </xdr:nvSpPr>
      <xdr:spPr>
        <a:xfrm>
          <a:off x="12763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102870</xdr:rowOff>
    </xdr:from>
    <xdr:to>
      <xdr:col>71</xdr:col>
      <xdr:colOff>177800</xdr:colOff>
      <xdr:row>33</xdr:row>
      <xdr:rowOff>156210</xdr:rowOff>
    </xdr:to>
    <xdr:cxnSp macro="">
      <xdr:nvCxnSpPr>
        <xdr:cNvPr id="543" name="直線コネクタ 542"/>
        <xdr:cNvCxnSpPr/>
      </xdr:nvCxnSpPr>
      <xdr:spPr>
        <a:xfrm>
          <a:off x="12814300" y="5760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544" name="n_1aveValue【認定こども園・幼稚園・保育所】&#10;有形固定資産減価償却率"/>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545" name="n_2ave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46" name="n_3aveValue【認定こども園・幼稚園・保育所】&#10;有形固定資産減価償却率"/>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7" name="n_4aveValue【認定こども園・幼稚園・保育所】&#10;有形固定資産減価償却率"/>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4462</xdr:rowOff>
    </xdr:from>
    <xdr:ext cx="405111" cy="259045"/>
    <xdr:sp macro="" textlink="">
      <xdr:nvSpPr>
        <xdr:cNvPr id="548" name="n_1mainValue【認定こども園・幼稚園・保育所】&#10;有形固定資産減価償却率"/>
        <xdr:cNvSpPr txBox="1"/>
      </xdr:nvSpPr>
      <xdr:spPr>
        <a:xfrm>
          <a:off x="152660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113047</xdr:rowOff>
    </xdr:from>
    <xdr:ext cx="405111" cy="259045"/>
    <xdr:sp macro="" textlink="">
      <xdr:nvSpPr>
        <xdr:cNvPr id="549" name="n_2mainValue【認定こども園・幼稚園・保育所】&#10;有形固定資産減価償却率"/>
        <xdr:cNvSpPr txBox="1"/>
      </xdr:nvSpPr>
      <xdr:spPr>
        <a:xfrm>
          <a:off x="143897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52087</xdr:rowOff>
    </xdr:from>
    <xdr:ext cx="405111" cy="259045"/>
    <xdr:sp macro="" textlink="">
      <xdr:nvSpPr>
        <xdr:cNvPr id="550" name="n_3mainValue【認定こども園・幼稚園・保育所】&#10;有形固定資産減価償却率"/>
        <xdr:cNvSpPr txBox="1"/>
      </xdr:nvSpPr>
      <xdr:spPr>
        <a:xfrm>
          <a:off x="13500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170197</xdr:rowOff>
    </xdr:from>
    <xdr:ext cx="405111" cy="259045"/>
    <xdr:sp macro="" textlink="">
      <xdr:nvSpPr>
        <xdr:cNvPr id="551" name="n_4mainValue【認定こども園・幼稚園・保育所】&#10;有形固定資産減価償却率"/>
        <xdr:cNvSpPr txBox="1"/>
      </xdr:nvSpPr>
      <xdr:spPr>
        <a:xfrm>
          <a:off x="126117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72753</xdr:rowOff>
    </xdr:from>
    <xdr:to>
      <xdr:col>116</xdr:col>
      <xdr:colOff>114300</xdr:colOff>
      <xdr:row>40</xdr:row>
      <xdr:rowOff>2903</xdr:rowOff>
    </xdr:to>
    <xdr:sp macro="" textlink="">
      <xdr:nvSpPr>
        <xdr:cNvPr id="593" name="楕円 592"/>
        <xdr:cNvSpPr/>
      </xdr:nvSpPr>
      <xdr:spPr>
        <a:xfrm>
          <a:off x="22110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51180</xdr:rowOff>
    </xdr:from>
    <xdr:ext cx="469744" cy="259045"/>
    <xdr:sp macro="" textlink="">
      <xdr:nvSpPr>
        <xdr:cNvPr id="594" name="【認定こども園・幼稚園・保育所】&#10;一人当たり面積該当値テキスト"/>
        <xdr:cNvSpPr txBox="1"/>
      </xdr:nvSpPr>
      <xdr:spPr>
        <a:xfrm>
          <a:off x="22199600"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85816</xdr:rowOff>
    </xdr:from>
    <xdr:to>
      <xdr:col>112</xdr:col>
      <xdr:colOff>38100</xdr:colOff>
      <xdr:row>40</xdr:row>
      <xdr:rowOff>15966</xdr:rowOff>
    </xdr:to>
    <xdr:sp macro="" textlink="">
      <xdr:nvSpPr>
        <xdr:cNvPr id="595" name="楕円 594"/>
        <xdr:cNvSpPr/>
      </xdr:nvSpPr>
      <xdr:spPr>
        <a:xfrm>
          <a:off x="2127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123553</xdr:rowOff>
    </xdr:from>
    <xdr:to>
      <xdr:col>116</xdr:col>
      <xdr:colOff>63500</xdr:colOff>
      <xdr:row>39</xdr:row>
      <xdr:rowOff>136616</xdr:rowOff>
    </xdr:to>
    <xdr:cxnSp macro="">
      <xdr:nvCxnSpPr>
        <xdr:cNvPr id="596" name="直線コネクタ 595"/>
        <xdr:cNvCxnSpPr/>
      </xdr:nvCxnSpPr>
      <xdr:spPr>
        <a:xfrm flipV="1">
          <a:off x="21323300" y="68101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89081</xdr:rowOff>
    </xdr:from>
    <xdr:to>
      <xdr:col>107</xdr:col>
      <xdr:colOff>101600</xdr:colOff>
      <xdr:row>40</xdr:row>
      <xdr:rowOff>19231</xdr:rowOff>
    </xdr:to>
    <xdr:sp macro="" textlink="">
      <xdr:nvSpPr>
        <xdr:cNvPr id="597" name="楕円 596"/>
        <xdr:cNvSpPr/>
      </xdr:nvSpPr>
      <xdr:spPr>
        <a:xfrm>
          <a:off x="20383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136616</xdr:rowOff>
    </xdr:from>
    <xdr:to>
      <xdr:col>111</xdr:col>
      <xdr:colOff>177800</xdr:colOff>
      <xdr:row>39</xdr:row>
      <xdr:rowOff>139881</xdr:rowOff>
    </xdr:to>
    <xdr:cxnSp macro="">
      <xdr:nvCxnSpPr>
        <xdr:cNvPr id="598" name="直線コネクタ 597"/>
        <xdr:cNvCxnSpPr/>
      </xdr:nvCxnSpPr>
      <xdr:spPr>
        <a:xfrm flipV="1">
          <a:off x="20434300" y="68231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99" name="楕円 598"/>
        <xdr:cNvSpPr/>
      </xdr:nvSpPr>
      <xdr:spPr>
        <a:xfrm>
          <a:off x="19494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139881</xdr:rowOff>
    </xdr:from>
    <xdr:to>
      <xdr:col>107</xdr:col>
      <xdr:colOff>50800</xdr:colOff>
      <xdr:row>39</xdr:row>
      <xdr:rowOff>149678</xdr:rowOff>
    </xdr:to>
    <xdr:cxnSp macro="">
      <xdr:nvCxnSpPr>
        <xdr:cNvPr id="600" name="直線コネクタ 599"/>
        <xdr:cNvCxnSpPr/>
      </xdr:nvCxnSpPr>
      <xdr:spPr>
        <a:xfrm flipV="1">
          <a:off x="19545300" y="68264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601" name="楕円 600"/>
        <xdr:cNvSpPr/>
      </xdr:nvSpPr>
      <xdr:spPr>
        <a:xfrm>
          <a:off x="18605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149678</xdr:rowOff>
    </xdr:from>
    <xdr:to>
      <xdr:col>102</xdr:col>
      <xdr:colOff>114300</xdr:colOff>
      <xdr:row>39</xdr:row>
      <xdr:rowOff>156210</xdr:rowOff>
    </xdr:to>
    <xdr:cxnSp macro="">
      <xdr:nvCxnSpPr>
        <xdr:cNvPr id="602" name="直線コネクタ 601"/>
        <xdr:cNvCxnSpPr/>
      </xdr:nvCxnSpPr>
      <xdr:spPr>
        <a:xfrm flipV="1">
          <a:off x="18656300" y="68362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604" name="n_2aveValue【認定こども園・幼稚園・保育所】&#10;一人当たり面積"/>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605" name="n_3aveValue【認定こども園・幼稚園・保育所】&#10;一人当たり面積"/>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6"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7093</xdr:rowOff>
    </xdr:from>
    <xdr:ext cx="469744" cy="259045"/>
    <xdr:sp macro="" textlink="">
      <xdr:nvSpPr>
        <xdr:cNvPr id="607" name="n_1mainValue【認定こども園・幼稚園・保育所】&#10;一人当たり面積"/>
        <xdr:cNvSpPr txBox="1"/>
      </xdr:nvSpPr>
      <xdr:spPr>
        <a:xfrm>
          <a:off x="21075727"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608" name="n_2mainValue【認定こども園・幼稚園・保育所】&#10;一人当たり面積"/>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609" name="n_3mainValue【認定こども園・幼稚園・保育所】&#10;一人当たり面積"/>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610" name="n_4main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642" name="【学校施設】&#10;有形固定資産減価償却率平均値テキスト"/>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653" name="楕円 652"/>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macro="" textlink="">
      <xdr:nvSpPr>
        <xdr:cNvPr id="654" name="【学校施設】&#10;有形固定資産減価償却率該当値テキスト"/>
        <xdr:cNvSpPr txBox="1"/>
      </xdr:nvSpPr>
      <xdr:spPr>
        <a:xfrm>
          <a:off x="16357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55" name="楕円 654"/>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73478</xdr:rowOff>
    </xdr:to>
    <xdr:cxnSp macro="">
      <xdr:nvCxnSpPr>
        <xdr:cNvPr id="656" name="直線コネクタ 655"/>
        <xdr:cNvCxnSpPr/>
      </xdr:nvCxnSpPr>
      <xdr:spPr>
        <a:xfrm>
          <a:off x="15481300" y="10172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657" name="楕円 656"/>
        <xdr:cNvSpPr/>
      </xdr:nvSpPr>
      <xdr:spPr>
        <a:xfrm>
          <a:off x="1454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61</xdr:row>
      <xdr:rowOff>53884</xdr:rowOff>
    </xdr:to>
    <xdr:cxnSp macro="">
      <xdr:nvCxnSpPr>
        <xdr:cNvPr id="658" name="直線コネクタ 657"/>
        <xdr:cNvCxnSpPr/>
      </xdr:nvCxnSpPr>
      <xdr:spPr>
        <a:xfrm flipV="1">
          <a:off x="14592300" y="10172700"/>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659" name="楕円 658"/>
        <xdr:cNvSpPr/>
      </xdr:nvSpPr>
      <xdr:spPr>
        <a:xfrm>
          <a:off x="13652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53884</xdr:rowOff>
    </xdr:from>
    <xdr:to>
      <xdr:col>76</xdr:col>
      <xdr:colOff>114300</xdr:colOff>
      <xdr:row>61</xdr:row>
      <xdr:rowOff>53884</xdr:rowOff>
    </xdr:to>
    <xdr:cxnSp macro="">
      <xdr:nvCxnSpPr>
        <xdr:cNvPr id="660" name="直線コネクタ 659"/>
        <xdr:cNvCxnSpPr/>
      </xdr:nvCxnSpPr>
      <xdr:spPr>
        <a:xfrm>
          <a:off x="13703300" y="1051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661" name="楕円 660"/>
        <xdr:cNvSpPr/>
      </xdr:nvSpPr>
      <xdr:spPr>
        <a:xfrm>
          <a:off x="12763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37556</xdr:rowOff>
    </xdr:from>
    <xdr:to>
      <xdr:col>71</xdr:col>
      <xdr:colOff>177800</xdr:colOff>
      <xdr:row>61</xdr:row>
      <xdr:rowOff>53884</xdr:rowOff>
    </xdr:to>
    <xdr:cxnSp macro="">
      <xdr:nvCxnSpPr>
        <xdr:cNvPr id="662" name="直線コネクタ 661"/>
        <xdr:cNvCxnSpPr/>
      </xdr:nvCxnSpPr>
      <xdr:spPr>
        <a:xfrm>
          <a:off x="12814300" y="104960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3" name="n_1aveValue【学校施設】&#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64" name="n_2ave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6" name="n_4ave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67" name="n_1mainValue【学校施設】&#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668" name="n_2mainValue【学校施設】&#10;有形固定資産減価償却率"/>
        <xdr:cNvSpPr txBox="1"/>
      </xdr:nvSpPr>
      <xdr:spPr>
        <a:xfrm>
          <a:off x="14389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669" name="n_3mainValue【学校施設】&#10;有形固定資産減価償却率"/>
        <xdr:cNvSpPr txBox="1"/>
      </xdr:nvSpPr>
      <xdr:spPr>
        <a:xfrm>
          <a:off x="13500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670" name="n_4mainValue【学校施設】&#10;有形固定資産減価償却率"/>
        <xdr:cNvSpPr txBox="1"/>
      </xdr:nvSpPr>
      <xdr:spPr>
        <a:xfrm>
          <a:off x="12611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700" name="【学校施設】&#10;一人当たり面積平均値テキスト"/>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26543</xdr:rowOff>
    </xdr:from>
    <xdr:to>
      <xdr:col>116</xdr:col>
      <xdr:colOff>114300</xdr:colOff>
      <xdr:row>62</xdr:row>
      <xdr:rowOff>128143</xdr:rowOff>
    </xdr:to>
    <xdr:sp macro="" textlink="">
      <xdr:nvSpPr>
        <xdr:cNvPr id="711" name="楕円 710"/>
        <xdr:cNvSpPr/>
      </xdr:nvSpPr>
      <xdr:spPr>
        <a:xfrm>
          <a:off x="22110700" y="106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4970</xdr:rowOff>
    </xdr:from>
    <xdr:ext cx="469744" cy="259045"/>
    <xdr:sp macro="" textlink="">
      <xdr:nvSpPr>
        <xdr:cNvPr id="712" name="【学校施設】&#10;一人当たり面積該当値テキスト"/>
        <xdr:cNvSpPr txBox="1"/>
      </xdr:nvSpPr>
      <xdr:spPr>
        <a:xfrm>
          <a:off x="22199600" y="106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43307</xdr:rowOff>
    </xdr:from>
    <xdr:to>
      <xdr:col>112</xdr:col>
      <xdr:colOff>38100</xdr:colOff>
      <xdr:row>62</xdr:row>
      <xdr:rowOff>144907</xdr:rowOff>
    </xdr:to>
    <xdr:sp macro="" textlink="">
      <xdr:nvSpPr>
        <xdr:cNvPr id="713" name="楕円 712"/>
        <xdr:cNvSpPr/>
      </xdr:nvSpPr>
      <xdr:spPr>
        <a:xfrm>
          <a:off x="21272500" y="10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77343</xdr:rowOff>
    </xdr:from>
    <xdr:to>
      <xdr:col>116</xdr:col>
      <xdr:colOff>63500</xdr:colOff>
      <xdr:row>62</xdr:row>
      <xdr:rowOff>94107</xdr:rowOff>
    </xdr:to>
    <xdr:cxnSp macro="">
      <xdr:nvCxnSpPr>
        <xdr:cNvPr id="714" name="直線コネクタ 713"/>
        <xdr:cNvCxnSpPr/>
      </xdr:nvCxnSpPr>
      <xdr:spPr>
        <a:xfrm flipV="1">
          <a:off x="21323300" y="1070724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143891</xdr:rowOff>
    </xdr:from>
    <xdr:to>
      <xdr:col>107</xdr:col>
      <xdr:colOff>101600</xdr:colOff>
      <xdr:row>62</xdr:row>
      <xdr:rowOff>74041</xdr:rowOff>
    </xdr:to>
    <xdr:sp macro="" textlink="">
      <xdr:nvSpPr>
        <xdr:cNvPr id="715" name="楕円 714"/>
        <xdr:cNvSpPr/>
      </xdr:nvSpPr>
      <xdr:spPr>
        <a:xfrm>
          <a:off x="20383500" y="10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23241</xdr:rowOff>
    </xdr:from>
    <xdr:to>
      <xdr:col>111</xdr:col>
      <xdr:colOff>177800</xdr:colOff>
      <xdr:row>62</xdr:row>
      <xdr:rowOff>94107</xdr:rowOff>
    </xdr:to>
    <xdr:cxnSp macro="">
      <xdr:nvCxnSpPr>
        <xdr:cNvPr id="716" name="直線コネクタ 715"/>
        <xdr:cNvCxnSpPr/>
      </xdr:nvCxnSpPr>
      <xdr:spPr>
        <a:xfrm>
          <a:off x="20434300" y="10653141"/>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157988</xdr:rowOff>
    </xdr:from>
    <xdr:to>
      <xdr:col>102</xdr:col>
      <xdr:colOff>165100</xdr:colOff>
      <xdr:row>62</xdr:row>
      <xdr:rowOff>88138</xdr:rowOff>
    </xdr:to>
    <xdr:sp macro="" textlink="">
      <xdr:nvSpPr>
        <xdr:cNvPr id="717" name="楕円 716"/>
        <xdr:cNvSpPr/>
      </xdr:nvSpPr>
      <xdr:spPr>
        <a:xfrm>
          <a:off x="19494500" y="106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23241</xdr:rowOff>
    </xdr:from>
    <xdr:to>
      <xdr:col>107</xdr:col>
      <xdr:colOff>50800</xdr:colOff>
      <xdr:row>62</xdr:row>
      <xdr:rowOff>37338</xdr:rowOff>
    </xdr:to>
    <xdr:cxnSp macro="">
      <xdr:nvCxnSpPr>
        <xdr:cNvPr id="718" name="直線コネクタ 717"/>
        <xdr:cNvCxnSpPr/>
      </xdr:nvCxnSpPr>
      <xdr:spPr>
        <a:xfrm flipV="1">
          <a:off x="19545300" y="1065314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719" name="楕円 718"/>
        <xdr:cNvSpPr/>
      </xdr:nvSpPr>
      <xdr:spPr>
        <a:xfrm>
          <a:off x="18605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37338</xdr:rowOff>
    </xdr:from>
    <xdr:to>
      <xdr:col>102</xdr:col>
      <xdr:colOff>114300</xdr:colOff>
      <xdr:row>62</xdr:row>
      <xdr:rowOff>50292</xdr:rowOff>
    </xdr:to>
    <xdr:cxnSp macro="">
      <xdr:nvCxnSpPr>
        <xdr:cNvPr id="720" name="直線コネクタ 719"/>
        <xdr:cNvCxnSpPr/>
      </xdr:nvCxnSpPr>
      <xdr:spPr>
        <a:xfrm flipV="1">
          <a:off x="18656300" y="1066723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721" name="n_1aveValue【学校施設】&#10;一人当たり面積"/>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22" name="n_2aveValue【学校施設】&#10;一人当たり面積"/>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23" name="n_3aveValue【学校施設】&#10;一人当たり面積"/>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4" name="n_4aveValue【学校施設】&#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136034</xdr:rowOff>
    </xdr:from>
    <xdr:ext cx="469744" cy="259045"/>
    <xdr:sp macro="" textlink="">
      <xdr:nvSpPr>
        <xdr:cNvPr id="725" name="n_1mainValue【学校施設】&#10;一人当たり面積"/>
        <xdr:cNvSpPr txBox="1"/>
      </xdr:nvSpPr>
      <xdr:spPr>
        <a:xfrm>
          <a:off x="21075727" y="1076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90568</xdr:rowOff>
    </xdr:from>
    <xdr:ext cx="469744" cy="259045"/>
    <xdr:sp macro="" textlink="">
      <xdr:nvSpPr>
        <xdr:cNvPr id="726" name="n_2mainValue【学校施設】&#10;一人当たり面積"/>
        <xdr:cNvSpPr txBox="1"/>
      </xdr:nvSpPr>
      <xdr:spPr>
        <a:xfrm>
          <a:off x="20199427" y="1037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104665</xdr:rowOff>
    </xdr:from>
    <xdr:ext cx="469744" cy="259045"/>
    <xdr:sp macro="" textlink="">
      <xdr:nvSpPr>
        <xdr:cNvPr id="727" name="n_3mainValue【学校施設】&#10;一人当たり面積"/>
        <xdr:cNvSpPr txBox="1"/>
      </xdr:nvSpPr>
      <xdr:spPr>
        <a:xfrm>
          <a:off x="19310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728" name="n_4mainValue【学校施設】&#10;一人当たり面積"/>
        <xdr:cNvSpPr txBox="1"/>
      </xdr:nvSpPr>
      <xdr:spPr>
        <a:xfrm>
          <a:off x="18421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759" name="【児童館】&#10;有形固定資産減価償却率平均値テキスト"/>
        <xdr:cNvSpPr txBox="1"/>
      </xdr:nvSpPr>
      <xdr:spPr>
        <a:xfrm>
          <a:off x="16357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770" name="楕円 769"/>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771" name="【児童館】&#10;有形固定資産減価償却率該当値テキスト"/>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772" name="楕円 771"/>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773" name="直線コネクタ 772"/>
        <xdr:cNvCxnSpPr/>
      </xdr:nvCxnSpPr>
      <xdr:spPr>
        <a:xfrm>
          <a:off x="15481300" y="1403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774" name="楕円 773"/>
        <xdr:cNvSpPr/>
      </xdr:nvSpPr>
      <xdr:spPr>
        <a:xfrm>
          <a:off x="1454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81</xdr:row>
      <xdr:rowOff>147501</xdr:rowOff>
    </xdr:to>
    <xdr:cxnSp macro="">
      <xdr:nvCxnSpPr>
        <xdr:cNvPr id="775" name="直線コネクタ 774"/>
        <xdr:cNvCxnSpPr/>
      </xdr:nvCxnSpPr>
      <xdr:spPr>
        <a:xfrm>
          <a:off x="14592300" y="1399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776" name="楕円 775"/>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111579</xdr:rowOff>
    </xdr:to>
    <xdr:cxnSp macro="">
      <xdr:nvCxnSpPr>
        <xdr:cNvPr id="777" name="直線コネクタ 776"/>
        <xdr:cNvCxnSpPr/>
      </xdr:nvCxnSpPr>
      <xdr:spPr>
        <a:xfrm>
          <a:off x="13703300" y="1396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778" name="楕円 777"/>
        <xdr:cNvSpPr/>
      </xdr:nvSpPr>
      <xdr:spPr>
        <a:xfrm>
          <a:off x="1276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75656</xdr:rowOff>
    </xdr:to>
    <xdr:cxnSp macro="">
      <xdr:nvCxnSpPr>
        <xdr:cNvPr id="779" name="直線コネクタ 778"/>
        <xdr:cNvCxnSpPr/>
      </xdr:nvCxnSpPr>
      <xdr:spPr>
        <a:xfrm>
          <a:off x="12814300" y="1392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80" name="n_1aveValue【児童館】&#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81" name="n_2aveValue【児童館】&#10;有形固定資産減価償却率"/>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82" name="n_3aveValue【児童館】&#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83" name="n_4aveValue【児童館】&#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784" name="n_1mainValue【児童館】&#10;有形固定資産減価償却率"/>
        <xdr:cNvSpPr txBox="1"/>
      </xdr:nvSpPr>
      <xdr:spPr>
        <a:xfrm>
          <a:off x="15266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785" name="n_2mainValue【児童館】&#10;有形固定資産減価償却率"/>
        <xdr:cNvSpPr txBox="1"/>
      </xdr:nvSpPr>
      <xdr:spPr>
        <a:xfrm>
          <a:off x="14389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786" name="n_3mainValue【児童館】&#10;有形固定資産減価償却率"/>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787" name="n_4mainValue【児童館】&#10;有形固定資産減価償却率"/>
        <xdr:cNvSpPr txBox="1"/>
      </xdr:nvSpPr>
      <xdr:spPr>
        <a:xfrm>
          <a:off x="12611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4" name="【児童館】&#10;一人当たり面積平均値テキスト"/>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25" name="楕円 824"/>
        <xdr:cNvSpPr/>
      </xdr:nvSpPr>
      <xdr:spPr>
        <a:xfrm>
          <a:off x="22110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28464</xdr:rowOff>
    </xdr:from>
    <xdr:ext cx="469744" cy="259045"/>
    <xdr:sp macro="" textlink="">
      <xdr:nvSpPr>
        <xdr:cNvPr id="826" name="【児童館】&#10;一人当たり面積該当値テキスト"/>
        <xdr:cNvSpPr txBox="1"/>
      </xdr:nvSpPr>
      <xdr:spPr>
        <a:xfrm>
          <a:off x="22199600"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xdr:rowOff>
    </xdr:from>
    <xdr:to>
      <xdr:col>112</xdr:col>
      <xdr:colOff>38100</xdr:colOff>
      <xdr:row>84</xdr:row>
      <xdr:rowOff>116332</xdr:rowOff>
    </xdr:to>
    <xdr:sp macro="" textlink="">
      <xdr:nvSpPr>
        <xdr:cNvPr id="827" name="楕円 826"/>
        <xdr:cNvSpPr/>
      </xdr:nvSpPr>
      <xdr:spPr>
        <a:xfrm>
          <a:off x="21272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65532</xdr:rowOff>
    </xdr:to>
    <xdr:cxnSp macro="">
      <xdr:nvCxnSpPr>
        <xdr:cNvPr id="828" name="直線コネクタ 827"/>
        <xdr:cNvCxnSpPr/>
      </xdr:nvCxnSpPr>
      <xdr:spPr>
        <a:xfrm flipV="1">
          <a:off x="21323300" y="144581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829" name="楕円 828"/>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70104</xdr:rowOff>
    </xdr:to>
    <xdr:cxnSp macro="">
      <xdr:nvCxnSpPr>
        <xdr:cNvPr id="830" name="直線コネクタ 829"/>
        <xdr:cNvCxnSpPr/>
      </xdr:nvCxnSpPr>
      <xdr:spPr>
        <a:xfrm flipV="1">
          <a:off x="20434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31" name="楕円 830"/>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70104</xdr:rowOff>
    </xdr:from>
    <xdr:to>
      <xdr:col>107</xdr:col>
      <xdr:colOff>50800</xdr:colOff>
      <xdr:row>84</xdr:row>
      <xdr:rowOff>74676</xdr:rowOff>
    </xdr:to>
    <xdr:cxnSp macro="">
      <xdr:nvCxnSpPr>
        <xdr:cNvPr id="832" name="直線コネクタ 831"/>
        <xdr:cNvCxnSpPr/>
      </xdr:nvCxnSpPr>
      <xdr:spPr>
        <a:xfrm flipV="1">
          <a:off x="19545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33" name="楕円 832"/>
        <xdr:cNvSpPr/>
      </xdr:nvSpPr>
      <xdr:spPr>
        <a:xfrm>
          <a:off x="18605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79248</xdr:rowOff>
    </xdr:to>
    <xdr:cxnSp macro="">
      <xdr:nvCxnSpPr>
        <xdr:cNvPr id="834" name="直線コネクタ 833"/>
        <xdr:cNvCxnSpPr/>
      </xdr:nvCxnSpPr>
      <xdr:spPr>
        <a:xfrm flipV="1">
          <a:off x="18656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835" name="n_1aveValue【児童館】&#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36" name="n_2aveValue【児童館】&#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7" name="n_3ave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38" name="n_4aveValue【児童館】&#10;一人当たり面積"/>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132859</xdr:rowOff>
    </xdr:from>
    <xdr:ext cx="469744" cy="259045"/>
    <xdr:sp macro="" textlink="">
      <xdr:nvSpPr>
        <xdr:cNvPr id="839" name="n_1mainValue【児童館】&#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840" name="n_2mainValue【児童館】&#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41" name="n_3mainValue【児童館】&#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42" name="n_4mainValue【児童館】&#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67" name="直線コネクタ 866"/>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9" name="直線コネクタ 8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0"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1" name="直線コネクタ 870"/>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872" name="【公民館】&#10;有形固定資産減価償却率平均値テキスト"/>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73" name="フローチャート: 判断 872"/>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74" name="フローチャート: 判断 873"/>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5" name="フローチャート: 判断 874"/>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76" name="フローチャート: 判断 875"/>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77" name="フローチャート: 判断 876"/>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48261</xdr:rowOff>
    </xdr:from>
    <xdr:to>
      <xdr:col>85</xdr:col>
      <xdr:colOff>177800</xdr:colOff>
      <xdr:row>108</xdr:row>
      <xdr:rowOff>149861</xdr:rowOff>
    </xdr:to>
    <xdr:sp macro="" textlink="">
      <xdr:nvSpPr>
        <xdr:cNvPr id="883" name="楕円 882"/>
        <xdr:cNvSpPr/>
      </xdr:nvSpPr>
      <xdr:spPr>
        <a:xfrm>
          <a:off x="16268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134638</xdr:rowOff>
    </xdr:from>
    <xdr:ext cx="405111" cy="259045"/>
    <xdr:sp macro="" textlink="">
      <xdr:nvSpPr>
        <xdr:cNvPr id="884" name="【公民館】&#10;有形固定資産減価償却率該当値テキスト"/>
        <xdr:cNvSpPr txBox="1"/>
      </xdr:nvSpPr>
      <xdr:spPr>
        <a:xfrm>
          <a:off x="16357600" y="1847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36830</xdr:rowOff>
    </xdr:from>
    <xdr:to>
      <xdr:col>81</xdr:col>
      <xdr:colOff>101600</xdr:colOff>
      <xdr:row>108</xdr:row>
      <xdr:rowOff>138430</xdr:rowOff>
    </xdr:to>
    <xdr:sp macro="" textlink="">
      <xdr:nvSpPr>
        <xdr:cNvPr id="885" name="楕円 884"/>
        <xdr:cNvSpPr/>
      </xdr:nvSpPr>
      <xdr:spPr>
        <a:xfrm>
          <a:off x="15430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99061</xdr:rowOff>
    </xdr:to>
    <xdr:cxnSp macro="">
      <xdr:nvCxnSpPr>
        <xdr:cNvPr id="886" name="直線コネクタ 885"/>
        <xdr:cNvCxnSpPr/>
      </xdr:nvCxnSpPr>
      <xdr:spPr>
        <a:xfrm>
          <a:off x="15481300" y="18604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27305</xdr:rowOff>
    </xdr:from>
    <xdr:to>
      <xdr:col>76</xdr:col>
      <xdr:colOff>165100</xdr:colOff>
      <xdr:row>108</xdr:row>
      <xdr:rowOff>128905</xdr:rowOff>
    </xdr:to>
    <xdr:sp macro="" textlink="">
      <xdr:nvSpPr>
        <xdr:cNvPr id="887" name="楕円 886"/>
        <xdr:cNvSpPr/>
      </xdr:nvSpPr>
      <xdr:spPr>
        <a:xfrm>
          <a:off x="14541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78105</xdr:rowOff>
    </xdr:from>
    <xdr:to>
      <xdr:col>81</xdr:col>
      <xdr:colOff>50800</xdr:colOff>
      <xdr:row>108</xdr:row>
      <xdr:rowOff>87630</xdr:rowOff>
    </xdr:to>
    <xdr:cxnSp macro="">
      <xdr:nvCxnSpPr>
        <xdr:cNvPr id="888" name="直線コネクタ 887"/>
        <xdr:cNvCxnSpPr/>
      </xdr:nvCxnSpPr>
      <xdr:spPr>
        <a:xfrm>
          <a:off x="14592300" y="18594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6350</xdr:rowOff>
    </xdr:from>
    <xdr:to>
      <xdr:col>72</xdr:col>
      <xdr:colOff>38100</xdr:colOff>
      <xdr:row>108</xdr:row>
      <xdr:rowOff>107950</xdr:rowOff>
    </xdr:to>
    <xdr:sp macro="" textlink="">
      <xdr:nvSpPr>
        <xdr:cNvPr id="889" name="楕円 888"/>
        <xdr:cNvSpPr/>
      </xdr:nvSpPr>
      <xdr:spPr>
        <a:xfrm>
          <a:off x="13652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57150</xdr:rowOff>
    </xdr:from>
    <xdr:to>
      <xdr:col>76</xdr:col>
      <xdr:colOff>114300</xdr:colOff>
      <xdr:row>108</xdr:row>
      <xdr:rowOff>78105</xdr:rowOff>
    </xdr:to>
    <xdr:cxnSp macro="">
      <xdr:nvCxnSpPr>
        <xdr:cNvPr id="890" name="直線コネクタ 889"/>
        <xdr:cNvCxnSpPr/>
      </xdr:nvCxnSpPr>
      <xdr:spPr>
        <a:xfrm>
          <a:off x="13703300" y="18573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141605</xdr:rowOff>
    </xdr:from>
    <xdr:to>
      <xdr:col>67</xdr:col>
      <xdr:colOff>101600</xdr:colOff>
      <xdr:row>108</xdr:row>
      <xdr:rowOff>71755</xdr:rowOff>
    </xdr:to>
    <xdr:sp macro="" textlink="">
      <xdr:nvSpPr>
        <xdr:cNvPr id="891" name="楕円 890"/>
        <xdr:cNvSpPr/>
      </xdr:nvSpPr>
      <xdr:spPr>
        <a:xfrm>
          <a:off x="12763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20955</xdr:rowOff>
    </xdr:from>
    <xdr:to>
      <xdr:col>71</xdr:col>
      <xdr:colOff>177800</xdr:colOff>
      <xdr:row>108</xdr:row>
      <xdr:rowOff>57150</xdr:rowOff>
    </xdr:to>
    <xdr:cxnSp macro="">
      <xdr:nvCxnSpPr>
        <xdr:cNvPr id="892" name="直線コネクタ 891"/>
        <xdr:cNvCxnSpPr/>
      </xdr:nvCxnSpPr>
      <xdr:spPr>
        <a:xfrm>
          <a:off x="12814300" y="18537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93" name="n_1aveValue【公民館】&#10;有形固定資産減価償却率"/>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94"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95" name="n_3aveValue【公民館】&#10;有形固定資産減価償却率"/>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96" name="n_4aveValue【公民館】&#10;有形固定資産減価償却率"/>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129557</xdr:rowOff>
    </xdr:from>
    <xdr:ext cx="405111" cy="259045"/>
    <xdr:sp macro="" textlink="">
      <xdr:nvSpPr>
        <xdr:cNvPr id="897" name="n_1mainValue【公民館】&#10;有形固定資産減価償却率"/>
        <xdr:cNvSpPr txBox="1"/>
      </xdr:nvSpPr>
      <xdr:spPr>
        <a:xfrm>
          <a:off x="152660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120032</xdr:rowOff>
    </xdr:from>
    <xdr:ext cx="405111" cy="259045"/>
    <xdr:sp macro="" textlink="">
      <xdr:nvSpPr>
        <xdr:cNvPr id="898" name="n_2mainValue【公民館】&#10;有形固定資産減価償却率"/>
        <xdr:cNvSpPr txBox="1"/>
      </xdr:nvSpPr>
      <xdr:spPr>
        <a:xfrm>
          <a:off x="14389744"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99077</xdr:rowOff>
    </xdr:from>
    <xdr:ext cx="405111" cy="259045"/>
    <xdr:sp macro="" textlink="">
      <xdr:nvSpPr>
        <xdr:cNvPr id="899" name="n_3mainValue【公民館】&#10;有形固定資産減価償却率"/>
        <xdr:cNvSpPr txBox="1"/>
      </xdr:nvSpPr>
      <xdr:spPr>
        <a:xfrm>
          <a:off x="13500744"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62882</xdr:rowOff>
    </xdr:from>
    <xdr:ext cx="405111" cy="259045"/>
    <xdr:sp macro="" textlink="">
      <xdr:nvSpPr>
        <xdr:cNvPr id="900" name="n_4mainValue【公民館】&#10;有形固定資産減価償却率"/>
        <xdr:cNvSpPr txBox="1"/>
      </xdr:nvSpPr>
      <xdr:spPr>
        <a:xfrm>
          <a:off x="12611744" y="185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26" name="直線コネクタ 925"/>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7"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8" name="直線コネクタ 927"/>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29"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30" name="直線コネクタ 929"/>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931" name="【公民館】&#10;一人当たり面積平均値テキスト"/>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32" name="フローチャート: 判断 931"/>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33" name="フローチャート: 判断 932"/>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34" name="フローチャート: 判断 933"/>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5" name="フローチャート: 判断 934"/>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6" name="フローチャート: 判断 935"/>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44994</xdr:rowOff>
    </xdr:from>
    <xdr:to>
      <xdr:col>116</xdr:col>
      <xdr:colOff>114300</xdr:colOff>
      <xdr:row>107</xdr:row>
      <xdr:rowOff>146594</xdr:rowOff>
    </xdr:to>
    <xdr:sp macro="" textlink="">
      <xdr:nvSpPr>
        <xdr:cNvPr id="942" name="楕円 941"/>
        <xdr:cNvSpPr/>
      </xdr:nvSpPr>
      <xdr:spPr>
        <a:xfrm>
          <a:off x="221107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23421</xdr:rowOff>
    </xdr:from>
    <xdr:ext cx="469744" cy="259045"/>
    <xdr:sp macro="" textlink="">
      <xdr:nvSpPr>
        <xdr:cNvPr id="943" name="【公民館】&#10;一人当たり面積該当値テキスト"/>
        <xdr:cNvSpPr txBox="1"/>
      </xdr:nvSpPr>
      <xdr:spPr>
        <a:xfrm>
          <a:off x="22199600"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944" name="楕円 943"/>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95794</xdr:rowOff>
    </xdr:from>
    <xdr:to>
      <xdr:col>116</xdr:col>
      <xdr:colOff>63500</xdr:colOff>
      <xdr:row>107</xdr:row>
      <xdr:rowOff>103958</xdr:rowOff>
    </xdr:to>
    <xdr:cxnSp macro="">
      <xdr:nvCxnSpPr>
        <xdr:cNvPr id="945" name="直線コネクタ 944"/>
        <xdr:cNvCxnSpPr/>
      </xdr:nvCxnSpPr>
      <xdr:spPr>
        <a:xfrm flipV="1">
          <a:off x="21323300" y="1844094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54792</xdr:rowOff>
    </xdr:from>
    <xdr:to>
      <xdr:col>107</xdr:col>
      <xdr:colOff>101600</xdr:colOff>
      <xdr:row>107</xdr:row>
      <xdr:rowOff>156392</xdr:rowOff>
    </xdr:to>
    <xdr:sp macro="" textlink="">
      <xdr:nvSpPr>
        <xdr:cNvPr id="946" name="楕円 945"/>
        <xdr:cNvSpPr/>
      </xdr:nvSpPr>
      <xdr:spPr>
        <a:xfrm>
          <a:off x="20383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105592</xdr:rowOff>
    </xdr:to>
    <xdr:cxnSp macro="">
      <xdr:nvCxnSpPr>
        <xdr:cNvPr id="947" name="直線コネクタ 946"/>
        <xdr:cNvCxnSpPr/>
      </xdr:nvCxnSpPr>
      <xdr:spPr>
        <a:xfrm flipV="1">
          <a:off x="20434300" y="184491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948" name="楕円 947"/>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105592</xdr:rowOff>
    </xdr:from>
    <xdr:to>
      <xdr:col>107</xdr:col>
      <xdr:colOff>50800</xdr:colOff>
      <xdr:row>107</xdr:row>
      <xdr:rowOff>110489</xdr:rowOff>
    </xdr:to>
    <xdr:cxnSp macro="">
      <xdr:nvCxnSpPr>
        <xdr:cNvPr id="949" name="直線コネクタ 948"/>
        <xdr:cNvCxnSpPr/>
      </xdr:nvCxnSpPr>
      <xdr:spPr>
        <a:xfrm flipV="1">
          <a:off x="19545300" y="18450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64588</xdr:rowOff>
    </xdr:from>
    <xdr:to>
      <xdr:col>98</xdr:col>
      <xdr:colOff>38100</xdr:colOff>
      <xdr:row>107</xdr:row>
      <xdr:rowOff>166188</xdr:rowOff>
    </xdr:to>
    <xdr:sp macro="" textlink="">
      <xdr:nvSpPr>
        <xdr:cNvPr id="950" name="楕円 949"/>
        <xdr:cNvSpPr/>
      </xdr:nvSpPr>
      <xdr:spPr>
        <a:xfrm>
          <a:off x="18605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115388</xdr:rowOff>
    </xdr:to>
    <xdr:cxnSp macro="">
      <xdr:nvCxnSpPr>
        <xdr:cNvPr id="951" name="直線コネクタ 950"/>
        <xdr:cNvCxnSpPr/>
      </xdr:nvCxnSpPr>
      <xdr:spPr>
        <a:xfrm flipV="1">
          <a:off x="18656300" y="184556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952"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53"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54"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955" name="n_4aveValue【公民館】&#10;一人当たり面積"/>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956" name="n_1mainValue【公民館】&#10;一人当たり面積"/>
        <xdr:cNvSpPr txBox="1"/>
      </xdr:nvSpPr>
      <xdr:spPr>
        <a:xfrm>
          <a:off x="21075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147519</xdr:rowOff>
    </xdr:from>
    <xdr:ext cx="469744" cy="259045"/>
    <xdr:sp macro="" textlink="">
      <xdr:nvSpPr>
        <xdr:cNvPr id="957" name="n_2mainValue【公民館】&#10;一人当たり面積"/>
        <xdr:cNvSpPr txBox="1"/>
      </xdr:nvSpPr>
      <xdr:spPr>
        <a:xfrm>
          <a:off x="20199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958" name="n_3mainValue【公民館】&#10;一人当たり面積"/>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157315</xdr:rowOff>
    </xdr:from>
    <xdr:ext cx="469744" cy="259045"/>
    <xdr:sp macro="" textlink="">
      <xdr:nvSpPr>
        <xdr:cNvPr id="959" name="n_4mainValue【公民館】&#10;一人当たり面積"/>
        <xdr:cNvSpPr txBox="1"/>
      </xdr:nvSpPr>
      <xdr:spPr>
        <a:xfrm>
          <a:off x="18421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類似団体平均値よりも減価償却率が高くなっている施設は、公民館であり、減価償却率が</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ポイントと老朽化が深刻な状態である。また学校施設に関しては、令和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小学校の建替えを行ったため、減価償却率が上昇している。今後は小中一体型校整備事業とコミュニティー・多目的ホールの併設する施設を建設予定であることに加え、学校においては統廃合を伴うため、それぞれの減価償却率は減少することが想定される。この複合化施設により、学校の一人当たり面積は減少し、今後の維持管理費の減少を見込んでいる。認定こども園・幼稚園・保育園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園あった保育園のうち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年度に統廃合したため、減価償却率が類似団体平均値よりも低い値で推移しているが、統廃合をしなかった</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関して、老朽化が進んでいる。また、出生数が減少しており、私立保育園の閉園や公立・私立保育園ともに定員数よりも園児数が過少となっている。今後は、公立保育園の在り方を検討し、私立保育園の経営を圧迫しないような方法を検討しつつ、少子化対策に注力し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51707</xdr:rowOff>
    </xdr:to>
    <xdr:cxnSp macro="">
      <xdr:nvCxnSpPr>
        <xdr:cNvPr id="77" name="直線コネクタ 76"/>
        <xdr:cNvCxnSpPr/>
      </xdr:nvCxnSpPr>
      <xdr:spPr>
        <a:xfrm>
          <a:off x="3797300" y="67023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15784</xdr:rowOff>
    </xdr:to>
    <xdr:cxnSp macro="">
      <xdr:nvCxnSpPr>
        <xdr:cNvPr id="79" name="直線コネクタ 78"/>
        <xdr:cNvCxnSpPr/>
      </xdr:nvCxnSpPr>
      <xdr:spPr>
        <a:xfrm>
          <a:off x="2908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151312</xdr:rowOff>
    </xdr:to>
    <xdr:cxnSp macro="">
      <xdr:nvCxnSpPr>
        <xdr:cNvPr id="81" name="直線コネクタ 80"/>
        <xdr:cNvCxnSpPr/>
      </xdr:nvCxnSpPr>
      <xdr:spPr>
        <a:xfrm>
          <a:off x="2019300" y="663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115388</xdr:rowOff>
    </xdr:to>
    <xdr:cxnSp macro="">
      <xdr:nvCxnSpPr>
        <xdr:cNvPr id="83" name="直線コネクタ 82"/>
        <xdr:cNvCxnSpPr/>
      </xdr:nvCxnSpPr>
      <xdr:spPr>
        <a:xfrm>
          <a:off x="1130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図書館】&#10;有形固定資産減価償却率"/>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153416</xdr:rowOff>
    </xdr:from>
    <xdr:to>
      <xdr:col>55</xdr:col>
      <xdr:colOff>50800</xdr:colOff>
      <xdr:row>41</xdr:row>
      <xdr:rowOff>83566</xdr:rowOff>
    </xdr:to>
    <xdr:sp macro="" textlink="">
      <xdr:nvSpPr>
        <xdr:cNvPr id="129" name="楕円 128"/>
        <xdr:cNvSpPr/>
      </xdr:nvSpPr>
      <xdr:spPr>
        <a:xfrm>
          <a:off x="10426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68343</xdr:rowOff>
    </xdr:from>
    <xdr:ext cx="469744" cy="259045"/>
    <xdr:sp macro="" textlink="">
      <xdr:nvSpPr>
        <xdr:cNvPr id="130" name="【図書館】&#10;一人当たり面積該当値テキスト"/>
        <xdr:cNvSpPr txBox="1"/>
      </xdr:nvSpPr>
      <xdr:spPr>
        <a:xfrm>
          <a:off x="10515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157988</xdr:rowOff>
    </xdr:from>
    <xdr:to>
      <xdr:col>50</xdr:col>
      <xdr:colOff>165100</xdr:colOff>
      <xdr:row>41</xdr:row>
      <xdr:rowOff>88138</xdr:rowOff>
    </xdr:to>
    <xdr:sp macro="" textlink="">
      <xdr:nvSpPr>
        <xdr:cNvPr id="131" name="楕円 130"/>
        <xdr:cNvSpPr/>
      </xdr:nvSpPr>
      <xdr:spPr>
        <a:xfrm>
          <a:off x="9588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32766</xdr:rowOff>
    </xdr:from>
    <xdr:to>
      <xdr:col>55</xdr:col>
      <xdr:colOff>0</xdr:colOff>
      <xdr:row>41</xdr:row>
      <xdr:rowOff>37338</xdr:rowOff>
    </xdr:to>
    <xdr:cxnSp macro="">
      <xdr:nvCxnSpPr>
        <xdr:cNvPr id="132" name="直線コネクタ 131"/>
        <xdr:cNvCxnSpPr/>
      </xdr:nvCxnSpPr>
      <xdr:spPr>
        <a:xfrm flipV="1">
          <a:off x="9639300" y="7062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157988</xdr:rowOff>
    </xdr:from>
    <xdr:to>
      <xdr:col>46</xdr:col>
      <xdr:colOff>38100</xdr:colOff>
      <xdr:row>41</xdr:row>
      <xdr:rowOff>88138</xdr:rowOff>
    </xdr:to>
    <xdr:sp macro="" textlink="">
      <xdr:nvSpPr>
        <xdr:cNvPr id="133" name="楕円 132"/>
        <xdr:cNvSpPr/>
      </xdr:nvSpPr>
      <xdr:spPr>
        <a:xfrm>
          <a:off x="8699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37338</xdr:rowOff>
    </xdr:from>
    <xdr:to>
      <xdr:col>50</xdr:col>
      <xdr:colOff>114300</xdr:colOff>
      <xdr:row>41</xdr:row>
      <xdr:rowOff>37338</xdr:rowOff>
    </xdr:to>
    <xdr:cxnSp macro="">
      <xdr:nvCxnSpPr>
        <xdr:cNvPr id="134" name="直線コネクタ 133"/>
        <xdr:cNvCxnSpPr/>
      </xdr:nvCxnSpPr>
      <xdr:spPr>
        <a:xfrm>
          <a:off x="8750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37338</xdr:rowOff>
    </xdr:from>
    <xdr:to>
      <xdr:col>45</xdr:col>
      <xdr:colOff>177800</xdr:colOff>
      <xdr:row>41</xdr:row>
      <xdr:rowOff>41910</xdr:rowOff>
    </xdr:to>
    <xdr:cxnSp macro="">
      <xdr:nvCxnSpPr>
        <xdr:cNvPr id="136" name="直線コネクタ 135"/>
        <xdr:cNvCxnSpPr/>
      </xdr:nvCxnSpPr>
      <xdr:spPr>
        <a:xfrm flipV="1">
          <a:off x="7861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7" name="楕円 136"/>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38" name="直線コネクタ 137"/>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79265</xdr:rowOff>
    </xdr:from>
    <xdr:ext cx="469744" cy="259045"/>
    <xdr:sp macro="" textlink="">
      <xdr:nvSpPr>
        <xdr:cNvPr id="143" name="n_1mainValue【図書館】&#10;一人当たり面積"/>
        <xdr:cNvSpPr txBox="1"/>
      </xdr:nvSpPr>
      <xdr:spPr>
        <a:xfrm>
          <a:off x="9391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79265</xdr:rowOff>
    </xdr:from>
    <xdr:ext cx="469744" cy="259045"/>
    <xdr:sp macro="" textlink="">
      <xdr:nvSpPr>
        <xdr:cNvPr id="144" name="n_2mainValue【図書館】&#10;一人当たり面積"/>
        <xdr:cNvSpPr txBox="1"/>
      </xdr:nvSpPr>
      <xdr:spPr>
        <a:xfrm>
          <a:off x="8515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6" name="n_4mainValue【図書館】&#10;一人当たり面積"/>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187" name="楕円 186"/>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188" name="【体育館・プール】&#10;有形固定資産減価償却率該当値テキスト"/>
        <xdr:cNvSpPr txBox="1"/>
      </xdr:nvSpPr>
      <xdr:spPr>
        <a:xfrm>
          <a:off x="467360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89" name="楕円 188"/>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163830</xdr:rowOff>
    </xdr:to>
    <xdr:cxnSp macro="">
      <xdr:nvCxnSpPr>
        <xdr:cNvPr id="190" name="直線コネクタ 189"/>
        <xdr:cNvCxnSpPr/>
      </xdr:nvCxnSpPr>
      <xdr:spPr>
        <a:xfrm>
          <a:off x="3797300" y="107670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1" name="楕円 190"/>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137160</xdr:rowOff>
    </xdr:to>
    <xdr:cxnSp macro="">
      <xdr:nvCxnSpPr>
        <xdr:cNvPr id="192" name="直線コネクタ 191"/>
        <xdr:cNvCxnSpPr/>
      </xdr:nvCxnSpPr>
      <xdr:spPr>
        <a:xfrm>
          <a:off x="2908300" y="10732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3" name="楕円 192"/>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102870</xdr:rowOff>
    </xdr:to>
    <xdr:cxnSp macro="">
      <xdr:nvCxnSpPr>
        <xdr:cNvPr id="194" name="直線コネクタ 193"/>
        <xdr:cNvCxnSpPr/>
      </xdr:nvCxnSpPr>
      <xdr:spPr>
        <a:xfrm>
          <a:off x="2019300" y="10696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195" name="楕円 194"/>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66675</xdr:rowOff>
    </xdr:to>
    <xdr:cxnSp macro="">
      <xdr:nvCxnSpPr>
        <xdr:cNvPr id="196" name="直線コネクタ 195"/>
        <xdr:cNvCxnSpPr/>
      </xdr:nvCxnSpPr>
      <xdr:spPr>
        <a:xfrm>
          <a:off x="1130300" y="1065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201"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2" name="n_2mainValue【体育館・プール】&#10;有形固定資産減価償却率"/>
        <xdr:cNvSpPr txBox="1"/>
      </xdr:nvSpPr>
      <xdr:spPr>
        <a:xfrm>
          <a:off x="2705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3" name="n_3mainValue【体育館・プール】&#10;有形固定資産減価償却率"/>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204" name="n_4mainValue【体育館・プール】&#10;有形固定資産減価償却率"/>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64588</xdr:rowOff>
    </xdr:from>
    <xdr:to>
      <xdr:col>55</xdr:col>
      <xdr:colOff>50800</xdr:colOff>
      <xdr:row>62</xdr:row>
      <xdr:rowOff>166188</xdr:rowOff>
    </xdr:to>
    <xdr:sp macro="" textlink="">
      <xdr:nvSpPr>
        <xdr:cNvPr id="246" name="楕円 245"/>
        <xdr:cNvSpPr/>
      </xdr:nvSpPr>
      <xdr:spPr>
        <a:xfrm>
          <a:off x="104267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43015</xdr:rowOff>
    </xdr:from>
    <xdr:ext cx="469744" cy="259045"/>
    <xdr:sp macro="" textlink="">
      <xdr:nvSpPr>
        <xdr:cNvPr id="247" name="【体育館・プール】&#10;一人当たり面積該当値テキスト"/>
        <xdr:cNvSpPr txBox="1"/>
      </xdr:nvSpPr>
      <xdr:spPr>
        <a:xfrm>
          <a:off x="10515600" y="106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74385</xdr:rowOff>
    </xdr:from>
    <xdr:to>
      <xdr:col>50</xdr:col>
      <xdr:colOff>165100</xdr:colOff>
      <xdr:row>63</xdr:row>
      <xdr:rowOff>4535</xdr:rowOff>
    </xdr:to>
    <xdr:sp macro="" textlink="">
      <xdr:nvSpPr>
        <xdr:cNvPr id="248" name="楕円 247"/>
        <xdr:cNvSpPr/>
      </xdr:nvSpPr>
      <xdr:spPr>
        <a:xfrm>
          <a:off x="9588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125185</xdr:rowOff>
    </xdr:to>
    <xdr:cxnSp macro="">
      <xdr:nvCxnSpPr>
        <xdr:cNvPr id="249" name="直線コネクタ 248"/>
        <xdr:cNvCxnSpPr/>
      </xdr:nvCxnSpPr>
      <xdr:spPr>
        <a:xfrm flipV="1">
          <a:off x="9639300" y="1074528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77651</xdr:rowOff>
    </xdr:from>
    <xdr:to>
      <xdr:col>46</xdr:col>
      <xdr:colOff>38100</xdr:colOff>
      <xdr:row>63</xdr:row>
      <xdr:rowOff>7801</xdr:rowOff>
    </xdr:to>
    <xdr:sp macro="" textlink="">
      <xdr:nvSpPr>
        <xdr:cNvPr id="250" name="楕円 249"/>
        <xdr:cNvSpPr/>
      </xdr:nvSpPr>
      <xdr:spPr>
        <a:xfrm>
          <a:off x="8699500" y="107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125185</xdr:rowOff>
    </xdr:from>
    <xdr:to>
      <xdr:col>50</xdr:col>
      <xdr:colOff>114300</xdr:colOff>
      <xdr:row>62</xdr:row>
      <xdr:rowOff>128451</xdr:rowOff>
    </xdr:to>
    <xdr:cxnSp macro="">
      <xdr:nvCxnSpPr>
        <xdr:cNvPr id="251" name="直線コネクタ 250"/>
        <xdr:cNvCxnSpPr/>
      </xdr:nvCxnSpPr>
      <xdr:spPr>
        <a:xfrm flipV="1">
          <a:off x="8750300" y="107550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84183</xdr:rowOff>
    </xdr:from>
    <xdr:to>
      <xdr:col>41</xdr:col>
      <xdr:colOff>101600</xdr:colOff>
      <xdr:row>63</xdr:row>
      <xdr:rowOff>14333</xdr:rowOff>
    </xdr:to>
    <xdr:sp macro="" textlink="">
      <xdr:nvSpPr>
        <xdr:cNvPr id="252" name="楕円 251"/>
        <xdr:cNvSpPr/>
      </xdr:nvSpPr>
      <xdr:spPr>
        <a:xfrm>
          <a:off x="7810500" y="107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128451</xdr:rowOff>
    </xdr:from>
    <xdr:to>
      <xdr:col>45</xdr:col>
      <xdr:colOff>177800</xdr:colOff>
      <xdr:row>62</xdr:row>
      <xdr:rowOff>134983</xdr:rowOff>
    </xdr:to>
    <xdr:cxnSp macro="">
      <xdr:nvCxnSpPr>
        <xdr:cNvPr id="253" name="直線コネクタ 252"/>
        <xdr:cNvCxnSpPr/>
      </xdr:nvCxnSpPr>
      <xdr:spPr>
        <a:xfrm flipV="1">
          <a:off x="7861300" y="107583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89626</xdr:rowOff>
    </xdr:from>
    <xdr:to>
      <xdr:col>36</xdr:col>
      <xdr:colOff>165100</xdr:colOff>
      <xdr:row>63</xdr:row>
      <xdr:rowOff>19776</xdr:rowOff>
    </xdr:to>
    <xdr:sp macro="" textlink="">
      <xdr:nvSpPr>
        <xdr:cNvPr id="254" name="楕円 253"/>
        <xdr:cNvSpPr/>
      </xdr:nvSpPr>
      <xdr:spPr>
        <a:xfrm>
          <a:off x="6921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134983</xdr:rowOff>
    </xdr:from>
    <xdr:to>
      <xdr:col>41</xdr:col>
      <xdr:colOff>50800</xdr:colOff>
      <xdr:row>62</xdr:row>
      <xdr:rowOff>140426</xdr:rowOff>
    </xdr:to>
    <xdr:cxnSp macro="">
      <xdr:nvCxnSpPr>
        <xdr:cNvPr id="255" name="直線コネクタ 254"/>
        <xdr:cNvCxnSpPr/>
      </xdr:nvCxnSpPr>
      <xdr:spPr>
        <a:xfrm flipV="1">
          <a:off x="6972300" y="1076488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167112</xdr:rowOff>
    </xdr:from>
    <xdr:ext cx="469744" cy="259045"/>
    <xdr:sp macro="" textlink="">
      <xdr:nvSpPr>
        <xdr:cNvPr id="260" name="n_1mainValue【体育館・プール】&#10;一人当たり面積"/>
        <xdr:cNvSpPr txBox="1"/>
      </xdr:nvSpPr>
      <xdr:spPr>
        <a:xfrm>
          <a:off x="93917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170378</xdr:rowOff>
    </xdr:from>
    <xdr:ext cx="469744" cy="259045"/>
    <xdr:sp macro="" textlink="">
      <xdr:nvSpPr>
        <xdr:cNvPr id="261" name="n_2mainValue【体育館・プール】&#10;一人当たり面積"/>
        <xdr:cNvSpPr txBox="1"/>
      </xdr:nvSpPr>
      <xdr:spPr>
        <a:xfrm>
          <a:off x="8515427" y="1080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5460</xdr:rowOff>
    </xdr:from>
    <xdr:ext cx="469744" cy="259045"/>
    <xdr:sp macro="" textlink="">
      <xdr:nvSpPr>
        <xdr:cNvPr id="262" name="n_3mainValue【体育館・プール】&#10;一人当たり面積"/>
        <xdr:cNvSpPr txBox="1"/>
      </xdr:nvSpPr>
      <xdr:spPr>
        <a:xfrm>
          <a:off x="7626427" y="1080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10903</xdr:rowOff>
    </xdr:from>
    <xdr:ext cx="469744" cy="259045"/>
    <xdr:sp macro="" textlink="">
      <xdr:nvSpPr>
        <xdr:cNvPr id="263" name="n_4mainValue【体育館・プール】&#10;一人当たり面積"/>
        <xdr:cNvSpPr txBox="1"/>
      </xdr:nvSpPr>
      <xdr:spPr>
        <a:xfrm>
          <a:off x="6737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305" name="楕円 304"/>
        <xdr:cNvSpPr/>
      </xdr:nvSpPr>
      <xdr:spPr>
        <a:xfrm>
          <a:off x="45847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75128</xdr:rowOff>
    </xdr:from>
    <xdr:ext cx="405111" cy="259045"/>
    <xdr:sp macro="" textlink="">
      <xdr:nvSpPr>
        <xdr:cNvPr id="306" name="【福祉施設】&#10;有形固定資産減価償却率該当値テキスト"/>
        <xdr:cNvSpPr txBox="1"/>
      </xdr:nvSpPr>
      <xdr:spPr>
        <a:xfrm>
          <a:off x="4673600"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307" name="楕円 306"/>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83</xdr:row>
      <xdr:rowOff>147501</xdr:rowOff>
    </xdr:to>
    <xdr:cxnSp macro="">
      <xdr:nvCxnSpPr>
        <xdr:cNvPr id="308" name="直線コネクタ 307"/>
        <xdr:cNvCxnSpPr/>
      </xdr:nvCxnSpPr>
      <xdr:spPr>
        <a:xfrm>
          <a:off x="3797300" y="143419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24856</xdr:rowOff>
    </xdr:from>
    <xdr:to>
      <xdr:col>15</xdr:col>
      <xdr:colOff>101600</xdr:colOff>
      <xdr:row>83</xdr:row>
      <xdr:rowOff>126456</xdr:rowOff>
    </xdr:to>
    <xdr:sp macro="" textlink="">
      <xdr:nvSpPr>
        <xdr:cNvPr id="309" name="楕円 308"/>
        <xdr:cNvSpPr/>
      </xdr:nvSpPr>
      <xdr:spPr>
        <a:xfrm>
          <a:off x="2857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75656</xdr:rowOff>
    </xdr:from>
    <xdr:to>
      <xdr:col>19</xdr:col>
      <xdr:colOff>177800</xdr:colOff>
      <xdr:row>83</xdr:row>
      <xdr:rowOff>111579</xdr:rowOff>
    </xdr:to>
    <xdr:cxnSp macro="">
      <xdr:nvCxnSpPr>
        <xdr:cNvPr id="310" name="直線コネクタ 309"/>
        <xdr:cNvCxnSpPr/>
      </xdr:nvCxnSpPr>
      <xdr:spPr>
        <a:xfrm>
          <a:off x="2908300" y="143060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162016</xdr:rowOff>
    </xdr:from>
    <xdr:to>
      <xdr:col>10</xdr:col>
      <xdr:colOff>165100</xdr:colOff>
      <xdr:row>83</xdr:row>
      <xdr:rowOff>92166</xdr:rowOff>
    </xdr:to>
    <xdr:sp macro="" textlink="">
      <xdr:nvSpPr>
        <xdr:cNvPr id="311" name="楕円 310"/>
        <xdr:cNvSpPr/>
      </xdr:nvSpPr>
      <xdr:spPr>
        <a:xfrm>
          <a:off x="1968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41366</xdr:rowOff>
    </xdr:from>
    <xdr:to>
      <xdr:col>15</xdr:col>
      <xdr:colOff>50800</xdr:colOff>
      <xdr:row>83</xdr:row>
      <xdr:rowOff>75656</xdr:rowOff>
    </xdr:to>
    <xdr:cxnSp macro="">
      <xdr:nvCxnSpPr>
        <xdr:cNvPr id="312" name="直線コネクタ 311"/>
        <xdr:cNvCxnSpPr/>
      </xdr:nvCxnSpPr>
      <xdr:spPr>
        <a:xfrm>
          <a:off x="2019300" y="1427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116295</xdr:rowOff>
    </xdr:from>
    <xdr:to>
      <xdr:col>6</xdr:col>
      <xdr:colOff>38100</xdr:colOff>
      <xdr:row>83</xdr:row>
      <xdr:rowOff>46445</xdr:rowOff>
    </xdr:to>
    <xdr:sp macro="" textlink="">
      <xdr:nvSpPr>
        <xdr:cNvPr id="313" name="楕円 312"/>
        <xdr:cNvSpPr/>
      </xdr:nvSpPr>
      <xdr:spPr>
        <a:xfrm>
          <a:off x="1079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167095</xdr:rowOff>
    </xdr:from>
    <xdr:to>
      <xdr:col>10</xdr:col>
      <xdr:colOff>114300</xdr:colOff>
      <xdr:row>83</xdr:row>
      <xdr:rowOff>41366</xdr:rowOff>
    </xdr:to>
    <xdr:cxnSp macro="">
      <xdr:nvCxnSpPr>
        <xdr:cNvPr id="314" name="直線コネクタ 313"/>
        <xdr:cNvCxnSpPr/>
      </xdr:nvCxnSpPr>
      <xdr:spPr>
        <a:xfrm>
          <a:off x="1130300" y="142259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319" name="n_1mainValue【福祉施設】&#10;有形固定資産減価償却率"/>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20" name="n_2mainValue【福祉施設】&#10;有形固定資産減価償却率"/>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83293</xdr:rowOff>
    </xdr:from>
    <xdr:ext cx="405111" cy="259045"/>
    <xdr:sp macro="" textlink="">
      <xdr:nvSpPr>
        <xdr:cNvPr id="321" name="n_3mainValue【福祉施設】&#10;有形固定資産減価償却率"/>
        <xdr:cNvSpPr txBox="1"/>
      </xdr:nvSpPr>
      <xdr:spPr>
        <a:xfrm>
          <a:off x="1816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37572</xdr:rowOff>
    </xdr:from>
    <xdr:ext cx="405111" cy="259045"/>
    <xdr:sp macro="" textlink="">
      <xdr:nvSpPr>
        <xdr:cNvPr id="322" name="n_4mainValue【福祉施設】&#10;有形固定資産減価償却率"/>
        <xdr:cNvSpPr txBox="1"/>
      </xdr:nvSpPr>
      <xdr:spPr>
        <a:xfrm>
          <a:off x="927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xdr:rowOff>
    </xdr:from>
    <xdr:to>
      <xdr:col>55</xdr:col>
      <xdr:colOff>50800</xdr:colOff>
      <xdr:row>82</xdr:row>
      <xdr:rowOff>116332</xdr:rowOff>
    </xdr:to>
    <xdr:sp macro="" textlink="">
      <xdr:nvSpPr>
        <xdr:cNvPr id="360" name="楕円 359"/>
        <xdr:cNvSpPr/>
      </xdr:nvSpPr>
      <xdr:spPr>
        <a:xfrm>
          <a:off x="10426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37609</xdr:rowOff>
    </xdr:from>
    <xdr:ext cx="469744" cy="259045"/>
    <xdr:sp macro="" textlink="">
      <xdr:nvSpPr>
        <xdr:cNvPr id="361" name="【福祉施設】&#10;一人当たり面積該当値テキスト"/>
        <xdr:cNvSpPr txBox="1"/>
      </xdr:nvSpPr>
      <xdr:spPr>
        <a:xfrm>
          <a:off x="10515600"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33020</xdr:rowOff>
    </xdr:from>
    <xdr:to>
      <xdr:col>50</xdr:col>
      <xdr:colOff>165100</xdr:colOff>
      <xdr:row>82</xdr:row>
      <xdr:rowOff>134620</xdr:rowOff>
    </xdr:to>
    <xdr:sp macro="" textlink="">
      <xdr:nvSpPr>
        <xdr:cNvPr id="362" name="楕円 361"/>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65532</xdr:rowOff>
    </xdr:from>
    <xdr:to>
      <xdr:col>55</xdr:col>
      <xdr:colOff>0</xdr:colOff>
      <xdr:row>82</xdr:row>
      <xdr:rowOff>83820</xdr:rowOff>
    </xdr:to>
    <xdr:cxnSp macro="">
      <xdr:nvCxnSpPr>
        <xdr:cNvPr id="363" name="直線コネクタ 362"/>
        <xdr:cNvCxnSpPr/>
      </xdr:nvCxnSpPr>
      <xdr:spPr>
        <a:xfrm flipV="1">
          <a:off x="9639300" y="141244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39878</xdr:rowOff>
    </xdr:from>
    <xdr:to>
      <xdr:col>46</xdr:col>
      <xdr:colOff>38100</xdr:colOff>
      <xdr:row>82</xdr:row>
      <xdr:rowOff>141478</xdr:rowOff>
    </xdr:to>
    <xdr:sp macro="" textlink="">
      <xdr:nvSpPr>
        <xdr:cNvPr id="364" name="楕円 363"/>
        <xdr:cNvSpPr/>
      </xdr:nvSpPr>
      <xdr:spPr>
        <a:xfrm>
          <a:off x="869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83820</xdr:rowOff>
    </xdr:from>
    <xdr:to>
      <xdr:col>50</xdr:col>
      <xdr:colOff>114300</xdr:colOff>
      <xdr:row>82</xdr:row>
      <xdr:rowOff>90678</xdr:rowOff>
    </xdr:to>
    <xdr:cxnSp macro="">
      <xdr:nvCxnSpPr>
        <xdr:cNvPr id="365" name="直線コネクタ 364"/>
        <xdr:cNvCxnSpPr/>
      </xdr:nvCxnSpPr>
      <xdr:spPr>
        <a:xfrm flipV="1">
          <a:off x="8750300" y="141427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51308</xdr:rowOff>
    </xdr:from>
    <xdr:to>
      <xdr:col>41</xdr:col>
      <xdr:colOff>101600</xdr:colOff>
      <xdr:row>82</xdr:row>
      <xdr:rowOff>152908</xdr:rowOff>
    </xdr:to>
    <xdr:sp macro="" textlink="">
      <xdr:nvSpPr>
        <xdr:cNvPr id="366" name="楕円 365"/>
        <xdr:cNvSpPr/>
      </xdr:nvSpPr>
      <xdr:spPr>
        <a:xfrm>
          <a:off x="7810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90678</xdr:rowOff>
    </xdr:from>
    <xdr:to>
      <xdr:col>45</xdr:col>
      <xdr:colOff>177800</xdr:colOff>
      <xdr:row>82</xdr:row>
      <xdr:rowOff>102108</xdr:rowOff>
    </xdr:to>
    <xdr:cxnSp macro="">
      <xdr:nvCxnSpPr>
        <xdr:cNvPr id="367" name="直線コネクタ 366"/>
        <xdr:cNvCxnSpPr/>
      </xdr:nvCxnSpPr>
      <xdr:spPr>
        <a:xfrm flipV="1">
          <a:off x="7861300" y="141495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60452</xdr:rowOff>
    </xdr:from>
    <xdr:to>
      <xdr:col>36</xdr:col>
      <xdr:colOff>165100</xdr:colOff>
      <xdr:row>82</xdr:row>
      <xdr:rowOff>162052</xdr:rowOff>
    </xdr:to>
    <xdr:sp macro="" textlink="">
      <xdr:nvSpPr>
        <xdr:cNvPr id="368" name="楕円 367"/>
        <xdr:cNvSpPr/>
      </xdr:nvSpPr>
      <xdr:spPr>
        <a:xfrm>
          <a:off x="6921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102108</xdr:rowOff>
    </xdr:from>
    <xdr:to>
      <xdr:col>41</xdr:col>
      <xdr:colOff>50800</xdr:colOff>
      <xdr:row>82</xdr:row>
      <xdr:rowOff>111252</xdr:rowOff>
    </xdr:to>
    <xdr:cxnSp macro="">
      <xdr:nvCxnSpPr>
        <xdr:cNvPr id="369" name="直線コネクタ 368"/>
        <xdr:cNvCxnSpPr/>
      </xdr:nvCxnSpPr>
      <xdr:spPr>
        <a:xfrm flipV="1">
          <a:off x="6972300" y="1416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151147</xdr:rowOff>
    </xdr:from>
    <xdr:ext cx="469744" cy="259045"/>
    <xdr:sp macro="" textlink="">
      <xdr:nvSpPr>
        <xdr:cNvPr id="374" name="n_1mainValue【福祉施設】&#10;一人当たり面積"/>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158005</xdr:rowOff>
    </xdr:from>
    <xdr:ext cx="469744" cy="259045"/>
    <xdr:sp macro="" textlink="">
      <xdr:nvSpPr>
        <xdr:cNvPr id="375" name="n_2mainValue【福祉施設】&#10;一人当たり面積"/>
        <xdr:cNvSpPr txBox="1"/>
      </xdr:nvSpPr>
      <xdr:spPr>
        <a:xfrm>
          <a:off x="8515427" y="138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169435</xdr:rowOff>
    </xdr:from>
    <xdr:ext cx="469744" cy="259045"/>
    <xdr:sp macro="" textlink="">
      <xdr:nvSpPr>
        <xdr:cNvPr id="376" name="n_3mainValue【福祉施設】&#10;一人当たり面積"/>
        <xdr:cNvSpPr txBox="1"/>
      </xdr:nvSpPr>
      <xdr:spPr>
        <a:xfrm>
          <a:off x="7626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7129</xdr:rowOff>
    </xdr:from>
    <xdr:ext cx="469744" cy="259045"/>
    <xdr:sp macro="" textlink="">
      <xdr:nvSpPr>
        <xdr:cNvPr id="377" name="n_4mainValue【福祉施設】&#10;一人当たり面積"/>
        <xdr:cNvSpPr txBox="1"/>
      </xdr:nvSpPr>
      <xdr:spPr>
        <a:xfrm>
          <a:off x="67374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419" name="楕円 418"/>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420" name="【市民会館】&#10;有形固定資産減価償却率該当値テキスト"/>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28666</xdr:rowOff>
    </xdr:from>
    <xdr:to>
      <xdr:col>20</xdr:col>
      <xdr:colOff>38100</xdr:colOff>
      <xdr:row>104</xdr:row>
      <xdr:rowOff>130266</xdr:rowOff>
    </xdr:to>
    <xdr:sp macro="" textlink="">
      <xdr:nvSpPr>
        <xdr:cNvPr id="421" name="楕円 420"/>
        <xdr:cNvSpPr/>
      </xdr:nvSpPr>
      <xdr:spPr>
        <a:xfrm>
          <a:off x="3746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79466</xdr:rowOff>
    </xdr:to>
    <xdr:cxnSp macro="">
      <xdr:nvCxnSpPr>
        <xdr:cNvPr id="422" name="直線コネクタ 421"/>
        <xdr:cNvCxnSpPr/>
      </xdr:nvCxnSpPr>
      <xdr:spPr>
        <a:xfrm flipV="1">
          <a:off x="3797300" y="178743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164193</xdr:rowOff>
    </xdr:from>
    <xdr:to>
      <xdr:col>15</xdr:col>
      <xdr:colOff>101600</xdr:colOff>
      <xdr:row>104</xdr:row>
      <xdr:rowOff>94343</xdr:rowOff>
    </xdr:to>
    <xdr:sp macro="" textlink="">
      <xdr:nvSpPr>
        <xdr:cNvPr id="423" name="楕円 422"/>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79466</xdr:rowOff>
    </xdr:to>
    <xdr:cxnSp macro="">
      <xdr:nvCxnSpPr>
        <xdr:cNvPr id="424" name="直線コネクタ 423"/>
        <xdr:cNvCxnSpPr/>
      </xdr:nvCxnSpPr>
      <xdr:spPr>
        <a:xfrm>
          <a:off x="2908300" y="178743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129902</xdr:rowOff>
    </xdr:from>
    <xdr:to>
      <xdr:col>10</xdr:col>
      <xdr:colOff>165100</xdr:colOff>
      <xdr:row>104</xdr:row>
      <xdr:rowOff>60052</xdr:rowOff>
    </xdr:to>
    <xdr:sp macro="" textlink="">
      <xdr:nvSpPr>
        <xdr:cNvPr id="425" name="楕円 424"/>
        <xdr:cNvSpPr/>
      </xdr:nvSpPr>
      <xdr:spPr>
        <a:xfrm>
          <a:off x="1968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9252</xdr:rowOff>
    </xdr:from>
    <xdr:to>
      <xdr:col>15</xdr:col>
      <xdr:colOff>50800</xdr:colOff>
      <xdr:row>104</xdr:row>
      <xdr:rowOff>43543</xdr:rowOff>
    </xdr:to>
    <xdr:cxnSp macro="">
      <xdr:nvCxnSpPr>
        <xdr:cNvPr id="426" name="直線コネクタ 425"/>
        <xdr:cNvCxnSpPr/>
      </xdr:nvCxnSpPr>
      <xdr:spPr>
        <a:xfrm>
          <a:off x="2019300" y="178400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93980</xdr:rowOff>
    </xdr:from>
    <xdr:to>
      <xdr:col>6</xdr:col>
      <xdr:colOff>38100</xdr:colOff>
      <xdr:row>104</xdr:row>
      <xdr:rowOff>24130</xdr:rowOff>
    </xdr:to>
    <xdr:sp macro="" textlink="">
      <xdr:nvSpPr>
        <xdr:cNvPr id="427" name="楕円 426"/>
        <xdr:cNvSpPr/>
      </xdr:nvSpPr>
      <xdr:spPr>
        <a:xfrm>
          <a:off x="107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9252</xdr:rowOff>
    </xdr:to>
    <xdr:cxnSp macro="">
      <xdr:nvCxnSpPr>
        <xdr:cNvPr id="428" name="直線コネクタ 427"/>
        <xdr:cNvCxnSpPr/>
      </xdr:nvCxnSpPr>
      <xdr:spPr>
        <a:xfrm>
          <a:off x="1130300" y="178041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30"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32" name="n_4aveValue【市民会館】&#10;有形固定資産減価償却率"/>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121393</xdr:rowOff>
    </xdr:from>
    <xdr:ext cx="405111" cy="259045"/>
    <xdr:sp macro="" textlink="">
      <xdr:nvSpPr>
        <xdr:cNvPr id="433" name="n_1main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434" name="n_2mainValue【市民会館】&#10;有形固定資産減価償却率"/>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76579</xdr:rowOff>
    </xdr:from>
    <xdr:ext cx="405111" cy="259045"/>
    <xdr:sp macro="" textlink="">
      <xdr:nvSpPr>
        <xdr:cNvPr id="435" name="n_3mainValue【市民会館】&#10;有形固定資産減価償却率"/>
        <xdr:cNvSpPr txBox="1"/>
      </xdr:nvSpPr>
      <xdr:spPr>
        <a:xfrm>
          <a:off x="1816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6" name="n_4mainValue【市民会館】&#10;有形固定資産減価償却率"/>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42926</xdr:rowOff>
    </xdr:from>
    <xdr:to>
      <xdr:col>55</xdr:col>
      <xdr:colOff>50800</xdr:colOff>
      <xdr:row>107</xdr:row>
      <xdr:rowOff>144526</xdr:rowOff>
    </xdr:to>
    <xdr:sp macro="" textlink="">
      <xdr:nvSpPr>
        <xdr:cNvPr id="476" name="楕円 475"/>
        <xdr:cNvSpPr/>
      </xdr:nvSpPr>
      <xdr:spPr>
        <a:xfrm>
          <a:off x="104267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65803</xdr:rowOff>
    </xdr:from>
    <xdr:ext cx="469744" cy="259045"/>
    <xdr:sp macro="" textlink="">
      <xdr:nvSpPr>
        <xdr:cNvPr id="477" name="【市民会館】&#10;一人当たり面積該当値テキスト"/>
        <xdr:cNvSpPr txBox="1"/>
      </xdr:nvSpPr>
      <xdr:spPr>
        <a:xfrm>
          <a:off x="10515600" y="1823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49022</xdr:rowOff>
    </xdr:from>
    <xdr:to>
      <xdr:col>50</xdr:col>
      <xdr:colOff>165100</xdr:colOff>
      <xdr:row>107</xdr:row>
      <xdr:rowOff>150622</xdr:rowOff>
    </xdr:to>
    <xdr:sp macro="" textlink="">
      <xdr:nvSpPr>
        <xdr:cNvPr id="478" name="楕円 477"/>
        <xdr:cNvSpPr/>
      </xdr:nvSpPr>
      <xdr:spPr>
        <a:xfrm>
          <a:off x="9588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93726</xdr:rowOff>
    </xdr:from>
    <xdr:to>
      <xdr:col>55</xdr:col>
      <xdr:colOff>0</xdr:colOff>
      <xdr:row>107</xdr:row>
      <xdr:rowOff>99822</xdr:rowOff>
    </xdr:to>
    <xdr:cxnSp macro="">
      <xdr:nvCxnSpPr>
        <xdr:cNvPr id="479" name="直線コネクタ 478"/>
        <xdr:cNvCxnSpPr/>
      </xdr:nvCxnSpPr>
      <xdr:spPr>
        <a:xfrm flipV="1">
          <a:off x="9639300" y="1843887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51308</xdr:rowOff>
    </xdr:from>
    <xdr:to>
      <xdr:col>46</xdr:col>
      <xdr:colOff>38100</xdr:colOff>
      <xdr:row>107</xdr:row>
      <xdr:rowOff>152908</xdr:rowOff>
    </xdr:to>
    <xdr:sp macro="" textlink="">
      <xdr:nvSpPr>
        <xdr:cNvPr id="480" name="楕円 479"/>
        <xdr:cNvSpPr/>
      </xdr:nvSpPr>
      <xdr:spPr>
        <a:xfrm>
          <a:off x="8699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99822</xdr:rowOff>
    </xdr:from>
    <xdr:to>
      <xdr:col>50</xdr:col>
      <xdr:colOff>114300</xdr:colOff>
      <xdr:row>107</xdr:row>
      <xdr:rowOff>102108</xdr:rowOff>
    </xdr:to>
    <xdr:cxnSp macro="">
      <xdr:nvCxnSpPr>
        <xdr:cNvPr id="481" name="直線コネクタ 480"/>
        <xdr:cNvCxnSpPr/>
      </xdr:nvCxnSpPr>
      <xdr:spPr>
        <a:xfrm flipV="1">
          <a:off x="8750300" y="184449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55118</xdr:rowOff>
    </xdr:from>
    <xdr:to>
      <xdr:col>41</xdr:col>
      <xdr:colOff>101600</xdr:colOff>
      <xdr:row>107</xdr:row>
      <xdr:rowOff>156718</xdr:rowOff>
    </xdr:to>
    <xdr:sp macro="" textlink="">
      <xdr:nvSpPr>
        <xdr:cNvPr id="482" name="楕円 481"/>
        <xdr:cNvSpPr/>
      </xdr:nvSpPr>
      <xdr:spPr>
        <a:xfrm>
          <a:off x="7810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102108</xdr:rowOff>
    </xdr:from>
    <xdr:to>
      <xdr:col>45</xdr:col>
      <xdr:colOff>177800</xdr:colOff>
      <xdr:row>107</xdr:row>
      <xdr:rowOff>105918</xdr:rowOff>
    </xdr:to>
    <xdr:cxnSp macro="">
      <xdr:nvCxnSpPr>
        <xdr:cNvPr id="483" name="直線コネクタ 482"/>
        <xdr:cNvCxnSpPr/>
      </xdr:nvCxnSpPr>
      <xdr:spPr>
        <a:xfrm flipV="1">
          <a:off x="7861300" y="1844725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58928</xdr:rowOff>
    </xdr:from>
    <xdr:to>
      <xdr:col>36</xdr:col>
      <xdr:colOff>165100</xdr:colOff>
      <xdr:row>107</xdr:row>
      <xdr:rowOff>160528</xdr:rowOff>
    </xdr:to>
    <xdr:sp macro="" textlink="">
      <xdr:nvSpPr>
        <xdr:cNvPr id="484" name="楕円 483"/>
        <xdr:cNvSpPr/>
      </xdr:nvSpPr>
      <xdr:spPr>
        <a:xfrm>
          <a:off x="6921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105918</xdr:rowOff>
    </xdr:from>
    <xdr:to>
      <xdr:col>41</xdr:col>
      <xdr:colOff>50800</xdr:colOff>
      <xdr:row>107</xdr:row>
      <xdr:rowOff>109728</xdr:rowOff>
    </xdr:to>
    <xdr:cxnSp macro="">
      <xdr:nvCxnSpPr>
        <xdr:cNvPr id="485" name="直線コネクタ 484"/>
        <xdr:cNvCxnSpPr/>
      </xdr:nvCxnSpPr>
      <xdr:spPr>
        <a:xfrm flipV="1">
          <a:off x="6972300" y="184510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6" name="n_1aveValue【市民会館】&#10;一人当たり面積"/>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7" name="n_2aveValue【市民会館】&#10;一人当たり面積"/>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8" name="n_3aveValue【市民会館】&#10;一人当たり面積"/>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167149</xdr:rowOff>
    </xdr:from>
    <xdr:ext cx="469744" cy="259045"/>
    <xdr:sp macro="" textlink="">
      <xdr:nvSpPr>
        <xdr:cNvPr id="490" name="n_1mainValue【市民会館】&#10;一人当たり面積"/>
        <xdr:cNvSpPr txBox="1"/>
      </xdr:nvSpPr>
      <xdr:spPr>
        <a:xfrm>
          <a:off x="9391727" y="181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169435</xdr:rowOff>
    </xdr:from>
    <xdr:ext cx="469744" cy="259045"/>
    <xdr:sp macro="" textlink="">
      <xdr:nvSpPr>
        <xdr:cNvPr id="491" name="n_2mainValue【市民会館】&#10;一人当たり面積"/>
        <xdr:cNvSpPr txBox="1"/>
      </xdr:nvSpPr>
      <xdr:spPr>
        <a:xfrm>
          <a:off x="8515427" y="181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1795</xdr:rowOff>
    </xdr:from>
    <xdr:ext cx="469744" cy="259045"/>
    <xdr:sp macro="" textlink="">
      <xdr:nvSpPr>
        <xdr:cNvPr id="492" name="n_3mainValue【市民会館】&#10;一人当たり面積"/>
        <xdr:cNvSpPr txBox="1"/>
      </xdr:nvSpPr>
      <xdr:spPr>
        <a:xfrm>
          <a:off x="7626427" y="181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5605</xdr:rowOff>
    </xdr:from>
    <xdr:ext cx="469744" cy="259045"/>
    <xdr:sp macro="" textlink="">
      <xdr:nvSpPr>
        <xdr:cNvPr id="493" name="n_4mainValue【市民会館】&#10;一人当たり面積"/>
        <xdr:cNvSpPr txBox="1"/>
      </xdr:nvSpPr>
      <xdr:spPr>
        <a:xfrm>
          <a:off x="6737427" y="1817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523" name="【一般廃棄物処理施設】&#10;有形固定資産減価償却率平均値テキスト"/>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34" name="楕円 533"/>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535" name="【一般廃棄物処理施設】&#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536" name="楕円 535"/>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36</xdr:row>
      <xdr:rowOff>156210</xdr:rowOff>
    </xdr:to>
    <xdr:cxnSp macro="">
      <xdr:nvCxnSpPr>
        <xdr:cNvPr id="537" name="直線コネクタ 536"/>
        <xdr:cNvCxnSpPr/>
      </xdr:nvCxnSpPr>
      <xdr:spPr>
        <a:xfrm>
          <a:off x="15481300" y="6328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538" name="楕円 537"/>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156210</xdr:rowOff>
    </xdr:to>
    <xdr:cxnSp macro="">
      <xdr:nvCxnSpPr>
        <xdr:cNvPr id="539" name="直線コネクタ 538"/>
        <xdr:cNvCxnSpPr/>
      </xdr:nvCxnSpPr>
      <xdr:spPr>
        <a:xfrm>
          <a:off x="14592300" y="62750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40" name="楕円 539"/>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102870</xdr:rowOff>
    </xdr:to>
    <xdr:cxnSp macro="">
      <xdr:nvCxnSpPr>
        <xdr:cNvPr id="541" name="直線コネクタ 540"/>
        <xdr:cNvCxnSpPr/>
      </xdr:nvCxnSpPr>
      <xdr:spPr>
        <a:xfrm>
          <a:off x="13703300" y="624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116840</xdr:rowOff>
    </xdr:from>
    <xdr:to>
      <xdr:col>67</xdr:col>
      <xdr:colOff>101600</xdr:colOff>
      <xdr:row>36</xdr:row>
      <xdr:rowOff>46990</xdr:rowOff>
    </xdr:to>
    <xdr:sp macro="" textlink="">
      <xdr:nvSpPr>
        <xdr:cNvPr id="542" name="楕円 541"/>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167640</xdr:rowOff>
    </xdr:from>
    <xdr:to>
      <xdr:col>71</xdr:col>
      <xdr:colOff>177800</xdr:colOff>
      <xdr:row>36</xdr:row>
      <xdr:rowOff>74295</xdr:rowOff>
    </xdr:to>
    <xdr:cxnSp macro="">
      <xdr:nvCxnSpPr>
        <xdr:cNvPr id="543" name="直線コネクタ 542"/>
        <xdr:cNvCxnSpPr/>
      </xdr:nvCxnSpPr>
      <xdr:spPr>
        <a:xfrm>
          <a:off x="12814300" y="61683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44" name="n_1aveValue【一般廃棄物処理施設】&#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5"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46" name="n_3aveValue【一般廃棄物処理施設】&#10;有形固定資産減価償却率"/>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47" name="n_4aveValue【一般廃棄物処理施設】&#10;有形固定資産減価償却率"/>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548" name="n_1main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549" name="n_2mainValue【一般廃棄物処理施設】&#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50" name="n_3mainValue【一般廃棄物処理施設】&#10;有形固定資産減価償却率"/>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63517</xdr:rowOff>
    </xdr:from>
    <xdr:ext cx="405111" cy="259045"/>
    <xdr:sp macro="" textlink="">
      <xdr:nvSpPr>
        <xdr:cNvPr id="551" name="n_4mainValue【一般廃棄物処理施設】&#10;有形固定資産減価償却率"/>
        <xdr:cNvSpPr txBox="1"/>
      </xdr:nvSpPr>
      <xdr:spPr>
        <a:xfrm>
          <a:off x="12611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82" name="【一般廃棄物処理施設】&#10;一人当たり有形固定資産（償却資産）額平均値テキスト"/>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123084</xdr:rowOff>
    </xdr:from>
    <xdr:to>
      <xdr:col>116</xdr:col>
      <xdr:colOff>114300</xdr:colOff>
      <xdr:row>36</xdr:row>
      <xdr:rowOff>53234</xdr:rowOff>
    </xdr:to>
    <xdr:sp macro="" textlink="">
      <xdr:nvSpPr>
        <xdr:cNvPr id="593" name="楕円 592"/>
        <xdr:cNvSpPr/>
      </xdr:nvSpPr>
      <xdr:spPr>
        <a:xfrm>
          <a:off x="221107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145961</xdr:rowOff>
    </xdr:from>
    <xdr:ext cx="599010" cy="259045"/>
    <xdr:sp macro="" textlink="">
      <xdr:nvSpPr>
        <xdr:cNvPr id="594" name="【一般廃棄物処理施設】&#10;一人当たり有形固定資産（償却資産）額該当値テキスト"/>
        <xdr:cNvSpPr txBox="1"/>
      </xdr:nvSpPr>
      <xdr:spPr>
        <a:xfrm>
          <a:off x="22199600" y="597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37006</xdr:rowOff>
    </xdr:from>
    <xdr:to>
      <xdr:col>112</xdr:col>
      <xdr:colOff>38100</xdr:colOff>
      <xdr:row>36</xdr:row>
      <xdr:rowOff>138606</xdr:rowOff>
    </xdr:to>
    <xdr:sp macro="" textlink="">
      <xdr:nvSpPr>
        <xdr:cNvPr id="595" name="楕円 594"/>
        <xdr:cNvSpPr/>
      </xdr:nvSpPr>
      <xdr:spPr>
        <a:xfrm>
          <a:off x="21272500" y="62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2434</xdr:rowOff>
    </xdr:from>
    <xdr:to>
      <xdr:col>116</xdr:col>
      <xdr:colOff>63500</xdr:colOff>
      <xdr:row>36</xdr:row>
      <xdr:rowOff>87806</xdr:rowOff>
    </xdr:to>
    <xdr:cxnSp macro="">
      <xdr:nvCxnSpPr>
        <xdr:cNvPr id="596" name="直線コネクタ 595"/>
        <xdr:cNvCxnSpPr/>
      </xdr:nvCxnSpPr>
      <xdr:spPr>
        <a:xfrm flipV="1">
          <a:off x="21323300" y="6174634"/>
          <a:ext cx="838200" cy="8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48401</xdr:rowOff>
    </xdr:from>
    <xdr:to>
      <xdr:col>107</xdr:col>
      <xdr:colOff>101600</xdr:colOff>
      <xdr:row>36</xdr:row>
      <xdr:rowOff>150001</xdr:rowOff>
    </xdr:to>
    <xdr:sp macro="" textlink="">
      <xdr:nvSpPr>
        <xdr:cNvPr id="597" name="楕円 596"/>
        <xdr:cNvSpPr/>
      </xdr:nvSpPr>
      <xdr:spPr>
        <a:xfrm>
          <a:off x="20383500" y="62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87806</xdr:rowOff>
    </xdr:from>
    <xdr:to>
      <xdr:col>111</xdr:col>
      <xdr:colOff>177800</xdr:colOff>
      <xdr:row>36</xdr:row>
      <xdr:rowOff>99201</xdr:rowOff>
    </xdr:to>
    <xdr:cxnSp macro="">
      <xdr:nvCxnSpPr>
        <xdr:cNvPr id="598" name="直線コネクタ 597"/>
        <xdr:cNvCxnSpPr/>
      </xdr:nvCxnSpPr>
      <xdr:spPr>
        <a:xfrm flipV="1">
          <a:off x="20434300" y="6260006"/>
          <a:ext cx="889000" cy="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40945</xdr:rowOff>
    </xdr:from>
    <xdr:to>
      <xdr:col>102</xdr:col>
      <xdr:colOff>165100</xdr:colOff>
      <xdr:row>36</xdr:row>
      <xdr:rowOff>142545</xdr:rowOff>
    </xdr:to>
    <xdr:sp macro="" textlink="">
      <xdr:nvSpPr>
        <xdr:cNvPr id="599" name="楕円 598"/>
        <xdr:cNvSpPr/>
      </xdr:nvSpPr>
      <xdr:spPr>
        <a:xfrm>
          <a:off x="19494500" y="62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91745</xdr:rowOff>
    </xdr:from>
    <xdr:to>
      <xdr:col>107</xdr:col>
      <xdr:colOff>50800</xdr:colOff>
      <xdr:row>36</xdr:row>
      <xdr:rowOff>99201</xdr:rowOff>
    </xdr:to>
    <xdr:cxnSp macro="">
      <xdr:nvCxnSpPr>
        <xdr:cNvPr id="600" name="直線コネクタ 599"/>
        <xdr:cNvCxnSpPr/>
      </xdr:nvCxnSpPr>
      <xdr:spPr>
        <a:xfrm>
          <a:off x="19545300" y="6263945"/>
          <a:ext cx="8890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17546</xdr:rowOff>
    </xdr:from>
    <xdr:to>
      <xdr:col>98</xdr:col>
      <xdr:colOff>38100</xdr:colOff>
      <xdr:row>36</xdr:row>
      <xdr:rowOff>119146</xdr:rowOff>
    </xdr:to>
    <xdr:sp macro="" textlink="">
      <xdr:nvSpPr>
        <xdr:cNvPr id="601" name="楕円 600"/>
        <xdr:cNvSpPr/>
      </xdr:nvSpPr>
      <xdr:spPr>
        <a:xfrm>
          <a:off x="18605500" y="61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68346</xdr:rowOff>
    </xdr:from>
    <xdr:to>
      <xdr:col>102</xdr:col>
      <xdr:colOff>114300</xdr:colOff>
      <xdr:row>36</xdr:row>
      <xdr:rowOff>91745</xdr:rowOff>
    </xdr:to>
    <xdr:cxnSp macro="">
      <xdr:nvCxnSpPr>
        <xdr:cNvPr id="602" name="直線コネクタ 601"/>
        <xdr:cNvCxnSpPr/>
      </xdr:nvCxnSpPr>
      <xdr:spPr>
        <a:xfrm>
          <a:off x="18656300" y="624054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603" name="n_1aveValue【一般廃棄物処理施設】&#10;一人当たり有形固定資産（償却資産）額"/>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604" name="n_2aveValue【一般廃棄物処理施設】&#10;一人当たり有形固定資産（償却資産）額"/>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605" name="n_3aveValue【一般廃棄物処理施設】&#10;一人当たり有形固定資産（償却資産）額"/>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606" name="n_4aveValue【一般廃棄物処理施設】&#10;一人当たり有形固定資産（償却資産）額"/>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155133</xdr:rowOff>
    </xdr:from>
    <xdr:ext cx="599010" cy="259045"/>
    <xdr:sp macro="" textlink="">
      <xdr:nvSpPr>
        <xdr:cNvPr id="607" name="n_1mainValue【一般廃棄物処理施設】&#10;一人当たり有形固定資産（償却資産）額"/>
        <xdr:cNvSpPr txBox="1"/>
      </xdr:nvSpPr>
      <xdr:spPr>
        <a:xfrm>
          <a:off x="21011095" y="598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166528</xdr:rowOff>
    </xdr:from>
    <xdr:ext cx="599010" cy="259045"/>
    <xdr:sp macro="" textlink="">
      <xdr:nvSpPr>
        <xdr:cNvPr id="608" name="n_2mainValue【一般廃棄物処理施設】&#10;一人当たり有形固定資産（償却資産）額"/>
        <xdr:cNvSpPr txBox="1"/>
      </xdr:nvSpPr>
      <xdr:spPr>
        <a:xfrm>
          <a:off x="20134795" y="59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159072</xdr:rowOff>
    </xdr:from>
    <xdr:ext cx="599010" cy="259045"/>
    <xdr:sp macro="" textlink="">
      <xdr:nvSpPr>
        <xdr:cNvPr id="609" name="n_3mainValue【一般廃棄物処理施設】&#10;一人当たり有形固定資産（償却資産）額"/>
        <xdr:cNvSpPr txBox="1"/>
      </xdr:nvSpPr>
      <xdr:spPr>
        <a:xfrm>
          <a:off x="19245795" y="598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135673</xdr:rowOff>
    </xdr:from>
    <xdr:ext cx="599010" cy="259045"/>
    <xdr:sp macro="" textlink="">
      <xdr:nvSpPr>
        <xdr:cNvPr id="610" name="n_4mainValue【一般廃棄物処理施設】&#10;一人当たり有形固定資産（償却資産）額"/>
        <xdr:cNvSpPr txBox="1"/>
      </xdr:nvSpPr>
      <xdr:spPr>
        <a:xfrm>
          <a:off x="18356795" y="59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640" name="【保健センター・保健所】&#10;有形固定資産減価償却率平均値テキスト"/>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フローチャート: 判断 643"/>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45" name="フローチャート: 判断 644"/>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651" name="楕円 650"/>
        <xdr:cNvSpPr/>
      </xdr:nvSpPr>
      <xdr:spPr>
        <a:xfrm>
          <a:off x="16268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139717</xdr:rowOff>
    </xdr:from>
    <xdr:ext cx="405111" cy="259045"/>
    <xdr:sp macro="" textlink="">
      <xdr:nvSpPr>
        <xdr:cNvPr id="652" name="【保健センター・保健所】&#10;有形固定資産減価償却率該当値テキスト"/>
        <xdr:cNvSpPr txBox="1"/>
      </xdr:nvSpPr>
      <xdr:spPr>
        <a:xfrm>
          <a:off x="16357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653" name="楕円 652"/>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57</xdr:row>
      <xdr:rowOff>167640</xdr:rowOff>
    </xdr:to>
    <xdr:cxnSp macro="">
      <xdr:nvCxnSpPr>
        <xdr:cNvPr id="654" name="直線コネクタ 653"/>
        <xdr:cNvCxnSpPr/>
      </xdr:nvCxnSpPr>
      <xdr:spPr>
        <a:xfrm>
          <a:off x="15481300" y="98983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55" name="楕円 654"/>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125730</xdr:rowOff>
    </xdr:to>
    <xdr:cxnSp macro="">
      <xdr:nvCxnSpPr>
        <xdr:cNvPr id="656" name="直線コネクタ 655"/>
        <xdr:cNvCxnSpPr/>
      </xdr:nvCxnSpPr>
      <xdr:spPr>
        <a:xfrm>
          <a:off x="14592300" y="985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657" name="楕円 656"/>
        <xdr:cNvSpPr/>
      </xdr:nvSpPr>
      <xdr:spPr>
        <a:xfrm>
          <a:off x="13652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41910</xdr:rowOff>
    </xdr:from>
    <xdr:to>
      <xdr:col>76</xdr:col>
      <xdr:colOff>114300</xdr:colOff>
      <xdr:row>57</xdr:row>
      <xdr:rowOff>83820</xdr:rowOff>
    </xdr:to>
    <xdr:cxnSp macro="">
      <xdr:nvCxnSpPr>
        <xdr:cNvPr id="658" name="直線コネクタ 657"/>
        <xdr:cNvCxnSpPr/>
      </xdr:nvCxnSpPr>
      <xdr:spPr>
        <a:xfrm>
          <a:off x="13703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59" name="楕円 658"/>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41910</xdr:rowOff>
    </xdr:to>
    <xdr:cxnSp macro="">
      <xdr:nvCxnSpPr>
        <xdr:cNvPr id="660" name="直線コネクタ 659"/>
        <xdr:cNvCxnSpPr/>
      </xdr:nvCxnSpPr>
      <xdr:spPr>
        <a:xfrm>
          <a:off x="12814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61" name="n_1ave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62"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63" name="n_3aveValue【保健センター・保健所】&#10;有形固定資産減価償却率"/>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664" name="n_4aveValue【保健センター・保健所】&#10;有形固定資産減価償却率"/>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665" name="n_1mainValue【保健センター・保健所】&#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66" name="n_2mainValue【保健センター・保健所】&#10;有形固定資産減価償却率"/>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667" name="n_3mainValue【保健センター・保健所】&#10;有形固定資産減価償却率"/>
        <xdr:cNvSpPr txBox="1"/>
      </xdr:nvSpPr>
      <xdr:spPr>
        <a:xfrm>
          <a:off x="13500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8" name="n_4main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7" name="【保健センター・保健所】&#10;一人当たり面積平均値テキスト"/>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1" name="フローチャート: 判断 700"/>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2" name="フローチャート: 判断 701"/>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708" name="楕円 707"/>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43197</xdr:rowOff>
    </xdr:from>
    <xdr:ext cx="469744" cy="259045"/>
    <xdr:sp macro="" textlink="">
      <xdr:nvSpPr>
        <xdr:cNvPr id="709" name="【保健センター・保健所】&#10;一人当たり面積該当値テキスト"/>
        <xdr:cNvSpPr txBox="1"/>
      </xdr:nvSpPr>
      <xdr:spPr>
        <a:xfrm>
          <a:off x="221996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710" name="楕円 709"/>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15240</xdr:rowOff>
    </xdr:to>
    <xdr:cxnSp macro="">
      <xdr:nvCxnSpPr>
        <xdr:cNvPr id="711" name="直線コネクタ 710"/>
        <xdr:cNvCxnSpPr/>
      </xdr:nvCxnSpPr>
      <xdr:spPr>
        <a:xfrm flipV="1">
          <a:off x="21323300" y="10808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712" name="楕円 711"/>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15240</xdr:rowOff>
    </xdr:to>
    <xdr:cxnSp macro="">
      <xdr:nvCxnSpPr>
        <xdr:cNvPr id="713" name="直線コネクタ 712"/>
        <xdr:cNvCxnSpPr/>
      </xdr:nvCxnSpPr>
      <xdr:spPr>
        <a:xfrm>
          <a:off x="20434300" y="1081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4" name="楕円 713"/>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715" name="直線コネクタ 714"/>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716" name="楕円 715"/>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22860</xdr:rowOff>
    </xdr:to>
    <xdr:cxnSp macro="">
      <xdr:nvCxnSpPr>
        <xdr:cNvPr id="717" name="直線コネクタ 716"/>
        <xdr:cNvCxnSpPr/>
      </xdr:nvCxnSpPr>
      <xdr:spPr>
        <a:xfrm flipV="1">
          <a:off x="18656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18" name="n_1ave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9"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0" name="n_3aveValue【保健センター・保健所】&#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1"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722" name="n_1main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723" name="n_2mainValue【保健センター・保健所】&#10;一人当たり面積"/>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4"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725" name="n_4mainValue【保健センター・保健所】&#10;一人当たり面積"/>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9" name="フローチャート: 判断 758"/>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0" name="フローチャート: 判断 759"/>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12064</xdr:rowOff>
    </xdr:from>
    <xdr:to>
      <xdr:col>85</xdr:col>
      <xdr:colOff>177800</xdr:colOff>
      <xdr:row>84</xdr:row>
      <xdr:rowOff>113664</xdr:rowOff>
    </xdr:to>
    <xdr:sp macro="" textlink="">
      <xdr:nvSpPr>
        <xdr:cNvPr id="766" name="楕円 765"/>
        <xdr:cNvSpPr/>
      </xdr:nvSpPr>
      <xdr:spPr>
        <a:xfrm>
          <a:off x="16268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161941</xdr:rowOff>
    </xdr:from>
    <xdr:ext cx="405111" cy="259045"/>
    <xdr:sp macro="" textlink="">
      <xdr:nvSpPr>
        <xdr:cNvPr id="767" name="【消防施設】&#10;有形固定資産減価償却率該当値テキスト"/>
        <xdr:cNvSpPr txBox="1"/>
      </xdr:nvSpPr>
      <xdr:spPr>
        <a:xfrm>
          <a:off x="16357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69214</xdr:rowOff>
    </xdr:from>
    <xdr:to>
      <xdr:col>81</xdr:col>
      <xdr:colOff>101600</xdr:colOff>
      <xdr:row>84</xdr:row>
      <xdr:rowOff>170814</xdr:rowOff>
    </xdr:to>
    <xdr:sp macro="" textlink="">
      <xdr:nvSpPr>
        <xdr:cNvPr id="768" name="楕円 767"/>
        <xdr:cNvSpPr/>
      </xdr:nvSpPr>
      <xdr:spPr>
        <a:xfrm>
          <a:off x="15430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120014</xdr:rowOff>
    </xdr:to>
    <xdr:cxnSp macro="">
      <xdr:nvCxnSpPr>
        <xdr:cNvPr id="769" name="直線コネクタ 768"/>
        <xdr:cNvCxnSpPr/>
      </xdr:nvCxnSpPr>
      <xdr:spPr>
        <a:xfrm flipV="1">
          <a:off x="15481300" y="144646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38736</xdr:rowOff>
    </xdr:from>
    <xdr:to>
      <xdr:col>76</xdr:col>
      <xdr:colOff>165100</xdr:colOff>
      <xdr:row>84</xdr:row>
      <xdr:rowOff>140336</xdr:rowOff>
    </xdr:to>
    <xdr:sp macro="" textlink="">
      <xdr:nvSpPr>
        <xdr:cNvPr id="770" name="楕円 769"/>
        <xdr:cNvSpPr/>
      </xdr:nvSpPr>
      <xdr:spPr>
        <a:xfrm>
          <a:off x="1454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89536</xdr:rowOff>
    </xdr:from>
    <xdr:to>
      <xdr:col>81</xdr:col>
      <xdr:colOff>50800</xdr:colOff>
      <xdr:row>84</xdr:row>
      <xdr:rowOff>120014</xdr:rowOff>
    </xdr:to>
    <xdr:cxnSp macro="">
      <xdr:nvCxnSpPr>
        <xdr:cNvPr id="771" name="直線コネクタ 770"/>
        <xdr:cNvCxnSpPr/>
      </xdr:nvCxnSpPr>
      <xdr:spPr>
        <a:xfrm>
          <a:off x="14592300" y="144913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57786</xdr:rowOff>
    </xdr:from>
    <xdr:to>
      <xdr:col>72</xdr:col>
      <xdr:colOff>38100</xdr:colOff>
      <xdr:row>84</xdr:row>
      <xdr:rowOff>159386</xdr:rowOff>
    </xdr:to>
    <xdr:sp macro="" textlink="">
      <xdr:nvSpPr>
        <xdr:cNvPr id="772" name="楕円 771"/>
        <xdr:cNvSpPr/>
      </xdr:nvSpPr>
      <xdr:spPr>
        <a:xfrm>
          <a:off x="13652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89536</xdr:rowOff>
    </xdr:from>
    <xdr:to>
      <xdr:col>76</xdr:col>
      <xdr:colOff>114300</xdr:colOff>
      <xdr:row>84</xdr:row>
      <xdr:rowOff>108586</xdr:rowOff>
    </xdr:to>
    <xdr:cxnSp macro="">
      <xdr:nvCxnSpPr>
        <xdr:cNvPr id="773" name="直線コネクタ 772"/>
        <xdr:cNvCxnSpPr/>
      </xdr:nvCxnSpPr>
      <xdr:spPr>
        <a:xfrm flipV="1">
          <a:off x="13703300" y="14491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19686</xdr:rowOff>
    </xdr:from>
    <xdr:to>
      <xdr:col>67</xdr:col>
      <xdr:colOff>101600</xdr:colOff>
      <xdr:row>84</xdr:row>
      <xdr:rowOff>121286</xdr:rowOff>
    </xdr:to>
    <xdr:sp macro="" textlink="">
      <xdr:nvSpPr>
        <xdr:cNvPr id="774" name="楕円 773"/>
        <xdr:cNvSpPr/>
      </xdr:nvSpPr>
      <xdr:spPr>
        <a:xfrm>
          <a:off x="12763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70486</xdr:rowOff>
    </xdr:from>
    <xdr:to>
      <xdr:col>71</xdr:col>
      <xdr:colOff>177800</xdr:colOff>
      <xdr:row>84</xdr:row>
      <xdr:rowOff>108586</xdr:rowOff>
    </xdr:to>
    <xdr:cxnSp macro="">
      <xdr:nvCxnSpPr>
        <xdr:cNvPr id="775" name="直線コネクタ 774"/>
        <xdr:cNvCxnSpPr/>
      </xdr:nvCxnSpPr>
      <xdr:spPr>
        <a:xfrm>
          <a:off x="12814300" y="14472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78"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79" name="n_4aveValue【消防施設】&#10;有形固定資産減価償却率"/>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161941</xdr:rowOff>
    </xdr:from>
    <xdr:ext cx="405111" cy="259045"/>
    <xdr:sp macro="" textlink="">
      <xdr:nvSpPr>
        <xdr:cNvPr id="780" name="n_1mainValue【消防施設】&#10;有形固定資産減価償却率"/>
        <xdr:cNvSpPr txBox="1"/>
      </xdr:nvSpPr>
      <xdr:spPr>
        <a:xfrm>
          <a:off x="15266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131463</xdr:rowOff>
    </xdr:from>
    <xdr:ext cx="405111" cy="259045"/>
    <xdr:sp macro="" textlink="">
      <xdr:nvSpPr>
        <xdr:cNvPr id="781" name="n_2mainValue【消防施設】&#10;有形固定資産減価償却率"/>
        <xdr:cNvSpPr txBox="1"/>
      </xdr:nvSpPr>
      <xdr:spPr>
        <a:xfrm>
          <a:off x="14389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150513</xdr:rowOff>
    </xdr:from>
    <xdr:ext cx="405111" cy="259045"/>
    <xdr:sp macro="" textlink="">
      <xdr:nvSpPr>
        <xdr:cNvPr id="782" name="n_3mainValue【消防施設】&#10;有形固定資産減価償却率"/>
        <xdr:cNvSpPr txBox="1"/>
      </xdr:nvSpPr>
      <xdr:spPr>
        <a:xfrm>
          <a:off x="13500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112413</xdr:rowOff>
    </xdr:from>
    <xdr:ext cx="405111" cy="259045"/>
    <xdr:sp macro="" textlink="">
      <xdr:nvSpPr>
        <xdr:cNvPr id="783" name="n_4mainValue【消防施設】&#10;有形固定資産減価償却率"/>
        <xdr:cNvSpPr txBox="1"/>
      </xdr:nvSpPr>
      <xdr:spPr>
        <a:xfrm>
          <a:off x="12611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812" name="【消防施設】&#10;一人当たり面積平均値テキスト"/>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817" name="フローチャート: 判断 816"/>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160655</xdr:rowOff>
    </xdr:from>
    <xdr:to>
      <xdr:col>116</xdr:col>
      <xdr:colOff>114300</xdr:colOff>
      <xdr:row>85</xdr:row>
      <xdr:rowOff>90805</xdr:rowOff>
    </xdr:to>
    <xdr:sp macro="" textlink="">
      <xdr:nvSpPr>
        <xdr:cNvPr id="823" name="楕円 822"/>
        <xdr:cNvSpPr/>
      </xdr:nvSpPr>
      <xdr:spPr>
        <a:xfrm>
          <a:off x="22110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12082</xdr:rowOff>
    </xdr:from>
    <xdr:ext cx="469744" cy="259045"/>
    <xdr:sp macro="" textlink="">
      <xdr:nvSpPr>
        <xdr:cNvPr id="824" name="【消防施設】&#10;一人当たり面積該当値テキスト"/>
        <xdr:cNvSpPr txBox="1"/>
      </xdr:nvSpPr>
      <xdr:spPr>
        <a:xfrm>
          <a:off x="22199600" y="1441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825" name="楕円 824"/>
        <xdr:cNvSpPr/>
      </xdr:nvSpPr>
      <xdr:spPr>
        <a:xfrm>
          <a:off x="21272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40005</xdr:rowOff>
    </xdr:from>
    <xdr:to>
      <xdr:col>116</xdr:col>
      <xdr:colOff>63500</xdr:colOff>
      <xdr:row>85</xdr:row>
      <xdr:rowOff>45720</xdr:rowOff>
    </xdr:to>
    <xdr:cxnSp macro="">
      <xdr:nvCxnSpPr>
        <xdr:cNvPr id="826" name="直線コネクタ 825"/>
        <xdr:cNvCxnSpPr/>
      </xdr:nvCxnSpPr>
      <xdr:spPr>
        <a:xfrm flipV="1">
          <a:off x="21323300" y="146132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168275</xdr:rowOff>
    </xdr:from>
    <xdr:to>
      <xdr:col>107</xdr:col>
      <xdr:colOff>101600</xdr:colOff>
      <xdr:row>85</xdr:row>
      <xdr:rowOff>98425</xdr:rowOff>
    </xdr:to>
    <xdr:sp macro="" textlink="">
      <xdr:nvSpPr>
        <xdr:cNvPr id="827" name="楕円 826"/>
        <xdr:cNvSpPr/>
      </xdr:nvSpPr>
      <xdr:spPr>
        <a:xfrm>
          <a:off x="20383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47625</xdr:rowOff>
    </xdr:to>
    <xdr:cxnSp macro="">
      <xdr:nvCxnSpPr>
        <xdr:cNvPr id="828" name="直線コネクタ 827"/>
        <xdr:cNvCxnSpPr/>
      </xdr:nvCxnSpPr>
      <xdr:spPr>
        <a:xfrm flipV="1">
          <a:off x="20434300" y="1461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9" name="楕円 828"/>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47625</xdr:rowOff>
    </xdr:from>
    <xdr:to>
      <xdr:col>107</xdr:col>
      <xdr:colOff>50800</xdr:colOff>
      <xdr:row>85</xdr:row>
      <xdr:rowOff>53339</xdr:rowOff>
    </xdr:to>
    <xdr:cxnSp macro="">
      <xdr:nvCxnSpPr>
        <xdr:cNvPr id="830" name="直線コネクタ 829"/>
        <xdr:cNvCxnSpPr/>
      </xdr:nvCxnSpPr>
      <xdr:spPr>
        <a:xfrm flipV="1">
          <a:off x="19545300" y="14620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1" name="楕円 830"/>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32" name="直線コネクタ 831"/>
        <xdr:cNvCxnSpPr/>
      </xdr:nvCxnSpPr>
      <xdr:spPr>
        <a:xfrm flipV="1">
          <a:off x="18656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833" name="n_1ave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834" name="n_2aveValue【消防施設】&#10;一人当たり面積"/>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35" name="n_3aveValue【消防施設】&#10;一人当たり面積"/>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836" name="n_4aveValue【消防施設】&#10;一人当たり面積"/>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113047</xdr:rowOff>
    </xdr:from>
    <xdr:ext cx="469744" cy="259045"/>
    <xdr:sp macro="" textlink="">
      <xdr:nvSpPr>
        <xdr:cNvPr id="837" name="n_1main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114952</xdr:rowOff>
    </xdr:from>
    <xdr:ext cx="469744" cy="259045"/>
    <xdr:sp macro="" textlink="">
      <xdr:nvSpPr>
        <xdr:cNvPr id="838" name="n_2mainValue【消防施設】&#10;一人当たり面積"/>
        <xdr:cNvSpPr txBox="1"/>
      </xdr:nvSpPr>
      <xdr:spPr>
        <a:xfrm>
          <a:off x="20199427" y="14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39" name="n_3mainValue【消防施設】&#10;一人当たり面積"/>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40" name="n_4main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71"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5" name="フローチャート: 判断 874"/>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6" name="フローチャート: 判断 875"/>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882" name="楕円 881"/>
        <xdr:cNvSpPr/>
      </xdr:nvSpPr>
      <xdr:spPr>
        <a:xfrm>
          <a:off x="16268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883" name="【庁舎】&#10;有形固定資産減価償却率該当値テキスト"/>
        <xdr:cNvSpPr txBox="1"/>
      </xdr:nvSpPr>
      <xdr:spPr>
        <a:xfrm>
          <a:off x="16357600" y="1716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107043</xdr:rowOff>
    </xdr:from>
    <xdr:to>
      <xdr:col>81</xdr:col>
      <xdr:colOff>101600</xdr:colOff>
      <xdr:row>101</xdr:row>
      <xdr:rowOff>37193</xdr:rowOff>
    </xdr:to>
    <xdr:sp macro="" textlink="">
      <xdr:nvSpPr>
        <xdr:cNvPr id="884" name="楕円 883"/>
        <xdr:cNvSpPr/>
      </xdr:nvSpPr>
      <xdr:spPr>
        <a:xfrm>
          <a:off x="15430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157843</xdr:rowOff>
    </xdr:from>
    <xdr:to>
      <xdr:col>85</xdr:col>
      <xdr:colOff>127000</xdr:colOff>
      <xdr:row>101</xdr:row>
      <xdr:rowOff>50074</xdr:rowOff>
    </xdr:to>
    <xdr:cxnSp macro="">
      <xdr:nvCxnSpPr>
        <xdr:cNvPr id="885" name="直線コネクタ 884"/>
        <xdr:cNvCxnSpPr/>
      </xdr:nvCxnSpPr>
      <xdr:spPr>
        <a:xfrm>
          <a:off x="15481300" y="1730284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67855</xdr:rowOff>
    </xdr:from>
    <xdr:to>
      <xdr:col>76</xdr:col>
      <xdr:colOff>165100</xdr:colOff>
      <xdr:row>100</xdr:row>
      <xdr:rowOff>169455</xdr:rowOff>
    </xdr:to>
    <xdr:sp macro="" textlink="">
      <xdr:nvSpPr>
        <xdr:cNvPr id="886" name="楕円 885"/>
        <xdr:cNvSpPr/>
      </xdr:nvSpPr>
      <xdr:spPr>
        <a:xfrm>
          <a:off x="14541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118655</xdr:rowOff>
    </xdr:from>
    <xdr:to>
      <xdr:col>81</xdr:col>
      <xdr:colOff>50800</xdr:colOff>
      <xdr:row>100</xdr:row>
      <xdr:rowOff>157843</xdr:rowOff>
    </xdr:to>
    <xdr:cxnSp macro="">
      <xdr:nvCxnSpPr>
        <xdr:cNvPr id="887" name="直線コネクタ 886"/>
        <xdr:cNvCxnSpPr/>
      </xdr:nvCxnSpPr>
      <xdr:spPr>
        <a:xfrm>
          <a:off x="14592300" y="172636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167458</xdr:rowOff>
    </xdr:from>
    <xdr:to>
      <xdr:col>72</xdr:col>
      <xdr:colOff>38100</xdr:colOff>
      <xdr:row>101</xdr:row>
      <xdr:rowOff>97608</xdr:rowOff>
    </xdr:to>
    <xdr:sp macro="" textlink="">
      <xdr:nvSpPr>
        <xdr:cNvPr id="888" name="楕円 887"/>
        <xdr:cNvSpPr/>
      </xdr:nvSpPr>
      <xdr:spPr>
        <a:xfrm>
          <a:off x="13652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118655</xdr:rowOff>
    </xdr:from>
    <xdr:to>
      <xdr:col>76</xdr:col>
      <xdr:colOff>114300</xdr:colOff>
      <xdr:row>101</xdr:row>
      <xdr:rowOff>46808</xdr:rowOff>
    </xdr:to>
    <xdr:cxnSp macro="">
      <xdr:nvCxnSpPr>
        <xdr:cNvPr id="889" name="直線コネクタ 888"/>
        <xdr:cNvCxnSpPr/>
      </xdr:nvCxnSpPr>
      <xdr:spPr>
        <a:xfrm flipV="1">
          <a:off x="13703300" y="17263655"/>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890" name="楕円 889"/>
        <xdr:cNvSpPr/>
      </xdr:nvSpPr>
      <xdr:spPr>
        <a:xfrm>
          <a:off x="1276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46808</xdr:rowOff>
    </xdr:from>
    <xdr:to>
      <xdr:col>71</xdr:col>
      <xdr:colOff>177800</xdr:colOff>
      <xdr:row>104</xdr:row>
      <xdr:rowOff>121920</xdr:rowOff>
    </xdr:to>
    <xdr:cxnSp macro="">
      <xdr:nvCxnSpPr>
        <xdr:cNvPr id="891" name="直線コネクタ 890"/>
        <xdr:cNvCxnSpPr/>
      </xdr:nvCxnSpPr>
      <xdr:spPr>
        <a:xfrm flipV="1">
          <a:off x="12814300" y="17363258"/>
          <a:ext cx="889000" cy="5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92"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3"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94"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895" name="n_4aveValue【庁舎】&#10;有形固定資産減価償却率"/>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53720</xdr:rowOff>
    </xdr:from>
    <xdr:ext cx="405111" cy="259045"/>
    <xdr:sp macro="" textlink="">
      <xdr:nvSpPr>
        <xdr:cNvPr id="896" name="n_1mainValue【庁舎】&#10;有形固定資産減価償却率"/>
        <xdr:cNvSpPr txBox="1"/>
      </xdr:nvSpPr>
      <xdr:spPr>
        <a:xfrm>
          <a:off x="152660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14532</xdr:rowOff>
    </xdr:from>
    <xdr:ext cx="405111" cy="259045"/>
    <xdr:sp macro="" textlink="">
      <xdr:nvSpPr>
        <xdr:cNvPr id="897" name="n_2mainValue【庁舎】&#10;有形固定資産減価償却率"/>
        <xdr:cNvSpPr txBox="1"/>
      </xdr:nvSpPr>
      <xdr:spPr>
        <a:xfrm>
          <a:off x="14389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114135</xdr:rowOff>
    </xdr:from>
    <xdr:ext cx="405111" cy="259045"/>
    <xdr:sp macro="" textlink="">
      <xdr:nvSpPr>
        <xdr:cNvPr id="898" name="n_3mainValue【庁舎】&#10;有形固定資産減価償却率"/>
        <xdr:cNvSpPr txBox="1"/>
      </xdr:nvSpPr>
      <xdr:spPr>
        <a:xfrm>
          <a:off x="135007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9" name="n_4main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30"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34" name="フローチャート: 判断 933"/>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35" name="フローチャート: 判断 934"/>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5806</xdr:rowOff>
    </xdr:from>
    <xdr:to>
      <xdr:col>116</xdr:col>
      <xdr:colOff>114300</xdr:colOff>
      <xdr:row>107</xdr:row>
      <xdr:rowOff>107406</xdr:rowOff>
    </xdr:to>
    <xdr:sp macro="" textlink="">
      <xdr:nvSpPr>
        <xdr:cNvPr id="941" name="楕円 940"/>
        <xdr:cNvSpPr/>
      </xdr:nvSpPr>
      <xdr:spPr>
        <a:xfrm>
          <a:off x="22110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92183</xdr:rowOff>
    </xdr:from>
    <xdr:ext cx="469744" cy="259045"/>
    <xdr:sp macro="" textlink="">
      <xdr:nvSpPr>
        <xdr:cNvPr id="942" name="【庁舎】&#10;一人当たり面積該当値テキスト"/>
        <xdr:cNvSpPr txBox="1"/>
      </xdr:nvSpPr>
      <xdr:spPr>
        <a:xfrm>
          <a:off x="22199600" y="1826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43" name="楕円 942"/>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56606</xdr:rowOff>
    </xdr:from>
    <xdr:to>
      <xdr:col>116</xdr:col>
      <xdr:colOff>63500</xdr:colOff>
      <xdr:row>107</xdr:row>
      <xdr:rowOff>64770</xdr:rowOff>
    </xdr:to>
    <xdr:cxnSp macro="">
      <xdr:nvCxnSpPr>
        <xdr:cNvPr id="944" name="直線コネクタ 943"/>
        <xdr:cNvCxnSpPr/>
      </xdr:nvCxnSpPr>
      <xdr:spPr>
        <a:xfrm flipV="1">
          <a:off x="21323300" y="184017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945" name="楕円 944"/>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946" name="直線コネクタ 945"/>
        <xdr:cNvCxnSpPr/>
      </xdr:nvCxnSpPr>
      <xdr:spPr>
        <a:xfrm flipV="1">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97245</xdr:rowOff>
    </xdr:from>
    <xdr:to>
      <xdr:col>102</xdr:col>
      <xdr:colOff>165100</xdr:colOff>
      <xdr:row>106</xdr:row>
      <xdr:rowOff>27395</xdr:rowOff>
    </xdr:to>
    <xdr:sp macro="" textlink="">
      <xdr:nvSpPr>
        <xdr:cNvPr id="947" name="楕円 946"/>
        <xdr:cNvSpPr/>
      </xdr:nvSpPr>
      <xdr:spPr>
        <a:xfrm>
          <a:off x="19494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148045</xdr:rowOff>
    </xdr:from>
    <xdr:to>
      <xdr:col>107</xdr:col>
      <xdr:colOff>50800</xdr:colOff>
      <xdr:row>107</xdr:row>
      <xdr:rowOff>68036</xdr:rowOff>
    </xdr:to>
    <xdr:cxnSp macro="">
      <xdr:nvCxnSpPr>
        <xdr:cNvPr id="948" name="直線コネクタ 947"/>
        <xdr:cNvCxnSpPr/>
      </xdr:nvCxnSpPr>
      <xdr:spPr>
        <a:xfrm>
          <a:off x="19545300" y="18150295"/>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107043</xdr:rowOff>
    </xdr:from>
    <xdr:to>
      <xdr:col>98</xdr:col>
      <xdr:colOff>38100</xdr:colOff>
      <xdr:row>106</xdr:row>
      <xdr:rowOff>37193</xdr:rowOff>
    </xdr:to>
    <xdr:sp macro="" textlink="">
      <xdr:nvSpPr>
        <xdr:cNvPr id="949" name="楕円 948"/>
        <xdr:cNvSpPr/>
      </xdr:nvSpPr>
      <xdr:spPr>
        <a:xfrm>
          <a:off x="18605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148045</xdr:rowOff>
    </xdr:from>
    <xdr:to>
      <xdr:col>102</xdr:col>
      <xdr:colOff>114300</xdr:colOff>
      <xdr:row>105</xdr:row>
      <xdr:rowOff>157843</xdr:rowOff>
    </xdr:to>
    <xdr:cxnSp macro="">
      <xdr:nvCxnSpPr>
        <xdr:cNvPr id="950" name="直線コネクタ 949"/>
        <xdr:cNvCxnSpPr/>
      </xdr:nvCxnSpPr>
      <xdr:spPr>
        <a:xfrm flipV="1">
          <a:off x="18656300" y="181502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51"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52"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953" name="n_3aveValue【庁舎】&#10;一人当たり面積"/>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54" name="n_4aveValue【庁舎】&#10;一人当たり面積"/>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55"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956" name="n_2mainValue【庁舎】&#10;一人当たり面積"/>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43922</xdr:rowOff>
    </xdr:from>
    <xdr:ext cx="469744" cy="259045"/>
    <xdr:sp macro="" textlink="">
      <xdr:nvSpPr>
        <xdr:cNvPr id="957" name="n_3mainValue【庁舎】&#10;一人当たり面積"/>
        <xdr:cNvSpPr txBox="1"/>
      </xdr:nvSpPr>
      <xdr:spPr>
        <a:xfrm>
          <a:off x="193104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28320</xdr:rowOff>
    </xdr:from>
    <xdr:ext cx="469744" cy="259045"/>
    <xdr:sp macro="" textlink="">
      <xdr:nvSpPr>
        <xdr:cNvPr id="958" name="n_4mainValue【庁舎】&#10;一人当たり面積"/>
        <xdr:cNvSpPr txBox="1"/>
      </xdr:nvSpPr>
      <xdr:spPr>
        <a:xfrm>
          <a:off x="18421427" y="182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庁舎に関しては令和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年度に庁舎建設事業が完了したため、令和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年度に有形固定資産減価償却率は減少し、また翌年度に旧庁舎を取り壊したため、令和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一人当たり面積は減少している。合併前の各役所にそれぞれ本庁、支所機能を持たせていたものが、集約化されたため事務の効率化が図れたことに加え、手続きの一元化により住民サービスの向上を図ることができた。図書館や福祉施設は減価償却率が類似団体平均値よりも上回っているが、改修工事などを行っているため、今後減少する予定である。また、図書館に関しては、文化施設の一部分を活用していたが、庁舎建設事業により役目を終えた旧支所の利活用として移転するものであり、面積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倍となる。そのため類似団体平均値を下回っている一人当たり面積も大きく上昇する予定である。体育施設・プールについては、老朽化施設が多数あり、今後、減価償却費を含めた維持費用や利用人数を考慮した事務事業評価を行い、各施設の今後の在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昨年度と比べ</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ポイント低下し、類似団体平均値を</a:t>
          </a:r>
          <a:r>
            <a:rPr kumimoji="1" lang="en-US" altLang="ja-JP" sz="1100">
              <a:latin typeface="ＭＳ Ｐゴシック" panose="020B0600070205080204" pitchFamily="50" charset="-128"/>
              <a:ea typeface="ＭＳ Ｐゴシック" panose="020B0600070205080204" pitchFamily="50" charset="-128"/>
            </a:rPr>
            <a:t>0.20</a:t>
          </a:r>
          <a:r>
            <a:rPr kumimoji="1" lang="ja-JP" altLang="en-US" sz="1100">
              <a:latin typeface="ＭＳ Ｐゴシック" panose="020B0600070205080204" pitchFamily="50" charset="-128"/>
              <a:ea typeface="ＭＳ Ｐゴシック" panose="020B0600070205080204" pitchFamily="50" charset="-128"/>
            </a:rPr>
            <a:t>ポイント下回っている。昨年度よりも減少した要因は、財政力指数の算定に計上される</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ヵ年全てにおいて普通交付税の再算定が行われており、基準財政需要額が増加したためである。経常的に類似団体平均値よりも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ポイント程度低くなっている。その要因として全国平均を上回る高齢化率（</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a:t>
          </a:r>
          <a:r>
            <a:rPr kumimoji="1" lang="en-US" altLang="ja-JP" sz="1100">
              <a:latin typeface="ＭＳ Ｐゴシック" panose="020B0600070205080204" pitchFamily="50" charset="-128"/>
              <a:ea typeface="ＭＳ Ｐゴシック" panose="020B0600070205080204" pitchFamily="50" charset="-128"/>
            </a:rPr>
            <a:t>38.99</a:t>
          </a:r>
          <a:r>
            <a:rPr kumimoji="1" lang="ja-JP" altLang="en-US" sz="1100">
              <a:latin typeface="ＭＳ Ｐゴシック" panose="020B0600070205080204" pitchFamily="50" charset="-128"/>
              <a:ea typeface="ＭＳ Ｐゴシック" panose="020B0600070205080204" pitchFamily="50" charset="-128"/>
            </a:rPr>
            <a:t>％）及び急激な出生数の減少に伴う人口の自然減、町内に基盤となるような産業がないことや公共交通機関の少なさによる生産年齢人口の社会減、課税客体や高所得層が少ないことにより税収が見込めないことが考えられる。今後は、移住定住事業に焦点を置き、人口減を緩やかにする中で自主財源を確保し財政力指数の向上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xdr:cNvCxnSpPr/>
      </xdr:nvCxnSpPr>
      <xdr:spPr>
        <a:xfrm>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国有提供施設等所在市町村助成交付金が</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百万円の増加、地方交付税が</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百万円の増加したことにより経常一般財源等は</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百万円の増加となった。新型コロナウイルス感染症が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類感染症から</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類感染症への移行に伴い国民健康保険特別会計及び後期高齢者医療特別会計への繰出金が</a:t>
          </a:r>
          <a:r>
            <a:rPr kumimoji="1" lang="en-US" altLang="ja-JP" sz="1100">
              <a:latin typeface="ＭＳ Ｐゴシック" panose="020B0600070205080204" pitchFamily="50" charset="-128"/>
              <a:ea typeface="ＭＳ Ｐゴシック" panose="020B0600070205080204" pitchFamily="50" charset="-128"/>
            </a:rPr>
            <a:t>112</a:t>
          </a:r>
          <a:r>
            <a:rPr kumimoji="1" lang="ja-JP" altLang="en-US" sz="1100">
              <a:latin typeface="ＭＳ Ｐゴシック" panose="020B0600070205080204" pitchFamily="50" charset="-128"/>
              <a:ea typeface="ＭＳ Ｐゴシック" panose="020B0600070205080204" pitchFamily="50" charset="-128"/>
            </a:rPr>
            <a:t>百万円増加、ふるさと納税を業務委託に切り替えたことによるシステム使用料や包括的業務委託費の増加により</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百万円増加となり、経常経費充当一般財源が</a:t>
          </a:r>
          <a:r>
            <a:rPr kumimoji="1" lang="en-US" altLang="ja-JP" sz="1100">
              <a:latin typeface="ＭＳ Ｐゴシック" panose="020B0600070205080204" pitchFamily="50" charset="-128"/>
              <a:ea typeface="ＭＳ Ｐゴシック" panose="020B0600070205080204" pitchFamily="50" charset="-128"/>
            </a:rPr>
            <a:t>309</a:t>
          </a:r>
          <a:r>
            <a:rPr kumimoji="1" lang="ja-JP" altLang="en-US" sz="1100">
              <a:latin typeface="ＭＳ Ｐゴシック" panose="020B0600070205080204" pitchFamily="50" charset="-128"/>
              <a:ea typeface="ＭＳ Ｐゴシック" panose="020B0600070205080204" pitchFamily="50" charset="-128"/>
            </a:rPr>
            <a:t>百万円増加となった。そのため、経常経費充当一般財源の増加の方が多く、その影響を受け、昨年度よりも</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ポイントの増加となった。</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％に近い値となり財政の弾力性を欠いている。行財政改革を推進し、慣例となっている事業の見直しや職員配置を見直し、経常収支比率の改善に努めたい。</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110702</xdr:rowOff>
    </xdr:from>
    <xdr:to>
      <xdr:col>23</xdr:col>
      <xdr:colOff>133350</xdr:colOff>
      <xdr:row>67</xdr:row>
      <xdr:rowOff>104140</xdr:rowOff>
    </xdr:to>
    <xdr:cxnSp macro="">
      <xdr:nvCxnSpPr>
        <xdr:cNvPr id="133" name="直線コネクタ 132"/>
        <xdr:cNvCxnSpPr/>
      </xdr:nvCxnSpPr>
      <xdr:spPr>
        <a:xfrm>
          <a:off x="4114800" y="11426402"/>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66</xdr:row>
      <xdr:rowOff>110702</xdr:rowOff>
    </xdr:to>
    <xdr:cxnSp macro="">
      <xdr:nvCxnSpPr>
        <xdr:cNvPr id="136" name="直線コネクタ 135"/>
        <xdr:cNvCxnSpPr/>
      </xdr:nvCxnSpPr>
      <xdr:spPr>
        <a:xfrm>
          <a:off x="3225800" y="1124944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67</xdr:row>
      <xdr:rowOff>39794</xdr:rowOff>
    </xdr:to>
    <xdr:cxnSp macro="">
      <xdr:nvCxnSpPr>
        <xdr:cNvPr id="139" name="直線コネクタ 138"/>
        <xdr:cNvCxnSpPr/>
      </xdr:nvCxnSpPr>
      <xdr:spPr>
        <a:xfrm flipV="1">
          <a:off x="2336800" y="11249448"/>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39794</xdr:rowOff>
    </xdr:from>
    <xdr:to>
      <xdr:col>11</xdr:col>
      <xdr:colOff>31750</xdr:colOff>
      <xdr:row>67</xdr:row>
      <xdr:rowOff>47837</xdr:rowOff>
    </xdr:to>
    <xdr:cxnSp macro="">
      <xdr:nvCxnSpPr>
        <xdr:cNvPr id="142" name="直線コネクタ 141"/>
        <xdr:cNvCxnSpPr/>
      </xdr:nvCxnSpPr>
      <xdr:spPr>
        <a:xfrm flipV="1">
          <a:off x="1447800" y="1152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53340</xdr:rowOff>
    </xdr:from>
    <xdr:to>
      <xdr:col>23</xdr:col>
      <xdr:colOff>184150</xdr:colOff>
      <xdr:row>67</xdr:row>
      <xdr:rowOff>154940</xdr:rowOff>
    </xdr:to>
    <xdr:sp macro="" textlink="">
      <xdr:nvSpPr>
        <xdr:cNvPr id="152" name="楕円 151"/>
        <xdr:cNvSpPr/>
      </xdr:nvSpPr>
      <xdr:spPr>
        <a:xfrm>
          <a:off x="49022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120667</xdr:rowOff>
    </xdr:from>
    <xdr:ext cx="762000" cy="259045"/>
    <xdr:sp macro="" textlink="">
      <xdr:nvSpPr>
        <xdr:cNvPr id="153" name="財政構造の弾力性該当値テキスト"/>
        <xdr:cNvSpPr txBox="1"/>
      </xdr:nvSpPr>
      <xdr:spPr>
        <a:xfrm>
          <a:off x="5041900" y="1143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59902</xdr:rowOff>
    </xdr:from>
    <xdr:to>
      <xdr:col>19</xdr:col>
      <xdr:colOff>184150</xdr:colOff>
      <xdr:row>66</xdr:row>
      <xdr:rowOff>161502</xdr:rowOff>
    </xdr:to>
    <xdr:sp macro="" textlink="">
      <xdr:nvSpPr>
        <xdr:cNvPr id="154" name="楕円 153"/>
        <xdr:cNvSpPr/>
      </xdr:nvSpPr>
      <xdr:spPr>
        <a:xfrm>
          <a:off x="4064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146279</xdr:rowOff>
    </xdr:from>
    <xdr:ext cx="736600" cy="259045"/>
    <xdr:sp macro="" textlink="">
      <xdr:nvSpPr>
        <xdr:cNvPr id="155" name="テキスト ボックス 154"/>
        <xdr:cNvSpPr txBox="1"/>
      </xdr:nvSpPr>
      <xdr:spPr>
        <a:xfrm>
          <a:off x="3733800" y="11461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6" name="楕円 155"/>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7" name="テキスト ボックス 156"/>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160444</xdr:rowOff>
    </xdr:from>
    <xdr:to>
      <xdr:col>11</xdr:col>
      <xdr:colOff>82550</xdr:colOff>
      <xdr:row>67</xdr:row>
      <xdr:rowOff>90594</xdr:rowOff>
    </xdr:to>
    <xdr:sp macro="" textlink="">
      <xdr:nvSpPr>
        <xdr:cNvPr id="158" name="楕円 157"/>
        <xdr:cNvSpPr/>
      </xdr:nvSpPr>
      <xdr:spPr>
        <a:xfrm>
          <a:off x="2286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75371</xdr:rowOff>
    </xdr:from>
    <xdr:ext cx="762000" cy="259045"/>
    <xdr:sp macro="" textlink="">
      <xdr:nvSpPr>
        <xdr:cNvPr id="159" name="テキスト ボックス 158"/>
        <xdr:cNvSpPr txBox="1"/>
      </xdr:nvSpPr>
      <xdr:spPr>
        <a:xfrm>
          <a:off x="1955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168487</xdr:rowOff>
    </xdr:from>
    <xdr:to>
      <xdr:col>7</xdr:col>
      <xdr:colOff>31750</xdr:colOff>
      <xdr:row>67</xdr:row>
      <xdr:rowOff>98637</xdr:rowOff>
    </xdr:to>
    <xdr:sp macro="" textlink="">
      <xdr:nvSpPr>
        <xdr:cNvPr id="160" name="楕円 159"/>
        <xdr:cNvSpPr/>
      </xdr:nvSpPr>
      <xdr:spPr>
        <a:xfrm>
          <a:off x="1397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83414</xdr:rowOff>
    </xdr:from>
    <xdr:ext cx="762000" cy="259045"/>
    <xdr:sp macro="" textlink="">
      <xdr:nvSpPr>
        <xdr:cNvPr id="161" name="テキスト ボックス 160"/>
        <xdr:cNvSpPr txBox="1"/>
      </xdr:nvSpPr>
      <xdr:spPr>
        <a:xfrm>
          <a:off x="1066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人当たり人件費・物件費は昨年度よりも</a:t>
          </a:r>
          <a:r>
            <a:rPr kumimoji="1" lang="en-US" altLang="ja-JP" sz="1100">
              <a:latin typeface="ＭＳ Ｐゴシック" panose="020B0600070205080204" pitchFamily="50" charset="-128"/>
              <a:ea typeface="ＭＳ Ｐゴシック" panose="020B0600070205080204" pitchFamily="50" charset="-128"/>
            </a:rPr>
            <a:t>24,354</a:t>
          </a:r>
          <a:r>
            <a:rPr kumimoji="1" lang="ja-JP" altLang="en-US" sz="1100">
              <a:latin typeface="ＭＳ Ｐゴシック" panose="020B0600070205080204" pitchFamily="50" charset="-128"/>
              <a:ea typeface="ＭＳ Ｐゴシック" panose="020B0600070205080204" pitchFamily="50" charset="-128"/>
            </a:rPr>
            <a:t>円増加した。人件費については、人事院勧告に伴う職員及び会計年度任用職員の給料の増加が主な要因である。若年層の職員や会計年度任用職員が多いため、人事院勧告にて若年層の増加率が高く、その影響が反映されている。また、物件費は包括的業務委託や図書館建設事業に係る基本設計費により増加している。加えてふるさと納税を業務委託へ変更したことに伴い、寄附金の増加につながったが同時にふるさと納税に要する経費の増加につながった。ふるさと納税の増加については、寄附金収入の増加につながるため注力を図りたい。人件費や包括的業務委託費については職員配置や行財政改革にて削減に努めたい。</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33634</xdr:rowOff>
    </xdr:from>
    <xdr:to>
      <xdr:col>23</xdr:col>
      <xdr:colOff>133350</xdr:colOff>
      <xdr:row>84</xdr:row>
      <xdr:rowOff>151166</xdr:rowOff>
    </xdr:to>
    <xdr:cxnSp macro="">
      <xdr:nvCxnSpPr>
        <xdr:cNvPr id="194" name="直線コネクタ 193"/>
        <xdr:cNvCxnSpPr/>
      </xdr:nvCxnSpPr>
      <xdr:spPr>
        <a:xfrm>
          <a:off x="4114800" y="14435434"/>
          <a:ext cx="8382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33634</xdr:rowOff>
    </xdr:from>
    <xdr:to>
      <xdr:col>19</xdr:col>
      <xdr:colOff>133350</xdr:colOff>
      <xdr:row>84</xdr:row>
      <xdr:rowOff>38870</xdr:rowOff>
    </xdr:to>
    <xdr:cxnSp macro="">
      <xdr:nvCxnSpPr>
        <xdr:cNvPr id="197" name="直線コネクタ 196"/>
        <xdr:cNvCxnSpPr/>
      </xdr:nvCxnSpPr>
      <xdr:spPr>
        <a:xfrm flipV="1">
          <a:off x="3225800" y="14435434"/>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8355</xdr:rowOff>
    </xdr:from>
    <xdr:to>
      <xdr:col>15</xdr:col>
      <xdr:colOff>82550</xdr:colOff>
      <xdr:row>84</xdr:row>
      <xdr:rowOff>38870</xdr:rowOff>
    </xdr:to>
    <xdr:cxnSp macro="">
      <xdr:nvCxnSpPr>
        <xdr:cNvPr id="200" name="直線コネクタ 199"/>
        <xdr:cNvCxnSpPr/>
      </xdr:nvCxnSpPr>
      <xdr:spPr>
        <a:xfrm>
          <a:off x="2336800" y="14410155"/>
          <a:ext cx="889000" cy="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93387</xdr:rowOff>
    </xdr:from>
    <xdr:to>
      <xdr:col>11</xdr:col>
      <xdr:colOff>31750</xdr:colOff>
      <xdr:row>84</xdr:row>
      <xdr:rowOff>8355</xdr:rowOff>
    </xdr:to>
    <xdr:cxnSp macro="">
      <xdr:nvCxnSpPr>
        <xdr:cNvPr id="203" name="直線コネクタ 202"/>
        <xdr:cNvCxnSpPr/>
      </xdr:nvCxnSpPr>
      <xdr:spPr>
        <a:xfrm>
          <a:off x="1447800" y="14323737"/>
          <a:ext cx="889000" cy="8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100366</xdr:rowOff>
    </xdr:from>
    <xdr:to>
      <xdr:col>23</xdr:col>
      <xdr:colOff>184150</xdr:colOff>
      <xdr:row>85</xdr:row>
      <xdr:rowOff>30516</xdr:rowOff>
    </xdr:to>
    <xdr:sp macro="" textlink="">
      <xdr:nvSpPr>
        <xdr:cNvPr id="213" name="楕円 212"/>
        <xdr:cNvSpPr/>
      </xdr:nvSpPr>
      <xdr:spPr>
        <a:xfrm>
          <a:off x="4902200" y="145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72443</xdr:rowOff>
    </xdr:from>
    <xdr:ext cx="762000" cy="259045"/>
    <xdr:sp macro="" textlink="">
      <xdr:nvSpPr>
        <xdr:cNvPr id="214" name="人件費・物件費等の状況該当値テキスト"/>
        <xdr:cNvSpPr txBox="1"/>
      </xdr:nvSpPr>
      <xdr:spPr>
        <a:xfrm>
          <a:off x="5041900" y="1447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154284</xdr:rowOff>
    </xdr:from>
    <xdr:to>
      <xdr:col>19</xdr:col>
      <xdr:colOff>184150</xdr:colOff>
      <xdr:row>84</xdr:row>
      <xdr:rowOff>84434</xdr:rowOff>
    </xdr:to>
    <xdr:sp macro="" textlink="">
      <xdr:nvSpPr>
        <xdr:cNvPr id="215" name="楕円 214"/>
        <xdr:cNvSpPr/>
      </xdr:nvSpPr>
      <xdr:spPr>
        <a:xfrm>
          <a:off x="4064000" y="143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69211</xdr:rowOff>
    </xdr:from>
    <xdr:ext cx="736600" cy="259045"/>
    <xdr:sp macro="" textlink="">
      <xdr:nvSpPr>
        <xdr:cNvPr id="216" name="テキスト ボックス 215"/>
        <xdr:cNvSpPr txBox="1"/>
      </xdr:nvSpPr>
      <xdr:spPr>
        <a:xfrm>
          <a:off x="3733800" y="1447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159520</xdr:rowOff>
    </xdr:from>
    <xdr:to>
      <xdr:col>15</xdr:col>
      <xdr:colOff>133350</xdr:colOff>
      <xdr:row>84</xdr:row>
      <xdr:rowOff>89670</xdr:rowOff>
    </xdr:to>
    <xdr:sp macro="" textlink="">
      <xdr:nvSpPr>
        <xdr:cNvPr id="217" name="楕円 216"/>
        <xdr:cNvSpPr/>
      </xdr:nvSpPr>
      <xdr:spPr>
        <a:xfrm>
          <a:off x="3175000" y="14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74447</xdr:rowOff>
    </xdr:from>
    <xdr:ext cx="762000" cy="259045"/>
    <xdr:sp macro="" textlink="">
      <xdr:nvSpPr>
        <xdr:cNvPr id="218" name="テキスト ボックス 217"/>
        <xdr:cNvSpPr txBox="1"/>
      </xdr:nvSpPr>
      <xdr:spPr>
        <a:xfrm>
          <a:off x="2844800" y="1447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129005</xdr:rowOff>
    </xdr:from>
    <xdr:to>
      <xdr:col>11</xdr:col>
      <xdr:colOff>82550</xdr:colOff>
      <xdr:row>84</xdr:row>
      <xdr:rowOff>59155</xdr:rowOff>
    </xdr:to>
    <xdr:sp macro="" textlink="">
      <xdr:nvSpPr>
        <xdr:cNvPr id="219" name="楕円 218"/>
        <xdr:cNvSpPr/>
      </xdr:nvSpPr>
      <xdr:spPr>
        <a:xfrm>
          <a:off x="2286000" y="143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43932</xdr:rowOff>
    </xdr:from>
    <xdr:ext cx="762000" cy="259045"/>
    <xdr:sp macro="" textlink="">
      <xdr:nvSpPr>
        <xdr:cNvPr id="220" name="テキスト ボックス 219"/>
        <xdr:cNvSpPr txBox="1"/>
      </xdr:nvSpPr>
      <xdr:spPr>
        <a:xfrm>
          <a:off x="1955800" y="1444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42587</xdr:rowOff>
    </xdr:from>
    <xdr:to>
      <xdr:col>7</xdr:col>
      <xdr:colOff>31750</xdr:colOff>
      <xdr:row>83</xdr:row>
      <xdr:rowOff>144187</xdr:rowOff>
    </xdr:to>
    <xdr:sp macro="" textlink="">
      <xdr:nvSpPr>
        <xdr:cNvPr id="221" name="楕円 220"/>
        <xdr:cNvSpPr/>
      </xdr:nvSpPr>
      <xdr:spPr>
        <a:xfrm>
          <a:off x="1397000" y="142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128964</xdr:rowOff>
    </xdr:from>
    <xdr:ext cx="762000" cy="259045"/>
    <xdr:sp macro="" textlink="">
      <xdr:nvSpPr>
        <xdr:cNvPr id="222" name="テキスト ボックス 221"/>
        <xdr:cNvSpPr txBox="1"/>
      </xdr:nvSpPr>
      <xdr:spPr>
        <a:xfrm>
          <a:off x="1066800" y="1435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年度にラスパイレス指数は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を下回ったが類似団体平均値よりも</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上回っている。この要因は、年齢の低い役付職員が増えていることや、高校卒業職員の初任給が国よりも高いことである。今後も人事院勧告にて若年層の重点を置いた俸給表の引上げが続くと想定されるため、ラスパイレス指数も若干の増加が予想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64205</xdr:rowOff>
    </xdr:to>
    <xdr:cxnSp macro="">
      <xdr:nvCxnSpPr>
        <xdr:cNvPr id="256" name="直線コネクタ 255"/>
        <xdr:cNvCxnSpPr/>
      </xdr:nvCxnSpPr>
      <xdr:spPr>
        <a:xfrm>
          <a:off x="16179800" y="1498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64205</xdr:rowOff>
    </xdr:to>
    <xdr:cxnSp macro="">
      <xdr:nvCxnSpPr>
        <xdr:cNvPr id="259" name="直線コネクタ 258"/>
        <xdr:cNvCxnSpPr/>
      </xdr:nvCxnSpPr>
      <xdr:spPr>
        <a:xfrm>
          <a:off x="15290800" y="1495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117828</xdr:rowOff>
    </xdr:to>
    <xdr:cxnSp macro="">
      <xdr:nvCxnSpPr>
        <xdr:cNvPr id="262" name="直線コネクタ 261"/>
        <xdr:cNvCxnSpPr/>
      </xdr:nvCxnSpPr>
      <xdr:spPr>
        <a:xfrm flipV="1">
          <a:off x="14401800" y="149535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89</xdr:row>
      <xdr:rowOff>2822</xdr:rowOff>
    </xdr:to>
    <xdr:cxnSp macro="">
      <xdr:nvCxnSpPr>
        <xdr:cNvPr id="265" name="直線コネクタ 264"/>
        <xdr:cNvCxnSpPr/>
      </xdr:nvCxnSpPr>
      <xdr:spPr>
        <a:xfrm flipV="1">
          <a:off x="13512800" y="15033978"/>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5" name="楕円 274"/>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6" name="給与水準   （国との比較）該当値テキスト"/>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7" name="楕円 276"/>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8" name="テキスト ボックス 277"/>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79" name="楕円 278"/>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0" name="テキスト ボックス 279"/>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1" name="楕円 280"/>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2" name="テキスト ボックス 281"/>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3" name="楕円 282"/>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4" name="テキスト ボックス 283"/>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人当たり職員数は昨年度よりも</a:t>
          </a:r>
          <a:r>
            <a:rPr kumimoji="1" lang="en-US" altLang="ja-JP" sz="1100">
              <a:latin typeface="ＭＳ Ｐゴシック" panose="020B0600070205080204" pitchFamily="50" charset="-128"/>
              <a:ea typeface="ＭＳ Ｐゴシック" panose="020B0600070205080204" pitchFamily="50" charset="-128"/>
            </a:rPr>
            <a:t>0.52</a:t>
          </a:r>
          <a:r>
            <a:rPr kumimoji="1" lang="ja-JP" altLang="en-US" sz="1100">
              <a:latin typeface="ＭＳ Ｐゴシック" panose="020B0600070205080204" pitchFamily="50" charset="-128"/>
              <a:ea typeface="ＭＳ Ｐゴシック" panose="020B0600070205080204" pitchFamily="50" charset="-128"/>
            </a:rPr>
            <a:t>人増加し、類似団体平均値よりも</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人多い現状である。類似団体平均値、全国平均及び県内平均よりも経常的に多い状態であり、他自治体よりも広域行政化や官民連携が行えていないと推測される。その裏付けとして保育所・学校給食・ごみ処理・し尿処理などすべて町が直営している。またＤＸについても他自治体よりも遅れている。施設や事業の広域行政化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の推進、官民連携を行うことにより職員数の抑制に努める。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136807</xdr:rowOff>
    </xdr:from>
    <xdr:to>
      <xdr:col>81</xdr:col>
      <xdr:colOff>44450</xdr:colOff>
      <xdr:row>62</xdr:row>
      <xdr:rowOff>35066</xdr:rowOff>
    </xdr:to>
    <xdr:cxnSp macro="">
      <xdr:nvCxnSpPr>
        <xdr:cNvPr id="319" name="直線コネクタ 318"/>
        <xdr:cNvCxnSpPr/>
      </xdr:nvCxnSpPr>
      <xdr:spPr>
        <a:xfrm>
          <a:off x="16179800" y="10595257"/>
          <a:ext cx="8382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136807</xdr:rowOff>
    </xdr:from>
    <xdr:to>
      <xdr:col>77</xdr:col>
      <xdr:colOff>44450</xdr:colOff>
      <xdr:row>62</xdr:row>
      <xdr:rowOff>12277</xdr:rowOff>
    </xdr:to>
    <xdr:cxnSp macro="">
      <xdr:nvCxnSpPr>
        <xdr:cNvPr id="322" name="直線コネクタ 321"/>
        <xdr:cNvCxnSpPr/>
      </xdr:nvCxnSpPr>
      <xdr:spPr>
        <a:xfrm flipV="1">
          <a:off x="15290800" y="10595257"/>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158256</xdr:rowOff>
    </xdr:from>
    <xdr:to>
      <xdr:col>72</xdr:col>
      <xdr:colOff>203200</xdr:colOff>
      <xdr:row>62</xdr:row>
      <xdr:rowOff>12277</xdr:rowOff>
    </xdr:to>
    <xdr:cxnSp macro="">
      <xdr:nvCxnSpPr>
        <xdr:cNvPr id="325" name="直線コネクタ 324"/>
        <xdr:cNvCxnSpPr/>
      </xdr:nvCxnSpPr>
      <xdr:spPr>
        <a:xfrm>
          <a:off x="14401800" y="10616706"/>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158256</xdr:rowOff>
    </xdr:to>
    <xdr:cxnSp macro="">
      <xdr:nvCxnSpPr>
        <xdr:cNvPr id="328" name="直線コネクタ 327"/>
        <xdr:cNvCxnSpPr/>
      </xdr:nvCxnSpPr>
      <xdr:spPr>
        <a:xfrm>
          <a:off x="13512800" y="10614025"/>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155716</xdr:rowOff>
    </xdr:from>
    <xdr:to>
      <xdr:col>81</xdr:col>
      <xdr:colOff>95250</xdr:colOff>
      <xdr:row>62</xdr:row>
      <xdr:rowOff>85866</xdr:rowOff>
    </xdr:to>
    <xdr:sp macro="" textlink="">
      <xdr:nvSpPr>
        <xdr:cNvPr id="338" name="楕円 337"/>
        <xdr:cNvSpPr/>
      </xdr:nvSpPr>
      <xdr:spPr>
        <a:xfrm>
          <a:off x="16967200" y="106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127793</xdr:rowOff>
    </xdr:from>
    <xdr:ext cx="762000" cy="259045"/>
    <xdr:sp macro="" textlink="">
      <xdr:nvSpPr>
        <xdr:cNvPr id="339" name="定員管理の状況該当値テキスト"/>
        <xdr:cNvSpPr txBox="1"/>
      </xdr:nvSpPr>
      <xdr:spPr>
        <a:xfrm>
          <a:off x="17106900" y="1058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86007</xdr:rowOff>
    </xdr:from>
    <xdr:to>
      <xdr:col>77</xdr:col>
      <xdr:colOff>95250</xdr:colOff>
      <xdr:row>62</xdr:row>
      <xdr:rowOff>16157</xdr:rowOff>
    </xdr:to>
    <xdr:sp macro="" textlink="">
      <xdr:nvSpPr>
        <xdr:cNvPr id="340" name="楕円 339"/>
        <xdr:cNvSpPr/>
      </xdr:nvSpPr>
      <xdr:spPr>
        <a:xfrm>
          <a:off x="16129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934</xdr:rowOff>
    </xdr:from>
    <xdr:ext cx="736600" cy="259045"/>
    <xdr:sp macro="" textlink="">
      <xdr:nvSpPr>
        <xdr:cNvPr id="341" name="テキスト ボックス 340"/>
        <xdr:cNvSpPr txBox="1"/>
      </xdr:nvSpPr>
      <xdr:spPr>
        <a:xfrm>
          <a:off x="15798800" y="10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2" name="楕円 341"/>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3" name="テキスト ボックス 342"/>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107456</xdr:rowOff>
    </xdr:from>
    <xdr:to>
      <xdr:col>68</xdr:col>
      <xdr:colOff>203200</xdr:colOff>
      <xdr:row>62</xdr:row>
      <xdr:rowOff>37606</xdr:rowOff>
    </xdr:to>
    <xdr:sp macro="" textlink="">
      <xdr:nvSpPr>
        <xdr:cNvPr id="344" name="楕円 343"/>
        <xdr:cNvSpPr/>
      </xdr:nvSpPr>
      <xdr:spPr>
        <a:xfrm>
          <a:off x="14351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22383</xdr:rowOff>
    </xdr:from>
    <xdr:ext cx="762000" cy="259045"/>
    <xdr:sp macro="" textlink="">
      <xdr:nvSpPr>
        <xdr:cNvPr id="345" name="テキスト ボックス 344"/>
        <xdr:cNvSpPr txBox="1"/>
      </xdr:nvSpPr>
      <xdr:spPr>
        <a:xfrm>
          <a:off x="14020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6" name="楕円 345"/>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47" name="テキスト ボックス 346"/>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償還満了による減少よりも、小学校建設事業や小学校の空調整備に係る過疎対策事業債や道路整備事業に係る合併特例債の元金据置期間終了による元金償還開始により元金が増加したことで実質公債費比率は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た。令和元年度から数値は右肩上がりであるため、年々負担度合が高まっている。今後も多額の元金据置期間満了による元金償還開始が控えているため、更なる悪化が見込まれる。繰上償還の実施や利率見直し等により発行済みの地方債の縮小を図ることや、施設の統廃合や行財政改革を行い、実質公債費比率の上昇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63077</xdr:rowOff>
    </xdr:to>
    <xdr:cxnSp macro="">
      <xdr:nvCxnSpPr>
        <xdr:cNvPr id="380" name="直線コネクタ 379"/>
        <xdr:cNvCxnSpPr/>
      </xdr:nvCxnSpPr>
      <xdr:spPr>
        <a:xfrm>
          <a:off x="16179800" y="73952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22860</xdr:rowOff>
    </xdr:to>
    <xdr:cxnSp macro="">
      <xdr:nvCxnSpPr>
        <xdr:cNvPr id="383" name="直線コネクタ 382"/>
        <xdr:cNvCxnSpPr/>
      </xdr:nvCxnSpPr>
      <xdr:spPr>
        <a:xfrm>
          <a:off x="15290800" y="73308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129963</xdr:rowOff>
    </xdr:to>
    <xdr:cxnSp macro="">
      <xdr:nvCxnSpPr>
        <xdr:cNvPr id="386" name="直線コネクタ 385"/>
        <xdr:cNvCxnSpPr/>
      </xdr:nvCxnSpPr>
      <xdr:spPr>
        <a:xfrm>
          <a:off x="14401800" y="72665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65617</xdr:rowOff>
    </xdr:to>
    <xdr:cxnSp macro="">
      <xdr:nvCxnSpPr>
        <xdr:cNvPr id="389" name="直線コネクタ 388"/>
        <xdr:cNvCxnSpPr/>
      </xdr:nvCxnSpPr>
      <xdr:spPr>
        <a:xfrm>
          <a:off x="13512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9" name="楕円 398"/>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400" name="公債費負担の状況該当値テキスト"/>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1" name="楕円 400"/>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2" name="テキスト ボックス 401"/>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3" name="楕円 402"/>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4" name="テキスト ボックス 403"/>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5" name="楕円 404"/>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6" name="テキスト ボックス 405"/>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7" name="楕円 406"/>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8" name="テキスト ボックス 407"/>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一般会計等に係る地方債の現在高は新規発行額よりも償還額が多いことにより</a:t>
          </a:r>
          <a:r>
            <a:rPr kumimoji="1" lang="en-US" altLang="ja-JP" sz="1100">
              <a:latin typeface="ＭＳ Ｐゴシック" panose="020B0600070205080204" pitchFamily="50" charset="-128"/>
              <a:ea typeface="ＭＳ Ｐゴシック" panose="020B0600070205080204" pitchFamily="50" charset="-128"/>
            </a:rPr>
            <a:t>653</a:t>
          </a:r>
          <a:r>
            <a:rPr kumimoji="1" lang="ja-JP" altLang="en-US" sz="1100">
              <a:latin typeface="ＭＳ Ｐゴシック" panose="020B0600070205080204" pitchFamily="50" charset="-128"/>
              <a:ea typeface="ＭＳ Ｐゴシック" panose="020B0600070205080204" pitchFamily="50" charset="-128"/>
            </a:rPr>
            <a:t>百万円減少し将来負担額が</a:t>
          </a:r>
          <a:r>
            <a:rPr kumimoji="1" lang="en-US" altLang="ja-JP" sz="1100">
              <a:latin typeface="ＭＳ Ｐゴシック" panose="020B0600070205080204" pitchFamily="50" charset="-128"/>
              <a:ea typeface="ＭＳ Ｐゴシック" panose="020B0600070205080204" pitchFamily="50" charset="-128"/>
            </a:rPr>
            <a:t>780</a:t>
          </a:r>
          <a:r>
            <a:rPr kumimoji="1" lang="ja-JP" altLang="en-US" sz="1100">
              <a:latin typeface="ＭＳ Ｐゴシック" panose="020B0600070205080204" pitchFamily="50" charset="-128"/>
              <a:ea typeface="ＭＳ Ｐゴシック" panose="020B0600070205080204" pitchFamily="50" charset="-128"/>
            </a:rPr>
            <a:t>百万円減少した。ふるさと納税の増加や公共施設等整備基金の増加により充当可能基金が</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百万円増加したものの基準財政需要額算入見込額が</a:t>
          </a:r>
          <a:r>
            <a:rPr kumimoji="1" lang="en-US" altLang="ja-JP" sz="1100">
              <a:latin typeface="ＭＳ Ｐゴシック" panose="020B0600070205080204" pitchFamily="50" charset="-128"/>
              <a:ea typeface="ＭＳ Ｐゴシック" panose="020B0600070205080204" pitchFamily="50" charset="-128"/>
            </a:rPr>
            <a:t>464</a:t>
          </a:r>
          <a:r>
            <a:rPr kumimoji="1" lang="ja-JP" altLang="en-US" sz="1100">
              <a:latin typeface="ＭＳ Ｐゴシック" panose="020B0600070205080204" pitchFamily="50" charset="-128"/>
              <a:ea typeface="ＭＳ Ｐゴシック" panose="020B0600070205080204" pitchFamily="50" charset="-128"/>
            </a:rPr>
            <a:t>百万円減少したため充当可能財源等が</a:t>
          </a:r>
          <a:r>
            <a:rPr kumimoji="1" lang="en-US" altLang="ja-JP" sz="1100">
              <a:latin typeface="ＭＳ Ｐゴシック" panose="020B0600070205080204" pitchFamily="50" charset="-128"/>
              <a:ea typeface="ＭＳ Ｐゴシック" panose="020B0600070205080204" pitchFamily="50" charset="-128"/>
            </a:rPr>
            <a:t>183</a:t>
          </a:r>
          <a:r>
            <a:rPr kumimoji="1" lang="ja-JP" altLang="en-US" sz="1100">
              <a:latin typeface="ＭＳ Ｐゴシック" panose="020B0600070205080204" pitchFamily="50" charset="-128"/>
              <a:ea typeface="ＭＳ Ｐゴシック" panose="020B0600070205080204" pitchFamily="50" charset="-128"/>
            </a:rPr>
            <a:t>百万円減少した。そのため将来負担額が減少し将来負担比率は</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ポイント減少した。しかし類似団体平均値は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年連続</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り、将来負担額よりも充当可能財源が多く健全な財政運営ができている自治体が多いと推察でき、類似団体よりも地方債に依存していると推察される。老朽化施設も多く今後も地方債の発行が見込まれる。人口減少を考慮し地方債を発行する際には事業の必要性や過度な将来負担にならないように見極め、長期的に健全な財政運営を行いたい。</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39068</xdr:rowOff>
    </xdr:from>
    <xdr:to>
      <xdr:col>81</xdr:col>
      <xdr:colOff>44450</xdr:colOff>
      <xdr:row>16</xdr:row>
      <xdr:rowOff>3205</xdr:rowOff>
    </xdr:to>
    <xdr:cxnSp macro="">
      <xdr:nvCxnSpPr>
        <xdr:cNvPr id="444" name="直線コネクタ 443"/>
        <xdr:cNvCxnSpPr/>
      </xdr:nvCxnSpPr>
      <xdr:spPr>
        <a:xfrm flipV="1">
          <a:off x="16179800" y="2610818"/>
          <a:ext cx="838200" cy="1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3205</xdr:rowOff>
    </xdr:from>
    <xdr:to>
      <xdr:col>77</xdr:col>
      <xdr:colOff>44450</xdr:colOff>
      <xdr:row>16</xdr:row>
      <xdr:rowOff>26186</xdr:rowOff>
    </xdr:to>
    <xdr:cxnSp macro="">
      <xdr:nvCxnSpPr>
        <xdr:cNvPr id="447" name="直線コネクタ 446"/>
        <xdr:cNvCxnSpPr/>
      </xdr:nvCxnSpPr>
      <xdr:spPr>
        <a:xfrm flipV="1">
          <a:off x="15290800" y="27464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26186</xdr:rowOff>
    </xdr:from>
    <xdr:to>
      <xdr:col>72</xdr:col>
      <xdr:colOff>203200</xdr:colOff>
      <xdr:row>16</xdr:row>
      <xdr:rowOff>69850</xdr:rowOff>
    </xdr:to>
    <xdr:cxnSp macro="">
      <xdr:nvCxnSpPr>
        <xdr:cNvPr id="450" name="直線コネクタ 449"/>
        <xdr:cNvCxnSpPr/>
      </xdr:nvCxnSpPr>
      <xdr:spPr>
        <a:xfrm flipV="1">
          <a:off x="14401800" y="276938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91924</xdr:rowOff>
    </xdr:from>
    <xdr:to>
      <xdr:col>68</xdr:col>
      <xdr:colOff>152400</xdr:colOff>
      <xdr:row>16</xdr:row>
      <xdr:rowOff>69850</xdr:rowOff>
    </xdr:to>
    <xdr:cxnSp macro="">
      <xdr:nvCxnSpPr>
        <xdr:cNvPr id="453" name="直線コネクタ 452"/>
        <xdr:cNvCxnSpPr/>
      </xdr:nvCxnSpPr>
      <xdr:spPr>
        <a:xfrm>
          <a:off x="13512800" y="2663674"/>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159718</xdr:rowOff>
    </xdr:from>
    <xdr:to>
      <xdr:col>81</xdr:col>
      <xdr:colOff>95250</xdr:colOff>
      <xdr:row>15</xdr:row>
      <xdr:rowOff>89868</xdr:rowOff>
    </xdr:to>
    <xdr:sp macro="" textlink="">
      <xdr:nvSpPr>
        <xdr:cNvPr id="463" name="楕円 462"/>
        <xdr:cNvSpPr/>
      </xdr:nvSpPr>
      <xdr:spPr>
        <a:xfrm>
          <a:off x="169672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131795</xdr:rowOff>
    </xdr:from>
    <xdr:ext cx="762000" cy="259045"/>
    <xdr:sp macro="" textlink="">
      <xdr:nvSpPr>
        <xdr:cNvPr id="464" name="将来負担の状況該当値テキスト"/>
        <xdr:cNvSpPr txBox="1"/>
      </xdr:nvSpPr>
      <xdr:spPr>
        <a:xfrm>
          <a:off x="17106900" y="25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123855</xdr:rowOff>
    </xdr:from>
    <xdr:to>
      <xdr:col>77</xdr:col>
      <xdr:colOff>95250</xdr:colOff>
      <xdr:row>16</xdr:row>
      <xdr:rowOff>54005</xdr:rowOff>
    </xdr:to>
    <xdr:sp macro="" textlink="">
      <xdr:nvSpPr>
        <xdr:cNvPr id="465" name="楕円 464"/>
        <xdr:cNvSpPr/>
      </xdr:nvSpPr>
      <xdr:spPr>
        <a:xfrm>
          <a:off x="16129000" y="26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38782</xdr:rowOff>
    </xdr:from>
    <xdr:ext cx="736600" cy="259045"/>
    <xdr:sp macro="" textlink="">
      <xdr:nvSpPr>
        <xdr:cNvPr id="466" name="テキスト ボックス 465"/>
        <xdr:cNvSpPr txBox="1"/>
      </xdr:nvSpPr>
      <xdr:spPr>
        <a:xfrm>
          <a:off x="15798800" y="278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146836</xdr:rowOff>
    </xdr:from>
    <xdr:to>
      <xdr:col>73</xdr:col>
      <xdr:colOff>44450</xdr:colOff>
      <xdr:row>16</xdr:row>
      <xdr:rowOff>76986</xdr:rowOff>
    </xdr:to>
    <xdr:sp macro="" textlink="">
      <xdr:nvSpPr>
        <xdr:cNvPr id="467" name="楕円 466"/>
        <xdr:cNvSpPr/>
      </xdr:nvSpPr>
      <xdr:spPr>
        <a:xfrm>
          <a:off x="15240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61763</xdr:rowOff>
    </xdr:from>
    <xdr:ext cx="762000" cy="259045"/>
    <xdr:sp macro="" textlink="">
      <xdr:nvSpPr>
        <xdr:cNvPr id="468" name="テキスト ボックス 467"/>
        <xdr:cNvSpPr txBox="1"/>
      </xdr:nvSpPr>
      <xdr:spPr>
        <a:xfrm>
          <a:off x="14909800" y="28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69" name="楕円 468"/>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70" name="テキスト ボックス 469"/>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41124</xdr:rowOff>
    </xdr:from>
    <xdr:to>
      <xdr:col>64</xdr:col>
      <xdr:colOff>152400</xdr:colOff>
      <xdr:row>15</xdr:row>
      <xdr:rowOff>142724</xdr:rowOff>
    </xdr:to>
    <xdr:sp macro="" textlink="">
      <xdr:nvSpPr>
        <xdr:cNvPr id="471" name="楕円 470"/>
        <xdr:cNvSpPr/>
      </xdr:nvSpPr>
      <xdr:spPr>
        <a:xfrm>
          <a:off x="13462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127501</xdr:rowOff>
    </xdr:from>
    <xdr:ext cx="762000" cy="259045"/>
    <xdr:sp macro="" textlink="">
      <xdr:nvSpPr>
        <xdr:cNvPr id="472" name="テキスト ボックス 471"/>
        <xdr:cNvSpPr txBox="1"/>
      </xdr:nvSpPr>
      <xdr:spPr>
        <a:xfrm>
          <a:off x="13131800" y="269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ポイント増加した。人事院勧告に伴う職員及び会計年度任用職員の給料及び期末手当の増加や特別職常勤職員の国家公務員特別職に準じた期末手当の増が主な要因である。昨年度は類似団体平均値よりも</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ポイント高かったが、今年度は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高くなった。これは、類似団体よりも人事院勧告による増加の影響が多い号給の低い職員や会計年度任用職員の職員数が多いためである。今後の人事院勧告においても若年層の増加率が高くなることが想定されるため、機構改革や施設の見直しを行い会計年度任用職員の中長期的な削減をし、人件費の上昇を抑制し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54610</xdr:rowOff>
    </xdr:to>
    <xdr:cxnSp macro="">
      <xdr:nvCxnSpPr>
        <xdr:cNvPr id="66" name="直線コネクタ 65"/>
        <xdr:cNvCxnSpPr/>
      </xdr:nvCxnSpPr>
      <xdr:spPr>
        <a:xfrm>
          <a:off x="3987800" y="6344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31750</xdr:rowOff>
    </xdr:to>
    <xdr:cxnSp macro="">
      <xdr:nvCxnSpPr>
        <xdr:cNvPr id="69" name="直線コネクタ 68"/>
        <xdr:cNvCxnSpPr/>
      </xdr:nvCxnSpPr>
      <xdr:spPr>
        <a:xfrm flipV="1">
          <a:off x="3098800" y="634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138430</xdr:rowOff>
    </xdr:to>
    <xdr:cxnSp macro="">
      <xdr:nvCxnSpPr>
        <xdr:cNvPr id="72" name="直線コネクタ 71"/>
        <xdr:cNvCxnSpPr/>
      </xdr:nvCxnSpPr>
      <xdr:spPr>
        <a:xfrm flipV="1">
          <a:off x="2209800" y="6375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37</xdr:row>
      <xdr:rowOff>138430</xdr:rowOff>
    </xdr:to>
    <xdr:cxnSp macro="">
      <xdr:nvCxnSpPr>
        <xdr:cNvPr id="75" name="直線コネクタ 74"/>
        <xdr:cNvCxnSpPr/>
      </xdr:nvCxnSpPr>
      <xdr:spPr>
        <a:xfrm>
          <a:off x="1320800" y="61696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年度より増加傾向にあり、今年度は昨年度よりも</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ポイント増加した。これは令和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ごろから新型コロナウイルス感染症対策緩和に伴い旅費や交際費の増加傾向にある。加えて今年度はふるさと納税を業務委託に切り替えたことに伴い寄附額が増加しシステム使用料が増加したことや、物価高騰を背景とした包括的業務委託費やバス運行業務委託費の増加が生じた。新型コロナウイルス感染症対策によりオンラインにて会議ができる環境が整ったため、積極的に活用し旅費の削減を行うことや、物品の購入に増加したふるさと納税を活用する等、経常経費充当一般財源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97282</xdr:rowOff>
    </xdr:to>
    <xdr:cxnSp macro="">
      <xdr:nvCxnSpPr>
        <xdr:cNvPr id="125" name="直線コネクタ 124"/>
        <xdr:cNvCxnSpPr/>
      </xdr:nvCxnSpPr>
      <xdr:spPr>
        <a:xfrm>
          <a:off x="15671800" y="28839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140716</xdr:rowOff>
    </xdr:to>
    <xdr:cxnSp macro="">
      <xdr:nvCxnSpPr>
        <xdr:cNvPr id="128" name="直線コネクタ 127"/>
        <xdr:cNvCxnSpPr/>
      </xdr:nvCxnSpPr>
      <xdr:spPr>
        <a:xfrm>
          <a:off x="14782800" y="2774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17</xdr:row>
      <xdr:rowOff>14986</xdr:rowOff>
    </xdr:to>
    <xdr:cxnSp macro="">
      <xdr:nvCxnSpPr>
        <xdr:cNvPr id="131" name="直線コネクタ 130"/>
        <xdr:cNvCxnSpPr/>
      </xdr:nvCxnSpPr>
      <xdr:spPr>
        <a:xfrm flipV="1">
          <a:off x="13893800" y="27741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18</xdr:row>
      <xdr:rowOff>145288</xdr:rowOff>
    </xdr:to>
    <xdr:cxnSp macro="">
      <xdr:nvCxnSpPr>
        <xdr:cNvPr id="134" name="直線コネクタ 133"/>
        <xdr:cNvCxnSpPr/>
      </xdr:nvCxnSpPr>
      <xdr:spPr>
        <a:xfrm flipV="1">
          <a:off x="13004800" y="292963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4" name="楕円 143"/>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5" name="物件費該当値テキスト"/>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6" name="楕円 145"/>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7" name="テキスト ボックス 14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8" name="楕円 147"/>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49" name="テキスト ボックス 148"/>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0" name="楕円 149"/>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51" name="テキスト ボックス 150"/>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94488</xdr:rowOff>
    </xdr:from>
    <xdr:to>
      <xdr:col>65</xdr:col>
      <xdr:colOff>53975</xdr:colOff>
      <xdr:row>19</xdr:row>
      <xdr:rowOff>24638</xdr:rowOff>
    </xdr:to>
    <xdr:sp macro="" textlink="">
      <xdr:nvSpPr>
        <xdr:cNvPr id="152" name="楕円 151"/>
        <xdr:cNvSpPr/>
      </xdr:nvSpPr>
      <xdr:spPr>
        <a:xfrm>
          <a:off x="12954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9415</xdr:rowOff>
    </xdr:from>
    <xdr:ext cx="762000" cy="259045"/>
    <xdr:sp macro="" textlink="">
      <xdr:nvSpPr>
        <xdr:cNvPr id="153" name="テキスト ボックス 152"/>
        <xdr:cNvSpPr txBox="1"/>
      </xdr:nvSpPr>
      <xdr:spPr>
        <a:xfrm>
          <a:off x="12623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健康診断など健康事業に注力しており、他自治体よりも障がい児の早期発見ができており、その結果障がい者に関する扶助費が増加傾向にある。今後については行財政改革の通して慢性的に行っている事業については見直し、適正化を図ることで時代やニーズに合った事業を行う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88" name="直線コネクタ 187"/>
        <xdr:cNvCxnSpPr/>
      </xdr:nvCxnSpPr>
      <xdr:spPr>
        <a:xfrm>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102507</xdr:rowOff>
    </xdr:to>
    <xdr:cxnSp macro="">
      <xdr:nvCxnSpPr>
        <xdr:cNvPr id="191" name="直線コネクタ 190"/>
        <xdr:cNvCxnSpPr/>
      </xdr:nvCxnSpPr>
      <xdr:spPr>
        <a:xfrm>
          <a:off x="3098800" y="9744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37193</xdr:rowOff>
    </xdr:to>
    <xdr:cxnSp macro="">
      <xdr:nvCxnSpPr>
        <xdr:cNvPr id="194" name="直線コネクタ 193"/>
        <xdr:cNvCxnSpPr/>
      </xdr:nvCxnSpPr>
      <xdr:spPr>
        <a:xfrm flipV="1">
          <a:off x="2209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78015</xdr:rowOff>
    </xdr:to>
    <xdr:cxnSp macro="">
      <xdr:nvCxnSpPr>
        <xdr:cNvPr id="197" name="直線コネクタ 196"/>
        <xdr:cNvCxnSpPr/>
      </xdr:nvCxnSpPr>
      <xdr:spPr>
        <a:xfrm flipV="1">
          <a:off x="1320800" y="98098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1" name="楕円 210"/>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2" name="テキスト ボックス 211"/>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5" name="楕円 214"/>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6" name="テキスト ボックス 215"/>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例年、類似団体平均値と同様の推移をしており、今年度も類似団体平均値より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ポイント高くなった。内訳は、維持補修費が</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ポイントから</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ポイントへ</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ポイント減少し、繰出金が</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ポイントから</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ポイントへ</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ポイント増加し、合計</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ポイント増加した。新型コロナウイルス感染症が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類感染症から</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類感染症へ移行したことにより国民健康保険特別会計および後期高齢者医療特別会計への繰出金が増加した。健康寿命を延ばす施策を行い医療費の削減を行うことで繰出金の削減を図りたい。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39370</xdr:rowOff>
    </xdr:to>
    <xdr:cxnSp macro="">
      <xdr:nvCxnSpPr>
        <xdr:cNvPr id="249" name="直線コネクタ 248"/>
        <xdr:cNvCxnSpPr/>
      </xdr:nvCxnSpPr>
      <xdr:spPr>
        <a:xfrm>
          <a:off x="15671800" y="9697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165100</xdr:rowOff>
    </xdr:to>
    <xdr:cxnSp macro="">
      <xdr:nvCxnSpPr>
        <xdr:cNvPr id="252" name="直線コネクタ 251"/>
        <xdr:cNvCxnSpPr/>
      </xdr:nvCxnSpPr>
      <xdr:spPr>
        <a:xfrm flipV="1">
          <a:off x="14782800" y="969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77470</xdr:rowOff>
    </xdr:to>
    <xdr:cxnSp macro="">
      <xdr:nvCxnSpPr>
        <xdr:cNvPr id="255" name="直線コネクタ 254"/>
        <xdr:cNvCxnSpPr/>
      </xdr:nvCxnSpPr>
      <xdr:spPr>
        <a:xfrm flipV="1">
          <a:off x="13893800" y="976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107950</xdr:rowOff>
    </xdr:to>
    <xdr:cxnSp macro="">
      <xdr:nvCxnSpPr>
        <xdr:cNvPr id="258" name="直線コネクタ 257"/>
        <xdr:cNvCxnSpPr/>
      </xdr:nvCxnSpPr>
      <xdr:spPr>
        <a:xfrm flipV="1">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8" name="楕円 267"/>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9" name="その他該当値テキスト"/>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0" name="楕円 269"/>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1" name="テキスト ボックス 270"/>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3" name="テキスト ボックス 27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4" name="楕円 273"/>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5" name="テキスト ボックス 274"/>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補助費等に関しては、類似団体平均値と同等の水準で推移している。令和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より補助金の見直しを図り上限額や目標の設定などを基準化するため、中長期的には減少傾向になると想定される。慢性的に行っている補助費を見直し、効果額を時代にあった事業に再投資することにより持続可能で活気ある地域づくりを目指したい。</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71483</xdr:rowOff>
    </xdr:from>
    <xdr:to>
      <xdr:col>82</xdr:col>
      <xdr:colOff>107950</xdr:colOff>
      <xdr:row>36</xdr:row>
      <xdr:rowOff>91077</xdr:rowOff>
    </xdr:to>
    <xdr:cxnSp macro="">
      <xdr:nvCxnSpPr>
        <xdr:cNvPr id="312" name="直線コネクタ 311"/>
        <xdr:cNvCxnSpPr/>
      </xdr:nvCxnSpPr>
      <xdr:spPr>
        <a:xfrm>
          <a:off x="15671800" y="62436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164556</xdr:rowOff>
    </xdr:from>
    <xdr:to>
      <xdr:col>78</xdr:col>
      <xdr:colOff>69850</xdr:colOff>
      <xdr:row>36</xdr:row>
      <xdr:rowOff>71483</xdr:rowOff>
    </xdr:to>
    <xdr:cxnSp macro="">
      <xdr:nvCxnSpPr>
        <xdr:cNvPr id="315" name="直線コネクタ 314"/>
        <xdr:cNvCxnSpPr/>
      </xdr:nvCxnSpPr>
      <xdr:spPr>
        <a:xfrm>
          <a:off x="14782800" y="616530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164556</xdr:rowOff>
    </xdr:from>
    <xdr:to>
      <xdr:col>73</xdr:col>
      <xdr:colOff>180975</xdr:colOff>
      <xdr:row>36</xdr:row>
      <xdr:rowOff>136797</xdr:rowOff>
    </xdr:to>
    <xdr:cxnSp macro="">
      <xdr:nvCxnSpPr>
        <xdr:cNvPr id="318" name="直線コネクタ 317"/>
        <xdr:cNvCxnSpPr/>
      </xdr:nvCxnSpPr>
      <xdr:spPr>
        <a:xfrm flipV="1">
          <a:off x="13893800" y="616530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136797</xdr:rowOff>
    </xdr:to>
    <xdr:cxnSp macro="">
      <xdr:nvCxnSpPr>
        <xdr:cNvPr id="321" name="直線コネクタ 320"/>
        <xdr:cNvCxnSpPr/>
      </xdr:nvCxnSpPr>
      <xdr:spPr>
        <a:xfrm>
          <a:off x="13004800" y="6276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40277</xdr:rowOff>
    </xdr:from>
    <xdr:to>
      <xdr:col>82</xdr:col>
      <xdr:colOff>158750</xdr:colOff>
      <xdr:row>36</xdr:row>
      <xdr:rowOff>141877</xdr:rowOff>
    </xdr:to>
    <xdr:sp macro="" textlink="">
      <xdr:nvSpPr>
        <xdr:cNvPr id="331" name="楕円 330"/>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56804</xdr:rowOff>
    </xdr:from>
    <xdr:ext cx="762000" cy="259045"/>
    <xdr:sp macro="" textlink="">
      <xdr:nvSpPr>
        <xdr:cNvPr id="332" name="補助費等該当値テキスト"/>
        <xdr:cNvSpPr txBox="1"/>
      </xdr:nvSpPr>
      <xdr:spPr>
        <a:xfrm>
          <a:off x="16598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20683</xdr:rowOff>
    </xdr:from>
    <xdr:to>
      <xdr:col>78</xdr:col>
      <xdr:colOff>120650</xdr:colOff>
      <xdr:row>36</xdr:row>
      <xdr:rowOff>122283</xdr:rowOff>
    </xdr:to>
    <xdr:sp macro="" textlink="">
      <xdr:nvSpPr>
        <xdr:cNvPr id="333" name="楕円 332"/>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34" name="テキスト ボックス 333"/>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113756</xdr:rowOff>
    </xdr:from>
    <xdr:to>
      <xdr:col>74</xdr:col>
      <xdr:colOff>31750</xdr:colOff>
      <xdr:row>36</xdr:row>
      <xdr:rowOff>43906</xdr:rowOff>
    </xdr:to>
    <xdr:sp macro="" textlink="">
      <xdr:nvSpPr>
        <xdr:cNvPr id="335" name="楕円 334"/>
        <xdr:cNvSpPr/>
      </xdr:nvSpPr>
      <xdr:spPr>
        <a:xfrm>
          <a:off x="14732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36" name="テキスト ボックス 335"/>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85997</xdr:rowOff>
    </xdr:from>
    <xdr:to>
      <xdr:col>69</xdr:col>
      <xdr:colOff>142875</xdr:colOff>
      <xdr:row>37</xdr:row>
      <xdr:rowOff>16147</xdr:rowOff>
    </xdr:to>
    <xdr:sp macro="" textlink="">
      <xdr:nvSpPr>
        <xdr:cNvPr id="337" name="楕円 336"/>
        <xdr:cNvSpPr/>
      </xdr:nvSpPr>
      <xdr:spPr>
        <a:xfrm>
          <a:off x="13843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924</xdr:rowOff>
    </xdr:from>
    <xdr:ext cx="762000" cy="259045"/>
    <xdr:sp macro="" textlink="">
      <xdr:nvSpPr>
        <xdr:cNvPr id="338" name="テキスト ボックス 337"/>
        <xdr:cNvSpPr txBox="1"/>
      </xdr:nvSpPr>
      <xdr:spPr>
        <a:xfrm>
          <a:off x="13512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9" name="楕円 338"/>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40" name="テキスト ボックス 339"/>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just"/>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ポイント低下した。これは、令和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大きな元金据置期間満了の償還がなかったことや、償還満了に伴うものである。現在、大型事業に係る元金据置期間中の償還が控えているため今後は上昇する見込みである。また、老朽化した小中学校の建替事業や図書館建設事業をしており、これらに関する借入が今後見込まれている。公債費は類似団体平均値よりも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ポイント程度高い水準だったがそれ以降は</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ポイント程度高い水準へと移行している。事業を行う際は効果や必要性を吟味し、後年度に過度な負担を強いらないように努める必要がある。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78</xdr:row>
      <xdr:rowOff>127000</xdr:rowOff>
    </xdr:to>
    <xdr:cxnSp macro="">
      <xdr:nvCxnSpPr>
        <xdr:cNvPr id="370" name="直線コネクタ 369"/>
        <xdr:cNvCxnSpPr/>
      </xdr:nvCxnSpPr>
      <xdr:spPr>
        <a:xfrm flipV="1">
          <a:off x="3987800" y="13490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127000</xdr:rowOff>
    </xdr:to>
    <xdr:cxnSp macro="">
      <xdr:nvCxnSpPr>
        <xdr:cNvPr id="373" name="直線コネクタ 372"/>
        <xdr:cNvCxnSpPr/>
      </xdr:nvCxnSpPr>
      <xdr:spPr>
        <a:xfrm>
          <a:off x="3098800" y="1338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17272</xdr:rowOff>
    </xdr:to>
    <xdr:cxnSp macro="">
      <xdr:nvCxnSpPr>
        <xdr:cNvPr id="376" name="直線コネクタ 375"/>
        <xdr:cNvCxnSpPr/>
      </xdr:nvCxnSpPr>
      <xdr:spPr>
        <a:xfrm flipV="1">
          <a:off x="2209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17272</xdr:rowOff>
    </xdr:to>
    <xdr:cxnSp macro="">
      <xdr:nvCxnSpPr>
        <xdr:cNvPr id="379" name="直線コネクタ 378"/>
        <xdr:cNvCxnSpPr/>
      </xdr:nvCxnSpPr>
      <xdr:spPr>
        <a:xfrm>
          <a:off x="1320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9" name="楕円 388"/>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90" name="公債費該当値テキスト"/>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3" name="楕円 392"/>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4" name="テキスト ボックス 393"/>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5" name="楕円 394"/>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6" name="テキスト ボックス 39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7" name="楕円 396"/>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8" name="テキスト ボックス 397"/>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公債費以外について、昨年度よりも</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ポイント増加した。経常的に類似団体平均値よりも高く、今年度は</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高くなった。公債費は今後大型事業に係る償還により増加することが見込まれている。そのため、行財政改革や公共施設等総合計画、総合管理計画を実行することにより、削減しつつも魅力のあるまちづくりを行いたい。</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127000</xdr:rowOff>
    </xdr:to>
    <xdr:cxnSp macro="">
      <xdr:nvCxnSpPr>
        <xdr:cNvPr id="429" name="直線コネクタ 428"/>
        <xdr:cNvCxnSpPr/>
      </xdr:nvCxnSpPr>
      <xdr:spPr>
        <a:xfrm>
          <a:off x="15671800" y="1330350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101854</xdr:rowOff>
    </xdr:to>
    <xdr:cxnSp macro="">
      <xdr:nvCxnSpPr>
        <xdr:cNvPr id="432" name="直線コネクタ 431"/>
        <xdr:cNvCxnSpPr/>
      </xdr:nvCxnSpPr>
      <xdr:spPr>
        <a:xfrm>
          <a:off x="14782800" y="132166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154432</xdr:rowOff>
    </xdr:to>
    <xdr:cxnSp macro="">
      <xdr:nvCxnSpPr>
        <xdr:cNvPr id="435" name="直線コネクタ 434"/>
        <xdr:cNvCxnSpPr/>
      </xdr:nvCxnSpPr>
      <xdr:spPr>
        <a:xfrm flipV="1">
          <a:off x="13893800" y="13216637"/>
          <a:ext cx="8890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1270</xdr:rowOff>
    </xdr:to>
    <xdr:cxnSp macro="">
      <xdr:nvCxnSpPr>
        <xdr:cNvPr id="438" name="直線コネクタ 437"/>
        <xdr:cNvCxnSpPr/>
      </xdr:nvCxnSpPr>
      <xdr:spPr>
        <a:xfrm flipV="1">
          <a:off x="13004800" y="13527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8" name="楕円 447"/>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9"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1" name="テキスト ボックス 450"/>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2" name="楕円 451"/>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3" name="テキスト ボックス 452"/>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4" name="楕円 453"/>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5" name="テキスト ボックス 454"/>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6" name="楕円 455"/>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7" name="テキスト ボックス 456"/>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39751</xdr:rowOff>
    </xdr:from>
    <xdr:to>
      <xdr:col>29</xdr:col>
      <xdr:colOff>127000</xdr:colOff>
      <xdr:row>16</xdr:row>
      <xdr:rowOff>123889</xdr:rowOff>
    </xdr:to>
    <xdr:cxnSp macro="">
      <xdr:nvCxnSpPr>
        <xdr:cNvPr id="50" name="直線コネクタ 49"/>
        <xdr:cNvCxnSpPr/>
      </xdr:nvCxnSpPr>
      <xdr:spPr bwMode="auto">
        <a:xfrm flipV="1">
          <a:off x="5003800" y="2830576"/>
          <a:ext cx="647700" cy="8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113500</xdr:rowOff>
    </xdr:from>
    <xdr:to>
      <xdr:col>26</xdr:col>
      <xdr:colOff>50800</xdr:colOff>
      <xdr:row>16</xdr:row>
      <xdr:rowOff>123889</xdr:rowOff>
    </xdr:to>
    <xdr:cxnSp macro="">
      <xdr:nvCxnSpPr>
        <xdr:cNvPr id="53" name="直線コネクタ 52"/>
        <xdr:cNvCxnSpPr/>
      </xdr:nvCxnSpPr>
      <xdr:spPr bwMode="auto">
        <a:xfrm>
          <a:off x="4305300" y="2904325"/>
          <a:ext cx="6985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113500</xdr:rowOff>
    </xdr:from>
    <xdr:to>
      <xdr:col>22</xdr:col>
      <xdr:colOff>114300</xdr:colOff>
      <xdr:row>17</xdr:row>
      <xdr:rowOff>5918</xdr:rowOff>
    </xdr:to>
    <xdr:cxnSp macro="">
      <xdr:nvCxnSpPr>
        <xdr:cNvPr id="56" name="直線コネクタ 55"/>
        <xdr:cNvCxnSpPr/>
      </xdr:nvCxnSpPr>
      <xdr:spPr bwMode="auto">
        <a:xfrm flipV="1">
          <a:off x="3606800" y="2904325"/>
          <a:ext cx="698500" cy="63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5918</xdr:rowOff>
    </xdr:from>
    <xdr:to>
      <xdr:col>18</xdr:col>
      <xdr:colOff>177800</xdr:colOff>
      <xdr:row>17</xdr:row>
      <xdr:rowOff>59944</xdr:rowOff>
    </xdr:to>
    <xdr:cxnSp macro="">
      <xdr:nvCxnSpPr>
        <xdr:cNvPr id="59" name="直線コネクタ 58"/>
        <xdr:cNvCxnSpPr/>
      </xdr:nvCxnSpPr>
      <xdr:spPr bwMode="auto">
        <a:xfrm flipV="1">
          <a:off x="2908300" y="2968193"/>
          <a:ext cx="698500" cy="5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160401</xdr:rowOff>
    </xdr:from>
    <xdr:to>
      <xdr:col>29</xdr:col>
      <xdr:colOff>177800</xdr:colOff>
      <xdr:row>16</xdr:row>
      <xdr:rowOff>90551</xdr:rowOff>
    </xdr:to>
    <xdr:sp macro="" textlink="">
      <xdr:nvSpPr>
        <xdr:cNvPr id="69" name="楕円 68"/>
        <xdr:cNvSpPr/>
      </xdr:nvSpPr>
      <xdr:spPr bwMode="auto">
        <a:xfrm>
          <a:off x="5600700" y="2779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5478</xdr:rowOff>
    </xdr:from>
    <xdr:ext cx="762000" cy="259045"/>
    <xdr:sp macro="" textlink="">
      <xdr:nvSpPr>
        <xdr:cNvPr id="70" name="人口1人当たり決算額の推移該当値テキスト130"/>
        <xdr:cNvSpPr txBox="1"/>
      </xdr:nvSpPr>
      <xdr:spPr>
        <a:xfrm>
          <a:off x="57404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73089</xdr:rowOff>
    </xdr:from>
    <xdr:to>
      <xdr:col>26</xdr:col>
      <xdr:colOff>101600</xdr:colOff>
      <xdr:row>17</xdr:row>
      <xdr:rowOff>3239</xdr:rowOff>
    </xdr:to>
    <xdr:sp macro="" textlink="">
      <xdr:nvSpPr>
        <xdr:cNvPr id="71" name="楕円 70"/>
        <xdr:cNvSpPr/>
      </xdr:nvSpPr>
      <xdr:spPr bwMode="auto">
        <a:xfrm>
          <a:off x="4953000" y="2863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13416</xdr:rowOff>
    </xdr:from>
    <xdr:ext cx="736600" cy="259045"/>
    <xdr:sp macro="" textlink="">
      <xdr:nvSpPr>
        <xdr:cNvPr id="72" name="テキスト ボックス 71"/>
        <xdr:cNvSpPr txBox="1"/>
      </xdr:nvSpPr>
      <xdr:spPr>
        <a:xfrm>
          <a:off x="4622800" y="263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62700</xdr:rowOff>
    </xdr:from>
    <xdr:to>
      <xdr:col>22</xdr:col>
      <xdr:colOff>165100</xdr:colOff>
      <xdr:row>16</xdr:row>
      <xdr:rowOff>164300</xdr:rowOff>
    </xdr:to>
    <xdr:sp macro="" textlink="">
      <xdr:nvSpPr>
        <xdr:cNvPr id="73" name="楕円 72"/>
        <xdr:cNvSpPr/>
      </xdr:nvSpPr>
      <xdr:spPr bwMode="auto">
        <a:xfrm>
          <a:off x="4254500" y="285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3027</xdr:rowOff>
    </xdr:from>
    <xdr:ext cx="762000" cy="259045"/>
    <xdr:sp macro="" textlink="">
      <xdr:nvSpPr>
        <xdr:cNvPr id="74" name="テキスト ボックス 73"/>
        <xdr:cNvSpPr txBox="1"/>
      </xdr:nvSpPr>
      <xdr:spPr>
        <a:xfrm>
          <a:off x="3924300" y="26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126568</xdr:rowOff>
    </xdr:from>
    <xdr:to>
      <xdr:col>19</xdr:col>
      <xdr:colOff>38100</xdr:colOff>
      <xdr:row>17</xdr:row>
      <xdr:rowOff>56718</xdr:rowOff>
    </xdr:to>
    <xdr:sp macro="" textlink="">
      <xdr:nvSpPr>
        <xdr:cNvPr id="75" name="楕円 74"/>
        <xdr:cNvSpPr/>
      </xdr:nvSpPr>
      <xdr:spPr bwMode="auto">
        <a:xfrm>
          <a:off x="3556000" y="291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66895</xdr:rowOff>
    </xdr:from>
    <xdr:ext cx="762000" cy="259045"/>
    <xdr:sp macro="" textlink="">
      <xdr:nvSpPr>
        <xdr:cNvPr id="76" name="テキスト ボックス 75"/>
        <xdr:cNvSpPr txBox="1"/>
      </xdr:nvSpPr>
      <xdr:spPr>
        <a:xfrm>
          <a:off x="3225800" y="26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9144</xdr:rowOff>
    </xdr:from>
    <xdr:to>
      <xdr:col>15</xdr:col>
      <xdr:colOff>101600</xdr:colOff>
      <xdr:row>17</xdr:row>
      <xdr:rowOff>110744</xdr:rowOff>
    </xdr:to>
    <xdr:sp macro="" textlink="">
      <xdr:nvSpPr>
        <xdr:cNvPr id="77" name="楕円 76"/>
        <xdr:cNvSpPr/>
      </xdr:nvSpPr>
      <xdr:spPr bwMode="auto">
        <a:xfrm>
          <a:off x="2857500" y="297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95521</xdr:rowOff>
    </xdr:from>
    <xdr:ext cx="762000" cy="259045"/>
    <xdr:sp macro="" textlink="">
      <xdr:nvSpPr>
        <xdr:cNvPr id="78" name="テキスト ボックス 77"/>
        <xdr:cNvSpPr txBox="1"/>
      </xdr:nvSpPr>
      <xdr:spPr>
        <a:xfrm>
          <a:off x="2527300" y="305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96665</xdr:rowOff>
    </xdr:from>
    <xdr:to>
      <xdr:col>29</xdr:col>
      <xdr:colOff>127000</xdr:colOff>
      <xdr:row>35</xdr:row>
      <xdr:rowOff>119524</xdr:rowOff>
    </xdr:to>
    <xdr:cxnSp macro="">
      <xdr:nvCxnSpPr>
        <xdr:cNvPr id="110" name="直線コネクタ 109"/>
        <xdr:cNvCxnSpPr/>
      </xdr:nvCxnSpPr>
      <xdr:spPr bwMode="auto">
        <a:xfrm>
          <a:off x="5003800" y="6707015"/>
          <a:ext cx="647700" cy="2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96665</xdr:rowOff>
    </xdr:from>
    <xdr:to>
      <xdr:col>26</xdr:col>
      <xdr:colOff>50800</xdr:colOff>
      <xdr:row>35</xdr:row>
      <xdr:rowOff>189408</xdr:rowOff>
    </xdr:to>
    <xdr:cxnSp macro="">
      <xdr:nvCxnSpPr>
        <xdr:cNvPr id="113" name="直線コネクタ 112"/>
        <xdr:cNvCxnSpPr/>
      </xdr:nvCxnSpPr>
      <xdr:spPr bwMode="auto">
        <a:xfrm flipV="1">
          <a:off x="4305300" y="6707015"/>
          <a:ext cx="698500" cy="9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189408</xdr:rowOff>
    </xdr:from>
    <xdr:to>
      <xdr:col>22</xdr:col>
      <xdr:colOff>114300</xdr:colOff>
      <xdr:row>35</xdr:row>
      <xdr:rowOff>281214</xdr:rowOff>
    </xdr:to>
    <xdr:cxnSp macro="">
      <xdr:nvCxnSpPr>
        <xdr:cNvPr id="116" name="直線コネクタ 115"/>
        <xdr:cNvCxnSpPr/>
      </xdr:nvCxnSpPr>
      <xdr:spPr bwMode="auto">
        <a:xfrm flipV="1">
          <a:off x="3606800" y="6799758"/>
          <a:ext cx="698500" cy="91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281214</xdr:rowOff>
    </xdr:from>
    <xdr:to>
      <xdr:col>18</xdr:col>
      <xdr:colOff>177800</xdr:colOff>
      <xdr:row>35</xdr:row>
      <xdr:rowOff>330980</xdr:rowOff>
    </xdr:to>
    <xdr:cxnSp macro="">
      <xdr:nvCxnSpPr>
        <xdr:cNvPr id="119" name="直線コネクタ 118"/>
        <xdr:cNvCxnSpPr/>
      </xdr:nvCxnSpPr>
      <xdr:spPr bwMode="auto">
        <a:xfrm flipV="1">
          <a:off x="2908300" y="6891564"/>
          <a:ext cx="698500" cy="49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68724</xdr:rowOff>
    </xdr:from>
    <xdr:to>
      <xdr:col>29</xdr:col>
      <xdr:colOff>177800</xdr:colOff>
      <xdr:row>35</xdr:row>
      <xdr:rowOff>170324</xdr:rowOff>
    </xdr:to>
    <xdr:sp macro="" textlink="">
      <xdr:nvSpPr>
        <xdr:cNvPr id="129" name="楕円 128"/>
        <xdr:cNvSpPr/>
      </xdr:nvSpPr>
      <xdr:spPr bwMode="auto">
        <a:xfrm>
          <a:off x="5600700" y="6679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256701</xdr:rowOff>
    </xdr:from>
    <xdr:ext cx="762000" cy="259045"/>
    <xdr:sp macro="" textlink="">
      <xdr:nvSpPr>
        <xdr:cNvPr id="130" name="人口1人当たり決算額の推移該当値テキスト445"/>
        <xdr:cNvSpPr txBox="1"/>
      </xdr:nvSpPr>
      <xdr:spPr>
        <a:xfrm>
          <a:off x="5740400" y="652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45865</xdr:rowOff>
    </xdr:from>
    <xdr:to>
      <xdr:col>26</xdr:col>
      <xdr:colOff>101600</xdr:colOff>
      <xdr:row>35</xdr:row>
      <xdr:rowOff>147465</xdr:rowOff>
    </xdr:to>
    <xdr:sp macro="" textlink="">
      <xdr:nvSpPr>
        <xdr:cNvPr id="131" name="楕円 130"/>
        <xdr:cNvSpPr/>
      </xdr:nvSpPr>
      <xdr:spPr bwMode="auto">
        <a:xfrm>
          <a:off x="4953000" y="665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157642</xdr:rowOff>
    </xdr:from>
    <xdr:ext cx="736600" cy="259045"/>
    <xdr:sp macro="" textlink="">
      <xdr:nvSpPr>
        <xdr:cNvPr id="132" name="テキスト ボックス 131"/>
        <xdr:cNvSpPr txBox="1"/>
      </xdr:nvSpPr>
      <xdr:spPr>
        <a:xfrm>
          <a:off x="4622800" y="642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138608</xdr:rowOff>
    </xdr:from>
    <xdr:to>
      <xdr:col>22</xdr:col>
      <xdr:colOff>165100</xdr:colOff>
      <xdr:row>35</xdr:row>
      <xdr:rowOff>240208</xdr:rowOff>
    </xdr:to>
    <xdr:sp macro="" textlink="">
      <xdr:nvSpPr>
        <xdr:cNvPr id="133" name="楕円 132"/>
        <xdr:cNvSpPr/>
      </xdr:nvSpPr>
      <xdr:spPr bwMode="auto">
        <a:xfrm>
          <a:off x="4254500" y="674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250385</xdr:rowOff>
    </xdr:from>
    <xdr:ext cx="762000" cy="259045"/>
    <xdr:sp macro="" textlink="">
      <xdr:nvSpPr>
        <xdr:cNvPr id="134" name="テキスト ボックス 133"/>
        <xdr:cNvSpPr txBox="1"/>
      </xdr:nvSpPr>
      <xdr:spPr>
        <a:xfrm>
          <a:off x="3924300" y="651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230414</xdr:rowOff>
    </xdr:from>
    <xdr:to>
      <xdr:col>19</xdr:col>
      <xdr:colOff>38100</xdr:colOff>
      <xdr:row>35</xdr:row>
      <xdr:rowOff>332014</xdr:rowOff>
    </xdr:to>
    <xdr:sp macro="" textlink="">
      <xdr:nvSpPr>
        <xdr:cNvPr id="135" name="楕円 134"/>
        <xdr:cNvSpPr/>
      </xdr:nvSpPr>
      <xdr:spPr bwMode="auto">
        <a:xfrm>
          <a:off x="3556000" y="684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342191</xdr:rowOff>
    </xdr:from>
    <xdr:ext cx="762000" cy="259045"/>
    <xdr:sp macro="" textlink="">
      <xdr:nvSpPr>
        <xdr:cNvPr id="136" name="テキスト ボックス 135"/>
        <xdr:cNvSpPr txBox="1"/>
      </xdr:nvSpPr>
      <xdr:spPr>
        <a:xfrm>
          <a:off x="3225800" y="66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280180</xdr:rowOff>
    </xdr:from>
    <xdr:to>
      <xdr:col>15</xdr:col>
      <xdr:colOff>101600</xdr:colOff>
      <xdr:row>36</xdr:row>
      <xdr:rowOff>38880</xdr:rowOff>
    </xdr:to>
    <xdr:sp macro="" textlink="">
      <xdr:nvSpPr>
        <xdr:cNvPr id="137" name="楕円 136"/>
        <xdr:cNvSpPr/>
      </xdr:nvSpPr>
      <xdr:spPr bwMode="auto">
        <a:xfrm>
          <a:off x="2857500" y="689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49057</xdr:rowOff>
    </xdr:from>
    <xdr:ext cx="762000" cy="259045"/>
    <xdr:sp macro="" textlink="">
      <xdr:nvSpPr>
        <xdr:cNvPr id="138" name="テキスト ボックス 137"/>
        <xdr:cNvSpPr txBox="1"/>
      </xdr:nvSpPr>
      <xdr:spPr>
        <a:xfrm>
          <a:off x="2527300" y="66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145400</xdr:rowOff>
    </xdr:from>
    <xdr:to>
      <xdr:col>24</xdr:col>
      <xdr:colOff>63500</xdr:colOff>
      <xdr:row>35</xdr:row>
      <xdr:rowOff>66868</xdr:rowOff>
    </xdr:to>
    <xdr:cxnSp macro="">
      <xdr:nvCxnSpPr>
        <xdr:cNvPr id="59" name="直線コネクタ 58"/>
        <xdr:cNvCxnSpPr/>
      </xdr:nvCxnSpPr>
      <xdr:spPr>
        <a:xfrm flipV="1">
          <a:off x="3797300" y="5974700"/>
          <a:ext cx="838200" cy="9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34711</xdr:rowOff>
    </xdr:from>
    <xdr:to>
      <xdr:col>19</xdr:col>
      <xdr:colOff>177800</xdr:colOff>
      <xdr:row>35</xdr:row>
      <xdr:rowOff>66868</xdr:rowOff>
    </xdr:to>
    <xdr:cxnSp macro="">
      <xdr:nvCxnSpPr>
        <xdr:cNvPr id="62" name="直線コネクタ 61"/>
        <xdr:cNvCxnSpPr/>
      </xdr:nvCxnSpPr>
      <xdr:spPr>
        <a:xfrm>
          <a:off x="2908300" y="6035461"/>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34711</xdr:rowOff>
    </xdr:from>
    <xdr:to>
      <xdr:col>15</xdr:col>
      <xdr:colOff>50800</xdr:colOff>
      <xdr:row>35</xdr:row>
      <xdr:rowOff>143967</xdr:rowOff>
    </xdr:to>
    <xdr:cxnSp macro="">
      <xdr:nvCxnSpPr>
        <xdr:cNvPr id="65" name="直線コネクタ 64"/>
        <xdr:cNvCxnSpPr/>
      </xdr:nvCxnSpPr>
      <xdr:spPr>
        <a:xfrm flipV="1">
          <a:off x="2019300" y="6035461"/>
          <a:ext cx="889000" cy="10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143967</xdr:rowOff>
    </xdr:from>
    <xdr:to>
      <xdr:col>10</xdr:col>
      <xdr:colOff>114300</xdr:colOff>
      <xdr:row>37</xdr:row>
      <xdr:rowOff>56154</xdr:rowOff>
    </xdr:to>
    <xdr:cxnSp macro="">
      <xdr:nvCxnSpPr>
        <xdr:cNvPr id="68" name="直線コネクタ 67"/>
        <xdr:cNvCxnSpPr/>
      </xdr:nvCxnSpPr>
      <xdr:spPr>
        <a:xfrm flipV="1">
          <a:off x="1130300" y="6144717"/>
          <a:ext cx="889000" cy="25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94600</xdr:rowOff>
    </xdr:from>
    <xdr:to>
      <xdr:col>24</xdr:col>
      <xdr:colOff>114300</xdr:colOff>
      <xdr:row>35</xdr:row>
      <xdr:rowOff>24750</xdr:rowOff>
    </xdr:to>
    <xdr:sp macro="" textlink="">
      <xdr:nvSpPr>
        <xdr:cNvPr id="78" name="楕円 77"/>
        <xdr:cNvSpPr/>
      </xdr:nvSpPr>
      <xdr:spPr>
        <a:xfrm>
          <a:off x="4584700" y="59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117477</xdr:rowOff>
    </xdr:from>
    <xdr:ext cx="599010" cy="259045"/>
    <xdr:sp macro="" textlink="">
      <xdr:nvSpPr>
        <xdr:cNvPr id="79" name="人件費該当値テキスト"/>
        <xdr:cNvSpPr txBox="1"/>
      </xdr:nvSpPr>
      <xdr:spPr>
        <a:xfrm>
          <a:off x="4686300" y="577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16068</xdr:rowOff>
    </xdr:from>
    <xdr:to>
      <xdr:col>20</xdr:col>
      <xdr:colOff>38100</xdr:colOff>
      <xdr:row>35</xdr:row>
      <xdr:rowOff>117668</xdr:rowOff>
    </xdr:to>
    <xdr:sp macro="" textlink="">
      <xdr:nvSpPr>
        <xdr:cNvPr id="80" name="楕円 79"/>
        <xdr:cNvSpPr/>
      </xdr:nvSpPr>
      <xdr:spPr>
        <a:xfrm>
          <a:off x="3746500" y="60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134195</xdr:rowOff>
    </xdr:from>
    <xdr:ext cx="534377" cy="259045"/>
    <xdr:sp macro="" textlink="">
      <xdr:nvSpPr>
        <xdr:cNvPr id="81" name="テキスト ボックス 80"/>
        <xdr:cNvSpPr txBox="1"/>
      </xdr:nvSpPr>
      <xdr:spPr>
        <a:xfrm>
          <a:off x="3530111" y="57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155361</xdr:rowOff>
    </xdr:from>
    <xdr:to>
      <xdr:col>15</xdr:col>
      <xdr:colOff>101600</xdr:colOff>
      <xdr:row>35</xdr:row>
      <xdr:rowOff>85511</xdr:rowOff>
    </xdr:to>
    <xdr:sp macro="" textlink="">
      <xdr:nvSpPr>
        <xdr:cNvPr id="82" name="楕円 81"/>
        <xdr:cNvSpPr/>
      </xdr:nvSpPr>
      <xdr:spPr>
        <a:xfrm>
          <a:off x="2857500" y="59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102038</xdr:rowOff>
    </xdr:from>
    <xdr:ext cx="599010" cy="259045"/>
    <xdr:sp macro="" textlink="">
      <xdr:nvSpPr>
        <xdr:cNvPr id="83" name="テキスト ボックス 82"/>
        <xdr:cNvSpPr txBox="1"/>
      </xdr:nvSpPr>
      <xdr:spPr>
        <a:xfrm>
          <a:off x="2608795" y="575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93167</xdr:rowOff>
    </xdr:from>
    <xdr:to>
      <xdr:col>10</xdr:col>
      <xdr:colOff>165100</xdr:colOff>
      <xdr:row>36</xdr:row>
      <xdr:rowOff>23317</xdr:rowOff>
    </xdr:to>
    <xdr:sp macro="" textlink="">
      <xdr:nvSpPr>
        <xdr:cNvPr id="84" name="楕円 83"/>
        <xdr:cNvSpPr/>
      </xdr:nvSpPr>
      <xdr:spPr>
        <a:xfrm>
          <a:off x="1968500" y="60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39844</xdr:rowOff>
    </xdr:from>
    <xdr:ext cx="534377" cy="259045"/>
    <xdr:sp macro="" textlink="">
      <xdr:nvSpPr>
        <xdr:cNvPr id="85" name="テキスト ボックス 84"/>
        <xdr:cNvSpPr txBox="1"/>
      </xdr:nvSpPr>
      <xdr:spPr>
        <a:xfrm>
          <a:off x="1752111" y="58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5354</xdr:rowOff>
    </xdr:from>
    <xdr:to>
      <xdr:col>6</xdr:col>
      <xdr:colOff>38100</xdr:colOff>
      <xdr:row>37</xdr:row>
      <xdr:rowOff>106954</xdr:rowOff>
    </xdr:to>
    <xdr:sp macro="" textlink="">
      <xdr:nvSpPr>
        <xdr:cNvPr id="86" name="楕円 85"/>
        <xdr:cNvSpPr/>
      </xdr:nvSpPr>
      <xdr:spPr>
        <a:xfrm>
          <a:off x="1079500" y="63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98081</xdr:rowOff>
    </xdr:from>
    <xdr:ext cx="534377" cy="259045"/>
    <xdr:sp macro="" textlink="">
      <xdr:nvSpPr>
        <xdr:cNvPr id="87" name="テキスト ボックス 86"/>
        <xdr:cNvSpPr txBox="1"/>
      </xdr:nvSpPr>
      <xdr:spPr>
        <a:xfrm>
          <a:off x="863111" y="64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58382</xdr:rowOff>
    </xdr:from>
    <xdr:to>
      <xdr:col>24</xdr:col>
      <xdr:colOff>63500</xdr:colOff>
      <xdr:row>55</xdr:row>
      <xdr:rowOff>159762</xdr:rowOff>
    </xdr:to>
    <xdr:cxnSp macro="">
      <xdr:nvCxnSpPr>
        <xdr:cNvPr id="115" name="直線コネクタ 114"/>
        <xdr:cNvCxnSpPr/>
      </xdr:nvCxnSpPr>
      <xdr:spPr>
        <a:xfrm flipV="1">
          <a:off x="3797300" y="9488132"/>
          <a:ext cx="838200" cy="10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152026</xdr:rowOff>
    </xdr:from>
    <xdr:to>
      <xdr:col>19</xdr:col>
      <xdr:colOff>177800</xdr:colOff>
      <xdr:row>55</xdr:row>
      <xdr:rowOff>159762</xdr:rowOff>
    </xdr:to>
    <xdr:cxnSp macro="">
      <xdr:nvCxnSpPr>
        <xdr:cNvPr id="118" name="直線コネクタ 117"/>
        <xdr:cNvCxnSpPr/>
      </xdr:nvCxnSpPr>
      <xdr:spPr>
        <a:xfrm>
          <a:off x="2908300" y="9581776"/>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152026</xdr:rowOff>
    </xdr:from>
    <xdr:to>
      <xdr:col>15</xdr:col>
      <xdr:colOff>50800</xdr:colOff>
      <xdr:row>55</xdr:row>
      <xdr:rowOff>155409</xdr:rowOff>
    </xdr:to>
    <xdr:cxnSp macro="">
      <xdr:nvCxnSpPr>
        <xdr:cNvPr id="121" name="直線コネクタ 120"/>
        <xdr:cNvCxnSpPr/>
      </xdr:nvCxnSpPr>
      <xdr:spPr>
        <a:xfrm flipV="1">
          <a:off x="2019300" y="958177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146155</xdr:rowOff>
    </xdr:from>
    <xdr:to>
      <xdr:col>10</xdr:col>
      <xdr:colOff>114300</xdr:colOff>
      <xdr:row>55</xdr:row>
      <xdr:rowOff>155409</xdr:rowOff>
    </xdr:to>
    <xdr:cxnSp macro="">
      <xdr:nvCxnSpPr>
        <xdr:cNvPr id="124" name="直線コネクタ 123"/>
        <xdr:cNvCxnSpPr/>
      </xdr:nvCxnSpPr>
      <xdr:spPr>
        <a:xfrm>
          <a:off x="1130300" y="9575905"/>
          <a:ext cx="889000" cy="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7582</xdr:rowOff>
    </xdr:from>
    <xdr:to>
      <xdr:col>24</xdr:col>
      <xdr:colOff>114300</xdr:colOff>
      <xdr:row>55</xdr:row>
      <xdr:rowOff>109182</xdr:rowOff>
    </xdr:to>
    <xdr:sp macro="" textlink="">
      <xdr:nvSpPr>
        <xdr:cNvPr id="134" name="楕円 133"/>
        <xdr:cNvSpPr/>
      </xdr:nvSpPr>
      <xdr:spPr>
        <a:xfrm>
          <a:off x="4584700" y="94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30459</xdr:rowOff>
    </xdr:from>
    <xdr:ext cx="599010" cy="259045"/>
    <xdr:sp macro="" textlink="">
      <xdr:nvSpPr>
        <xdr:cNvPr id="135" name="物件費該当値テキスト"/>
        <xdr:cNvSpPr txBox="1"/>
      </xdr:nvSpPr>
      <xdr:spPr>
        <a:xfrm>
          <a:off x="4686300" y="928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108962</xdr:rowOff>
    </xdr:from>
    <xdr:to>
      <xdr:col>20</xdr:col>
      <xdr:colOff>38100</xdr:colOff>
      <xdr:row>56</xdr:row>
      <xdr:rowOff>39112</xdr:rowOff>
    </xdr:to>
    <xdr:sp macro="" textlink="">
      <xdr:nvSpPr>
        <xdr:cNvPr id="136" name="楕円 135"/>
        <xdr:cNvSpPr/>
      </xdr:nvSpPr>
      <xdr:spPr>
        <a:xfrm>
          <a:off x="3746500" y="95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55639</xdr:rowOff>
    </xdr:from>
    <xdr:ext cx="599010" cy="259045"/>
    <xdr:sp macro="" textlink="">
      <xdr:nvSpPr>
        <xdr:cNvPr id="137" name="テキスト ボックス 136"/>
        <xdr:cNvSpPr txBox="1"/>
      </xdr:nvSpPr>
      <xdr:spPr>
        <a:xfrm>
          <a:off x="3497795" y="93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101226</xdr:rowOff>
    </xdr:from>
    <xdr:to>
      <xdr:col>15</xdr:col>
      <xdr:colOff>101600</xdr:colOff>
      <xdr:row>56</xdr:row>
      <xdr:rowOff>31376</xdr:rowOff>
    </xdr:to>
    <xdr:sp macro="" textlink="">
      <xdr:nvSpPr>
        <xdr:cNvPr id="138" name="楕円 137"/>
        <xdr:cNvSpPr/>
      </xdr:nvSpPr>
      <xdr:spPr>
        <a:xfrm>
          <a:off x="2857500" y="95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47903</xdr:rowOff>
    </xdr:from>
    <xdr:ext cx="599010" cy="259045"/>
    <xdr:sp macro="" textlink="">
      <xdr:nvSpPr>
        <xdr:cNvPr id="139" name="テキスト ボックス 138"/>
        <xdr:cNvSpPr txBox="1"/>
      </xdr:nvSpPr>
      <xdr:spPr>
        <a:xfrm>
          <a:off x="2608795" y="93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104609</xdr:rowOff>
    </xdr:from>
    <xdr:to>
      <xdr:col>10</xdr:col>
      <xdr:colOff>165100</xdr:colOff>
      <xdr:row>56</xdr:row>
      <xdr:rowOff>34759</xdr:rowOff>
    </xdr:to>
    <xdr:sp macro="" textlink="">
      <xdr:nvSpPr>
        <xdr:cNvPr id="140" name="楕円 139"/>
        <xdr:cNvSpPr/>
      </xdr:nvSpPr>
      <xdr:spPr>
        <a:xfrm>
          <a:off x="1968500" y="9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51286</xdr:rowOff>
    </xdr:from>
    <xdr:ext cx="599010" cy="259045"/>
    <xdr:sp macro="" textlink="">
      <xdr:nvSpPr>
        <xdr:cNvPr id="141" name="テキスト ボックス 140"/>
        <xdr:cNvSpPr txBox="1"/>
      </xdr:nvSpPr>
      <xdr:spPr>
        <a:xfrm>
          <a:off x="1719795" y="930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95355</xdr:rowOff>
    </xdr:from>
    <xdr:to>
      <xdr:col>6</xdr:col>
      <xdr:colOff>38100</xdr:colOff>
      <xdr:row>56</xdr:row>
      <xdr:rowOff>25505</xdr:rowOff>
    </xdr:to>
    <xdr:sp macro="" textlink="">
      <xdr:nvSpPr>
        <xdr:cNvPr id="142" name="楕円 141"/>
        <xdr:cNvSpPr/>
      </xdr:nvSpPr>
      <xdr:spPr>
        <a:xfrm>
          <a:off x="1079500" y="95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42032</xdr:rowOff>
    </xdr:from>
    <xdr:ext cx="599010" cy="259045"/>
    <xdr:sp macro="" textlink="">
      <xdr:nvSpPr>
        <xdr:cNvPr id="143" name="テキスト ボックス 142"/>
        <xdr:cNvSpPr txBox="1"/>
      </xdr:nvSpPr>
      <xdr:spPr>
        <a:xfrm>
          <a:off x="830795" y="930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136865</xdr:rowOff>
    </xdr:from>
    <xdr:to>
      <xdr:col>24</xdr:col>
      <xdr:colOff>63500</xdr:colOff>
      <xdr:row>76</xdr:row>
      <xdr:rowOff>139151</xdr:rowOff>
    </xdr:to>
    <xdr:cxnSp macro="">
      <xdr:nvCxnSpPr>
        <xdr:cNvPr id="170" name="直線コネクタ 169"/>
        <xdr:cNvCxnSpPr/>
      </xdr:nvCxnSpPr>
      <xdr:spPr>
        <a:xfrm flipV="1">
          <a:off x="3797300" y="12995615"/>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139151</xdr:rowOff>
    </xdr:from>
    <xdr:to>
      <xdr:col>19</xdr:col>
      <xdr:colOff>177800</xdr:colOff>
      <xdr:row>76</xdr:row>
      <xdr:rowOff>152022</xdr:rowOff>
    </xdr:to>
    <xdr:cxnSp macro="">
      <xdr:nvCxnSpPr>
        <xdr:cNvPr id="173" name="直線コネクタ 172"/>
        <xdr:cNvCxnSpPr/>
      </xdr:nvCxnSpPr>
      <xdr:spPr>
        <a:xfrm flipV="1">
          <a:off x="2908300" y="1316935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152022</xdr:rowOff>
    </xdr:from>
    <xdr:to>
      <xdr:col>15</xdr:col>
      <xdr:colOff>50800</xdr:colOff>
      <xdr:row>77</xdr:row>
      <xdr:rowOff>9123</xdr:rowOff>
    </xdr:to>
    <xdr:cxnSp macro="">
      <xdr:nvCxnSpPr>
        <xdr:cNvPr id="176" name="直線コネクタ 175"/>
        <xdr:cNvCxnSpPr/>
      </xdr:nvCxnSpPr>
      <xdr:spPr>
        <a:xfrm flipV="1">
          <a:off x="2019300" y="13182222"/>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9123</xdr:rowOff>
    </xdr:from>
    <xdr:to>
      <xdr:col>10</xdr:col>
      <xdr:colOff>114300</xdr:colOff>
      <xdr:row>77</xdr:row>
      <xdr:rowOff>31023</xdr:rowOff>
    </xdr:to>
    <xdr:cxnSp macro="">
      <xdr:nvCxnSpPr>
        <xdr:cNvPr id="179" name="直線コネクタ 178"/>
        <xdr:cNvCxnSpPr/>
      </xdr:nvCxnSpPr>
      <xdr:spPr>
        <a:xfrm flipV="1">
          <a:off x="1130300" y="13210773"/>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86065</xdr:rowOff>
    </xdr:from>
    <xdr:to>
      <xdr:col>24</xdr:col>
      <xdr:colOff>114300</xdr:colOff>
      <xdr:row>76</xdr:row>
      <xdr:rowOff>16216</xdr:rowOff>
    </xdr:to>
    <xdr:sp macro="" textlink="">
      <xdr:nvSpPr>
        <xdr:cNvPr id="189" name="楕円 188"/>
        <xdr:cNvSpPr/>
      </xdr:nvSpPr>
      <xdr:spPr>
        <a:xfrm>
          <a:off x="4584700" y="129448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108942</xdr:rowOff>
    </xdr:from>
    <xdr:ext cx="534377" cy="259045"/>
    <xdr:sp macro="" textlink="">
      <xdr:nvSpPr>
        <xdr:cNvPr id="190" name="維持補修費該当値テキスト"/>
        <xdr:cNvSpPr txBox="1"/>
      </xdr:nvSpPr>
      <xdr:spPr>
        <a:xfrm>
          <a:off x="4686300" y="127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88351</xdr:rowOff>
    </xdr:from>
    <xdr:to>
      <xdr:col>20</xdr:col>
      <xdr:colOff>38100</xdr:colOff>
      <xdr:row>77</xdr:row>
      <xdr:rowOff>18501</xdr:rowOff>
    </xdr:to>
    <xdr:sp macro="" textlink="">
      <xdr:nvSpPr>
        <xdr:cNvPr id="191" name="楕円 190"/>
        <xdr:cNvSpPr/>
      </xdr:nvSpPr>
      <xdr:spPr>
        <a:xfrm>
          <a:off x="3746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35028</xdr:rowOff>
    </xdr:from>
    <xdr:ext cx="534377" cy="259045"/>
    <xdr:sp macro="" textlink="">
      <xdr:nvSpPr>
        <xdr:cNvPr id="192" name="テキスト ボックス 191"/>
        <xdr:cNvSpPr txBox="1"/>
      </xdr:nvSpPr>
      <xdr:spPr>
        <a:xfrm>
          <a:off x="3530111" y="1289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101222</xdr:rowOff>
    </xdr:from>
    <xdr:to>
      <xdr:col>15</xdr:col>
      <xdr:colOff>101600</xdr:colOff>
      <xdr:row>77</xdr:row>
      <xdr:rowOff>31372</xdr:rowOff>
    </xdr:to>
    <xdr:sp macro="" textlink="">
      <xdr:nvSpPr>
        <xdr:cNvPr id="193" name="楕円 192"/>
        <xdr:cNvSpPr/>
      </xdr:nvSpPr>
      <xdr:spPr>
        <a:xfrm>
          <a:off x="2857500" y="131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47899</xdr:rowOff>
    </xdr:from>
    <xdr:ext cx="534377" cy="259045"/>
    <xdr:sp macro="" textlink="">
      <xdr:nvSpPr>
        <xdr:cNvPr id="194" name="テキスト ボックス 193"/>
        <xdr:cNvSpPr txBox="1"/>
      </xdr:nvSpPr>
      <xdr:spPr>
        <a:xfrm>
          <a:off x="2641111" y="129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129773</xdr:rowOff>
    </xdr:from>
    <xdr:to>
      <xdr:col>10</xdr:col>
      <xdr:colOff>165100</xdr:colOff>
      <xdr:row>77</xdr:row>
      <xdr:rowOff>59923</xdr:rowOff>
    </xdr:to>
    <xdr:sp macro="" textlink="">
      <xdr:nvSpPr>
        <xdr:cNvPr id="195" name="楕円 194"/>
        <xdr:cNvSpPr/>
      </xdr:nvSpPr>
      <xdr:spPr>
        <a:xfrm>
          <a:off x="1968500" y="131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76450</xdr:rowOff>
    </xdr:from>
    <xdr:ext cx="534377" cy="259045"/>
    <xdr:sp macro="" textlink="">
      <xdr:nvSpPr>
        <xdr:cNvPr id="196" name="テキスト ボックス 195"/>
        <xdr:cNvSpPr txBox="1"/>
      </xdr:nvSpPr>
      <xdr:spPr>
        <a:xfrm>
          <a:off x="1752111" y="1293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151673</xdr:rowOff>
    </xdr:from>
    <xdr:to>
      <xdr:col>6</xdr:col>
      <xdr:colOff>38100</xdr:colOff>
      <xdr:row>77</xdr:row>
      <xdr:rowOff>81823</xdr:rowOff>
    </xdr:to>
    <xdr:sp macro="" textlink="">
      <xdr:nvSpPr>
        <xdr:cNvPr id="197" name="楕円 196"/>
        <xdr:cNvSpPr/>
      </xdr:nvSpPr>
      <xdr:spPr>
        <a:xfrm>
          <a:off x="1079500" y="131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98351</xdr:rowOff>
    </xdr:from>
    <xdr:ext cx="534377" cy="259045"/>
    <xdr:sp macro="" textlink="">
      <xdr:nvSpPr>
        <xdr:cNvPr id="198" name="テキスト ボックス 197"/>
        <xdr:cNvSpPr txBox="1"/>
      </xdr:nvSpPr>
      <xdr:spPr>
        <a:xfrm>
          <a:off x="863111" y="129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107652</xdr:rowOff>
    </xdr:from>
    <xdr:to>
      <xdr:col>24</xdr:col>
      <xdr:colOff>63500</xdr:colOff>
      <xdr:row>95</xdr:row>
      <xdr:rowOff>62466</xdr:rowOff>
    </xdr:to>
    <xdr:cxnSp macro="">
      <xdr:nvCxnSpPr>
        <xdr:cNvPr id="230" name="直線コネクタ 229"/>
        <xdr:cNvCxnSpPr/>
      </xdr:nvCxnSpPr>
      <xdr:spPr>
        <a:xfrm flipV="1">
          <a:off x="3797300" y="16223952"/>
          <a:ext cx="8382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5316</xdr:rowOff>
    </xdr:from>
    <xdr:to>
      <xdr:col>19</xdr:col>
      <xdr:colOff>177800</xdr:colOff>
      <xdr:row>95</xdr:row>
      <xdr:rowOff>62466</xdr:rowOff>
    </xdr:to>
    <xdr:cxnSp macro="">
      <xdr:nvCxnSpPr>
        <xdr:cNvPr id="233" name="直線コネクタ 232"/>
        <xdr:cNvCxnSpPr/>
      </xdr:nvCxnSpPr>
      <xdr:spPr>
        <a:xfrm>
          <a:off x="2908300" y="1612161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5316</xdr:rowOff>
    </xdr:from>
    <xdr:to>
      <xdr:col>15</xdr:col>
      <xdr:colOff>50800</xdr:colOff>
      <xdr:row>95</xdr:row>
      <xdr:rowOff>154939</xdr:rowOff>
    </xdr:to>
    <xdr:cxnSp macro="">
      <xdr:nvCxnSpPr>
        <xdr:cNvPr id="236" name="直線コネクタ 235"/>
        <xdr:cNvCxnSpPr/>
      </xdr:nvCxnSpPr>
      <xdr:spPr>
        <a:xfrm flipV="1">
          <a:off x="2019300" y="16121616"/>
          <a:ext cx="889000" cy="3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151336</xdr:rowOff>
    </xdr:from>
    <xdr:to>
      <xdr:col>10</xdr:col>
      <xdr:colOff>114300</xdr:colOff>
      <xdr:row>95</xdr:row>
      <xdr:rowOff>154939</xdr:rowOff>
    </xdr:to>
    <xdr:cxnSp macro="">
      <xdr:nvCxnSpPr>
        <xdr:cNvPr id="239" name="直線コネクタ 238"/>
        <xdr:cNvCxnSpPr/>
      </xdr:nvCxnSpPr>
      <xdr:spPr>
        <a:xfrm>
          <a:off x="1130300" y="16439086"/>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56852</xdr:rowOff>
    </xdr:from>
    <xdr:to>
      <xdr:col>24</xdr:col>
      <xdr:colOff>114300</xdr:colOff>
      <xdr:row>94</xdr:row>
      <xdr:rowOff>158452</xdr:rowOff>
    </xdr:to>
    <xdr:sp macro="" textlink="">
      <xdr:nvSpPr>
        <xdr:cNvPr id="249" name="楕円 248"/>
        <xdr:cNvSpPr/>
      </xdr:nvSpPr>
      <xdr:spPr>
        <a:xfrm>
          <a:off x="4584700" y="161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79729</xdr:rowOff>
    </xdr:from>
    <xdr:ext cx="599010" cy="259045"/>
    <xdr:sp macro="" textlink="">
      <xdr:nvSpPr>
        <xdr:cNvPr id="250" name="扶助費該当値テキスト"/>
        <xdr:cNvSpPr txBox="1"/>
      </xdr:nvSpPr>
      <xdr:spPr>
        <a:xfrm>
          <a:off x="4686300" y="1602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11666</xdr:rowOff>
    </xdr:from>
    <xdr:to>
      <xdr:col>20</xdr:col>
      <xdr:colOff>38100</xdr:colOff>
      <xdr:row>95</xdr:row>
      <xdr:rowOff>113266</xdr:rowOff>
    </xdr:to>
    <xdr:sp macro="" textlink="">
      <xdr:nvSpPr>
        <xdr:cNvPr id="251" name="楕円 250"/>
        <xdr:cNvSpPr/>
      </xdr:nvSpPr>
      <xdr:spPr>
        <a:xfrm>
          <a:off x="3746500" y="162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129793</xdr:rowOff>
    </xdr:from>
    <xdr:ext cx="534377" cy="259045"/>
    <xdr:sp macro="" textlink="">
      <xdr:nvSpPr>
        <xdr:cNvPr id="252" name="テキスト ボックス 251"/>
        <xdr:cNvSpPr txBox="1"/>
      </xdr:nvSpPr>
      <xdr:spPr>
        <a:xfrm>
          <a:off x="3530111" y="160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125966</xdr:rowOff>
    </xdr:from>
    <xdr:to>
      <xdr:col>15</xdr:col>
      <xdr:colOff>101600</xdr:colOff>
      <xdr:row>94</xdr:row>
      <xdr:rowOff>56116</xdr:rowOff>
    </xdr:to>
    <xdr:sp macro="" textlink="">
      <xdr:nvSpPr>
        <xdr:cNvPr id="253" name="楕円 252"/>
        <xdr:cNvSpPr/>
      </xdr:nvSpPr>
      <xdr:spPr>
        <a:xfrm>
          <a:off x="2857500" y="160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72643</xdr:rowOff>
    </xdr:from>
    <xdr:ext cx="599010" cy="259045"/>
    <xdr:sp macro="" textlink="">
      <xdr:nvSpPr>
        <xdr:cNvPr id="254" name="テキスト ボックス 253"/>
        <xdr:cNvSpPr txBox="1"/>
      </xdr:nvSpPr>
      <xdr:spPr>
        <a:xfrm>
          <a:off x="2608795" y="1584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104139</xdr:rowOff>
    </xdr:from>
    <xdr:to>
      <xdr:col>10</xdr:col>
      <xdr:colOff>165100</xdr:colOff>
      <xdr:row>96</xdr:row>
      <xdr:rowOff>34289</xdr:rowOff>
    </xdr:to>
    <xdr:sp macro="" textlink="">
      <xdr:nvSpPr>
        <xdr:cNvPr id="255" name="楕円 254"/>
        <xdr:cNvSpPr/>
      </xdr:nvSpPr>
      <xdr:spPr>
        <a:xfrm>
          <a:off x="1968500" y="163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50816</xdr:rowOff>
    </xdr:from>
    <xdr:ext cx="534377" cy="259045"/>
    <xdr:sp macro="" textlink="">
      <xdr:nvSpPr>
        <xdr:cNvPr id="256" name="テキスト ボックス 255"/>
        <xdr:cNvSpPr txBox="1"/>
      </xdr:nvSpPr>
      <xdr:spPr>
        <a:xfrm>
          <a:off x="1752111" y="161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100536</xdr:rowOff>
    </xdr:from>
    <xdr:to>
      <xdr:col>6</xdr:col>
      <xdr:colOff>38100</xdr:colOff>
      <xdr:row>96</xdr:row>
      <xdr:rowOff>30686</xdr:rowOff>
    </xdr:to>
    <xdr:sp macro="" textlink="">
      <xdr:nvSpPr>
        <xdr:cNvPr id="257" name="楕円 256"/>
        <xdr:cNvSpPr/>
      </xdr:nvSpPr>
      <xdr:spPr>
        <a:xfrm>
          <a:off x="1079500" y="163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47213</xdr:rowOff>
    </xdr:from>
    <xdr:ext cx="534377" cy="259045"/>
    <xdr:sp macro="" textlink="">
      <xdr:nvSpPr>
        <xdr:cNvPr id="258" name="テキスト ボックス 257"/>
        <xdr:cNvSpPr txBox="1"/>
      </xdr:nvSpPr>
      <xdr:spPr>
        <a:xfrm>
          <a:off x="863111" y="161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61610</xdr:rowOff>
    </xdr:from>
    <xdr:to>
      <xdr:col>55</xdr:col>
      <xdr:colOff>0</xdr:colOff>
      <xdr:row>36</xdr:row>
      <xdr:rowOff>128229</xdr:rowOff>
    </xdr:to>
    <xdr:cxnSp macro="">
      <xdr:nvCxnSpPr>
        <xdr:cNvPr id="285" name="直線コネクタ 284"/>
        <xdr:cNvCxnSpPr/>
      </xdr:nvCxnSpPr>
      <xdr:spPr>
        <a:xfrm>
          <a:off x="9639300" y="6233810"/>
          <a:ext cx="838200" cy="6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61610</xdr:rowOff>
    </xdr:from>
    <xdr:to>
      <xdr:col>50</xdr:col>
      <xdr:colOff>114300</xdr:colOff>
      <xdr:row>36</xdr:row>
      <xdr:rowOff>108062</xdr:rowOff>
    </xdr:to>
    <xdr:cxnSp macro="">
      <xdr:nvCxnSpPr>
        <xdr:cNvPr id="288" name="直線コネクタ 287"/>
        <xdr:cNvCxnSpPr/>
      </xdr:nvCxnSpPr>
      <xdr:spPr>
        <a:xfrm flipV="1">
          <a:off x="8750300" y="6233810"/>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99604</xdr:rowOff>
    </xdr:from>
    <xdr:to>
      <xdr:col>45</xdr:col>
      <xdr:colOff>177800</xdr:colOff>
      <xdr:row>36</xdr:row>
      <xdr:rowOff>108062</xdr:rowOff>
    </xdr:to>
    <xdr:cxnSp macro="">
      <xdr:nvCxnSpPr>
        <xdr:cNvPr id="291" name="直線コネクタ 290"/>
        <xdr:cNvCxnSpPr/>
      </xdr:nvCxnSpPr>
      <xdr:spPr>
        <a:xfrm>
          <a:off x="7861300" y="5757454"/>
          <a:ext cx="8890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99604</xdr:rowOff>
    </xdr:from>
    <xdr:to>
      <xdr:col>41</xdr:col>
      <xdr:colOff>50800</xdr:colOff>
      <xdr:row>37</xdr:row>
      <xdr:rowOff>20645</xdr:rowOff>
    </xdr:to>
    <xdr:cxnSp macro="">
      <xdr:nvCxnSpPr>
        <xdr:cNvPr id="294" name="直線コネクタ 293"/>
        <xdr:cNvCxnSpPr/>
      </xdr:nvCxnSpPr>
      <xdr:spPr>
        <a:xfrm flipV="1">
          <a:off x="6972300" y="5757454"/>
          <a:ext cx="889000" cy="60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77429</xdr:rowOff>
    </xdr:from>
    <xdr:to>
      <xdr:col>55</xdr:col>
      <xdr:colOff>50800</xdr:colOff>
      <xdr:row>37</xdr:row>
      <xdr:rowOff>7579</xdr:rowOff>
    </xdr:to>
    <xdr:sp macro="" textlink="">
      <xdr:nvSpPr>
        <xdr:cNvPr id="304" name="楕円 303"/>
        <xdr:cNvSpPr/>
      </xdr:nvSpPr>
      <xdr:spPr>
        <a:xfrm>
          <a:off x="10426700" y="62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55856</xdr:rowOff>
    </xdr:from>
    <xdr:ext cx="534377" cy="259045"/>
    <xdr:sp macro="" textlink="">
      <xdr:nvSpPr>
        <xdr:cNvPr id="305" name="補助費等該当値テキスト"/>
        <xdr:cNvSpPr txBox="1"/>
      </xdr:nvSpPr>
      <xdr:spPr>
        <a:xfrm>
          <a:off x="10528300" y="62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10810</xdr:rowOff>
    </xdr:from>
    <xdr:to>
      <xdr:col>50</xdr:col>
      <xdr:colOff>165100</xdr:colOff>
      <xdr:row>36</xdr:row>
      <xdr:rowOff>112410</xdr:rowOff>
    </xdr:to>
    <xdr:sp macro="" textlink="">
      <xdr:nvSpPr>
        <xdr:cNvPr id="306" name="楕円 305"/>
        <xdr:cNvSpPr/>
      </xdr:nvSpPr>
      <xdr:spPr>
        <a:xfrm>
          <a:off x="9588500" y="61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103537</xdr:rowOff>
    </xdr:from>
    <xdr:ext cx="534377" cy="259045"/>
    <xdr:sp macro="" textlink="">
      <xdr:nvSpPr>
        <xdr:cNvPr id="307" name="テキスト ボックス 306"/>
        <xdr:cNvSpPr txBox="1"/>
      </xdr:nvSpPr>
      <xdr:spPr>
        <a:xfrm>
          <a:off x="9372111" y="62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57262</xdr:rowOff>
    </xdr:from>
    <xdr:to>
      <xdr:col>46</xdr:col>
      <xdr:colOff>38100</xdr:colOff>
      <xdr:row>36</xdr:row>
      <xdr:rowOff>158862</xdr:rowOff>
    </xdr:to>
    <xdr:sp macro="" textlink="">
      <xdr:nvSpPr>
        <xdr:cNvPr id="308" name="楕円 307"/>
        <xdr:cNvSpPr/>
      </xdr:nvSpPr>
      <xdr:spPr>
        <a:xfrm>
          <a:off x="8699500" y="62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149989</xdr:rowOff>
    </xdr:from>
    <xdr:ext cx="534377" cy="259045"/>
    <xdr:sp macro="" textlink="">
      <xdr:nvSpPr>
        <xdr:cNvPr id="309" name="テキスト ボックス 308"/>
        <xdr:cNvSpPr txBox="1"/>
      </xdr:nvSpPr>
      <xdr:spPr>
        <a:xfrm>
          <a:off x="8483111" y="63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48804</xdr:rowOff>
    </xdr:from>
    <xdr:to>
      <xdr:col>41</xdr:col>
      <xdr:colOff>101600</xdr:colOff>
      <xdr:row>33</xdr:row>
      <xdr:rowOff>150404</xdr:rowOff>
    </xdr:to>
    <xdr:sp macro="" textlink="">
      <xdr:nvSpPr>
        <xdr:cNvPr id="310" name="楕円 309"/>
        <xdr:cNvSpPr/>
      </xdr:nvSpPr>
      <xdr:spPr>
        <a:xfrm>
          <a:off x="7810500" y="57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166931</xdr:rowOff>
    </xdr:from>
    <xdr:ext cx="599010" cy="259045"/>
    <xdr:sp macro="" textlink="">
      <xdr:nvSpPr>
        <xdr:cNvPr id="311" name="テキスト ボックス 310"/>
        <xdr:cNvSpPr txBox="1"/>
      </xdr:nvSpPr>
      <xdr:spPr>
        <a:xfrm>
          <a:off x="7561795" y="54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12" name="楕円 311"/>
        <xdr:cNvSpPr/>
      </xdr:nvSpPr>
      <xdr:spPr>
        <a:xfrm>
          <a:off x="6921500" y="63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13" name="テキスト ボックス 312"/>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111404</xdr:rowOff>
    </xdr:from>
    <xdr:to>
      <xdr:col>54</xdr:col>
      <xdr:colOff>189865</xdr:colOff>
      <xdr:row>58</xdr:row>
      <xdr:rowOff>63924</xdr:rowOff>
    </xdr:to>
    <xdr:cxnSp macro="">
      <xdr:nvCxnSpPr>
        <xdr:cNvPr id="335" name="直線コネクタ 334"/>
        <xdr:cNvCxnSpPr/>
      </xdr:nvCxnSpPr>
      <xdr:spPr>
        <a:xfrm flipV="1">
          <a:off x="10475595" y="9198254"/>
          <a:ext cx="1270" cy="80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67751</xdr:rowOff>
    </xdr:from>
    <xdr:ext cx="534377" cy="259045"/>
    <xdr:sp macro="" textlink="">
      <xdr:nvSpPr>
        <xdr:cNvPr id="336" name="普通建設事業費最小値テキスト"/>
        <xdr:cNvSpPr txBox="1"/>
      </xdr:nvSpPr>
      <xdr:spPr>
        <a:xfrm>
          <a:off x="10528300" y="100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63924</xdr:rowOff>
    </xdr:from>
    <xdr:to>
      <xdr:col>55</xdr:col>
      <xdr:colOff>88900</xdr:colOff>
      <xdr:row>58</xdr:row>
      <xdr:rowOff>63924</xdr:rowOff>
    </xdr:to>
    <xdr:cxnSp macro="">
      <xdr:nvCxnSpPr>
        <xdr:cNvPr id="337" name="直線コネクタ 336"/>
        <xdr:cNvCxnSpPr/>
      </xdr:nvCxnSpPr>
      <xdr:spPr>
        <a:xfrm>
          <a:off x="10388600" y="1000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58081</xdr:rowOff>
    </xdr:from>
    <xdr:ext cx="599010" cy="259045"/>
    <xdr:sp macro="" textlink="">
      <xdr:nvSpPr>
        <xdr:cNvPr id="338" name="普通建設事業費最大値テキスト"/>
        <xdr:cNvSpPr txBox="1"/>
      </xdr:nvSpPr>
      <xdr:spPr>
        <a:xfrm>
          <a:off x="10528300" y="89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111404</xdr:rowOff>
    </xdr:from>
    <xdr:to>
      <xdr:col>55</xdr:col>
      <xdr:colOff>88900</xdr:colOff>
      <xdr:row>53</xdr:row>
      <xdr:rowOff>111404</xdr:rowOff>
    </xdr:to>
    <xdr:cxnSp macro="">
      <xdr:nvCxnSpPr>
        <xdr:cNvPr id="339" name="直線コネクタ 338"/>
        <xdr:cNvCxnSpPr/>
      </xdr:nvCxnSpPr>
      <xdr:spPr>
        <a:xfrm>
          <a:off x="10388600" y="919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27736</xdr:rowOff>
    </xdr:from>
    <xdr:to>
      <xdr:col>55</xdr:col>
      <xdr:colOff>0</xdr:colOff>
      <xdr:row>56</xdr:row>
      <xdr:rowOff>86628</xdr:rowOff>
    </xdr:to>
    <xdr:cxnSp macro="">
      <xdr:nvCxnSpPr>
        <xdr:cNvPr id="340" name="直線コネクタ 339"/>
        <xdr:cNvCxnSpPr/>
      </xdr:nvCxnSpPr>
      <xdr:spPr>
        <a:xfrm>
          <a:off x="9639300" y="9628936"/>
          <a:ext cx="838200" cy="5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100131</xdr:rowOff>
    </xdr:from>
    <xdr:ext cx="534377" cy="259045"/>
    <xdr:sp macro="" textlink="">
      <xdr:nvSpPr>
        <xdr:cNvPr id="341" name="普通建設事業費平均値テキスト"/>
        <xdr:cNvSpPr txBox="1"/>
      </xdr:nvSpPr>
      <xdr:spPr>
        <a:xfrm>
          <a:off x="10528300" y="9701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121704</xdr:rowOff>
    </xdr:from>
    <xdr:to>
      <xdr:col>55</xdr:col>
      <xdr:colOff>50800</xdr:colOff>
      <xdr:row>57</xdr:row>
      <xdr:rowOff>51854</xdr:rowOff>
    </xdr:to>
    <xdr:sp macro="" textlink="">
      <xdr:nvSpPr>
        <xdr:cNvPr id="342" name="フローチャート: 判断 341"/>
        <xdr:cNvSpPr/>
      </xdr:nvSpPr>
      <xdr:spPr>
        <a:xfrm>
          <a:off x="104267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51200</xdr:rowOff>
    </xdr:from>
    <xdr:to>
      <xdr:col>50</xdr:col>
      <xdr:colOff>114300</xdr:colOff>
      <xdr:row>56</xdr:row>
      <xdr:rowOff>27736</xdr:rowOff>
    </xdr:to>
    <xdr:cxnSp macro="">
      <xdr:nvCxnSpPr>
        <xdr:cNvPr id="343" name="直線コネクタ 342"/>
        <xdr:cNvCxnSpPr/>
      </xdr:nvCxnSpPr>
      <xdr:spPr>
        <a:xfrm>
          <a:off x="8750300" y="9480950"/>
          <a:ext cx="889000" cy="1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127849</xdr:rowOff>
    </xdr:from>
    <xdr:to>
      <xdr:col>50</xdr:col>
      <xdr:colOff>165100</xdr:colOff>
      <xdr:row>57</xdr:row>
      <xdr:rowOff>57999</xdr:rowOff>
    </xdr:to>
    <xdr:sp macro="" textlink="">
      <xdr:nvSpPr>
        <xdr:cNvPr id="344" name="フローチャート: 判断 343"/>
        <xdr:cNvSpPr/>
      </xdr:nvSpPr>
      <xdr:spPr>
        <a:xfrm>
          <a:off x="9588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49126</xdr:rowOff>
    </xdr:from>
    <xdr:ext cx="534377" cy="259045"/>
    <xdr:sp macro="" textlink="">
      <xdr:nvSpPr>
        <xdr:cNvPr id="345" name="テキスト ボックス 344"/>
        <xdr:cNvSpPr txBox="1"/>
      </xdr:nvSpPr>
      <xdr:spPr>
        <a:xfrm>
          <a:off x="9372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86934</xdr:rowOff>
    </xdr:from>
    <xdr:to>
      <xdr:col>45</xdr:col>
      <xdr:colOff>177800</xdr:colOff>
      <xdr:row>55</xdr:row>
      <xdr:rowOff>51200</xdr:rowOff>
    </xdr:to>
    <xdr:cxnSp macro="">
      <xdr:nvCxnSpPr>
        <xdr:cNvPr id="346" name="直線コネクタ 345"/>
        <xdr:cNvCxnSpPr/>
      </xdr:nvCxnSpPr>
      <xdr:spPr>
        <a:xfrm>
          <a:off x="7861300" y="9002334"/>
          <a:ext cx="889000" cy="4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82440</xdr:rowOff>
    </xdr:from>
    <xdr:to>
      <xdr:col>46</xdr:col>
      <xdr:colOff>38100</xdr:colOff>
      <xdr:row>57</xdr:row>
      <xdr:rowOff>12590</xdr:rowOff>
    </xdr:to>
    <xdr:sp macro="" textlink="">
      <xdr:nvSpPr>
        <xdr:cNvPr id="347" name="フローチャート: 判断 346"/>
        <xdr:cNvSpPr/>
      </xdr:nvSpPr>
      <xdr:spPr>
        <a:xfrm>
          <a:off x="8699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3717</xdr:rowOff>
    </xdr:from>
    <xdr:ext cx="534377" cy="259045"/>
    <xdr:sp macro="" textlink="">
      <xdr:nvSpPr>
        <xdr:cNvPr id="348" name="テキスト ボックス 347"/>
        <xdr:cNvSpPr txBox="1"/>
      </xdr:nvSpPr>
      <xdr:spPr>
        <a:xfrm>
          <a:off x="8483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86934</xdr:rowOff>
    </xdr:from>
    <xdr:to>
      <xdr:col>41</xdr:col>
      <xdr:colOff>50800</xdr:colOff>
      <xdr:row>54</xdr:row>
      <xdr:rowOff>24755</xdr:rowOff>
    </xdr:to>
    <xdr:cxnSp macro="">
      <xdr:nvCxnSpPr>
        <xdr:cNvPr id="349" name="直線コネクタ 348"/>
        <xdr:cNvCxnSpPr/>
      </xdr:nvCxnSpPr>
      <xdr:spPr>
        <a:xfrm flipV="1">
          <a:off x="6972300" y="9002334"/>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163204</xdr:rowOff>
    </xdr:from>
    <xdr:to>
      <xdr:col>41</xdr:col>
      <xdr:colOff>101600</xdr:colOff>
      <xdr:row>56</xdr:row>
      <xdr:rowOff>93354</xdr:rowOff>
    </xdr:to>
    <xdr:sp macro="" textlink="">
      <xdr:nvSpPr>
        <xdr:cNvPr id="350" name="フローチャート: 判断 349"/>
        <xdr:cNvSpPr/>
      </xdr:nvSpPr>
      <xdr:spPr>
        <a:xfrm>
          <a:off x="7810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84481</xdr:rowOff>
    </xdr:from>
    <xdr:ext cx="534377" cy="259045"/>
    <xdr:sp macro="" textlink="">
      <xdr:nvSpPr>
        <xdr:cNvPr id="351" name="テキスト ボックス 350"/>
        <xdr:cNvSpPr txBox="1"/>
      </xdr:nvSpPr>
      <xdr:spPr>
        <a:xfrm>
          <a:off x="7594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31914</xdr:rowOff>
    </xdr:from>
    <xdr:to>
      <xdr:col>36</xdr:col>
      <xdr:colOff>165100</xdr:colOff>
      <xdr:row>56</xdr:row>
      <xdr:rowOff>133514</xdr:rowOff>
    </xdr:to>
    <xdr:sp macro="" textlink="">
      <xdr:nvSpPr>
        <xdr:cNvPr id="352" name="フローチャート: 判断 351"/>
        <xdr:cNvSpPr/>
      </xdr:nvSpPr>
      <xdr:spPr>
        <a:xfrm>
          <a:off x="6921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124641</xdr:rowOff>
    </xdr:from>
    <xdr:ext cx="534377" cy="259045"/>
    <xdr:sp macro="" textlink="">
      <xdr:nvSpPr>
        <xdr:cNvPr id="353" name="テキスト ボックス 352"/>
        <xdr:cNvSpPr txBox="1"/>
      </xdr:nvSpPr>
      <xdr:spPr>
        <a:xfrm>
          <a:off x="6705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35828</xdr:rowOff>
    </xdr:from>
    <xdr:to>
      <xdr:col>55</xdr:col>
      <xdr:colOff>50800</xdr:colOff>
      <xdr:row>56</xdr:row>
      <xdr:rowOff>137428</xdr:rowOff>
    </xdr:to>
    <xdr:sp macro="" textlink="">
      <xdr:nvSpPr>
        <xdr:cNvPr id="359" name="楕円 358"/>
        <xdr:cNvSpPr/>
      </xdr:nvSpPr>
      <xdr:spPr>
        <a:xfrm>
          <a:off x="10426700" y="96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58705</xdr:rowOff>
    </xdr:from>
    <xdr:ext cx="534377" cy="259045"/>
    <xdr:sp macro="" textlink="">
      <xdr:nvSpPr>
        <xdr:cNvPr id="360" name="普通建設事業費該当値テキスト"/>
        <xdr:cNvSpPr txBox="1"/>
      </xdr:nvSpPr>
      <xdr:spPr>
        <a:xfrm>
          <a:off x="10528300" y="94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148386</xdr:rowOff>
    </xdr:from>
    <xdr:to>
      <xdr:col>50</xdr:col>
      <xdr:colOff>165100</xdr:colOff>
      <xdr:row>56</xdr:row>
      <xdr:rowOff>78536</xdr:rowOff>
    </xdr:to>
    <xdr:sp macro="" textlink="">
      <xdr:nvSpPr>
        <xdr:cNvPr id="361" name="楕円 360"/>
        <xdr:cNvSpPr/>
      </xdr:nvSpPr>
      <xdr:spPr>
        <a:xfrm>
          <a:off x="9588500" y="95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95063</xdr:rowOff>
    </xdr:from>
    <xdr:ext cx="534377" cy="259045"/>
    <xdr:sp macro="" textlink="">
      <xdr:nvSpPr>
        <xdr:cNvPr id="362" name="テキスト ボックス 361"/>
        <xdr:cNvSpPr txBox="1"/>
      </xdr:nvSpPr>
      <xdr:spPr>
        <a:xfrm>
          <a:off x="9372111" y="9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400</xdr:rowOff>
    </xdr:from>
    <xdr:to>
      <xdr:col>46</xdr:col>
      <xdr:colOff>38100</xdr:colOff>
      <xdr:row>55</xdr:row>
      <xdr:rowOff>102000</xdr:rowOff>
    </xdr:to>
    <xdr:sp macro="" textlink="">
      <xdr:nvSpPr>
        <xdr:cNvPr id="363" name="楕円 362"/>
        <xdr:cNvSpPr/>
      </xdr:nvSpPr>
      <xdr:spPr>
        <a:xfrm>
          <a:off x="8699500" y="94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118527</xdr:rowOff>
    </xdr:from>
    <xdr:ext cx="599010" cy="259045"/>
    <xdr:sp macro="" textlink="">
      <xdr:nvSpPr>
        <xdr:cNvPr id="364" name="テキスト ボックス 363"/>
        <xdr:cNvSpPr txBox="1"/>
      </xdr:nvSpPr>
      <xdr:spPr>
        <a:xfrm>
          <a:off x="8450795" y="9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36134</xdr:rowOff>
    </xdr:from>
    <xdr:to>
      <xdr:col>41</xdr:col>
      <xdr:colOff>101600</xdr:colOff>
      <xdr:row>52</xdr:row>
      <xdr:rowOff>137734</xdr:rowOff>
    </xdr:to>
    <xdr:sp macro="" textlink="">
      <xdr:nvSpPr>
        <xdr:cNvPr id="365" name="楕円 364"/>
        <xdr:cNvSpPr/>
      </xdr:nvSpPr>
      <xdr:spPr>
        <a:xfrm>
          <a:off x="7810500" y="89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154261</xdr:rowOff>
    </xdr:from>
    <xdr:ext cx="599010" cy="259045"/>
    <xdr:sp macro="" textlink="">
      <xdr:nvSpPr>
        <xdr:cNvPr id="366" name="テキスト ボックス 365"/>
        <xdr:cNvSpPr txBox="1"/>
      </xdr:nvSpPr>
      <xdr:spPr>
        <a:xfrm>
          <a:off x="7561795" y="87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145405</xdr:rowOff>
    </xdr:from>
    <xdr:to>
      <xdr:col>36</xdr:col>
      <xdr:colOff>165100</xdr:colOff>
      <xdr:row>54</xdr:row>
      <xdr:rowOff>75555</xdr:rowOff>
    </xdr:to>
    <xdr:sp macro="" textlink="">
      <xdr:nvSpPr>
        <xdr:cNvPr id="367" name="楕円 366"/>
        <xdr:cNvSpPr/>
      </xdr:nvSpPr>
      <xdr:spPr>
        <a:xfrm>
          <a:off x="6921500" y="9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92082</xdr:rowOff>
    </xdr:from>
    <xdr:ext cx="599010" cy="259045"/>
    <xdr:sp macro="" textlink="">
      <xdr:nvSpPr>
        <xdr:cNvPr id="368" name="テキスト ボックス 367"/>
        <xdr:cNvSpPr txBox="1"/>
      </xdr:nvSpPr>
      <xdr:spPr>
        <a:xfrm>
          <a:off x="6672795" y="900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2" name="直線コネクタ 391"/>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5" name="普通建設事業費 （ うち新規整備　）最大値テキスト"/>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6" name="直線コネクタ 395"/>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154254</xdr:rowOff>
    </xdr:from>
    <xdr:to>
      <xdr:col>55</xdr:col>
      <xdr:colOff>0</xdr:colOff>
      <xdr:row>78</xdr:row>
      <xdr:rowOff>12122</xdr:rowOff>
    </xdr:to>
    <xdr:cxnSp macro="">
      <xdr:nvCxnSpPr>
        <xdr:cNvPr id="397" name="直線コネクタ 396"/>
        <xdr:cNvCxnSpPr/>
      </xdr:nvCxnSpPr>
      <xdr:spPr>
        <a:xfrm flipV="1">
          <a:off x="9639300" y="13184454"/>
          <a:ext cx="838200" cy="2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398" name="普通建設事業費 （ うち新規整備　）平均値テキスト"/>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399" name="フローチャート: 判断 398"/>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12122</xdr:rowOff>
    </xdr:from>
    <xdr:to>
      <xdr:col>50</xdr:col>
      <xdr:colOff>114300</xdr:colOff>
      <xdr:row>79</xdr:row>
      <xdr:rowOff>22961</xdr:rowOff>
    </xdr:to>
    <xdr:cxnSp macro="">
      <xdr:nvCxnSpPr>
        <xdr:cNvPr id="400" name="直線コネクタ 399"/>
        <xdr:cNvCxnSpPr/>
      </xdr:nvCxnSpPr>
      <xdr:spPr>
        <a:xfrm flipV="1">
          <a:off x="8750300" y="13385222"/>
          <a:ext cx="889000" cy="18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1" name="フローチャート: 判断 400"/>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2" name="テキスト ボックス 401"/>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116345</xdr:rowOff>
    </xdr:from>
    <xdr:to>
      <xdr:col>45</xdr:col>
      <xdr:colOff>177800</xdr:colOff>
      <xdr:row>79</xdr:row>
      <xdr:rowOff>22961</xdr:rowOff>
    </xdr:to>
    <xdr:cxnSp macro="">
      <xdr:nvCxnSpPr>
        <xdr:cNvPr id="403" name="直線コネクタ 402"/>
        <xdr:cNvCxnSpPr/>
      </xdr:nvCxnSpPr>
      <xdr:spPr>
        <a:xfrm>
          <a:off x="7861300" y="13489445"/>
          <a:ext cx="889000" cy="7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4" name="フローチャート: 判断 403"/>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5" name="テキスト ボックス 404"/>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27515</xdr:rowOff>
    </xdr:from>
    <xdr:to>
      <xdr:col>41</xdr:col>
      <xdr:colOff>50800</xdr:colOff>
      <xdr:row>78</xdr:row>
      <xdr:rowOff>116345</xdr:rowOff>
    </xdr:to>
    <xdr:cxnSp macro="">
      <xdr:nvCxnSpPr>
        <xdr:cNvPr id="406" name="直線コネクタ 405"/>
        <xdr:cNvCxnSpPr/>
      </xdr:nvCxnSpPr>
      <xdr:spPr>
        <a:xfrm>
          <a:off x="6972300" y="13400615"/>
          <a:ext cx="889000" cy="8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7" name="フローチャート: 判断 406"/>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08" name="テキスト ボックス 407"/>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09" name="フローチャート: 判断 408"/>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0" name="テキスト ボックス 409"/>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103454</xdr:rowOff>
    </xdr:from>
    <xdr:to>
      <xdr:col>55</xdr:col>
      <xdr:colOff>50800</xdr:colOff>
      <xdr:row>77</xdr:row>
      <xdr:rowOff>33604</xdr:rowOff>
    </xdr:to>
    <xdr:sp macro="" textlink="">
      <xdr:nvSpPr>
        <xdr:cNvPr id="416" name="楕円 415"/>
        <xdr:cNvSpPr/>
      </xdr:nvSpPr>
      <xdr:spPr>
        <a:xfrm>
          <a:off x="10426700" y="131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126331</xdr:rowOff>
    </xdr:from>
    <xdr:ext cx="534377" cy="259045"/>
    <xdr:sp macro="" textlink="">
      <xdr:nvSpPr>
        <xdr:cNvPr id="417" name="普通建設事業費 （ うち新規整備　）該当値テキスト"/>
        <xdr:cNvSpPr txBox="1"/>
      </xdr:nvSpPr>
      <xdr:spPr>
        <a:xfrm>
          <a:off x="10528300" y="129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132772</xdr:rowOff>
    </xdr:from>
    <xdr:to>
      <xdr:col>50</xdr:col>
      <xdr:colOff>165100</xdr:colOff>
      <xdr:row>78</xdr:row>
      <xdr:rowOff>62922</xdr:rowOff>
    </xdr:to>
    <xdr:sp macro="" textlink="">
      <xdr:nvSpPr>
        <xdr:cNvPr id="418" name="楕円 417"/>
        <xdr:cNvSpPr/>
      </xdr:nvSpPr>
      <xdr:spPr>
        <a:xfrm>
          <a:off x="9588500" y="133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54049</xdr:rowOff>
    </xdr:from>
    <xdr:ext cx="534377" cy="259045"/>
    <xdr:sp macro="" textlink="">
      <xdr:nvSpPr>
        <xdr:cNvPr id="419" name="テキスト ボックス 418"/>
        <xdr:cNvSpPr txBox="1"/>
      </xdr:nvSpPr>
      <xdr:spPr>
        <a:xfrm>
          <a:off x="9372111" y="134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143611</xdr:rowOff>
    </xdr:from>
    <xdr:to>
      <xdr:col>46</xdr:col>
      <xdr:colOff>38100</xdr:colOff>
      <xdr:row>79</xdr:row>
      <xdr:rowOff>73761</xdr:rowOff>
    </xdr:to>
    <xdr:sp macro="" textlink="">
      <xdr:nvSpPr>
        <xdr:cNvPr id="420" name="楕円 419"/>
        <xdr:cNvSpPr/>
      </xdr:nvSpPr>
      <xdr:spPr>
        <a:xfrm>
          <a:off x="8699500" y="13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64888</xdr:rowOff>
    </xdr:from>
    <xdr:ext cx="469744" cy="259045"/>
    <xdr:sp macro="" textlink="">
      <xdr:nvSpPr>
        <xdr:cNvPr id="421" name="テキスト ボックス 420"/>
        <xdr:cNvSpPr txBox="1"/>
      </xdr:nvSpPr>
      <xdr:spPr>
        <a:xfrm>
          <a:off x="8515428" y="136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65545</xdr:rowOff>
    </xdr:from>
    <xdr:to>
      <xdr:col>41</xdr:col>
      <xdr:colOff>101600</xdr:colOff>
      <xdr:row>78</xdr:row>
      <xdr:rowOff>167145</xdr:rowOff>
    </xdr:to>
    <xdr:sp macro="" textlink="">
      <xdr:nvSpPr>
        <xdr:cNvPr id="422" name="楕円 421"/>
        <xdr:cNvSpPr/>
      </xdr:nvSpPr>
      <xdr:spPr>
        <a:xfrm>
          <a:off x="7810500" y="134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158272</xdr:rowOff>
    </xdr:from>
    <xdr:ext cx="469744" cy="259045"/>
    <xdr:sp macro="" textlink="">
      <xdr:nvSpPr>
        <xdr:cNvPr id="423" name="テキスト ボックス 422"/>
        <xdr:cNvSpPr txBox="1"/>
      </xdr:nvSpPr>
      <xdr:spPr>
        <a:xfrm>
          <a:off x="7626428" y="135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148165</xdr:rowOff>
    </xdr:from>
    <xdr:to>
      <xdr:col>36</xdr:col>
      <xdr:colOff>165100</xdr:colOff>
      <xdr:row>78</xdr:row>
      <xdr:rowOff>78315</xdr:rowOff>
    </xdr:to>
    <xdr:sp macro="" textlink="">
      <xdr:nvSpPr>
        <xdr:cNvPr id="424" name="楕円 423"/>
        <xdr:cNvSpPr/>
      </xdr:nvSpPr>
      <xdr:spPr>
        <a:xfrm>
          <a:off x="6921500" y="133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69442</xdr:rowOff>
    </xdr:from>
    <xdr:ext cx="469744" cy="259045"/>
    <xdr:sp macro="" textlink="">
      <xdr:nvSpPr>
        <xdr:cNvPr id="425" name="テキスト ボックス 424"/>
        <xdr:cNvSpPr txBox="1"/>
      </xdr:nvSpPr>
      <xdr:spPr>
        <a:xfrm>
          <a:off x="6737428" y="1344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30035</xdr:rowOff>
    </xdr:from>
    <xdr:to>
      <xdr:col>54</xdr:col>
      <xdr:colOff>189865</xdr:colOff>
      <xdr:row>97</xdr:row>
      <xdr:rowOff>153228</xdr:rowOff>
    </xdr:to>
    <xdr:cxnSp macro="">
      <xdr:nvCxnSpPr>
        <xdr:cNvPr id="445" name="直線コネクタ 444"/>
        <xdr:cNvCxnSpPr/>
      </xdr:nvCxnSpPr>
      <xdr:spPr>
        <a:xfrm flipV="1">
          <a:off x="10475595" y="15974885"/>
          <a:ext cx="1270" cy="80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157055</xdr:rowOff>
    </xdr:from>
    <xdr:ext cx="469744" cy="259045"/>
    <xdr:sp macro="" textlink="">
      <xdr:nvSpPr>
        <xdr:cNvPr id="446" name="普通建設事業費 （ うち更新整備　）最小値テキスト"/>
        <xdr:cNvSpPr txBox="1"/>
      </xdr:nvSpPr>
      <xdr:spPr>
        <a:xfrm>
          <a:off x="10528300" y="1678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153228</xdr:rowOff>
    </xdr:from>
    <xdr:to>
      <xdr:col>55</xdr:col>
      <xdr:colOff>88900</xdr:colOff>
      <xdr:row>97</xdr:row>
      <xdr:rowOff>153228</xdr:rowOff>
    </xdr:to>
    <xdr:cxnSp macro="">
      <xdr:nvCxnSpPr>
        <xdr:cNvPr id="447" name="直線コネクタ 446"/>
        <xdr:cNvCxnSpPr/>
      </xdr:nvCxnSpPr>
      <xdr:spPr>
        <a:xfrm>
          <a:off x="10388600" y="1678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148162</xdr:rowOff>
    </xdr:from>
    <xdr:ext cx="599010" cy="259045"/>
    <xdr:sp macro="" textlink="">
      <xdr:nvSpPr>
        <xdr:cNvPr id="448" name="普通建設事業費 （ うち更新整備　）最大値テキスト"/>
        <xdr:cNvSpPr txBox="1"/>
      </xdr:nvSpPr>
      <xdr:spPr>
        <a:xfrm>
          <a:off x="10528300" y="1575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30035</xdr:rowOff>
    </xdr:from>
    <xdr:to>
      <xdr:col>55</xdr:col>
      <xdr:colOff>88900</xdr:colOff>
      <xdr:row>93</xdr:row>
      <xdr:rowOff>30035</xdr:rowOff>
    </xdr:to>
    <xdr:cxnSp macro="">
      <xdr:nvCxnSpPr>
        <xdr:cNvPr id="449" name="直線コネクタ 448"/>
        <xdr:cNvCxnSpPr/>
      </xdr:nvCxnSpPr>
      <xdr:spPr>
        <a:xfrm>
          <a:off x="10388600" y="159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105696</xdr:rowOff>
    </xdr:from>
    <xdr:to>
      <xdr:col>55</xdr:col>
      <xdr:colOff>0</xdr:colOff>
      <xdr:row>96</xdr:row>
      <xdr:rowOff>33493</xdr:rowOff>
    </xdr:to>
    <xdr:cxnSp macro="">
      <xdr:nvCxnSpPr>
        <xdr:cNvPr id="450" name="直線コネクタ 449"/>
        <xdr:cNvCxnSpPr/>
      </xdr:nvCxnSpPr>
      <xdr:spPr>
        <a:xfrm>
          <a:off x="9639300" y="16393446"/>
          <a:ext cx="838200" cy="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45621</xdr:rowOff>
    </xdr:from>
    <xdr:ext cx="534377" cy="259045"/>
    <xdr:sp macro="" textlink="">
      <xdr:nvSpPr>
        <xdr:cNvPr id="451" name="普通建設事業費 （ うち更新整備　）平均値テキスト"/>
        <xdr:cNvSpPr txBox="1"/>
      </xdr:nvSpPr>
      <xdr:spPr>
        <a:xfrm>
          <a:off x="10528300" y="1650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67194</xdr:rowOff>
    </xdr:from>
    <xdr:to>
      <xdr:col>55</xdr:col>
      <xdr:colOff>50800</xdr:colOff>
      <xdr:row>96</xdr:row>
      <xdr:rowOff>168794</xdr:rowOff>
    </xdr:to>
    <xdr:sp macro="" textlink="">
      <xdr:nvSpPr>
        <xdr:cNvPr id="452" name="フローチャート: 判断 451"/>
        <xdr:cNvSpPr/>
      </xdr:nvSpPr>
      <xdr:spPr>
        <a:xfrm>
          <a:off x="104267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8479</xdr:rowOff>
    </xdr:from>
    <xdr:to>
      <xdr:col>50</xdr:col>
      <xdr:colOff>114300</xdr:colOff>
      <xdr:row>95</xdr:row>
      <xdr:rowOff>105696</xdr:rowOff>
    </xdr:to>
    <xdr:cxnSp macro="">
      <xdr:nvCxnSpPr>
        <xdr:cNvPr id="453" name="直線コネクタ 452"/>
        <xdr:cNvCxnSpPr/>
      </xdr:nvCxnSpPr>
      <xdr:spPr>
        <a:xfrm>
          <a:off x="8750300" y="16124779"/>
          <a:ext cx="889000" cy="26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75185</xdr:rowOff>
    </xdr:from>
    <xdr:to>
      <xdr:col>50</xdr:col>
      <xdr:colOff>165100</xdr:colOff>
      <xdr:row>97</xdr:row>
      <xdr:rowOff>5335</xdr:rowOff>
    </xdr:to>
    <xdr:sp macro="" textlink="">
      <xdr:nvSpPr>
        <xdr:cNvPr id="454" name="フローチャート: 判断 453"/>
        <xdr:cNvSpPr/>
      </xdr:nvSpPr>
      <xdr:spPr>
        <a:xfrm>
          <a:off x="9588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167912</xdr:rowOff>
    </xdr:from>
    <xdr:ext cx="534377" cy="259045"/>
    <xdr:sp macro="" textlink="">
      <xdr:nvSpPr>
        <xdr:cNvPr id="455" name="テキスト ボックス 454"/>
        <xdr:cNvSpPr txBox="1"/>
      </xdr:nvSpPr>
      <xdr:spPr>
        <a:xfrm>
          <a:off x="9372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114263</xdr:rowOff>
    </xdr:from>
    <xdr:to>
      <xdr:col>45</xdr:col>
      <xdr:colOff>177800</xdr:colOff>
      <xdr:row>94</xdr:row>
      <xdr:rowOff>8479</xdr:rowOff>
    </xdr:to>
    <xdr:cxnSp macro="">
      <xdr:nvCxnSpPr>
        <xdr:cNvPr id="456" name="直線コネクタ 455"/>
        <xdr:cNvCxnSpPr/>
      </xdr:nvCxnSpPr>
      <xdr:spPr>
        <a:xfrm>
          <a:off x="7861300" y="15544763"/>
          <a:ext cx="889000" cy="58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47380</xdr:rowOff>
    </xdr:from>
    <xdr:to>
      <xdr:col>46</xdr:col>
      <xdr:colOff>38100</xdr:colOff>
      <xdr:row>96</xdr:row>
      <xdr:rowOff>148980</xdr:rowOff>
    </xdr:to>
    <xdr:sp macro="" textlink="">
      <xdr:nvSpPr>
        <xdr:cNvPr id="457" name="フローチャート: 判断 456"/>
        <xdr:cNvSpPr/>
      </xdr:nvSpPr>
      <xdr:spPr>
        <a:xfrm>
          <a:off x="8699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140107</xdr:rowOff>
    </xdr:from>
    <xdr:ext cx="534377" cy="259045"/>
    <xdr:sp macro="" textlink="">
      <xdr:nvSpPr>
        <xdr:cNvPr id="458" name="テキスト ボックス 457"/>
        <xdr:cNvSpPr txBox="1"/>
      </xdr:nvSpPr>
      <xdr:spPr>
        <a:xfrm>
          <a:off x="8483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114263</xdr:rowOff>
    </xdr:from>
    <xdr:to>
      <xdr:col>41</xdr:col>
      <xdr:colOff>50800</xdr:colOff>
      <xdr:row>92</xdr:row>
      <xdr:rowOff>152381</xdr:rowOff>
    </xdr:to>
    <xdr:cxnSp macro="">
      <xdr:nvCxnSpPr>
        <xdr:cNvPr id="459" name="直線コネクタ 458"/>
        <xdr:cNvCxnSpPr/>
      </xdr:nvCxnSpPr>
      <xdr:spPr>
        <a:xfrm flipV="1">
          <a:off x="6972300" y="15544763"/>
          <a:ext cx="889000" cy="3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7266</xdr:rowOff>
    </xdr:from>
    <xdr:to>
      <xdr:col>41</xdr:col>
      <xdr:colOff>101600</xdr:colOff>
      <xdr:row>96</xdr:row>
      <xdr:rowOff>108866</xdr:rowOff>
    </xdr:to>
    <xdr:sp macro="" textlink="">
      <xdr:nvSpPr>
        <xdr:cNvPr id="460" name="フローチャート: 判断 459"/>
        <xdr:cNvSpPr/>
      </xdr:nvSpPr>
      <xdr:spPr>
        <a:xfrm>
          <a:off x="7810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99993</xdr:rowOff>
    </xdr:from>
    <xdr:ext cx="534377" cy="259045"/>
    <xdr:sp macro="" textlink="">
      <xdr:nvSpPr>
        <xdr:cNvPr id="461" name="テキスト ボックス 460"/>
        <xdr:cNvSpPr txBox="1"/>
      </xdr:nvSpPr>
      <xdr:spPr>
        <a:xfrm>
          <a:off x="7594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58068</xdr:rowOff>
    </xdr:from>
    <xdr:to>
      <xdr:col>36</xdr:col>
      <xdr:colOff>165100</xdr:colOff>
      <xdr:row>96</xdr:row>
      <xdr:rowOff>159668</xdr:rowOff>
    </xdr:to>
    <xdr:sp macro="" textlink="">
      <xdr:nvSpPr>
        <xdr:cNvPr id="462" name="フローチャート: 判断 461"/>
        <xdr:cNvSpPr/>
      </xdr:nvSpPr>
      <xdr:spPr>
        <a:xfrm>
          <a:off x="6921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150795</xdr:rowOff>
    </xdr:from>
    <xdr:ext cx="534377" cy="259045"/>
    <xdr:sp macro="" textlink="">
      <xdr:nvSpPr>
        <xdr:cNvPr id="463" name="テキスト ボックス 462"/>
        <xdr:cNvSpPr txBox="1"/>
      </xdr:nvSpPr>
      <xdr:spPr>
        <a:xfrm>
          <a:off x="6705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154143</xdr:rowOff>
    </xdr:from>
    <xdr:to>
      <xdr:col>55</xdr:col>
      <xdr:colOff>50800</xdr:colOff>
      <xdr:row>96</xdr:row>
      <xdr:rowOff>84293</xdr:rowOff>
    </xdr:to>
    <xdr:sp macro="" textlink="">
      <xdr:nvSpPr>
        <xdr:cNvPr id="469" name="楕円 468"/>
        <xdr:cNvSpPr/>
      </xdr:nvSpPr>
      <xdr:spPr>
        <a:xfrm>
          <a:off x="10426700" y="16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5570</xdr:rowOff>
    </xdr:from>
    <xdr:ext cx="534377" cy="259045"/>
    <xdr:sp macro="" textlink="">
      <xdr:nvSpPr>
        <xdr:cNvPr id="470" name="普通建設事業費 （ うち更新整備　）該当値テキスト"/>
        <xdr:cNvSpPr txBox="1"/>
      </xdr:nvSpPr>
      <xdr:spPr>
        <a:xfrm>
          <a:off x="10528300" y="162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54896</xdr:rowOff>
    </xdr:from>
    <xdr:to>
      <xdr:col>50</xdr:col>
      <xdr:colOff>165100</xdr:colOff>
      <xdr:row>95</xdr:row>
      <xdr:rowOff>156496</xdr:rowOff>
    </xdr:to>
    <xdr:sp macro="" textlink="">
      <xdr:nvSpPr>
        <xdr:cNvPr id="471" name="楕円 470"/>
        <xdr:cNvSpPr/>
      </xdr:nvSpPr>
      <xdr:spPr>
        <a:xfrm>
          <a:off x="9588500" y="163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1573</xdr:rowOff>
    </xdr:from>
    <xdr:ext cx="534377" cy="259045"/>
    <xdr:sp macro="" textlink="">
      <xdr:nvSpPr>
        <xdr:cNvPr id="472" name="テキスト ボックス 471"/>
        <xdr:cNvSpPr txBox="1"/>
      </xdr:nvSpPr>
      <xdr:spPr>
        <a:xfrm>
          <a:off x="9372111" y="161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129129</xdr:rowOff>
    </xdr:from>
    <xdr:to>
      <xdr:col>46</xdr:col>
      <xdr:colOff>38100</xdr:colOff>
      <xdr:row>94</xdr:row>
      <xdr:rowOff>59279</xdr:rowOff>
    </xdr:to>
    <xdr:sp macro="" textlink="">
      <xdr:nvSpPr>
        <xdr:cNvPr id="473" name="楕円 472"/>
        <xdr:cNvSpPr/>
      </xdr:nvSpPr>
      <xdr:spPr>
        <a:xfrm>
          <a:off x="8699500" y="160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75806</xdr:rowOff>
    </xdr:from>
    <xdr:ext cx="599010" cy="259045"/>
    <xdr:sp macro="" textlink="">
      <xdr:nvSpPr>
        <xdr:cNvPr id="474" name="テキスト ボックス 473"/>
        <xdr:cNvSpPr txBox="1"/>
      </xdr:nvSpPr>
      <xdr:spPr>
        <a:xfrm>
          <a:off x="8450795" y="1584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63463</xdr:rowOff>
    </xdr:from>
    <xdr:to>
      <xdr:col>41</xdr:col>
      <xdr:colOff>101600</xdr:colOff>
      <xdr:row>90</xdr:row>
      <xdr:rowOff>165063</xdr:rowOff>
    </xdr:to>
    <xdr:sp macro="" textlink="">
      <xdr:nvSpPr>
        <xdr:cNvPr id="475" name="楕円 474"/>
        <xdr:cNvSpPr/>
      </xdr:nvSpPr>
      <xdr:spPr>
        <a:xfrm>
          <a:off x="7810500" y="15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10140</xdr:rowOff>
    </xdr:from>
    <xdr:ext cx="599010" cy="259045"/>
    <xdr:sp macro="" textlink="">
      <xdr:nvSpPr>
        <xdr:cNvPr id="476" name="テキスト ボックス 475"/>
        <xdr:cNvSpPr txBox="1"/>
      </xdr:nvSpPr>
      <xdr:spPr>
        <a:xfrm>
          <a:off x="7561795" y="1526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101581</xdr:rowOff>
    </xdr:from>
    <xdr:to>
      <xdr:col>36</xdr:col>
      <xdr:colOff>165100</xdr:colOff>
      <xdr:row>93</xdr:row>
      <xdr:rowOff>31731</xdr:rowOff>
    </xdr:to>
    <xdr:sp macro="" textlink="">
      <xdr:nvSpPr>
        <xdr:cNvPr id="477" name="楕円 476"/>
        <xdr:cNvSpPr/>
      </xdr:nvSpPr>
      <xdr:spPr>
        <a:xfrm>
          <a:off x="6921500" y="158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48258</xdr:rowOff>
    </xdr:from>
    <xdr:ext cx="599010" cy="259045"/>
    <xdr:sp macro="" textlink="">
      <xdr:nvSpPr>
        <xdr:cNvPr id="478" name="テキスト ボックス 477"/>
        <xdr:cNvSpPr txBox="1"/>
      </xdr:nvSpPr>
      <xdr:spPr>
        <a:xfrm>
          <a:off x="6672795" y="1565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9" name="直線コネクタ 48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0" name="テキスト ボックス 48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1" name="直線コネクタ 49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2" name="テキスト ボックス 49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3" name="直線コネクタ 49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4" name="テキスト ボックス 49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5" name="直線コネクタ 49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6" name="テキスト ボックス 49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7" name="直線コネクタ 49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8" name="テキスト ボックス 49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9" name="直線コネクタ 49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0" name="テキスト ボックス 49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04" name="直線コネクタ 503"/>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6" name="直線コネクタ 50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07"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08" name="直線コネクタ 507"/>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52843</xdr:rowOff>
    </xdr:from>
    <xdr:to>
      <xdr:col>85</xdr:col>
      <xdr:colOff>127000</xdr:colOff>
      <xdr:row>39</xdr:row>
      <xdr:rowOff>82397</xdr:rowOff>
    </xdr:to>
    <xdr:cxnSp macro="">
      <xdr:nvCxnSpPr>
        <xdr:cNvPr id="509" name="直線コネクタ 508"/>
        <xdr:cNvCxnSpPr/>
      </xdr:nvCxnSpPr>
      <xdr:spPr>
        <a:xfrm flipV="1">
          <a:off x="15481300" y="6739393"/>
          <a:ext cx="8382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0" name="災害復旧事業費平均値テキスト"/>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1" name="フローチャート: 判断 510"/>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66570</xdr:rowOff>
    </xdr:from>
    <xdr:to>
      <xdr:col>81</xdr:col>
      <xdr:colOff>50800</xdr:colOff>
      <xdr:row>39</xdr:row>
      <xdr:rowOff>82397</xdr:rowOff>
    </xdr:to>
    <xdr:cxnSp macro="">
      <xdr:nvCxnSpPr>
        <xdr:cNvPr id="512" name="直線コネクタ 511"/>
        <xdr:cNvCxnSpPr/>
      </xdr:nvCxnSpPr>
      <xdr:spPr>
        <a:xfrm>
          <a:off x="14592300" y="6753120"/>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3" name="フローチャート: 判断 512"/>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14" name="テキスト ボックス 513"/>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49533</xdr:rowOff>
    </xdr:from>
    <xdr:to>
      <xdr:col>76</xdr:col>
      <xdr:colOff>114300</xdr:colOff>
      <xdr:row>39</xdr:row>
      <xdr:rowOff>66570</xdr:rowOff>
    </xdr:to>
    <xdr:cxnSp macro="">
      <xdr:nvCxnSpPr>
        <xdr:cNvPr id="515" name="直線コネクタ 514"/>
        <xdr:cNvCxnSpPr/>
      </xdr:nvCxnSpPr>
      <xdr:spPr>
        <a:xfrm>
          <a:off x="13703300" y="6736083"/>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16" name="フローチャート: 判断 515"/>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17" name="テキスト ボックス 516"/>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49533</xdr:rowOff>
    </xdr:from>
    <xdr:to>
      <xdr:col>71</xdr:col>
      <xdr:colOff>177800</xdr:colOff>
      <xdr:row>39</xdr:row>
      <xdr:rowOff>74320</xdr:rowOff>
    </xdr:to>
    <xdr:cxnSp macro="">
      <xdr:nvCxnSpPr>
        <xdr:cNvPr id="518" name="直線コネクタ 517"/>
        <xdr:cNvCxnSpPr/>
      </xdr:nvCxnSpPr>
      <xdr:spPr>
        <a:xfrm flipV="1">
          <a:off x="12814300" y="6736083"/>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19" name="フローチャート: 判断 518"/>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0" name="テキスト ボックス 519"/>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1" name="フローチャート: 判断 520"/>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22" name="テキスト ボックス 521"/>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2043</xdr:rowOff>
    </xdr:from>
    <xdr:to>
      <xdr:col>85</xdr:col>
      <xdr:colOff>177800</xdr:colOff>
      <xdr:row>39</xdr:row>
      <xdr:rowOff>103643</xdr:rowOff>
    </xdr:to>
    <xdr:sp macro="" textlink="">
      <xdr:nvSpPr>
        <xdr:cNvPr id="528" name="楕円 527"/>
        <xdr:cNvSpPr/>
      </xdr:nvSpPr>
      <xdr:spPr>
        <a:xfrm>
          <a:off x="16268700" y="66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29" name="災害復旧事業費該当値テキスト"/>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31597</xdr:rowOff>
    </xdr:from>
    <xdr:to>
      <xdr:col>81</xdr:col>
      <xdr:colOff>101600</xdr:colOff>
      <xdr:row>39</xdr:row>
      <xdr:rowOff>133197</xdr:rowOff>
    </xdr:to>
    <xdr:sp macro="" textlink="">
      <xdr:nvSpPr>
        <xdr:cNvPr id="530" name="楕円 529"/>
        <xdr:cNvSpPr/>
      </xdr:nvSpPr>
      <xdr:spPr>
        <a:xfrm>
          <a:off x="15430500" y="67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124324</xdr:rowOff>
    </xdr:from>
    <xdr:ext cx="469744" cy="259045"/>
    <xdr:sp macro="" textlink="">
      <xdr:nvSpPr>
        <xdr:cNvPr id="531" name="テキスト ボックス 530"/>
        <xdr:cNvSpPr txBox="1"/>
      </xdr:nvSpPr>
      <xdr:spPr>
        <a:xfrm>
          <a:off x="15246428" y="681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15770</xdr:rowOff>
    </xdr:from>
    <xdr:to>
      <xdr:col>76</xdr:col>
      <xdr:colOff>165100</xdr:colOff>
      <xdr:row>39</xdr:row>
      <xdr:rowOff>117370</xdr:rowOff>
    </xdr:to>
    <xdr:sp macro="" textlink="">
      <xdr:nvSpPr>
        <xdr:cNvPr id="532" name="楕円 531"/>
        <xdr:cNvSpPr/>
      </xdr:nvSpPr>
      <xdr:spPr>
        <a:xfrm>
          <a:off x="14541500" y="67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108497</xdr:rowOff>
    </xdr:from>
    <xdr:ext cx="469744" cy="259045"/>
    <xdr:sp macro="" textlink="">
      <xdr:nvSpPr>
        <xdr:cNvPr id="533" name="テキスト ボックス 532"/>
        <xdr:cNvSpPr txBox="1"/>
      </xdr:nvSpPr>
      <xdr:spPr>
        <a:xfrm>
          <a:off x="14357428" y="679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170183</xdr:rowOff>
    </xdr:from>
    <xdr:to>
      <xdr:col>72</xdr:col>
      <xdr:colOff>38100</xdr:colOff>
      <xdr:row>39</xdr:row>
      <xdr:rowOff>100333</xdr:rowOff>
    </xdr:to>
    <xdr:sp macro="" textlink="">
      <xdr:nvSpPr>
        <xdr:cNvPr id="534" name="楕円 533"/>
        <xdr:cNvSpPr/>
      </xdr:nvSpPr>
      <xdr:spPr>
        <a:xfrm>
          <a:off x="13652500" y="66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91460</xdr:rowOff>
    </xdr:from>
    <xdr:ext cx="469744" cy="259045"/>
    <xdr:sp macro="" textlink="">
      <xdr:nvSpPr>
        <xdr:cNvPr id="535" name="テキスト ボックス 534"/>
        <xdr:cNvSpPr txBox="1"/>
      </xdr:nvSpPr>
      <xdr:spPr>
        <a:xfrm>
          <a:off x="13468428" y="677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23520</xdr:rowOff>
    </xdr:from>
    <xdr:to>
      <xdr:col>67</xdr:col>
      <xdr:colOff>101600</xdr:colOff>
      <xdr:row>39</xdr:row>
      <xdr:rowOff>125120</xdr:rowOff>
    </xdr:to>
    <xdr:sp macro="" textlink="">
      <xdr:nvSpPr>
        <xdr:cNvPr id="536" name="楕円 535"/>
        <xdr:cNvSpPr/>
      </xdr:nvSpPr>
      <xdr:spPr>
        <a:xfrm>
          <a:off x="12763500" y="67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116247</xdr:rowOff>
    </xdr:from>
    <xdr:ext cx="469744" cy="259045"/>
    <xdr:sp macro="" textlink="">
      <xdr:nvSpPr>
        <xdr:cNvPr id="537" name="テキスト ボックス 536"/>
        <xdr:cNvSpPr txBox="1"/>
      </xdr:nvSpPr>
      <xdr:spPr>
        <a:xfrm>
          <a:off x="12579428" y="68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0" name="直線コネクタ 609"/>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1"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2" name="直線コネクタ 611"/>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3"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14" name="直線コネクタ 613"/>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147137</xdr:rowOff>
    </xdr:from>
    <xdr:to>
      <xdr:col>85</xdr:col>
      <xdr:colOff>127000</xdr:colOff>
      <xdr:row>75</xdr:row>
      <xdr:rowOff>163223</xdr:rowOff>
    </xdr:to>
    <xdr:cxnSp macro="">
      <xdr:nvCxnSpPr>
        <xdr:cNvPr id="615" name="直線コネクタ 614"/>
        <xdr:cNvCxnSpPr/>
      </xdr:nvCxnSpPr>
      <xdr:spPr>
        <a:xfrm flipV="1">
          <a:off x="15481300" y="130058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16" name="公債費平均値テキスト"/>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17" name="フローチャート: 判断 616"/>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163223</xdr:rowOff>
    </xdr:from>
    <xdr:to>
      <xdr:col>81</xdr:col>
      <xdr:colOff>50800</xdr:colOff>
      <xdr:row>76</xdr:row>
      <xdr:rowOff>34612</xdr:rowOff>
    </xdr:to>
    <xdr:cxnSp macro="">
      <xdr:nvCxnSpPr>
        <xdr:cNvPr id="618" name="直線コネクタ 617"/>
        <xdr:cNvCxnSpPr/>
      </xdr:nvCxnSpPr>
      <xdr:spPr>
        <a:xfrm flipV="1">
          <a:off x="14592300" y="13021973"/>
          <a:ext cx="8890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19" name="フローチャート: 判断 618"/>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0" name="テキスト ボックス 619"/>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34612</xdr:rowOff>
    </xdr:from>
    <xdr:to>
      <xdr:col>76</xdr:col>
      <xdr:colOff>114300</xdr:colOff>
      <xdr:row>76</xdr:row>
      <xdr:rowOff>105197</xdr:rowOff>
    </xdr:to>
    <xdr:cxnSp macro="">
      <xdr:nvCxnSpPr>
        <xdr:cNvPr id="621" name="直線コネクタ 620"/>
        <xdr:cNvCxnSpPr/>
      </xdr:nvCxnSpPr>
      <xdr:spPr>
        <a:xfrm flipV="1">
          <a:off x="13703300" y="13064812"/>
          <a:ext cx="889000" cy="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2" name="フローチャート: 判断 621"/>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3" name="テキスト ボックス 622"/>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105197</xdr:rowOff>
    </xdr:from>
    <xdr:to>
      <xdr:col>71</xdr:col>
      <xdr:colOff>177800</xdr:colOff>
      <xdr:row>76</xdr:row>
      <xdr:rowOff>109990</xdr:rowOff>
    </xdr:to>
    <xdr:cxnSp macro="">
      <xdr:nvCxnSpPr>
        <xdr:cNvPr id="624" name="直線コネクタ 623"/>
        <xdr:cNvCxnSpPr/>
      </xdr:nvCxnSpPr>
      <xdr:spPr>
        <a:xfrm flipV="1">
          <a:off x="12814300" y="13135397"/>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25" name="フローチャート: 判断 624"/>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26" name="テキスト ボックス 625"/>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27" name="フローチャート: 判断 626"/>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28" name="テキスト ボックス 627"/>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96337</xdr:rowOff>
    </xdr:from>
    <xdr:to>
      <xdr:col>85</xdr:col>
      <xdr:colOff>177800</xdr:colOff>
      <xdr:row>76</xdr:row>
      <xdr:rowOff>26487</xdr:rowOff>
    </xdr:to>
    <xdr:sp macro="" textlink="">
      <xdr:nvSpPr>
        <xdr:cNvPr id="634" name="楕円 633"/>
        <xdr:cNvSpPr/>
      </xdr:nvSpPr>
      <xdr:spPr>
        <a:xfrm>
          <a:off x="16268700" y="129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119214</xdr:rowOff>
    </xdr:from>
    <xdr:ext cx="534377" cy="259045"/>
    <xdr:sp macro="" textlink="">
      <xdr:nvSpPr>
        <xdr:cNvPr id="635" name="公債費該当値テキスト"/>
        <xdr:cNvSpPr txBox="1"/>
      </xdr:nvSpPr>
      <xdr:spPr>
        <a:xfrm>
          <a:off x="16370300" y="1280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112423</xdr:rowOff>
    </xdr:from>
    <xdr:to>
      <xdr:col>81</xdr:col>
      <xdr:colOff>101600</xdr:colOff>
      <xdr:row>76</xdr:row>
      <xdr:rowOff>42573</xdr:rowOff>
    </xdr:to>
    <xdr:sp macro="" textlink="">
      <xdr:nvSpPr>
        <xdr:cNvPr id="636" name="楕円 635"/>
        <xdr:cNvSpPr/>
      </xdr:nvSpPr>
      <xdr:spPr>
        <a:xfrm>
          <a:off x="15430500" y="129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59100</xdr:rowOff>
    </xdr:from>
    <xdr:ext cx="534377" cy="259045"/>
    <xdr:sp macro="" textlink="">
      <xdr:nvSpPr>
        <xdr:cNvPr id="637" name="テキスト ボックス 636"/>
        <xdr:cNvSpPr txBox="1"/>
      </xdr:nvSpPr>
      <xdr:spPr>
        <a:xfrm>
          <a:off x="15214111" y="127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155262</xdr:rowOff>
    </xdr:from>
    <xdr:to>
      <xdr:col>76</xdr:col>
      <xdr:colOff>165100</xdr:colOff>
      <xdr:row>76</xdr:row>
      <xdr:rowOff>85412</xdr:rowOff>
    </xdr:to>
    <xdr:sp macro="" textlink="">
      <xdr:nvSpPr>
        <xdr:cNvPr id="638" name="楕円 637"/>
        <xdr:cNvSpPr/>
      </xdr:nvSpPr>
      <xdr:spPr>
        <a:xfrm>
          <a:off x="14541500" y="130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101940</xdr:rowOff>
    </xdr:from>
    <xdr:ext cx="534377" cy="259045"/>
    <xdr:sp macro="" textlink="">
      <xdr:nvSpPr>
        <xdr:cNvPr id="639" name="テキスト ボックス 638"/>
        <xdr:cNvSpPr txBox="1"/>
      </xdr:nvSpPr>
      <xdr:spPr>
        <a:xfrm>
          <a:off x="14325111" y="127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54397</xdr:rowOff>
    </xdr:from>
    <xdr:to>
      <xdr:col>72</xdr:col>
      <xdr:colOff>38100</xdr:colOff>
      <xdr:row>76</xdr:row>
      <xdr:rowOff>155997</xdr:rowOff>
    </xdr:to>
    <xdr:sp macro="" textlink="">
      <xdr:nvSpPr>
        <xdr:cNvPr id="640" name="楕円 639"/>
        <xdr:cNvSpPr/>
      </xdr:nvSpPr>
      <xdr:spPr>
        <a:xfrm>
          <a:off x="13652500" y="130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1074</xdr:rowOff>
    </xdr:from>
    <xdr:ext cx="534377" cy="259045"/>
    <xdr:sp macro="" textlink="">
      <xdr:nvSpPr>
        <xdr:cNvPr id="641" name="テキスト ボックス 640"/>
        <xdr:cNvSpPr txBox="1"/>
      </xdr:nvSpPr>
      <xdr:spPr>
        <a:xfrm>
          <a:off x="13436111" y="128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59190</xdr:rowOff>
    </xdr:from>
    <xdr:to>
      <xdr:col>67</xdr:col>
      <xdr:colOff>101600</xdr:colOff>
      <xdr:row>76</xdr:row>
      <xdr:rowOff>160790</xdr:rowOff>
    </xdr:to>
    <xdr:sp macro="" textlink="">
      <xdr:nvSpPr>
        <xdr:cNvPr id="642" name="楕円 641"/>
        <xdr:cNvSpPr/>
      </xdr:nvSpPr>
      <xdr:spPr>
        <a:xfrm>
          <a:off x="12763500" y="13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5866</xdr:rowOff>
    </xdr:from>
    <xdr:ext cx="534377" cy="259045"/>
    <xdr:sp macro="" textlink="">
      <xdr:nvSpPr>
        <xdr:cNvPr id="643" name="テキスト ボックス 642"/>
        <xdr:cNvSpPr txBox="1"/>
      </xdr:nvSpPr>
      <xdr:spPr>
        <a:xfrm>
          <a:off x="12547111" y="128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65" name="直線コネクタ 664"/>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66"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67" name="直線コネクタ 666"/>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68"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69" name="直線コネクタ 668"/>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76043</xdr:rowOff>
    </xdr:from>
    <xdr:to>
      <xdr:col>85</xdr:col>
      <xdr:colOff>127000</xdr:colOff>
      <xdr:row>97</xdr:row>
      <xdr:rowOff>169999</xdr:rowOff>
    </xdr:to>
    <xdr:cxnSp macro="">
      <xdr:nvCxnSpPr>
        <xdr:cNvPr id="670" name="直線コネクタ 669"/>
        <xdr:cNvCxnSpPr/>
      </xdr:nvCxnSpPr>
      <xdr:spPr>
        <a:xfrm flipV="1">
          <a:off x="15481300" y="16706693"/>
          <a:ext cx="8382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1" name="積立金平均値テキスト"/>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2" name="フローチャート: 判断 671"/>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122678</xdr:rowOff>
    </xdr:from>
    <xdr:to>
      <xdr:col>81</xdr:col>
      <xdr:colOff>50800</xdr:colOff>
      <xdr:row>97</xdr:row>
      <xdr:rowOff>169999</xdr:rowOff>
    </xdr:to>
    <xdr:cxnSp macro="">
      <xdr:nvCxnSpPr>
        <xdr:cNvPr id="673" name="直線コネクタ 672"/>
        <xdr:cNvCxnSpPr/>
      </xdr:nvCxnSpPr>
      <xdr:spPr>
        <a:xfrm>
          <a:off x="14592300" y="16753328"/>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74" name="フローチャート: 判断 673"/>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75" name="テキスト ボックス 674"/>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122678</xdr:rowOff>
    </xdr:from>
    <xdr:to>
      <xdr:col>76</xdr:col>
      <xdr:colOff>114300</xdr:colOff>
      <xdr:row>98</xdr:row>
      <xdr:rowOff>30617</xdr:rowOff>
    </xdr:to>
    <xdr:cxnSp macro="">
      <xdr:nvCxnSpPr>
        <xdr:cNvPr id="676" name="直線コネクタ 675"/>
        <xdr:cNvCxnSpPr/>
      </xdr:nvCxnSpPr>
      <xdr:spPr>
        <a:xfrm flipV="1">
          <a:off x="13703300" y="16753328"/>
          <a:ext cx="889000" cy="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77" name="フローチャート: 判断 676"/>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78" name="テキスト ボックス 677"/>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10788</xdr:rowOff>
    </xdr:from>
    <xdr:to>
      <xdr:col>71</xdr:col>
      <xdr:colOff>177800</xdr:colOff>
      <xdr:row>98</xdr:row>
      <xdr:rowOff>30617</xdr:rowOff>
    </xdr:to>
    <xdr:cxnSp macro="">
      <xdr:nvCxnSpPr>
        <xdr:cNvPr id="679" name="直線コネクタ 678"/>
        <xdr:cNvCxnSpPr/>
      </xdr:nvCxnSpPr>
      <xdr:spPr>
        <a:xfrm>
          <a:off x="12814300" y="16812888"/>
          <a:ext cx="889000" cy="1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0" name="フローチャート: 判断 679"/>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1" name="テキスト ボックス 680"/>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2" name="フローチャート: 判断 681"/>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3" name="テキスト ボックス 682"/>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25243</xdr:rowOff>
    </xdr:from>
    <xdr:to>
      <xdr:col>85</xdr:col>
      <xdr:colOff>177800</xdr:colOff>
      <xdr:row>97</xdr:row>
      <xdr:rowOff>126843</xdr:rowOff>
    </xdr:to>
    <xdr:sp macro="" textlink="">
      <xdr:nvSpPr>
        <xdr:cNvPr id="689" name="楕円 688"/>
        <xdr:cNvSpPr/>
      </xdr:nvSpPr>
      <xdr:spPr>
        <a:xfrm>
          <a:off x="16268700" y="166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48120</xdr:rowOff>
    </xdr:from>
    <xdr:ext cx="534377" cy="259045"/>
    <xdr:sp macro="" textlink="">
      <xdr:nvSpPr>
        <xdr:cNvPr id="690" name="積立金該当値テキスト"/>
        <xdr:cNvSpPr txBox="1"/>
      </xdr:nvSpPr>
      <xdr:spPr>
        <a:xfrm>
          <a:off x="16370300" y="165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119199</xdr:rowOff>
    </xdr:from>
    <xdr:to>
      <xdr:col>81</xdr:col>
      <xdr:colOff>101600</xdr:colOff>
      <xdr:row>98</xdr:row>
      <xdr:rowOff>49349</xdr:rowOff>
    </xdr:to>
    <xdr:sp macro="" textlink="">
      <xdr:nvSpPr>
        <xdr:cNvPr id="691" name="楕円 690"/>
        <xdr:cNvSpPr/>
      </xdr:nvSpPr>
      <xdr:spPr>
        <a:xfrm>
          <a:off x="15430500" y="167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40476</xdr:rowOff>
    </xdr:from>
    <xdr:ext cx="534377" cy="259045"/>
    <xdr:sp macro="" textlink="">
      <xdr:nvSpPr>
        <xdr:cNvPr id="692" name="テキスト ボックス 691"/>
        <xdr:cNvSpPr txBox="1"/>
      </xdr:nvSpPr>
      <xdr:spPr>
        <a:xfrm>
          <a:off x="15214111" y="168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71878</xdr:rowOff>
    </xdr:from>
    <xdr:to>
      <xdr:col>76</xdr:col>
      <xdr:colOff>165100</xdr:colOff>
      <xdr:row>98</xdr:row>
      <xdr:rowOff>2028</xdr:rowOff>
    </xdr:to>
    <xdr:sp macro="" textlink="">
      <xdr:nvSpPr>
        <xdr:cNvPr id="693" name="楕円 692"/>
        <xdr:cNvSpPr/>
      </xdr:nvSpPr>
      <xdr:spPr>
        <a:xfrm>
          <a:off x="14541500" y="167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164605</xdr:rowOff>
    </xdr:from>
    <xdr:ext cx="534377" cy="259045"/>
    <xdr:sp macro="" textlink="">
      <xdr:nvSpPr>
        <xdr:cNvPr id="694" name="テキスト ボックス 693"/>
        <xdr:cNvSpPr txBox="1"/>
      </xdr:nvSpPr>
      <xdr:spPr>
        <a:xfrm>
          <a:off x="14325111" y="1679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151267</xdr:rowOff>
    </xdr:from>
    <xdr:to>
      <xdr:col>72</xdr:col>
      <xdr:colOff>38100</xdr:colOff>
      <xdr:row>98</xdr:row>
      <xdr:rowOff>81417</xdr:rowOff>
    </xdr:to>
    <xdr:sp macro="" textlink="">
      <xdr:nvSpPr>
        <xdr:cNvPr id="695" name="楕円 694"/>
        <xdr:cNvSpPr/>
      </xdr:nvSpPr>
      <xdr:spPr>
        <a:xfrm>
          <a:off x="13652500" y="167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72544</xdr:rowOff>
    </xdr:from>
    <xdr:ext cx="534377" cy="259045"/>
    <xdr:sp macro="" textlink="">
      <xdr:nvSpPr>
        <xdr:cNvPr id="696" name="テキスト ボックス 695"/>
        <xdr:cNvSpPr txBox="1"/>
      </xdr:nvSpPr>
      <xdr:spPr>
        <a:xfrm>
          <a:off x="13436111" y="1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131438</xdr:rowOff>
    </xdr:from>
    <xdr:to>
      <xdr:col>67</xdr:col>
      <xdr:colOff>101600</xdr:colOff>
      <xdr:row>98</xdr:row>
      <xdr:rowOff>61588</xdr:rowOff>
    </xdr:to>
    <xdr:sp macro="" textlink="">
      <xdr:nvSpPr>
        <xdr:cNvPr id="697" name="楕円 696"/>
        <xdr:cNvSpPr/>
      </xdr:nvSpPr>
      <xdr:spPr>
        <a:xfrm>
          <a:off x="12763500" y="167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78115</xdr:rowOff>
    </xdr:from>
    <xdr:ext cx="534377" cy="259045"/>
    <xdr:sp macro="" textlink="">
      <xdr:nvSpPr>
        <xdr:cNvPr id="698" name="テキスト ボックス 697"/>
        <xdr:cNvSpPr txBox="1"/>
      </xdr:nvSpPr>
      <xdr:spPr>
        <a:xfrm>
          <a:off x="12547111" y="165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0" name="直線コネクタ 719"/>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3"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24" name="直線コネクタ 723"/>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68834</xdr:rowOff>
    </xdr:from>
    <xdr:to>
      <xdr:col>116</xdr:col>
      <xdr:colOff>63500</xdr:colOff>
      <xdr:row>37</xdr:row>
      <xdr:rowOff>149484</xdr:rowOff>
    </xdr:to>
    <xdr:cxnSp macro="">
      <xdr:nvCxnSpPr>
        <xdr:cNvPr id="725" name="直線コネクタ 724"/>
        <xdr:cNvCxnSpPr/>
      </xdr:nvCxnSpPr>
      <xdr:spPr>
        <a:xfrm>
          <a:off x="21323300" y="6412484"/>
          <a:ext cx="8382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26" name="投資及び出資金平均値テキスト"/>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27" name="フローチャート: 判断 726"/>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7638</xdr:rowOff>
    </xdr:from>
    <xdr:to>
      <xdr:col>111</xdr:col>
      <xdr:colOff>177800</xdr:colOff>
      <xdr:row>37</xdr:row>
      <xdr:rowOff>68834</xdr:rowOff>
    </xdr:to>
    <xdr:cxnSp macro="">
      <xdr:nvCxnSpPr>
        <xdr:cNvPr id="728" name="直線コネクタ 727"/>
        <xdr:cNvCxnSpPr/>
      </xdr:nvCxnSpPr>
      <xdr:spPr>
        <a:xfrm>
          <a:off x="20434300" y="6351288"/>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29" name="フローチャート: 判断 728"/>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0" name="テキスト ボックス 729"/>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147907</xdr:rowOff>
    </xdr:from>
    <xdr:to>
      <xdr:col>107</xdr:col>
      <xdr:colOff>50800</xdr:colOff>
      <xdr:row>37</xdr:row>
      <xdr:rowOff>7638</xdr:rowOff>
    </xdr:to>
    <xdr:cxnSp macro="">
      <xdr:nvCxnSpPr>
        <xdr:cNvPr id="731" name="直線コネクタ 730"/>
        <xdr:cNvCxnSpPr/>
      </xdr:nvCxnSpPr>
      <xdr:spPr>
        <a:xfrm>
          <a:off x="19545300" y="6320107"/>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2" name="フローチャート: 判断 731"/>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33" name="テキスト ボックス 732"/>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147907</xdr:rowOff>
    </xdr:from>
    <xdr:to>
      <xdr:col>102</xdr:col>
      <xdr:colOff>114300</xdr:colOff>
      <xdr:row>37</xdr:row>
      <xdr:rowOff>44785</xdr:rowOff>
    </xdr:to>
    <xdr:cxnSp macro="">
      <xdr:nvCxnSpPr>
        <xdr:cNvPr id="734" name="直線コネクタ 733"/>
        <xdr:cNvCxnSpPr/>
      </xdr:nvCxnSpPr>
      <xdr:spPr>
        <a:xfrm flipV="1">
          <a:off x="18656300" y="6320107"/>
          <a:ext cx="889000" cy="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35" name="フローチャート: 判断 734"/>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36" name="テキスト ボックス 735"/>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37" name="フローチャート: 判断 736"/>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38" name="テキスト ボックス 737"/>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98684</xdr:rowOff>
    </xdr:from>
    <xdr:to>
      <xdr:col>116</xdr:col>
      <xdr:colOff>114300</xdr:colOff>
      <xdr:row>38</xdr:row>
      <xdr:rowOff>28834</xdr:rowOff>
    </xdr:to>
    <xdr:sp macro="" textlink="">
      <xdr:nvSpPr>
        <xdr:cNvPr id="744" name="楕円 743"/>
        <xdr:cNvSpPr/>
      </xdr:nvSpPr>
      <xdr:spPr>
        <a:xfrm>
          <a:off x="22110700" y="64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121561</xdr:rowOff>
    </xdr:from>
    <xdr:ext cx="469744" cy="259045"/>
    <xdr:sp macro="" textlink="">
      <xdr:nvSpPr>
        <xdr:cNvPr id="745" name="投資及び出資金該当値テキスト"/>
        <xdr:cNvSpPr txBox="1"/>
      </xdr:nvSpPr>
      <xdr:spPr>
        <a:xfrm>
          <a:off x="22212300" y="629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18034</xdr:rowOff>
    </xdr:from>
    <xdr:to>
      <xdr:col>112</xdr:col>
      <xdr:colOff>38100</xdr:colOff>
      <xdr:row>37</xdr:row>
      <xdr:rowOff>119634</xdr:rowOff>
    </xdr:to>
    <xdr:sp macro="" textlink="">
      <xdr:nvSpPr>
        <xdr:cNvPr id="746" name="楕円 745"/>
        <xdr:cNvSpPr/>
      </xdr:nvSpPr>
      <xdr:spPr>
        <a:xfrm>
          <a:off x="21272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136161</xdr:rowOff>
    </xdr:from>
    <xdr:ext cx="534377" cy="259045"/>
    <xdr:sp macro="" textlink="">
      <xdr:nvSpPr>
        <xdr:cNvPr id="747" name="テキスト ボックス 746"/>
        <xdr:cNvSpPr txBox="1"/>
      </xdr:nvSpPr>
      <xdr:spPr>
        <a:xfrm>
          <a:off x="21056111" y="61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128288</xdr:rowOff>
    </xdr:from>
    <xdr:to>
      <xdr:col>107</xdr:col>
      <xdr:colOff>101600</xdr:colOff>
      <xdr:row>37</xdr:row>
      <xdr:rowOff>58438</xdr:rowOff>
    </xdr:to>
    <xdr:sp macro="" textlink="">
      <xdr:nvSpPr>
        <xdr:cNvPr id="748" name="楕円 747"/>
        <xdr:cNvSpPr/>
      </xdr:nvSpPr>
      <xdr:spPr>
        <a:xfrm>
          <a:off x="20383500" y="63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74965</xdr:rowOff>
    </xdr:from>
    <xdr:ext cx="534377" cy="259045"/>
    <xdr:sp macro="" textlink="">
      <xdr:nvSpPr>
        <xdr:cNvPr id="749" name="テキスト ボックス 748"/>
        <xdr:cNvSpPr txBox="1"/>
      </xdr:nvSpPr>
      <xdr:spPr>
        <a:xfrm>
          <a:off x="20167111" y="60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97107</xdr:rowOff>
    </xdr:from>
    <xdr:to>
      <xdr:col>102</xdr:col>
      <xdr:colOff>165100</xdr:colOff>
      <xdr:row>37</xdr:row>
      <xdr:rowOff>27257</xdr:rowOff>
    </xdr:to>
    <xdr:sp macro="" textlink="">
      <xdr:nvSpPr>
        <xdr:cNvPr id="750" name="楕円 749"/>
        <xdr:cNvSpPr/>
      </xdr:nvSpPr>
      <xdr:spPr>
        <a:xfrm>
          <a:off x="19494500" y="62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43784</xdr:rowOff>
    </xdr:from>
    <xdr:ext cx="534377" cy="259045"/>
    <xdr:sp macro="" textlink="">
      <xdr:nvSpPr>
        <xdr:cNvPr id="751" name="テキスト ボックス 750"/>
        <xdr:cNvSpPr txBox="1"/>
      </xdr:nvSpPr>
      <xdr:spPr>
        <a:xfrm>
          <a:off x="19278111" y="60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165435</xdr:rowOff>
    </xdr:from>
    <xdr:to>
      <xdr:col>98</xdr:col>
      <xdr:colOff>38100</xdr:colOff>
      <xdr:row>37</xdr:row>
      <xdr:rowOff>95585</xdr:rowOff>
    </xdr:to>
    <xdr:sp macro="" textlink="">
      <xdr:nvSpPr>
        <xdr:cNvPr id="752" name="楕円 751"/>
        <xdr:cNvSpPr/>
      </xdr:nvSpPr>
      <xdr:spPr>
        <a:xfrm>
          <a:off x="18605500" y="63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112112</xdr:rowOff>
    </xdr:from>
    <xdr:ext cx="534377" cy="259045"/>
    <xdr:sp macro="" textlink="">
      <xdr:nvSpPr>
        <xdr:cNvPr id="753" name="テキスト ボックス 752"/>
        <xdr:cNvSpPr txBox="1"/>
      </xdr:nvSpPr>
      <xdr:spPr>
        <a:xfrm>
          <a:off x="18389111" y="61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4" name="直線コネクタ 76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65" name="テキスト ボックス 76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68" name="直線コネクタ 76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69" name="テキスト ボックス 76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3" name="直線コネクタ 772"/>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5" name="直線コネクタ 77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76"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77" name="直線コネクタ 776"/>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20028</xdr:rowOff>
    </xdr:from>
    <xdr:to>
      <xdr:col>116</xdr:col>
      <xdr:colOff>63500</xdr:colOff>
      <xdr:row>58</xdr:row>
      <xdr:rowOff>21742</xdr:rowOff>
    </xdr:to>
    <xdr:cxnSp macro="">
      <xdr:nvCxnSpPr>
        <xdr:cNvPr id="778" name="直線コネクタ 777"/>
        <xdr:cNvCxnSpPr/>
      </xdr:nvCxnSpPr>
      <xdr:spPr>
        <a:xfrm>
          <a:off x="21323300" y="996412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79" name="貸付金平均値テキスト"/>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0" name="フローチャート: 判断 779"/>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18314</xdr:rowOff>
    </xdr:from>
    <xdr:to>
      <xdr:col>111</xdr:col>
      <xdr:colOff>177800</xdr:colOff>
      <xdr:row>58</xdr:row>
      <xdr:rowOff>20028</xdr:rowOff>
    </xdr:to>
    <xdr:cxnSp macro="">
      <xdr:nvCxnSpPr>
        <xdr:cNvPr id="781" name="直線コネクタ 780"/>
        <xdr:cNvCxnSpPr/>
      </xdr:nvCxnSpPr>
      <xdr:spPr>
        <a:xfrm>
          <a:off x="20434300" y="996241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2" name="フローチャート: 判断 781"/>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3" name="テキスト ボックス 782"/>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18314</xdr:rowOff>
    </xdr:from>
    <xdr:to>
      <xdr:col>107</xdr:col>
      <xdr:colOff>50800</xdr:colOff>
      <xdr:row>58</xdr:row>
      <xdr:rowOff>18485</xdr:rowOff>
    </xdr:to>
    <xdr:cxnSp macro="">
      <xdr:nvCxnSpPr>
        <xdr:cNvPr id="784" name="直線コネクタ 783"/>
        <xdr:cNvCxnSpPr/>
      </xdr:nvCxnSpPr>
      <xdr:spPr>
        <a:xfrm flipV="1">
          <a:off x="19545300" y="996241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85" name="フローチャート: 判断 784"/>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86" name="テキスト ボックス 785"/>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18485</xdr:rowOff>
    </xdr:from>
    <xdr:to>
      <xdr:col>102</xdr:col>
      <xdr:colOff>114300</xdr:colOff>
      <xdr:row>58</xdr:row>
      <xdr:rowOff>20313</xdr:rowOff>
    </xdr:to>
    <xdr:cxnSp macro="">
      <xdr:nvCxnSpPr>
        <xdr:cNvPr id="787" name="直線コネクタ 786"/>
        <xdr:cNvCxnSpPr/>
      </xdr:nvCxnSpPr>
      <xdr:spPr>
        <a:xfrm flipV="1">
          <a:off x="18656300" y="996258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88" name="フローチャート: 判断 787"/>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89" name="テキスト ボックス 788"/>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0" name="フローチャート: 判断 789"/>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1" name="テキスト ボックス 790"/>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7" name="楕円 796"/>
        <xdr:cNvSpPr/>
      </xdr:nvSpPr>
      <xdr:spPr>
        <a:xfrm>
          <a:off x="221107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57319</xdr:rowOff>
    </xdr:from>
    <xdr:ext cx="313932" cy="259045"/>
    <xdr:sp macro="" textlink="">
      <xdr:nvSpPr>
        <xdr:cNvPr id="798" name="貸付金該当値テキスト"/>
        <xdr:cNvSpPr txBox="1"/>
      </xdr:nvSpPr>
      <xdr:spPr>
        <a:xfrm>
          <a:off x="22212300" y="98299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140678</xdr:rowOff>
    </xdr:from>
    <xdr:to>
      <xdr:col>112</xdr:col>
      <xdr:colOff>38100</xdr:colOff>
      <xdr:row>58</xdr:row>
      <xdr:rowOff>70828</xdr:rowOff>
    </xdr:to>
    <xdr:sp macro="" textlink="">
      <xdr:nvSpPr>
        <xdr:cNvPr id="799" name="楕円 798"/>
        <xdr:cNvSpPr/>
      </xdr:nvSpPr>
      <xdr:spPr>
        <a:xfrm>
          <a:off x="21272500" y="99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61955</xdr:rowOff>
    </xdr:from>
    <xdr:ext cx="313932" cy="259045"/>
    <xdr:sp macro="" textlink="">
      <xdr:nvSpPr>
        <xdr:cNvPr id="800" name="テキスト ボックス 799"/>
        <xdr:cNvSpPr txBox="1"/>
      </xdr:nvSpPr>
      <xdr:spPr>
        <a:xfrm>
          <a:off x="21166333" y="10006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138964</xdr:rowOff>
    </xdr:from>
    <xdr:to>
      <xdr:col>107</xdr:col>
      <xdr:colOff>101600</xdr:colOff>
      <xdr:row>58</xdr:row>
      <xdr:rowOff>69114</xdr:rowOff>
    </xdr:to>
    <xdr:sp macro="" textlink="">
      <xdr:nvSpPr>
        <xdr:cNvPr id="801" name="楕円 800"/>
        <xdr:cNvSpPr/>
      </xdr:nvSpPr>
      <xdr:spPr>
        <a:xfrm>
          <a:off x="20383500" y="9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60241</xdr:rowOff>
    </xdr:from>
    <xdr:ext cx="378565" cy="259045"/>
    <xdr:sp macro="" textlink="">
      <xdr:nvSpPr>
        <xdr:cNvPr id="802" name="テキスト ボックス 801"/>
        <xdr:cNvSpPr txBox="1"/>
      </xdr:nvSpPr>
      <xdr:spPr>
        <a:xfrm>
          <a:off x="20245017" y="10004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139135</xdr:rowOff>
    </xdr:from>
    <xdr:to>
      <xdr:col>102</xdr:col>
      <xdr:colOff>165100</xdr:colOff>
      <xdr:row>58</xdr:row>
      <xdr:rowOff>69285</xdr:rowOff>
    </xdr:to>
    <xdr:sp macro="" textlink="">
      <xdr:nvSpPr>
        <xdr:cNvPr id="803" name="楕円 802"/>
        <xdr:cNvSpPr/>
      </xdr:nvSpPr>
      <xdr:spPr>
        <a:xfrm>
          <a:off x="194945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60412</xdr:rowOff>
    </xdr:from>
    <xdr:ext cx="378565" cy="259045"/>
    <xdr:sp macro="" textlink="">
      <xdr:nvSpPr>
        <xdr:cNvPr id="804" name="テキスト ボックス 803"/>
        <xdr:cNvSpPr txBox="1"/>
      </xdr:nvSpPr>
      <xdr:spPr>
        <a:xfrm>
          <a:off x="19356017" y="10004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140963</xdr:rowOff>
    </xdr:from>
    <xdr:to>
      <xdr:col>98</xdr:col>
      <xdr:colOff>38100</xdr:colOff>
      <xdr:row>58</xdr:row>
      <xdr:rowOff>71113</xdr:rowOff>
    </xdr:to>
    <xdr:sp macro="" textlink="">
      <xdr:nvSpPr>
        <xdr:cNvPr id="805" name="楕円 804"/>
        <xdr:cNvSpPr/>
      </xdr:nvSpPr>
      <xdr:spPr>
        <a:xfrm>
          <a:off x="18605500" y="9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62240</xdr:rowOff>
    </xdr:from>
    <xdr:ext cx="313932" cy="259045"/>
    <xdr:sp macro="" textlink="">
      <xdr:nvSpPr>
        <xdr:cNvPr id="806" name="テキスト ボックス 805"/>
        <xdr:cNvSpPr txBox="1"/>
      </xdr:nvSpPr>
      <xdr:spPr>
        <a:xfrm>
          <a:off x="18499333" y="10006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2" name="テキスト ボックス 821"/>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4" name="テキスト ボックス 82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2" name="直線コネクタ 831"/>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3"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34" name="直線コネクタ 833"/>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35"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36" name="直線コネクタ 835"/>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77208</xdr:rowOff>
    </xdr:from>
    <xdr:to>
      <xdr:col>116</xdr:col>
      <xdr:colOff>63500</xdr:colOff>
      <xdr:row>77</xdr:row>
      <xdr:rowOff>105273</xdr:rowOff>
    </xdr:to>
    <xdr:cxnSp macro="">
      <xdr:nvCxnSpPr>
        <xdr:cNvPr id="837" name="直線コネクタ 836"/>
        <xdr:cNvCxnSpPr/>
      </xdr:nvCxnSpPr>
      <xdr:spPr>
        <a:xfrm flipV="1">
          <a:off x="21323300" y="13278858"/>
          <a:ext cx="838200" cy="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38" name="繰出金平均値テキスト"/>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39" name="フローチャート: 判断 838"/>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105273</xdr:rowOff>
    </xdr:from>
    <xdr:to>
      <xdr:col>111</xdr:col>
      <xdr:colOff>177800</xdr:colOff>
      <xdr:row>77</xdr:row>
      <xdr:rowOff>110361</xdr:rowOff>
    </xdr:to>
    <xdr:cxnSp macro="">
      <xdr:nvCxnSpPr>
        <xdr:cNvPr id="840" name="直線コネクタ 839"/>
        <xdr:cNvCxnSpPr/>
      </xdr:nvCxnSpPr>
      <xdr:spPr>
        <a:xfrm flipV="1">
          <a:off x="20434300" y="13306923"/>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1" name="フローチャート: 判断 840"/>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42" name="テキスト ボックス 841"/>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110361</xdr:rowOff>
    </xdr:from>
    <xdr:to>
      <xdr:col>107</xdr:col>
      <xdr:colOff>50800</xdr:colOff>
      <xdr:row>77</xdr:row>
      <xdr:rowOff>126422</xdr:rowOff>
    </xdr:to>
    <xdr:cxnSp macro="">
      <xdr:nvCxnSpPr>
        <xdr:cNvPr id="843" name="直線コネクタ 842"/>
        <xdr:cNvCxnSpPr/>
      </xdr:nvCxnSpPr>
      <xdr:spPr>
        <a:xfrm flipV="1">
          <a:off x="19545300" y="13312011"/>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44" name="フローチャート: 判断 843"/>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45" name="テキスト ボックス 844"/>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122450</xdr:rowOff>
    </xdr:from>
    <xdr:to>
      <xdr:col>102</xdr:col>
      <xdr:colOff>114300</xdr:colOff>
      <xdr:row>77</xdr:row>
      <xdr:rowOff>126422</xdr:rowOff>
    </xdr:to>
    <xdr:cxnSp macro="">
      <xdr:nvCxnSpPr>
        <xdr:cNvPr id="846" name="直線コネクタ 845"/>
        <xdr:cNvCxnSpPr/>
      </xdr:nvCxnSpPr>
      <xdr:spPr>
        <a:xfrm>
          <a:off x="18656300" y="13324100"/>
          <a:ext cx="8890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47" name="フローチャート: 判断 846"/>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48" name="テキスト ボックス 847"/>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49" name="フローチャート: 判断 848"/>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0" name="テキスト ボックス 849"/>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26408</xdr:rowOff>
    </xdr:from>
    <xdr:to>
      <xdr:col>116</xdr:col>
      <xdr:colOff>114300</xdr:colOff>
      <xdr:row>77</xdr:row>
      <xdr:rowOff>128008</xdr:rowOff>
    </xdr:to>
    <xdr:sp macro="" textlink="">
      <xdr:nvSpPr>
        <xdr:cNvPr id="856" name="楕円 855"/>
        <xdr:cNvSpPr/>
      </xdr:nvSpPr>
      <xdr:spPr>
        <a:xfrm>
          <a:off x="22110700" y="132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49285</xdr:rowOff>
    </xdr:from>
    <xdr:ext cx="534377" cy="259045"/>
    <xdr:sp macro="" textlink="">
      <xdr:nvSpPr>
        <xdr:cNvPr id="857" name="繰出金該当値テキスト"/>
        <xdr:cNvSpPr txBox="1"/>
      </xdr:nvSpPr>
      <xdr:spPr>
        <a:xfrm>
          <a:off x="22212300" y="130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54473</xdr:rowOff>
    </xdr:from>
    <xdr:to>
      <xdr:col>112</xdr:col>
      <xdr:colOff>38100</xdr:colOff>
      <xdr:row>77</xdr:row>
      <xdr:rowOff>156073</xdr:rowOff>
    </xdr:to>
    <xdr:sp macro="" textlink="">
      <xdr:nvSpPr>
        <xdr:cNvPr id="858" name="楕円 857"/>
        <xdr:cNvSpPr/>
      </xdr:nvSpPr>
      <xdr:spPr>
        <a:xfrm>
          <a:off x="21272500" y="13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147200</xdr:rowOff>
    </xdr:from>
    <xdr:ext cx="534377" cy="259045"/>
    <xdr:sp macro="" textlink="">
      <xdr:nvSpPr>
        <xdr:cNvPr id="859" name="テキスト ボックス 858"/>
        <xdr:cNvSpPr txBox="1"/>
      </xdr:nvSpPr>
      <xdr:spPr>
        <a:xfrm>
          <a:off x="21056111" y="133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59561</xdr:rowOff>
    </xdr:from>
    <xdr:to>
      <xdr:col>107</xdr:col>
      <xdr:colOff>101600</xdr:colOff>
      <xdr:row>77</xdr:row>
      <xdr:rowOff>161161</xdr:rowOff>
    </xdr:to>
    <xdr:sp macro="" textlink="">
      <xdr:nvSpPr>
        <xdr:cNvPr id="860" name="楕円 859"/>
        <xdr:cNvSpPr/>
      </xdr:nvSpPr>
      <xdr:spPr>
        <a:xfrm>
          <a:off x="20383500" y="132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152288</xdr:rowOff>
    </xdr:from>
    <xdr:ext cx="534377" cy="259045"/>
    <xdr:sp macro="" textlink="">
      <xdr:nvSpPr>
        <xdr:cNvPr id="861" name="テキスト ボックス 860"/>
        <xdr:cNvSpPr txBox="1"/>
      </xdr:nvSpPr>
      <xdr:spPr>
        <a:xfrm>
          <a:off x="20167111" y="133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75622</xdr:rowOff>
    </xdr:from>
    <xdr:to>
      <xdr:col>102</xdr:col>
      <xdr:colOff>165100</xdr:colOff>
      <xdr:row>78</xdr:row>
      <xdr:rowOff>5772</xdr:rowOff>
    </xdr:to>
    <xdr:sp macro="" textlink="">
      <xdr:nvSpPr>
        <xdr:cNvPr id="862" name="楕円 861"/>
        <xdr:cNvSpPr/>
      </xdr:nvSpPr>
      <xdr:spPr>
        <a:xfrm>
          <a:off x="19494500" y="132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168349</xdr:rowOff>
    </xdr:from>
    <xdr:ext cx="534377" cy="259045"/>
    <xdr:sp macro="" textlink="">
      <xdr:nvSpPr>
        <xdr:cNvPr id="863" name="テキスト ボックス 862"/>
        <xdr:cNvSpPr txBox="1"/>
      </xdr:nvSpPr>
      <xdr:spPr>
        <a:xfrm>
          <a:off x="19278111" y="133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71650</xdr:rowOff>
    </xdr:from>
    <xdr:to>
      <xdr:col>98</xdr:col>
      <xdr:colOff>38100</xdr:colOff>
      <xdr:row>78</xdr:row>
      <xdr:rowOff>1800</xdr:rowOff>
    </xdr:to>
    <xdr:sp macro="" textlink="">
      <xdr:nvSpPr>
        <xdr:cNvPr id="864" name="楕円 863"/>
        <xdr:cNvSpPr/>
      </xdr:nvSpPr>
      <xdr:spPr>
        <a:xfrm>
          <a:off x="18605500" y="13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164377</xdr:rowOff>
    </xdr:from>
    <xdr:ext cx="534377" cy="259045"/>
    <xdr:sp macro="" textlink="">
      <xdr:nvSpPr>
        <xdr:cNvPr id="865" name="テキスト ボックス 864"/>
        <xdr:cNvSpPr txBox="1"/>
      </xdr:nvSpPr>
      <xdr:spPr>
        <a:xfrm>
          <a:off x="18389111" y="1336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人件費については、人事院勧告による職員及び会計年度任用職員の給料の増加により、</a:t>
          </a:r>
          <a:r>
            <a:rPr kumimoji="1" lang="en-US" altLang="ja-JP" sz="1300">
              <a:latin typeface="ＭＳ Ｐゴシック" panose="020B0600070205080204" pitchFamily="50" charset="-128"/>
              <a:ea typeface="ＭＳ Ｐゴシック" panose="020B0600070205080204" pitchFamily="50" charset="-128"/>
            </a:rPr>
            <a:t>6,097</a:t>
          </a:r>
          <a:r>
            <a:rPr kumimoji="1" lang="ja-JP" altLang="en-US" sz="1300">
              <a:latin typeface="ＭＳ Ｐゴシック" panose="020B0600070205080204" pitchFamily="50" charset="-128"/>
              <a:ea typeface="ＭＳ Ｐゴシック" panose="020B0600070205080204" pitchFamily="50" charset="-128"/>
            </a:rPr>
            <a:t>円の増加となった。慢性的に類似団体平均値よりも高い値で推移しており、これは保育園やし尿処理施設・ごみ処理場などを直営しているためである。これらの施設の統廃合や広域利用、民営化、</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を促進することにより人件費の削減に努める必要がある。物件費については、包括的業務委託費やふるさと納税を業務委託に切り替えたことによるシステム使用料の増加により、</a:t>
          </a:r>
          <a:r>
            <a:rPr kumimoji="1" lang="en-US" altLang="ja-JP" sz="1300">
              <a:latin typeface="ＭＳ Ｐゴシック" panose="020B0600070205080204" pitchFamily="50" charset="-128"/>
              <a:ea typeface="ＭＳ Ｐゴシック" panose="020B0600070205080204" pitchFamily="50" charset="-128"/>
            </a:rPr>
            <a:t>11,087</a:t>
          </a:r>
          <a:r>
            <a:rPr kumimoji="1" lang="ja-JP" altLang="en-US" sz="1300">
              <a:latin typeface="ＭＳ Ｐゴシック" panose="020B0600070205080204" pitchFamily="50" charset="-128"/>
              <a:ea typeface="ＭＳ Ｐゴシック" panose="020B0600070205080204" pitchFamily="50" charset="-128"/>
            </a:rPr>
            <a:t>円の増加となった。業務の見直しを行い人件費と並列して包括的業務委託費の削減を図りたい。ふるさと納税に関しての増額は財源を確保するためのコストであるため更なる投資を行う必要がある。寄附増加のために商品や協力企業を増やすことや宣伝を積極的に行いたい。施設維持費については、リサイクル施設火災補修に係る費用により</a:t>
          </a:r>
          <a:r>
            <a:rPr kumimoji="1" lang="en-US" altLang="ja-JP" sz="1300">
              <a:latin typeface="ＭＳ Ｐゴシック" panose="020B0600070205080204" pitchFamily="50" charset="-128"/>
              <a:ea typeface="ＭＳ Ｐゴシック" panose="020B0600070205080204" pitchFamily="50" charset="-128"/>
            </a:rPr>
            <a:t>7,600</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16,866
16,628
119.61
12,694,911
11,967,846
702,673
6,094,588
11,410,398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10541</xdr:rowOff>
    </xdr:from>
    <xdr:to>
      <xdr:col>24</xdr:col>
      <xdr:colOff>63500</xdr:colOff>
      <xdr:row>35</xdr:row>
      <xdr:rowOff>141757</xdr:rowOff>
    </xdr:to>
    <xdr:cxnSp macro="">
      <xdr:nvCxnSpPr>
        <xdr:cNvPr id="59" name="直線コネクタ 58"/>
        <xdr:cNvCxnSpPr/>
      </xdr:nvCxnSpPr>
      <xdr:spPr>
        <a:xfrm flipV="1">
          <a:off x="3797300" y="6011291"/>
          <a:ext cx="8382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141757</xdr:rowOff>
    </xdr:from>
    <xdr:to>
      <xdr:col>19</xdr:col>
      <xdr:colOff>177800</xdr:colOff>
      <xdr:row>35</xdr:row>
      <xdr:rowOff>171247</xdr:rowOff>
    </xdr:to>
    <xdr:cxnSp macro="">
      <xdr:nvCxnSpPr>
        <xdr:cNvPr id="62" name="直線コネクタ 61"/>
        <xdr:cNvCxnSpPr/>
      </xdr:nvCxnSpPr>
      <xdr:spPr>
        <a:xfrm flipV="1">
          <a:off x="2908300" y="614250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171247</xdr:rowOff>
    </xdr:from>
    <xdr:to>
      <xdr:col>15</xdr:col>
      <xdr:colOff>50800</xdr:colOff>
      <xdr:row>36</xdr:row>
      <xdr:rowOff>123927</xdr:rowOff>
    </xdr:to>
    <xdr:cxnSp macro="">
      <xdr:nvCxnSpPr>
        <xdr:cNvPr id="65" name="直線コネクタ 64"/>
        <xdr:cNvCxnSpPr/>
      </xdr:nvCxnSpPr>
      <xdr:spPr>
        <a:xfrm flipV="1">
          <a:off x="2019300" y="6171997"/>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123927</xdr:rowOff>
    </xdr:from>
    <xdr:to>
      <xdr:col>10</xdr:col>
      <xdr:colOff>114300</xdr:colOff>
      <xdr:row>37</xdr:row>
      <xdr:rowOff>13741</xdr:rowOff>
    </xdr:to>
    <xdr:cxnSp macro="">
      <xdr:nvCxnSpPr>
        <xdr:cNvPr id="68" name="直線コネクタ 67"/>
        <xdr:cNvCxnSpPr/>
      </xdr:nvCxnSpPr>
      <xdr:spPr>
        <a:xfrm flipV="1">
          <a:off x="1130300" y="6296127"/>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131191</xdr:rowOff>
    </xdr:from>
    <xdr:to>
      <xdr:col>24</xdr:col>
      <xdr:colOff>114300</xdr:colOff>
      <xdr:row>35</xdr:row>
      <xdr:rowOff>61341</xdr:rowOff>
    </xdr:to>
    <xdr:sp macro="" textlink="">
      <xdr:nvSpPr>
        <xdr:cNvPr id="78" name="楕円 77"/>
        <xdr:cNvSpPr/>
      </xdr:nvSpPr>
      <xdr:spPr>
        <a:xfrm>
          <a:off x="45847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154068</xdr:rowOff>
    </xdr:from>
    <xdr:ext cx="469744" cy="259045"/>
    <xdr:sp macro="" textlink="">
      <xdr:nvSpPr>
        <xdr:cNvPr id="79" name="議会費該当値テキスト"/>
        <xdr:cNvSpPr txBox="1"/>
      </xdr:nvSpPr>
      <xdr:spPr>
        <a:xfrm>
          <a:off x="4686300" y="58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90957</xdr:rowOff>
    </xdr:from>
    <xdr:to>
      <xdr:col>20</xdr:col>
      <xdr:colOff>38100</xdr:colOff>
      <xdr:row>36</xdr:row>
      <xdr:rowOff>21107</xdr:rowOff>
    </xdr:to>
    <xdr:sp macro="" textlink="">
      <xdr:nvSpPr>
        <xdr:cNvPr id="80" name="楕円 79"/>
        <xdr:cNvSpPr/>
      </xdr:nvSpPr>
      <xdr:spPr>
        <a:xfrm>
          <a:off x="3746500" y="60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37634</xdr:rowOff>
    </xdr:from>
    <xdr:ext cx="469744" cy="259045"/>
    <xdr:sp macro="" textlink="">
      <xdr:nvSpPr>
        <xdr:cNvPr id="81" name="テキスト ボックス 80"/>
        <xdr:cNvSpPr txBox="1"/>
      </xdr:nvSpPr>
      <xdr:spPr>
        <a:xfrm>
          <a:off x="3562428" y="58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120447</xdr:rowOff>
    </xdr:from>
    <xdr:to>
      <xdr:col>15</xdr:col>
      <xdr:colOff>101600</xdr:colOff>
      <xdr:row>36</xdr:row>
      <xdr:rowOff>50597</xdr:rowOff>
    </xdr:to>
    <xdr:sp macro="" textlink="">
      <xdr:nvSpPr>
        <xdr:cNvPr id="82" name="楕円 81"/>
        <xdr:cNvSpPr/>
      </xdr:nvSpPr>
      <xdr:spPr>
        <a:xfrm>
          <a:off x="28575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67124</xdr:rowOff>
    </xdr:from>
    <xdr:ext cx="469744" cy="259045"/>
    <xdr:sp macro="" textlink="">
      <xdr:nvSpPr>
        <xdr:cNvPr id="83" name="テキスト ボックス 82"/>
        <xdr:cNvSpPr txBox="1"/>
      </xdr:nvSpPr>
      <xdr:spPr>
        <a:xfrm>
          <a:off x="2673428" y="58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73127</xdr:rowOff>
    </xdr:from>
    <xdr:to>
      <xdr:col>10</xdr:col>
      <xdr:colOff>165100</xdr:colOff>
      <xdr:row>37</xdr:row>
      <xdr:rowOff>3277</xdr:rowOff>
    </xdr:to>
    <xdr:sp macro="" textlink="">
      <xdr:nvSpPr>
        <xdr:cNvPr id="84" name="楕円 83"/>
        <xdr:cNvSpPr/>
      </xdr:nvSpPr>
      <xdr:spPr>
        <a:xfrm>
          <a:off x="1968500" y="62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165854</xdr:rowOff>
    </xdr:from>
    <xdr:ext cx="469744" cy="259045"/>
    <xdr:sp macro="" textlink="">
      <xdr:nvSpPr>
        <xdr:cNvPr id="85" name="テキスト ボックス 84"/>
        <xdr:cNvSpPr txBox="1"/>
      </xdr:nvSpPr>
      <xdr:spPr>
        <a:xfrm>
          <a:off x="1784428" y="63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134391</xdr:rowOff>
    </xdr:from>
    <xdr:to>
      <xdr:col>6</xdr:col>
      <xdr:colOff>38100</xdr:colOff>
      <xdr:row>37</xdr:row>
      <xdr:rowOff>64541</xdr:rowOff>
    </xdr:to>
    <xdr:sp macro="" textlink="">
      <xdr:nvSpPr>
        <xdr:cNvPr id="86" name="楕円 85"/>
        <xdr:cNvSpPr/>
      </xdr:nvSpPr>
      <xdr:spPr>
        <a:xfrm>
          <a:off x="1079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55668</xdr:rowOff>
    </xdr:from>
    <xdr:ext cx="469744" cy="259045"/>
    <xdr:sp macro="" textlink="">
      <xdr:nvSpPr>
        <xdr:cNvPr id="87" name="テキスト ボックス 86"/>
        <xdr:cNvSpPr txBox="1"/>
      </xdr:nvSpPr>
      <xdr:spPr>
        <a:xfrm>
          <a:off x="895428" y="63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82439</xdr:rowOff>
    </xdr:from>
    <xdr:to>
      <xdr:col>24</xdr:col>
      <xdr:colOff>63500</xdr:colOff>
      <xdr:row>57</xdr:row>
      <xdr:rowOff>161682</xdr:rowOff>
    </xdr:to>
    <xdr:cxnSp macro="">
      <xdr:nvCxnSpPr>
        <xdr:cNvPr id="118" name="直線コネクタ 117"/>
        <xdr:cNvCxnSpPr/>
      </xdr:nvCxnSpPr>
      <xdr:spPr>
        <a:xfrm flipV="1">
          <a:off x="3797300" y="9855089"/>
          <a:ext cx="838200" cy="7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83866</xdr:rowOff>
    </xdr:from>
    <xdr:to>
      <xdr:col>19</xdr:col>
      <xdr:colOff>177800</xdr:colOff>
      <xdr:row>57</xdr:row>
      <xdr:rowOff>161682</xdr:rowOff>
    </xdr:to>
    <xdr:cxnSp macro="">
      <xdr:nvCxnSpPr>
        <xdr:cNvPr id="121" name="直線コネクタ 120"/>
        <xdr:cNvCxnSpPr/>
      </xdr:nvCxnSpPr>
      <xdr:spPr>
        <a:xfrm>
          <a:off x="2908300" y="9856516"/>
          <a:ext cx="8890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36229</xdr:rowOff>
    </xdr:from>
    <xdr:to>
      <xdr:col>15</xdr:col>
      <xdr:colOff>50800</xdr:colOff>
      <xdr:row>57</xdr:row>
      <xdr:rowOff>83866</xdr:rowOff>
    </xdr:to>
    <xdr:cxnSp macro="">
      <xdr:nvCxnSpPr>
        <xdr:cNvPr id="124" name="直線コネクタ 123"/>
        <xdr:cNvCxnSpPr/>
      </xdr:nvCxnSpPr>
      <xdr:spPr>
        <a:xfrm>
          <a:off x="2019300" y="9294529"/>
          <a:ext cx="889000" cy="5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36229</xdr:rowOff>
    </xdr:from>
    <xdr:to>
      <xdr:col>10</xdr:col>
      <xdr:colOff>114300</xdr:colOff>
      <xdr:row>56</xdr:row>
      <xdr:rowOff>109031</xdr:rowOff>
    </xdr:to>
    <xdr:cxnSp macro="">
      <xdr:nvCxnSpPr>
        <xdr:cNvPr id="127" name="直線コネクタ 126"/>
        <xdr:cNvCxnSpPr/>
      </xdr:nvCxnSpPr>
      <xdr:spPr>
        <a:xfrm flipV="1">
          <a:off x="1130300" y="9294529"/>
          <a:ext cx="889000" cy="4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31639</xdr:rowOff>
    </xdr:from>
    <xdr:to>
      <xdr:col>24</xdr:col>
      <xdr:colOff>114300</xdr:colOff>
      <xdr:row>57</xdr:row>
      <xdr:rowOff>133239</xdr:rowOff>
    </xdr:to>
    <xdr:sp macro="" textlink="">
      <xdr:nvSpPr>
        <xdr:cNvPr id="137" name="楕円 136"/>
        <xdr:cNvSpPr/>
      </xdr:nvSpPr>
      <xdr:spPr>
        <a:xfrm>
          <a:off x="4584700" y="98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10066</xdr:rowOff>
    </xdr:from>
    <xdr:ext cx="599010" cy="259045"/>
    <xdr:sp macro="" textlink="">
      <xdr:nvSpPr>
        <xdr:cNvPr id="138" name="総務費該当値テキスト"/>
        <xdr:cNvSpPr txBox="1"/>
      </xdr:nvSpPr>
      <xdr:spPr>
        <a:xfrm>
          <a:off x="4686300" y="978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110882</xdr:rowOff>
    </xdr:from>
    <xdr:to>
      <xdr:col>20</xdr:col>
      <xdr:colOff>38100</xdr:colOff>
      <xdr:row>58</xdr:row>
      <xdr:rowOff>41032</xdr:rowOff>
    </xdr:to>
    <xdr:sp macro="" textlink="">
      <xdr:nvSpPr>
        <xdr:cNvPr id="139" name="楕円 138"/>
        <xdr:cNvSpPr/>
      </xdr:nvSpPr>
      <xdr:spPr>
        <a:xfrm>
          <a:off x="3746500" y="98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32159</xdr:rowOff>
    </xdr:from>
    <xdr:ext cx="534377" cy="259045"/>
    <xdr:sp macro="" textlink="">
      <xdr:nvSpPr>
        <xdr:cNvPr id="140" name="テキスト ボックス 139"/>
        <xdr:cNvSpPr txBox="1"/>
      </xdr:nvSpPr>
      <xdr:spPr>
        <a:xfrm>
          <a:off x="3530111" y="997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33066</xdr:rowOff>
    </xdr:from>
    <xdr:to>
      <xdr:col>15</xdr:col>
      <xdr:colOff>101600</xdr:colOff>
      <xdr:row>57</xdr:row>
      <xdr:rowOff>134666</xdr:rowOff>
    </xdr:to>
    <xdr:sp macro="" textlink="">
      <xdr:nvSpPr>
        <xdr:cNvPr id="141" name="楕円 140"/>
        <xdr:cNvSpPr/>
      </xdr:nvSpPr>
      <xdr:spPr>
        <a:xfrm>
          <a:off x="2857500" y="98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125793</xdr:rowOff>
    </xdr:from>
    <xdr:ext cx="599010" cy="259045"/>
    <xdr:sp macro="" textlink="">
      <xdr:nvSpPr>
        <xdr:cNvPr id="142" name="テキスト ボックス 141"/>
        <xdr:cNvSpPr txBox="1"/>
      </xdr:nvSpPr>
      <xdr:spPr>
        <a:xfrm>
          <a:off x="2608795" y="989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156879</xdr:rowOff>
    </xdr:from>
    <xdr:to>
      <xdr:col>10</xdr:col>
      <xdr:colOff>165100</xdr:colOff>
      <xdr:row>54</xdr:row>
      <xdr:rowOff>87029</xdr:rowOff>
    </xdr:to>
    <xdr:sp macro="" textlink="">
      <xdr:nvSpPr>
        <xdr:cNvPr id="143" name="楕円 142"/>
        <xdr:cNvSpPr/>
      </xdr:nvSpPr>
      <xdr:spPr>
        <a:xfrm>
          <a:off x="1968500" y="92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103556</xdr:rowOff>
    </xdr:from>
    <xdr:ext cx="599010" cy="259045"/>
    <xdr:sp macro="" textlink="">
      <xdr:nvSpPr>
        <xdr:cNvPr id="144" name="テキスト ボックス 143"/>
        <xdr:cNvSpPr txBox="1"/>
      </xdr:nvSpPr>
      <xdr:spPr>
        <a:xfrm>
          <a:off x="1719795" y="901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58231</xdr:rowOff>
    </xdr:from>
    <xdr:to>
      <xdr:col>6</xdr:col>
      <xdr:colOff>38100</xdr:colOff>
      <xdr:row>56</xdr:row>
      <xdr:rowOff>159831</xdr:rowOff>
    </xdr:to>
    <xdr:sp macro="" textlink="">
      <xdr:nvSpPr>
        <xdr:cNvPr id="145" name="楕円 144"/>
        <xdr:cNvSpPr/>
      </xdr:nvSpPr>
      <xdr:spPr>
        <a:xfrm>
          <a:off x="1079500" y="96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4908</xdr:rowOff>
    </xdr:from>
    <xdr:ext cx="599010" cy="259045"/>
    <xdr:sp macro="" textlink="">
      <xdr:nvSpPr>
        <xdr:cNvPr id="146" name="テキスト ボックス 145"/>
        <xdr:cNvSpPr txBox="1"/>
      </xdr:nvSpPr>
      <xdr:spPr>
        <a:xfrm>
          <a:off x="830795" y="943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138524</xdr:rowOff>
    </xdr:from>
    <xdr:to>
      <xdr:col>24</xdr:col>
      <xdr:colOff>63500</xdr:colOff>
      <xdr:row>74</xdr:row>
      <xdr:rowOff>165445</xdr:rowOff>
    </xdr:to>
    <xdr:cxnSp macro="">
      <xdr:nvCxnSpPr>
        <xdr:cNvPr id="178" name="直線コネクタ 177"/>
        <xdr:cNvCxnSpPr/>
      </xdr:nvCxnSpPr>
      <xdr:spPr>
        <a:xfrm flipV="1">
          <a:off x="3797300" y="12654374"/>
          <a:ext cx="838200" cy="1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165521</xdr:rowOff>
    </xdr:from>
    <xdr:to>
      <xdr:col>19</xdr:col>
      <xdr:colOff>177800</xdr:colOff>
      <xdr:row>74</xdr:row>
      <xdr:rowOff>165445</xdr:rowOff>
    </xdr:to>
    <xdr:cxnSp macro="">
      <xdr:nvCxnSpPr>
        <xdr:cNvPr id="181" name="直線コネクタ 180"/>
        <xdr:cNvCxnSpPr/>
      </xdr:nvCxnSpPr>
      <xdr:spPr>
        <a:xfrm>
          <a:off x="2908300" y="12681371"/>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165521</xdr:rowOff>
    </xdr:from>
    <xdr:to>
      <xdr:col>15</xdr:col>
      <xdr:colOff>50800</xdr:colOff>
      <xdr:row>75</xdr:row>
      <xdr:rowOff>156877</xdr:rowOff>
    </xdr:to>
    <xdr:cxnSp macro="">
      <xdr:nvCxnSpPr>
        <xdr:cNvPr id="184" name="直線コネクタ 183"/>
        <xdr:cNvCxnSpPr/>
      </xdr:nvCxnSpPr>
      <xdr:spPr>
        <a:xfrm flipV="1">
          <a:off x="2019300" y="12681371"/>
          <a:ext cx="889000" cy="3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156877</xdr:rowOff>
    </xdr:from>
    <xdr:to>
      <xdr:col>10</xdr:col>
      <xdr:colOff>114300</xdr:colOff>
      <xdr:row>76</xdr:row>
      <xdr:rowOff>25781</xdr:rowOff>
    </xdr:to>
    <xdr:cxnSp macro="">
      <xdr:nvCxnSpPr>
        <xdr:cNvPr id="187" name="直線コネクタ 186"/>
        <xdr:cNvCxnSpPr/>
      </xdr:nvCxnSpPr>
      <xdr:spPr>
        <a:xfrm flipV="1">
          <a:off x="1130300" y="13015627"/>
          <a:ext cx="889000" cy="4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87724</xdr:rowOff>
    </xdr:from>
    <xdr:to>
      <xdr:col>24</xdr:col>
      <xdr:colOff>114300</xdr:colOff>
      <xdr:row>74</xdr:row>
      <xdr:rowOff>17874</xdr:rowOff>
    </xdr:to>
    <xdr:sp macro="" textlink="">
      <xdr:nvSpPr>
        <xdr:cNvPr id="197" name="楕円 196"/>
        <xdr:cNvSpPr/>
      </xdr:nvSpPr>
      <xdr:spPr>
        <a:xfrm>
          <a:off x="4584700" y="12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110601</xdr:rowOff>
    </xdr:from>
    <xdr:ext cx="599010" cy="259045"/>
    <xdr:sp macro="" textlink="">
      <xdr:nvSpPr>
        <xdr:cNvPr id="198" name="民生費該当値テキスト"/>
        <xdr:cNvSpPr txBox="1"/>
      </xdr:nvSpPr>
      <xdr:spPr>
        <a:xfrm>
          <a:off x="4686300" y="1245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114645</xdr:rowOff>
    </xdr:from>
    <xdr:to>
      <xdr:col>20</xdr:col>
      <xdr:colOff>38100</xdr:colOff>
      <xdr:row>75</xdr:row>
      <xdr:rowOff>44795</xdr:rowOff>
    </xdr:to>
    <xdr:sp macro="" textlink="">
      <xdr:nvSpPr>
        <xdr:cNvPr id="199" name="楕円 198"/>
        <xdr:cNvSpPr/>
      </xdr:nvSpPr>
      <xdr:spPr>
        <a:xfrm>
          <a:off x="3746500" y="128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61322</xdr:rowOff>
    </xdr:from>
    <xdr:ext cx="599010" cy="259045"/>
    <xdr:sp macro="" textlink="">
      <xdr:nvSpPr>
        <xdr:cNvPr id="200" name="テキスト ボックス 199"/>
        <xdr:cNvSpPr txBox="1"/>
      </xdr:nvSpPr>
      <xdr:spPr>
        <a:xfrm>
          <a:off x="3497795" y="1257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114721</xdr:rowOff>
    </xdr:from>
    <xdr:to>
      <xdr:col>15</xdr:col>
      <xdr:colOff>101600</xdr:colOff>
      <xdr:row>74</xdr:row>
      <xdr:rowOff>44871</xdr:rowOff>
    </xdr:to>
    <xdr:sp macro="" textlink="">
      <xdr:nvSpPr>
        <xdr:cNvPr id="201" name="楕円 200"/>
        <xdr:cNvSpPr/>
      </xdr:nvSpPr>
      <xdr:spPr>
        <a:xfrm>
          <a:off x="2857500" y="126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61398</xdr:rowOff>
    </xdr:from>
    <xdr:ext cx="599010" cy="259045"/>
    <xdr:sp macro="" textlink="">
      <xdr:nvSpPr>
        <xdr:cNvPr id="202" name="テキスト ボックス 201"/>
        <xdr:cNvSpPr txBox="1"/>
      </xdr:nvSpPr>
      <xdr:spPr>
        <a:xfrm>
          <a:off x="2608795" y="1240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106078</xdr:rowOff>
    </xdr:from>
    <xdr:to>
      <xdr:col>10</xdr:col>
      <xdr:colOff>165100</xdr:colOff>
      <xdr:row>76</xdr:row>
      <xdr:rowOff>36227</xdr:rowOff>
    </xdr:to>
    <xdr:sp macro="" textlink="">
      <xdr:nvSpPr>
        <xdr:cNvPr id="203" name="楕円 202"/>
        <xdr:cNvSpPr/>
      </xdr:nvSpPr>
      <xdr:spPr>
        <a:xfrm>
          <a:off x="1968500" y="129648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52755</xdr:rowOff>
    </xdr:from>
    <xdr:ext cx="599010" cy="259045"/>
    <xdr:sp macro="" textlink="">
      <xdr:nvSpPr>
        <xdr:cNvPr id="204" name="テキスト ボックス 203"/>
        <xdr:cNvSpPr txBox="1"/>
      </xdr:nvSpPr>
      <xdr:spPr>
        <a:xfrm>
          <a:off x="1719795" y="1274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146431</xdr:rowOff>
    </xdr:from>
    <xdr:to>
      <xdr:col>6</xdr:col>
      <xdr:colOff>38100</xdr:colOff>
      <xdr:row>76</xdr:row>
      <xdr:rowOff>76581</xdr:rowOff>
    </xdr:to>
    <xdr:sp macro="" textlink="">
      <xdr:nvSpPr>
        <xdr:cNvPr id="205" name="楕円 204"/>
        <xdr:cNvSpPr/>
      </xdr:nvSpPr>
      <xdr:spPr>
        <a:xfrm>
          <a:off x="1079500" y="13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93108</xdr:rowOff>
    </xdr:from>
    <xdr:ext cx="599010" cy="259045"/>
    <xdr:sp macro="" textlink="">
      <xdr:nvSpPr>
        <xdr:cNvPr id="206" name="テキスト ボックス 205"/>
        <xdr:cNvSpPr txBox="1"/>
      </xdr:nvSpPr>
      <xdr:spPr>
        <a:xfrm>
          <a:off x="830795" y="127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34150</xdr:rowOff>
    </xdr:from>
    <xdr:to>
      <xdr:col>24</xdr:col>
      <xdr:colOff>63500</xdr:colOff>
      <xdr:row>95</xdr:row>
      <xdr:rowOff>94335</xdr:rowOff>
    </xdr:to>
    <xdr:cxnSp macro="">
      <xdr:nvCxnSpPr>
        <xdr:cNvPr id="236" name="直線コネクタ 235"/>
        <xdr:cNvCxnSpPr/>
      </xdr:nvCxnSpPr>
      <xdr:spPr>
        <a:xfrm>
          <a:off x="3797300" y="16321900"/>
          <a:ext cx="838200" cy="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34150</xdr:rowOff>
    </xdr:from>
    <xdr:to>
      <xdr:col>19</xdr:col>
      <xdr:colOff>177800</xdr:colOff>
      <xdr:row>96</xdr:row>
      <xdr:rowOff>81750</xdr:rowOff>
    </xdr:to>
    <xdr:cxnSp macro="">
      <xdr:nvCxnSpPr>
        <xdr:cNvPr id="239" name="直線コネクタ 238"/>
        <xdr:cNvCxnSpPr/>
      </xdr:nvCxnSpPr>
      <xdr:spPr>
        <a:xfrm flipV="1">
          <a:off x="2908300" y="16321900"/>
          <a:ext cx="889000" cy="2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81750</xdr:rowOff>
    </xdr:from>
    <xdr:to>
      <xdr:col>15</xdr:col>
      <xdr:colOff>50800</xdr:colOff>
      <xdr:row>97</xdr:row>
      <xdr:rowOff>42787</xdr:rowOff>
    </xdr:to>
    <xdr:cxnSp macro="">
      <xdr:nvCxnSpPr>
        <xdr:cNvPr id="242" name="直線コネクタ 241"/>
        <xdr:cNvCxnSpPr/>
      </xdr:nvCxnSpPr>
      <xdr:spPr>
        <a:xfrm flipV="1">
          <a:off x="2019300" y="16540950"/>
          <a:ext cx="889000" cy="1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42787</xdr:rowOff>
    </xdr:from>
    <xdr:to>
      <xdr:col>10</xdr:col>
      <xdr:colOff>114300</xdr:colOff>
      <xdr:row>97</xdr:row>
      <xdr:rowOff>116560</xdr:rowOff>
    </xdr:to>
    <xdr:cxnSp macro="">
      <xdr:nvCxnSpPr>
        <xdr:cNvPr id="245" name="直線コネクタ 244"/>
        <xdr:cNvCxnSpPr/>
      </xdr:nvCxnSpPr>
      <xdr:spPr>
        <a:xfrm flipV="1">
          <a:off x="1130300" y="16673437"/>
          <a:ext cx="889000" cy="7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43535</xdr:rowOff>
    </xdr:from>
    <xdr:to>
      <xdr:col>24</xdr:col>
      <xdr:colOff>114300</xdr:colOff>
      <xdr:row>95</xdr:row>
      <xdr:rowOff>145135</xdr:rowOff>
    </xdr:to>
    <xdr:sp macro="" textlink="">
      <xdr:nvSpPr>
        <xdr:cNvPr id="255" name="楕円 254"/>
        <xdr:cNvSpPr/>
      </xdr:nvSpPr>
      <xdr:spPr>
        <a:xfrm>
          <a:off x="4584700" y="163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66412</xdr:rowOff>
    </xdr:from>
    <xdr:ext cx="534377" cy="259045"/>
    <xdr:sp macro="" textlink="">
      <xdr:nvSpPr>
        <xdr:cNvPr id="256" name="衛生費該当値テキスト"/>
        <xdr:cNvSpPr txBox="1"/>
      </xdr:nvSpPr>
      <xdr:spPr>
        <a:xfrm>
          <a:off x="4686300" y="161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154800</xdr:rowOff>
    </xdr:from>
    <xdr:to>
      <xdr:col>20</xdr:col>
      <xdr:colOff>38100</xdr:colOff>
      <xdr:row>95</xdr:row>
      <xdr:rowOff>84950</xdr:rowOff>
    </xdr:to>
    <xdr:sp macro="" textlink="">
      <xdr:nvSpPr>
        <xdr:cNvPr id="257" name="楕円 256"/>
        <xdr:cNvSpPr/>
      </xdr:nvSpPr>
      <xdr:spPr>
        <a:xfrm>
          <a:off x="3746500" y="162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101477</xdr:rowOff>
    </xdr:from>
    <xdr:ext cx="534377" cy="259045"/>
    <xdr:sp macro="" textlink="">
      <xdr:nvSpPr>
        <xdr:cNvPr id="258" name="テキスト ボックス 257"/>
        <xdr:cNvSpPr txBox="1"/>
      </xdr:nvSpPr>
      <xdr:spPr>
        <a:xfrm>
          <a:off x="3530111" y="160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30950</xdr:rowOff>
    </xdr:from>
    <xdr:to>
      <xdr:col>15</xdr:col>
      <xdr:colOff>101600</xdr:colOff>
      <xdr:row>96</xdr:row>
      <xdr:rowOff>132550</xdr:rowOff>
    </xdr:to>
    <xdr:sp macro="" textlink="">
      <xdr:nvSpPr>
        <xdr:cNvPr id="259" name="楕円 258"/>
        <xdr:cNvSpPr/>
      </xdr:nvSpPr>
      <xdr:spPr>
        <a:xfrm>
          <a:off x="2857500" y="16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149077</xdr:rowOff>
    </xdr:from>
    <xdr:ext cx="534377" cy="259045"/>
    <xdr:sp macro="" textlink="">
      <xdr:nvSpPr>
        <xdr:cNvPr id="260" name="テキスト ボックス 259"/>
        <xdr:cNvSpPr txBox="1"/>
      </xdr:nvSpPr>
      <xdr:spPr>
        <a:xfrm>
          <a:off x="2641111" y="162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163437</xdr:rowOff>
    </xdr:from>
    <xdr:to>
      <xdr:col>10</xdr:col>
      <xdr:colOff>165100</xdr:colOff>
      <xdr:row>97</xdr:row>
      <xdr:rowOff>93587</xdr:rowOff>
    </xdr:to>
    <xdr:sp macro="" textlink="">
      <xdr:nvSpPr>
        <xdr:cNvPr id="261" name="楕円 260"/>
        <xdr:cNvSpPr/>
      </xdr:nvSpPr>
      <xdr:spPr>
        <a:xfrm>
          <a:off x="1968500" y="166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110114</xdr:rowOff>
    </xdr:from>
    <xdr:ext cx="534377" cy="259045"/>
    <xdr:sp macro="" textlink="">
      <xdr:nvSpPr>
        <xdr:cNvPr id="262" name="テキスト ボックス 261"/>
        <xdr:cNvSpPr txBox="1"/>
      </xdr:nvSpPr>
      <xdr:spPr>
        <a:xfrm>
          <a:off x="1752111" y="163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65760</xdr:rowOff>
    </xdr:from>
    <xdr:to>
      <xdr:col>6</xdr:col>
      <xdr:colOff>38100</xdr:colOff>
      <xdr:row>97</xdr:row>
      <xdr:rowOff>167360</xdr:rowOff>
    </xdr:to>
    <xdr:sp macro="" textlink="">
      <xdr:nvSpPr>
        <xdr:cNvPr id="263" name="楕円 262"/>
        <xdr:cNvSpPr/>
      </xdr:nvSpPr>
      <xdr:spPr>
        <a:xfrm>
          <a:off x="1079500" y="166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12437</xdr:rowOff>
    </xdr:from>
    <xdr:ext cx="534377" cy="259045"/>
    <xdr:sp macro="" textlink="">
      <xdr:nvSpPr>
        <xdr:cNvPr id="264" name="テキスト ボックス 263"/>
        <xdr:cNvSpPr txBox="1"/>
      </xdr:nvSpPr>
      <xdr:spPr>
        <a:xfrm>
          <a:off x="863111" y="164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138785</xdr:rowOff>
    </xdr:from>
    <xdr:to>
      <xdr:col>55</xdr:col>
      <xdr:colOff>0</xdr:colOff>
      <xdr:row>38</xdr:row>
      <xdr:rowOff>139700</xdr:rowOff>
    </xdr:to>
    <xdr:cxnSp macro="">
      <xdr:nvCxnSpPr>
        <xdr:cNvPr id="291" name="直線コネクタ 290"/>
        <xdr:cNvCxnSpPr/>
      </xdr:nvCxnSpPr>
      <xdr:spPr>
        <a:xfrm>
          <a:off x="9639300" y="66538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138785</xdr:rowOff>
    </xdr:from>
    <xdr:to>
      <xdr:col>50</xdr:col>
      <xdr:colOff>114300</xdr:colOff>
      <xdr:row>38</xdr:row>
      <xdr:rowOff>139014</xdr:rowOff>
    </xdr:to>
    <xdr:cxnSp macro="">
      <xdr:nvCxnSpPr>
        <xdr:cNvPr id="294" name="直線コネクタ 293"/>
        <xdr:cNvCxnSpPr/>
      </xdr:nvCxnSpPr>
      <xdr:spPr>
        <a:xfrm flipV="1">
          <a:off x="8750300" y="66538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136957</xdr:rowOff>
    </xdr:from>
    <xdr:to>
      <xdr:col>45</xdr:col>
      <xdr:colOff>177800</xdr:colOff>
      <xdr:row>38</xdr:row>
      <xdr:rowOff>139014</xdr:rowOff>
    </xdr:to>
    <xdr:cxnSp macro="">
      <xdr:nvCxnSpPr>
        <xdr:cNvPr id="297" name="直線コネクタ 296"/>
        <xdr:cNvCxnSpPr/>
      </xdr:nvCxnSpPr>
      <xdr:spPr>
        <a:xfrm>
          <a:off x="7861300" y="665205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136271</xdr:rowOff>
    </xdr:from>
    <xdr:to>
      <xdr:col>41</xdr:col>
      <xdr:colOff>50800</xdr:colOff>
      <xdr:row>38</xdr:row>
      <xdr:rowOff>136957</xdr:rowOff>
    </xdr:to>
    <xdr:cxnSp macro="">
      <xdr:nvCxnSpPr>
        <xdr:cNvPr id="300" name="直線コネクタ 299"/>
        <xdr:cNvCxnSpPr/>
      </xdr:nvCxnSpPr>
      <xdr:spPr>
        <a:xfrm>
          <a:off x="6972300" y="66513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87985</xdr:rowOff>
    </xdr:from>
    <xdr:to>
      <xdr:col>50</xdr:col>
      <xdr:colOff>165100</xdr:colOff>
      <xdr:row>39</xdr:row>
      <xdr:rowOff>18135</xdr:rowOff>
    </xdr:to>
    <xdr:sp macro="" textlink="">
      <xdr:nvSpPr>
        <xdr:cNvPr id="312" name="楕円 311"/>
        <xdr:cNvSpPr/>
      </xdr:nvSpPr>
      <xdr:spPr>
        <a:xfrm>
          <a:off x="9588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9262</xdr:rowOff>
    </xdr:from>
    <xdr:ext cx="249299" cy="259045"/>
    <xdr:sp macro="" textlink="">
      <xdr:nvSpPr>
        <xdr:cNvPr id="313" name="テキスト ボックス 312"/>
        <xdr:cNvSpPr txBox="1"/>
      </xdr:nvSpPr>
      <xdr:spPr>
        <a:xfrm>
          <a:off x="9514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4" name="楕円 313"/>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5" name="テキスト ボックス 314"/>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86157</xdr:rowOff>
    </xdr:from>
    <xdr:to>
      <xdr:col>41</xdr:col>
      <xdr:colOff>101600</xdr:colOff>
      <xdr:row>39</xdr:row>
      <xdr:rowOff>16307</xdr:rowOff>
    </xdr:to>
    <xdr:sp macro="" textlink="">
      <xdr:nvSpPr>
        <xdr:cNvPr id="316" name="楕円 315"/>
        <xdr:cNvSpPr/>
      </xdr:nvSpPr>
      <xdr:spPr>
        <a:xfrm>
          <a:off x="7810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7434</xdr:rowOff>
    </xdr:from>
    <xdr:ext cx="313932" cy="259045"/>
    <xdr:sp macro="" textlink="">
      <xdr:nvSpPr>
        <xdr:cNvPr id="317" name="テキスト ボックス 316"/>
        <xdr:cNvSpPr txBox="1"/>
      </xdr:nvSpPr>
      <xdr:spPr>
        <a:xfrm>
          <a:off x="7704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85471</xdr:rowOff>
    </xdr:from>
    <xdr:to>
      <xdr:col>36</xdr:col>
      <xdr:colOff>165100</xdr:colOff>
      <xdr:row>39</xdr:row>
      <xdr:rowOff>15621</xdr:rowOff>
    </xdr:to>
    <xdr:sp macro="" textlink="">
      <xdr:nvSpPr>
        <xdr:cNvPr id="318" name="楕円 317"/>
        <xdr:cNvSpPr/>
      </xdr:nvSpPr>
      <xdr:spPr>
        <a:xfrm>
          <a:off x="692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6748</xdr:rowOff>
    </xdr:from>
    <xdr:ext cx="313932" cy="259045"/>
    <xdr:sp macro="" textlink="">
      <xdr:nvSpPr>
        <xdr:cNvPr id="319" name="テキスト ボックス 318"/>
        <xdr:cNvSpPr txBox="1"/>
      </xdr:nvSpPr>
      <xdr:spPr>
        <a:xfrm>
          <a:off x="681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124879</xdr:rowOff>
    </xdr:from>
    <xdr:to>
      <xdr:col>55</xdr:col>
      <xdr:colOff>0</xdr:colOff>
      <xdr:row>56</xdr:row>
      <xdr:rowOff>58293</xdr:rowOff>
    </xdr:to>
    <xdr:cxnSp macro="">
      <xdr:nvCxnSpPr>
        <xdr:cNvPr id="348" name="直線コネクタ 347"/>
        <xdr:cNvCxnSpPr/>
      </xdr:nvCxnSpPr>
      <xdr:spPr>
        <a:xfrm>
          <a:off x="9639300" y="9554629"/>
          <a:ext cx="838200" cy="10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124879</xdr:rowOff>
    </xdr:from>
    <xdr:to>
      <xdr:col>50</xdr:col>
      <xdr:colOff>114300</xdr:colOff>
      <xdr:row>56</xdr:row>
      <xdr:rowOff>40030</xdr:rowOff>
    </xdr:to>
    <xdr:cxnSp macro="">
      <xdr:nvCxnSpPr>
        <xdr:cNvPr id="351" name="直線コネクタ 350"/>
        <xdr:cNvCxnSpPr/>
      </xdr:nvCxnSpPr>
      <xdr:spPr>
        <a:xfrm flipV="1">
          <a:off x="8750300" y="9554629"/>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139624</xdr:rowOff>
    </xdr:from>
    <xdr:to>
      <xdr:col>45</xdr:col>
      <xdr:colOff>177800</xdr:colOff>
      <xdr:row>56</xdr:row>
      <xdr:rowOff>40030</xdr:rowOff>
    </xdr:to>
    <xdr:cxnSp macro="">
      <xdr:nvCxnSpPr>
        <xdr:cNvPr id="354" name="直線コネクタ 353"/>
        <xdr:cNvCxnSpPr/>
      </xdr:nvCxnSpPr>
      <xdr:spPr>
        <a:xfrm>
          <a:off x="7861300" y="9569374"/>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139624</xdr:rowOff>
    </xdr:from>
    <xdr:to>
      <xdr:col>41</xdr:col>
      <xdr:colOff>50800</xdr:colOff>
      <xdr:row>56</xdr:row>
      <xdr:rowOff>87681</xdr:rowOff>
    </xdr:to>
    <xdr:cxnSp macro="">
      <xdr:nvCxnSpPr>
        <xdr:cNvPr id="357" name="直線コネクタ 356"/>
        <xdr:cNvCxnSpPr/>
      </xdr:nvCxnSpPr>
      <xdr:spPr>
        <a:xfrm flipV="1">
          <a:off x="6972300" y="9569374"/>
          <a:ext cx="8890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7493</xdr:rowOff>
    </xdr:from>
    <xdr:to>
      <xdr:col>55</xdr:col>
      <xdr:colOff>50800</xdr:colOff>
      <xdr:row>56</xdr:row>
      <xdr:rowOff>109093</xdr:rowOff>
    </xdr:to>
    <xdr:sp macro="" textlink="">
      <xdr:nvSpPr>
        <xdr:cNvPr id="367" name="楕円 366"/>
        <xdr:cNvSpPr/>
      </xdr:nvSpPr>
      <xdr:spPr>
        <a:xfrm>
          <a:off x="10426700" y="96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30370</xdr:rowOff>
    </xdr:from>
    <xdr:ext cx="534377" cy="259045"/>
    <xdr:sp macro="" textlink="">
      <xdr:nvSpPr>
        <xdr:cNvPr id="368" name="農林水産業費該当値テキスト"/>
        <xdr:cNvSpPr txBox="1"/>
      </xdr:nvSpPr>
      <xdr:spPr>
        <a:xfrm>
          <a:off x="10528300" y="94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74079</xdr:rowOff>
    </xdr:from>
    <xdr:to>
      <xdr:col>50</xdr:col>
      <xdr:colOff>165100</xdr:colOff>
      <xdr:row>56</xdr:row>
      <xdr:rowOff>4229</xdr:rowOff>
    </xdr:to>
    <xdr:sp macro="" textlink="">
      <xdr:nvSpPr>
        <xdr:cNvPr id="369" name="楕円 368"/>
        <xdr:cNvSpPr/>
      </xdr:nvSpPr>
      <xdr:spPr>
        <a:xfrm>
          <a:off x="9588500" y="95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20756</xdr:rowOff>
    </xdr:from>
    <xdr:ext cx="534377" cy="259045"/>
    <xdr:sp macro="" textlink="">
      <xdr:nvSpPr>
        <xdr:cNvPr id="370" name="テキスト ボックス 369"/>
        <xdr:cNvSpPr txBox="1"/>
      </xdr:nvSpPr>
      <xdr:spPr>
        <a:xfrm>
          <a:off x="9372111" y="92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160680</xdr:rowOff>
    </xdr:from>
    <xdr:to>
      <xdr:col>46</xdr:col>
      <xdr:colOff>38100</xdr:colOff>
      <xdr:row>56</xdr:row>
      <xdr:rowOff>90830</xdr:rowOff>
    </xdr:to>
    <xdr:sp macro="" textlink="">
      <xdr:nvSpPr>
        <xdr:cNvPr id="371" name="楕円 370"/>
        <xdr:cNvSpPr/>
      </xdr:nvSpPr>
      <xdr:spPr>
        <a:xfrm>
          <a:off x="8699500" y="95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107357</xdr:rowOff>
    </xdr:from>
    <xdr:ext cx="534377" cy="259045"/>
    <xdr:sp macro="" textlink="">
      <xdr:nvSpPr>
        <xdr:cNvPr id="372" name="テキスト ボックス 371"/>
        <xdr:cNvSpPr txBox="1"/>
      </xdr:nvSpPr>
      <xdr:spPr>
        <a:xfrm>
          <a:off x="8483111" y="936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88824</xdr:rowOff>
    </xdr:from>
    <xdr:to>
      <xdr:col>41</xdr:col>
      <xdr:colOff>101600</xdr:colOff>
      <xdr:row>56</xdr:row>
      <xdr:rowOff>18974</xdr:rowOff>
    </xdr:to>
    <xdr:sp macro="" textlink="">
      <xdr:nvSpPr>
        <xdr:cNvPr id="373" name="楕円 372"/>
        <xdr:cNvSpPr/>
      </xdr:nvSpPr>
      <xdr:spPr>
        <a:xfrm>
          <a:off x="7810500" y="95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35501</xdr:rowOff>
    </xdr:from>
    <xdr:ext cx="534377" cy="259045"/>
    <xdr:sp macro="" textlink="">
      <xdr:nvSpPr>
        <xdr:cNvPr id="374" name="テキスト ボックス 373"/>
        <xdr:cNvSpPr txBox="1"/>
      </xdr:nvSpPr>
      <xdr:spPr>
        <a:xfrm>
          <a:off x="7594111" y="92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36881</xdr:rowOff>
    </xdr:from>
    <xdr:to>
      <xdr:col>36</xdr:col>
      <xdr:colOff>165100</xdr:colOff>
      <xdr:row>56</xdr:row>
      <xdr:rowOff>138481</xdr:rowOff>
    </xdr:to>
    <xdr:sp macro="" textlink="">
      <xdr:nvSpPr>
        <xdr:cNvPr id="375" name="楕円 374"/>
        <xdr:cNvSpPr/>
      </xdr:nvSpPr>
      <xdr:spPr>
        <a:xfrm>
          <a:off x="6921500" y="96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155008</xdr:rowOff>
    </xdr:from>
    <xdr:ext cx="534377" cy="259045"/>
    <xdr:sp macro="" textlink="">
      <xdr:nvSpPr>
        <xdr:cNvPr id="376" name="テキスト ボックス 375"/>
        <xdr:cNvSpPr txBox="1"/>
      </xdr:nvSpPr>
      <xdr:spPr>
        <a:xfrm>
          <a:off x="6705111" y="94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150025</xdr:rowOff>
    </xdr:from>
    <xdr:to>
      <xdr:col>55</xdr:col>
      <xdr:colOff>0</xdr:colOff>
      <xdr:row>78</xdr:row>
      <xdr:rowOff>141091</xdr:rowOff>
    </xdr:to>
    <xdr:cxnSp macro="">
      <xdr:nvCxnSpPr>
        <xdr:cNvPr id="405" name="直線コネクタ 404"/>
        <xdr:cNvCxnSpPr/>
      </xdr:nvCxnSpPr>
      <xdr:spPr>
        <a:xfrm>
          <a:off x="9639300" y="13351675"/>
          <a:ext cx="838200" cy="16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91256</xdr:rowOff>
    </xdr:from>
    <xdr:to>
      <xdr:col>50</xdr:col>
      <xdr:colOff>114300</xdr:colOff>
      <xdr:row>77</xdr:row>
      <xdr:rowOff>150025</xdr:rowOff>
    </xdr:to>
    <xdr:cxnSp macro="">
      <xdr:nvCxnSpPr>
        <xdr:cNvPr id="408" name="直線コネクタ 407"/>
        <xdr:cNvCxnSpPr/>
      </xdr:nvCxnSpPr>
      <xdr:spPr>
        <a:xfrm>
          <a:off x="8750300" y="13292906"/>
          <a:ext cx="889000" cy="5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7493</xdr:rowOff>
    </xdr:from>
    <xdr:to>
      <xdr:col>45</xdr:col>
      <xdr:colOff>177800</xdr:colOff>
      <xdr:row>77</xdr:row>
      <xdr:rowOff>91256</xdr:rowOff>
    </xdr:to>
    <xdr:cxnSp macro="">
      <xdr:nvCxnSpPr>
        <xdr:cNvPr id="411" name="直線コネクタ 410"/>
        <xdr:cNvCxnSpPr/>
      </xdr:nvCxnSpPr>
      <xdr:spPr>
        <a:xfrm>
          <a:off x="7861300" y="13209143"/>
          <a:ext cx="8890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7493</xdr:rowOff>
    </xdr:from>
    <xdr:to>
      <xdr:col>41</xdr:col>
      <xdr:colOff>50800</xdr:colOff>
      <xdr:row>78</xdr:row>
      <xdr:rowOff>135147</xdr:rowOff>
    </xdr:to>
    <xdr:cxnSp macro="">
      <xdr:nvCxnSpPr>
        <xdr:cNvPr id="414" name="直線コネクタ 413"/>
        <xdr:cNvCxnSpPr/>
      </xdr:nvCxnSpPr>
      <xdr:spPr>
        <a:xfrm flipV="1">
          <a:off x="6972300" y="13209143"/>
          <a:ext cx="889000" cy="29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90291</xdr:rowOff>
    </xdr:from>
    <xdr:to>
      <xdr:col>55</xdr:col>
      <xdr:colOff>50800</xdr:colOff>
      <xdr:row>79</xdr:row>
      <xdr:rowOff>20441</xdr:rowOff>
    </xdr:to>
    <xdr:sp macro="" textlink="">
      <xdr:nvSpPr>
        <xdr:cNvPr id="424" name="楕円 423"/>
        <xdr:cNvSpPr/>
      </xdr:nvSpPr>
      <xdr:spPr>
        <a:xfrm>
          <a:off x="10426700" y="134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5218</xdr:rowOff>
    </xdr:from>
    <xdr:ext cx="469744" cy="259045"/>
    <xdr:sp macro="" textlink="">
      <xdr:nvSpPr>
        <xdr:cNvPr id="425" name="商工費該当値テキスト"/>
        <xdr:cNvSpPr txBox="1"/>
      </xdr:nvSpPr>
      <xdr:spPr>
        <a:xfrm>
          <a:off x="10528300" y="133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99225</xdr:rowOff>
    </xdr:from>
    <xdr:to>
      <xdr:col>50</xdr:col>
      <xdr:colOff>165100</xdr:colOff>
      <xdr:row>78</xdr:row>
      <xdr:rowOff>29375</xdr:rowOff>
    </xdr:to>
    <xdr:sp macro="" textlink="">
      <xdr:nvSpPr>
        <xdr:cNvPr id="426" name="楕円 425"/>
        <xdr:cNvSpPr/>
      </xdr:nvSpPr>
      <xdr:spPr>
        <a:xfrm>
          <a:off x="9588500" y="133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20502</xdr:rowOff>
    </xdr:from>
    <xdr:ext cx="534377" cy="259045"/>
    <xdr:sp macro="" textlink="">
      <xdr:nvSpPr>
        <xdr:cNvPr id="427" name="テキスト ボックス 426"/>
        <xdr:cNvSpPr txBox="1"/>
      </xdr:nvSpPr>
      <xdr:spPr>
        <a:xfrm>
          <a:off x="9372111" y="1339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40456</xdr:rowOff>
    </xdr:from>
    <xdr:to>
      <xdr:col>46</xdr:col>
      <xdr:colOff>38100</xdr:colOff>
      <xdr:row>77</xdr:row>
      <xdr:rowOff>142056</xdr:rowOff>
    </xdr:to>
    <xdr:sp macro="" textlink="">
      <xdr:nvSpPr>
        <xdr:cNvPr id="428" name="楕円 427"/>
        <xdr:cNvSpPr/>
      </xdr:nvSpPr>
      <xdr:spPr>
        <a:xfrm>
          <a:off x="86995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133183</xdr:rowOff>
    </xdr:from>
    <xdr:ext cx="534377" cy="259045"/>
    <xdr:sp macro="" textlink="">
      <xdr:nvSpPr>
        <xdr:cNvPr id="429" name="テキスト ボックス 428"/>
        <xdr:cNvSpPr txBox="1"/>
      </xdr:nvSpPr>
      <xdr:spPr>
        <a:xfrm>
          <a:off x="8483111" y="133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128143</xdr:rowOff>
    </xdr:from>
    <xdr:to>
      <xdr:col>41</xdr:col>
      <xdr:colOff>101600</xdr:colOff>
      <xdr:row>77</xdr:row>
      <xdr:rowOff>58293</xdr:rowOff>
    </xdr:to>
    <xdr:sp macro="" textlink="">
      <xdr:nvSpPr>
        <xdr:cNvPr id="430" name="楕円 429"/>
        <xdr:cNvSpPr/>
      </xdr:nvSpPr>
      <xdr:spPr>
        <a:xfrm>
          <a:off x="7810500" y="131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49420</xdr:rowOff>
    </xdr:from>
    <xdr:ext cx="534377" cy="259045"/>
    <xdr:sp macro="" textlink="">
      <xdr:nvSpPr>
        <xdr:cNvPr id="431" name="テキスト ボックス 430"/>
        <xdr:cNvSpPr txBox="1"/>
      </xdr:nvSpPr>
      <xdr:spPr>
        <a:xfrm>
          <a:off x="7594111" y="132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84347</xdr:rowOff>
    </xdr:from>
    <xdr:to>
      <xdr:col>36</xdr:col>
      <xdr:colOff>165100</xdr:colOff>
      <xdr:row>79</xdr:row>
      <xdr:rowOff>14497</xdr:rowOff>
    </xdr:to>
    <xdr:sp macro="" textlink="">
      <xdr:nvSpPr>
        <xdr:cNvPr id="432" name="楕円 431"/>
        <xdr:cNvSpPr/>
      </xdr:nvSpPr>
      <xdr:spPr>
        <a:xfrm>
          <a:off x="6921500" y="134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5624</xdr:rowOff>
    </xdr:from>
    <xdr:ext cx="469744" cy="259045"/>
    <xdr:sp macro="" textlink="">
      <xdr:nvSpPr>
        <xdr:cNvPr id="433" name="テキスト ボックス 432"/>
        <xdr:cNvSpPr txBox="1"/>
      </xdr:nvSpPr>
      <xdr:spPr>
        <a:xfrm>
          <a:off x="6737428" y="1355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165760</xdr:rowOff>
    </xdr:from>
    <xdr:to>
      <xdr:col>55</xdr:col>
      <xdr:colOff>0</xdr:colOff>
      <xdr:row>96</xdr:row>
      <xdr:rowOff>14300</xdr:rowOff>
    </xdr:to>
    <xdr:cxnSp macro="">
      <xdr:nvCxnSpPr>
        <xdr:cNvPr id="463" name="直線コネクタ 462"/>
        <xdr:cNvCxnSpPr/>
      </xdr:nvCxnSpPr>
      <xdr:spPr>
        <a:xfrm flipV="1">
          <a:off x="9639300" y="16453510"/>
          <a:ext cx="8382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14300</xdr:rowOff>
    </xdr:from>
    <xdr:to>
      <xdr:col>50</xdr:col>
      <xdr:colOff>114300</xdr:colOff>
      <xdr:row>96</xdr:row>
      <xdr:rowOff>31877</xdr:rowOff>
    </xdr:to>
    <xdr:cxnSp macro="">
      <xdr:nvCxnSpPr>
        <xdr:cNvPr id="466" name="直線コネクタ 465"/>
        <xdr:cNvCxnSpPr/>
      </xdr:nvCxnSpPr>
      <xdr:spPr>
        <a:xfrm flipV="1">
          <a:off x="8750300" y="16473500"/>
          <a:ext cx="889000" cy="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69875</xdr:rowOff>
    </xdr:from>
    <xdr:to>
      <xdr:col>45</xdr:col>
      <xdr:colOff>177800</xdr:colOff>
      <xdr:row>96</xdr:row>
      <xdr:rowOff>31877</xdr:rowOff>
    </xdr:to>
    <xdr:cxnSp macro="">
      <xdr:nvCxnSpPr>
        <xdr:cNvPr id="469" name="直線コネクタ 468"/>
        <xdr:cNvCxnSpPr/>
      </xdr:nvCxnSpPr>
      <xdr:spPr>
        <a:xfrm>
          <a:off x="7861300" y="16357625"/>
          <a:ext cx="889000" cy="1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69875</xdr:rowOff>
    </xdr:from>
    <xdr:to>
      <xdr:col>41</xdr:col>
      <xdr:colOff>50800</xdr:colOff>
      <xdr:row>95</xdr:row>
      <xdr:rowOff>97079</xdr:rowOff>
    </xdr:to>
    <xdr:cxnSp macro="">
      <xdr:nvCxnSpPr>
        <xdr:cNvPr id="472" name="直線コネクタ 471"/>
        <xdr:cNvCxnSpPr/>
      </xdr:nvCxnSpPr>
      <xdr:spPr>
        <a:xfrm flipV="1">
          <a:off x="6972300" y="16357625"/>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114960</xdr:rowOff>
    </xdr:from>
    <xdr:to>
      <xdr:col>55</xdr:col>
      <xdr:colOff>50800</xdr:colOff>
      <xdr:row>96</xdr:row>
      <xdr:rowOff>45110</xdr:rowOff>
    </xdr:to>
    <xdr:sp macro="" textlink="">
      <xdr:nvSpPr>
        <xdr:cNvPr id="482" name="楕円 481"/>
        <xdr:cNvSpPr/>
      </xdr:nvSpPr>
      <xdr:spPr>
        <a:xfrm>
          <a:off x="10426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137837</xdr:rowOff>
    </xdr:from>
    <xdr:ext cx="534377" cy="259045"/>
    <xdr:sp macro="" textlink="">
      <xdr:nvSpPr>
        <xdr:cNvPr id="483" name="土木費該当値テキスト"/>
        <xdr:cNvSpPr txBox="1"/>
      </xdr:nvSpPr>
      <xdr:spPr>
        <a:xfrm>
          <a:off x="10528300" y="162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134950</xdr:rowOff>
    </xdr:from>
    <xdr:to>
      <xdr:col>50</xdr:col>
      <xdr:colOff>165100</xdr:colOff>
      <xdr:row>96</xdr:row>
      <xdr:rowOff>65100</xdr:rowOff>
    </xdr:to>
    <xdr:sp macro="" textlink="">
      <xdr:nvSpPr>
        <xdr:cNvPr id="484" name="楕円 483"/>
        <xdr:cNvSpPr/>
      </xdr:nvSpPr>
      <xdr:spPr>
        <a:xfrm>
          <a:off x="9588500" y="164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81627</xdr:rowOff>
    </xdr:from>
    <xdr:ext cx="534377" cy="259045"/>
    <xdr:sp macro="" textlink="">
      <xdr:nvSpPr>
        <xdr:cNvPr id="485" name="テキスト ボックス 484"/>
        <xdr:cNvSpPr txBox="1"/>
      </xdr:nvSpPr>
      <xdr:spPr>
        <a:xfrm>
          <a:off x="9372111" y="161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152527</xdr:rowOff>
    </xdr:from>
    <xdr:to>
      <xdr:col>46</xdr:col>
      <xdr:colOff>38100</xdr:colOff>
      <xdr:row>96</xdr:row>
      <xdr:rowOff>82677</xdr:rowOff>
    </xdr:to>
    <xdr:sp macro="" textlink="">
      <xdr:nvSpPr>
        <xdr:cNvPr id="486" name="楕円 485"/>
        <xdr:cNvSpPr/>
      </xdr:nvSpPr>
      <xdr:spPr>
        <a:xfrm>
          <a:off x="8699500" y="164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99204</xdr:rowOff>
    </xdr:from>
    <xdr:ext cx="534377" cy="259045"/>
    <xdr:sp macro="" textlink="">
      <xdr:nvSpPr>
        <xdr:cNvPr id="487" name="テキスト ボックス 486"/>
        <xdr:cNvSpPr txBox="1"/>
      </xdr:nvSpPr>
      <xdr:spPr>
        <a:xfrm>
          <a:off x="8483111" y="162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19075</xdr:rowOff>
    </xdr:from>
    <xdr:to>
      <xdr:col>41</xdr:col>
      <xdr:colOff>101600</xdr:colOff>
      <xdr:row>95</xdr:row>
      <xdr:rowOff>120675</xdr:rowOff>
    </xdr:to>
    <xdr:sp macro="" textlink="">
      <xdr:nvSpPr>
        <xdr:cNvPr id="488" name="楕円 487"/>
        <xdr:cNvSpPr/>
      </xdr:nvSpPr>
      <xdr:spPr>
        <a:xfrm>
          <a:off x="7810500" y="163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137202</xdr:rowOff>
    </xdr:from>
    <xdr:ext cx="534377" cy="259045"/>
    <xdr:sp macro="" textlink="">
      <xdr:nvSpPr>
        <xdr:cNvPr id="489" name="テキスト ボックス 488"/>
        <xdr:cNvSpPr txBox="1"/>
      </xdr:nvSpPr>
      <xdr:spPr>
        <a:xfrm>
          <a:off x="7594111" y="160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46279</xdr:rowOff>
    </xdr:from>
    <xdr:to>
      <xdr:col>36</xdr:col>
      <xdr:colOff>165100</xdr:colOff>
      <xdr:row>95</xdr:row>
      <xdr:rowOff>147879</xdr:rowOff>
    </xdr:to>
    <xdr:sp macro="" textlink="">
      <xdr:nvSpPr>
        <xdr:cNvPr id="490" name="楕円 489"/>
        <xdr:cNvSpPr/>
      </xdr:nvSpPr>
      <xdr:spPr>
        <a:xfrm>
          <a:off x="6921500" y="163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164406</xdr:rowOff>
    </xdr:from>
    <xdr:ext cx="534377" cy="259045"/>
    <xdr:sp macro="" textlink="">
      <xdr:nvSpPr>
        <xdr:cNvPr id="491" name="テキスト ボックス 490"/>
        <xdr:cNvSpPr txBox="1"/>
      </xdr:nvSpPr>
      <xdr:spPr>
        <a:xfrm>
          <a:off x="6705111" y="161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58645</xdr:rowOff>
    </xdr:from>
    <xdr:to>
      <xdr:col>85</xdr:col>
      <xdr:colOff>127000</xdr:colOff>
      <xdr:row>37</xdr:row>
      <xdr:rowOff>73569</xdr:rowOff>
    </xdr:to>
    <xdr:cxnSp macro="">
      <xdr:nvCxnSpPr>
        <xdr:cNvPr id="523" name="直線コネクタ 522"/>
        <xdr:cNvCxnSpPr/>
      </xdr:nvCxnSpPr>
      <xdr:spPr>
        <a:xfrm flipV="1">
          <a:off x="15481300" y="6402295"/>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57959</xdr:rowOff>
    </xdr:from>
    <xdr:to>
      <xdr:col>81</xdr:col>
      <xdr:colOff>50800</xdr:colOff>
      <xdr:row>37</xdr:row>
      <xdr:rowOff>73569</xdr:rowOff>
    </xdr:to>
    <xdr:cxnSp macro="">
      <xdr:nvCxnSpPr>
        <xdr:cNvPr id="526" name="直線コネクタ 525"/>
        <xdr:cNvCxnSpPr/>
      </xdr:nvCxnSpPr>
      <xdr:spPr>
        <a:xfrm>
          <a:off x="14592300" y="6401609"/>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38006</xdr:rowOff>
    </xdr:from>
    <xdr:to>
      <xdr:col>76</xdr:col>
      <xdr:colOff>114300</xdr:colOff>
      <xdr:row>37</xdr:row>
      <xdr:rowOff>57959</xdr:rowOff>
    </xdr:to>
    <xdr:cxnSp macro="">
      <xdr:nvCxnSpPr>
        <xdr:cNvPr id="529" name="直線コネクタ 528"/>
        <xdr:cNvCxnSpPr/>
      </xdr:nvCxnSpPr>
      <xdr:spPr>
        <a:xfrm>
          <a:off x="13703300" y="5524406"/>
          <a:ext cx="889000" cy="8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38006</xdr:rowOff>
    </xdr:from>
    <xdr:to>
      <xdr:col>71</xdr:col>
      <xdr:colOff>177800</xdr:colOff>
      <xdr:row>34</xdr:row>
      <xdr:rowOff>34740</xdr:rowOff>
    </xdr:to>
    <xdr:cxnSp macro="">
      <xdr:nvCxnSpPr>
        <xdr:cNvPr id="532" name="直線コネクタ 531"/>
        <xdr:cNvCxnSpPr/>
      </xdr:nvCxnSpPr>
      <xdr:spPr>
        <a:xfrm flipV="1">
          <a:off x="12814300" y="5524406"/>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7845</xdr:rowOff>
    </xdr:from>
    <xdr:to>
      <xdr:col>85</xdr:col>
      <xdr:colOff>177800</xdr:colOff>
      <xdr:row>37</xdr:row>
      <xdr:rowOff>109445</xdr:rowOff>
    </xdr:to>
    <xdr:sp macro="" textlink="">
      <xdr:nvSpPr>
        <xdr:cNvPr id="542" name="楕円 541"/>
        <xdr:cNvSpPr/>
      </xdr:nvSpPr>
      <xdr:spPr>
        <a:xfrm>
          <a:off x="16268700" y="6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157722</xdr:rowOff>
    </xdr:from>
    <xdr:ext cx="534377" cy="259045"/>
    <xdr:sp macro="" textlink="">
      <xdr:nvSpPr>
        <xdr:cNvPr id="543" name="消防費該当値テキスト"/>
        <xdr:cNvSpPr txBox="1"/>
      </xdr:nvSpPr>
      <xdr:spPr>
        <a:xfrm>
          <a:off x="16370300" y="63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22769</xdr:rowOff>
    </xdr:from>
    <xdr:to>
      <xdr:col>81</xdr:col>
      <xdr:colOff>101600</xdr:colOff>
      <xdr:row>37</xdr:row>
      <xdr:rowOff>124369</xdr:rowOff>
    </xdr:to>
    <xdr:sp macro="" textlink="">
      <xdr:nvSpPr>
        <xdr:cNvPr id="544" name="楕円 543"/>
        <xdr:cNvSpPr/>
      </xdr:nvSpPr>
      <xdr:spPr>
        <a:xfrm>
          <a:off x="15430500" y="63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115496</xdr:rowOff>
    </xdr:from>
    <xdr:ext cx="534377" cy="259045"/>
    <xdr:sp macro="" textlink="">
      <xdr:nvSpPr>
        <xdr:cNvPr id="545" name="テキスト ボックス 544"/>
        <xdr:cNvSpPr txBox="1"/>
      </xdr:nvSpPr>
      <xdr:spPr>
        <a:xfrm>
          <a:off x="15214111" y="64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7159</xdr:rowOff>
    </xdr:from>
    <xdr:to>
      <xdr:col>76</xdr:col>
      <xdr:colOff>165100</xdr:colOff>
      <xdr:row>37</xdr:row>
      <xdr:rowOff>108759</xdr:rowOff>
    </xdr:to>
    <xdr:sp macro="" textlink="">
      <xdr:nvSpPr>
        <xdr:cNvPr id="546" name="楕円 545"/>
        <xdr:cNvSpPr/>
      </xdr:nvSpPr>
      <xdr:spPr>
        <a:xfrm>
          <a:off x="14541500" y="63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99886</xdr:rowOff>
    </xdr:from>
    <xdr:ext cx="534377" cy="259045"/>
    <xdr:sp macro="" textlink="">
      <xdr:nvSpPr>
        <xdr:cNvPr id="547" name="テキスト ボックス 546"/>
        <xdr:cNvSpPr txBox="1"/>
      </xdr:nvSpPr>
      <xdr:spPr>
        <a:xfrm>
          <a:off x="14325111" y="64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158656</xdr:rowOff>
    </xdr:from>
    <xdr:to>
      <xdr:col>72</xdr:col>
      <xdr:colOff>38100</xdr:colOff>
      <xdr:row>32</xdr:row>
      <xdr:rowOff>88806</xdr:rowOff>
    </xdr:to>
    <xdr:sp macro="" textlink="">
      <xdr:nvSpPr>
        <xdr:cNvPr id="548" name="楕円 547"/>
        <xdr:cNvSpPr/>
      </xdr:nvSpPr>
      <xdr:spPr>
        <a:xfrm>
          <a:off x="13652500" y="5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105333</xdr:rowOff>
    </xdr:from>
    <xdr:ext cx="534377" cy="259045"/>
    <xdr:sp macro="" textlink="">
      <xdr:nvSpPr>
        <xdr:cNvPr id="549" name="テキスト ボックス 548"/>
        <xdr:cNvSpPr txBox="1"/>
      </xdr:nvSpPr>
      <xdr:spPr>
        <a:xfrm>
          <a:off x="13436111" y="52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155390</xdr:rowOff>
    </xdr:from>
    <xdr:to>
      <xdr:col>67</xdr:col>
      <xdr:colOff>101600</xdr:colOff>
      <xdr:row>34</xdr:row>
      <xdr:rowOff>85540</xdr:rowOff>
    </xdr:to>
    <xdr:sp macro="" textlink="">
      <xdr:nvSpPr>
        <xdr:cNvPr id="550" name="楕円 549"/>
        <xdr:cNvSpPr/>
      </xdr:nvSpPr>
      <xdr:spPr>
        <a:xfrm>
          <a:off x="12763500" y="58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102067</xdr:rowOff>
    </xdr:from>
    <xdr:ext cx="534377" cy="259045"/>
    <xdr:sp macro="" textlink="">
      <xdr:nvSpPr>
        <xdr:cNvPr id="551" name="テキスト ボックス 550"/>
        <xdr:cNvSpPr txBox="1"/>
      </xdr:nvSpPr>
      <xdr:spPr>
        <a:xfrm>
          <a:off x="12547111" y="558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75781</xdr:rowOff>
    </xdr:from>
    <xdr:to>
      <xdr:col>85</xdr:col>
      <xdr:colOff>127000</xdr:colOff>
      <xdr:row>55</xdr:row>
      <xdr:rowOff>160325</xdr:rowOff>
    </xdr:to>
    <xdr:cxnSp macro="">
      <xdr:nvCxnSpPr>
        <xdr:cNvPr id="581" name="直線コネクタ 580"/>
        <xdr:cNvCxnSpPr/>
      </xdr:nvCxnSpPr>
      <xdr:spPr>
        <a:xfrm flipV="1">
          <a:off x="15481300" y="9505531"/>
          <a:ext cx="8382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162522</xdr:rowOff>
    </xdr:from>
    <xdr:to>
      <xdr:col>81</xdr:col>
      <xdr:colOff>50800</xdr:colOff>
      <xdr:row>55</xdr:row>
      <xdr:rowOff>160325</xdr:rowOff>
    </xdr:to>
    <xdr:cxnSp macro="">
      <xdr:nvCxnSpPr>
        <xdr:cNvPr id="584" name="直線コネクタ 583"/>
        <xdr:cNvCxnSpPr/>
      </xdr:nvCxnSpPr>
      <xdr:spPr>
        <a:xfrm>
          <a:off x="14592300" y="9077922"/>
          <a:ext cx="889000" cy="5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162522</xdr:rowOff>
    </xdr:from>
    <xdr:to>
      <xdr:col>76</xdr:col>
      <xdr:colOff>114300</xdr:colOff>
      <xdr:row>54</xdr:row>
      <xdr:rowOff>17094</xdr:rowOff>
    </xdr:to>
    <xdr:cxnSp macro="">
      <xdr:nvCxnSpPr>
        <xdr:cNvPr id="587" name="直線コネクタ 586"/>
        <xdr:cNvCxnSpPr/>
      </xdr:nvCxnSpPr>
      <xdr:spPr>
        <a:xfrm flipV="1">
          <a:off x="13703300" y="9077922"/>
          <a:ext cx="889000" cy="1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17094</xdr:rowOff>
    </xdr:from>
    <xdr:to>
      <xdr:col>71</xdr:col>
      <xdr:colOff>177800</xdr:colOff>
      <xdr:row>56</xdr:row>
      <xdr:rowOff>103860</xdr:rowOff>
    </xdr:to>
    <xdr:cxnSp macro="">
      <xdr:nvCxnSpPr>
        <xdr:cNvPr id="590" name="直線コネクタ 589"/>
        <xdr:cNvCxnSpPr/>
      </xdr:nvCxnSpPr>
      <xdr:spPr>
        <a:xfrm flipV="1">
          <a:off x="12814300" y="9275394"/>
          <a:ext cx="889000" cy="4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24981</xdr:rowOff>
    </xdr:from>
    <xdr:to>
      <xdr:col>85</xdr:col>
      <xdr:colOff>177800</xdr:colOff>
      <xdr:row>55</xdr:row>
      <xdr:rowOff>126581</xdr:rowOff>
    </xdr:to>
    <xdr:sp macro="" textlink="">
      <xdr:nvSpPr>
        <xdr:cNvPr id="600" name="楕円 599"/>
        <xdr:cNvSpPr/>
      </xdr:nvSpPr>
      <xdr:spPr>
        <a:xfrm>
          <a:off x="16268700" y="945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47858</xdr:rowOff>
    </xdr:from>
    <xdr:ext cx="534377" cy="259045"/>
    <xdr:sp macro="" textlink="">
      <xdr:nvSpPr>
        <xdr:cNvPr id="601" name="教育費該当値テキスト"/>
        <xdr:cNvSpPr txBox="1"/>
      </xdr:nvSpPr>
      <xdr:spPr>
        <a:xfrm>
          <a:off x="16370300" y="93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109525</xdr:rowOff>
    </xdr:from>
    <xdr:to>
      <xdr:col>81</xdr:col>
      <xdr:colOff>101600</xdr:colOff>
      <xdr:row>56</xdr:row>
      <xdr:rowOff>39675</xdr:rowOff>
    </xdr:to>
    <xdr:sp macro="" textlink="">
      <xdr:nvSpPr>
        <xdr:cNvPr id="602" name="楕円 601"/>
        <xdr:cNvSpPr/>
      </xdr:nvSpPr>
      <xdr:spPr>
        <a:xfrm>
          <a:off x="15430500" y="95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56202</xdr:rowOff>
    </xdr:from>
    <xdr:ext cx="534377" cy="259045"/>
    <xdr:sp macro="" textlink="">
      <xdr:nvSpPr>
        <xdr:cNvPr id="603" name="テキスト ボックス 602"/>
        <xdr:cNvSpPr txBox="1"/>
      </xdr:nvSpPr>
      <xdr:spPr>
        <a:xfrm>
          <a:off x="15214111" y="93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111722</xdr:rowOff>
    </xdr:from>
    <xdr:to>
      <xdr:col>76</xdr:col>
      <xdr:colOff>165100</xdr:colOff>
      <xdr:row>53</xdr:row>
      <xdr:rowOff>41872</xdr:rowOff>
    </xdr:to>
    <xdr:sp macro="" textlink="">
      <xdr:nvSpPr>
        <xdr:cNvPr id="604" name="楕円 603"/>
        <xdr:cNvSpPr/>
      </xdr:nvSpPr>
      <xdr:spPr>
        <a:xfrm>
          <a:off x="14541500" y="90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58399</xdr:rowOff>
    </xdr:from>
    <xdr:ext cx="599010" cy="259045"/>
    <xdr:sp macro="" textlink="">
      <xdr:nvSpPr>
        <xdr:cNvPr id="605" name="テキスト ボックス 604"/>
        <xdr:cNvSpPr txBox="1"/>
      </xdr:nvSpPr>
      <xdr:spPr>
        <a:xfrm>
          <a:off x="14292795" y="88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137744</xdr:rowOff>
    </xdr:from>
    <xdr:to>
      <xdr:col>72</xdr:col>
      <xdr:colOff>38100</xdr:colOff>
      <xdr:row>54</xdr:row>
      <xdr:rowOff>67894</xdr:rowOff>
    </xdr:to>
    <xdr:sp macro="" textlink="">
      <xdr:nvSpPr>
        <xdr:cNvPr id="606" name="楕円 605"/>
        <xdr:cNvSpPr/>
      </xdr:nvSpPr>
      <xdr:spPr>
        <a:xfrm>
          <a:off x="13652500" y="92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84421</xdr:rowOff>
    </xdr:from>
    <xdr:ext cx="534377" cy="259045"/>
    <xdr:sp macro="" textlink="">
      <xdr:nvSpPr>
        <xdr:cNvPr id="607" name="テキスト ボックス 606"/>
        <xdr:cNvSpPr txBox="1"/>
      </xdr:nvSpPr>
      <xdr:spPr>
        <a:xfrm>
          <a:off x="13436111" y="89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53060</xdr:rowOff>
    </xdr:from>
    <xdr:to>
      <xdr:col>67</xdr:col>
      <xdr:colOff>101600</xdr:colOff>
      <xdr:row>56</xdr:row>
      <xdr:rowOff>154660</xdr:rowOff>
    </xdr:to>
    <xdr:sp macro="" textlink="">
      <xdr:nvSpPr>
        <xdr:cNvPr id="608" name="楕円 607"/>
        <xdr:cNvSpPr/>
      </xdr:nvSpPr>
      <xdr:spPr>
        <a:xfrm>
          <a:off x="12763500" y="9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171187</xdr:rowOff>
    </xdr:from>
    <xdr:ext cx="534377" cy="259045"/>
    <xdr:sp macro="" textlink="">
      <xdr:nvSpPr>
        <xdr:cNvPr id="609" name="テキスト ボックス 608"/>
        <xdr:cNvSpPr txBox="1"/>
      </xdr:nvSpPr>
      <xdr:spPr>
        <a:xfrm>
          <a:off x="12547111" y="94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52843</xdr:rowOff>
    </xdr:from>
    <xdr:to>
      <xdr:col>85</xdr:col>
      <xdr:colOff>127000</xdr:colOff>
      <xdr:row>79</xdr:row>
      <xdr:rowOff>82398</xdr:rowOff>
    </xdr:to>
    <xdr:cxnSp macro="">
      <xdr:nvCxnSpPr>
        <xdr:cNvPr id="640" name="直線コネクタ 639"/>
        <xdr:cNvCxnSpPr/>
      </xdr:nvCxnSpPr>
      <xdr:spPr>
        <a:xfrm flipV="1">
          <a:off x="15481300" y="13597393"/>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66570</xdr:rowOff>
    </xdr:from>
    <xdr:to>
      <xdr:col>81</xdr:col>
      <xdr:colOff>50800</xdr:colOff>
      <xdr:row>79</xdr:row>
      <xdr:rowOff>82398</xdr:rowOff>
    </xdr:to>
    <xdr:cxnSp macro="">
      <xdr:nvCxnSpPr>
        <xdr:cNvPr id="643" name="直線コネクタ 642"/>
        <xdr:cNvCxnSpPr/>
      </xdr:nvCxnSpPr>
      <xdr:spPr>
        <a:xfrm>
          <a:off x="14592300" y="13611120"/>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49533</xdr:rowOff>
    </xdr:from>
    <xdr:to>
      <xdr:col>76</xdr:col>
      <xdr:colOff>114300</xdr:colOff>
      <xdr:row>79</xdr:row>
      <xdr:rowOff>66570</xdr:rowOff>
    </xdr:to>
    <xdr:cxnSp macro="">
      <xdr:nvCxnSpPr>
        <xdr:cNvPr id="646" name="直線コネクタ 645"/>
        <xdr:cNvCxnSpPr/>
      </xdr:nvCxnSpPr>
      <xdr:spPr>
        <a:xfrm>
          <a:off x="13703300" y="13594083"/>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49533</xdr:rowOff>
    </xdr:from>
    <xdr:to>
      <xdr:col>71</xdr:col>
      <xdr:colOff>177800</xdr:colOff>
      <xdr:row>79</xdr:row>
      <xdr:rowOff>74321</xdr:rowOff>
    </xdr:to>
    <xdr:cxnSp macro="">
      <xdr:nvCxnSpPr>
        <xdr:cNvPr id="649" name="直線コネクタ 648"/>
        <xdr:cNvCxnSpPr/>
      </xdr:nvCxnSpPr>
      <xdr:spPr>
        <a:xfrm flipV="1">
          <a:off x="12814300" y="13594083"/>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2043</xdr:rowOff>
    </xdr:from>
    <xdr:to>
      <xdr:col>85</xdr:col>
      <xdr:colOff>177800</xdr:colOff>
      <xdr:row>79</xdr:row>
      <xdr:rowOff>103643</xdr:rowOff>
    </xdr:to>
    <xdr:sp macro="" textlink="">
      <xdr:nvSpPr>
        <xdr:cNvPr id="659" name="楕円 658"/>
        <xdr:cNvSpPr/>
      </xdr:nvSpPr>
      <xdr:spPr>
        <a:xfrm>
          <a:off x="16268700" y="135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469744" cy="259045"/>
    <xdr:sp macro="" textlink="">
      <xdr:nvSpPr>
        <xdr:cNvPr id="660" name="災害復旧費該当値テキスト"/>
        <xdr:cNvSpPr txBox="1"/>
      </xdr:nvSpPr>
      <xdr:spPr>
        <a:xfrm>
          <a:off x="16370300" y="1351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31598</xdr:rowOff>
    </xdr:from>
    <xdr:to>
      <xdr:col>81</xdr:col>
      <xdr:colOff>101600</xdr:colOff>
      <xdr:row>79</xdr:row>
      <xdr:rowOff>133198</xdr:rowOff>
    </xdr:to>
    <xdr:sp macro="" textlink="">
      <xdr:nvSpPr>
        <xdr:cNvPr id="661" name="楕円 660"/>
        <xdr:cNvSpPr/>
      </xdr:nvSpPr>
      <xdr:spPr>
        <a:xfrm>
          <a:off x="15430500" y="135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124325</xdr:rowOff>
    </xdr:from>
    <xdr:ext cx="469744" cy="259045"/>
    <xdr:sp macro="" textlink="">
      <xdr:nvSpPr>
        <xdr:cNvPr id="662" name="テキスト ボックス 661"/>
        <xdr:cNvSpPr txBox="1"/>
      </xdr:nvSpPr>
      <xdr:spPr>
        <a:xfrm>
          <a:off x="15246428" y="136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15770</xdr:rowOff>
    </xdr:from>
    <xdr:to>
      <xdr:col>76</xdr:col>
      <xdr:colOff>165100</xdr:colOff>
      <xdr:row>79</xdr:row>
      <xdr:rowOff>117370</xdr:rowOff>
    </xdr:to>
    <xdr:sp macro="" textlink="">
      <xdr:nvSpPr>
        <xdr:cNvPr id="663" name="楕円 662"/>
        <xdr:cNvSpPr/>
      </xdr:nvSpPr>
      <xdr:spPr>
        <a:xfrm>
          <a:off x="14541500" y="13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108497</xdr:rowOff>
    </xdr:from>
    <xdr:ext cx="469744" cy="259045"/>
    <xdr:sp macro="" textlink="">
      <xdr:nvSpPr>
        <xdr:cNvPr id="664" name="テキスト ボックス 663"/>
        <xdr:cNvSpPr txBox="1"/>
      </xdr:nvSpPr>
      <xdr:spPr>
        <a:xfrm>
          <a:off x="14357428" y="1365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170183</xdr:rowOff>
    </xdr:from>
    <xdr:to>
      <xdr:col>72</xdr:col>
      <xdr:colOff>38100</xdr:colOff>
      <xdr:row>79</xdr:row>
      <xdr:rowOff>100333</xdr:rowOff>
    </xdr:to>
    <xdr:sp macro="" textlink="">
      <xdr:nvSpPr>
        <xdr:cNvPr id="665" name="楕円 664"/>
        <xdr:cNvSpPr/>
      </xdr:nvSpPr>
      <xdr:spPr>
        <a:xfrm>
          <a:off x="13652500" y="135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91460</xdr:rowOff>
    </xdr:from>
    <xdr:ext cx="469744" cy="259045"/>
    <xdr:sp macro="" textlink="">
      <xdr:nvSpPr>
        <xdr:cNvPr id="666" name="テキスト ボックス 665"/>
        <xdr:cNvSpPr txBox="1"/>
      </xdr:nvSpPr>
      <xdr:spPr>
        <a:xfrm>
          <a:off x="13468428" y="1363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23521</xdr:rowOff>
    </xdr:from>
    <xdr:to>
      <xdr:col>67</xdr:col>
      <xdr:colOff>101600</xdr:colOff>
      <xdr:row>79</xdr:row>
      <xdr:rowOff>125121</xdr:rowOff>
    </xdr:to>
    <xdr:sp macro="" textlink="">
      <xdr:nvSpPr>
        <xdr:cNvPr id="667" name="楕円 666"/>
        <xdr:cNvSpPr/>
      </xdr:nvSpPr>
      <xdr:spPr>
        <a:xfrm>
          <a:off x="127635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116248</xdr:rowOff>
    </xdr:from>
    <xdr:ext cx="469744" cy="259045"/>
    <xdr:sp macro="" textlink="">
      <xdr:nvSpPr>
        <xdr:cNvPr id="668" name="テキスト ボックス 667"/>
        <xdr:cNvSpPr txBox="1"/>
      </xdr:nvSpPr>
      <xdr:spPr>
        <a:xfrm>
          <a:off x="12579428" y="136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147137</xdr:rowOff>
    </xdr:from>
    <xdr:to>
      <xdr:col>85</xdr:col>
      <xdr:colOff>127000</xdr:colOff>
      <xdr:row>95</xdr:row>
      <xdr:rowOff>163223</xdr:rowOff>
    </xdr:to>
    <xdr:cxnSp macro="">
      <xdr:nvCxnSpPr>
        <xdr:cNvPr id="697" name="直線コネクタ 696"/>
        <xdr:cNvCxnSpPr/>
      </xdr:nvCxnSpPr>
      <xdr:spPr>
        <a:xfrm flipV="1">
          <a:off x="15481300" y="164348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163223</xdr:rowOff>
    </xdr:from>
    <xdr:to>
      <xdr:col>81</xdr:col>
      <xdr:colOff>50800</xdr:colOff>
      <xdr:row>96</xdr:row>
      <xdr:rowOff>34612</xdr:rowOff>
    </xdr:to>
    <xdr:cxnSp macro="">
      <xdr:nvCxnSpPr>
        <xdr:cNvPr id="700" name="直線コネクタ 699"/>
        <xdr:cNvCxnSpPr/>
      </xdr:nvCxnSpPr>
      <xdr:spPr>
        <a:xfrm flipV="1">
          <a:off x="14592300" y="16450973"/>
          <a:ext cx="8890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34612</xdr:rowOff>
    </xdr:from>
    <xdr:to>
      <xdr:col>76</xdr:col>
      <xdr:colOff>114300</xdr:colOff>
      <xdr:row>96</xdr:row>
      <xdr:rowOff>105197</xdr:rowOff>
    </xdr:to>
    <xdr:cxnSp macro="">
      <xdr:nvCxnSpPr>
        <xdr:cNvPr id="703" name="直線コネクタ 702"/>
        <xdr:cNvCxnSpPr/>
      </xdr:nvCxnSpPr>
      <xdr:spPr>
        <a:xfrm flipV="1">
          <a:off x="13703300" y="16493812"/>
          <a:ext cx="889000" cy="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105197</xdr:rowOff>
    </xdr:from>
    <xdr:to>
      <xdr:col>71</xdr:col>
      <xdr:colOff>177800</xdr:colOff>
      <xdr:row>96</xdr:row>
      <xdr:rowOff>109990</xdr:rowOff>
    </xdr:to>
    <xdr:cxnSp macro="">
      <xdr:nvCxnSpPr>
        <xdr:cNvPr id="706" name="直線コネクタ 705"/>
        <xdr:cNvCxnSpPr/>
      </xdr:nvCxnSpPr>
      <xdr:spPr>
        <a:xfrm flipV="1">
          <a:off x="12814300" y="16564397"/>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8" name="テキスト ボックス 707"/>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96337</xdr:rowOff>
    </xdr:from>
    <xdr:to>
      <xdr:col>85</xdr:col>
      <xdr:colOff>177800</xdr:colOff>
      <xdr:row>96</xdr:row>
      <xdr:rowOff>26487</xdr:rowOff>
    </xdr:to>
    <xdr:sp macro="" textlink="">
      <xdr:nvSpPr>
        <xdr:cNvPr id="716" name="楕円 715"/>
        <xdr:cNvSpPr/>
      </xdr:nvSpPr>
      <xdr:spPr>
        <a:xfrm>
          <a:off x="16268700" y="1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119214</xdr:rowOff>
    </xdr:from>
    <xdr:ext cx="534377" cy="259045"/>
    <xdr:sp macro="" textlink="">
      <xdr:nvSpPr>
        <xdr:cNvPr id="717" name="公債費該当値テキスト"/>
        <xdr:cNvSpPr txBox="1"/>
      </xdr:nvSpPr>
      <xdr:spPr>
        <a:xfrm>
          <a:off x="16370300" y="16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112423</xdr:rowOff>
    </xdr:from>
    <xdr:to>
      <xdr:col>81</xdr:col>
      <xdr:colOff>101600</xdr:colOff>
      <xdr:row>96</xdr:row>
      <xdr:rowOff>42573</xdr:rowOff>
    </xdr:to>
    <xdr:sp macro="" textlink="">
      <xdr:nvSpPr>
        <xdr:cNvPr id="718" name="楕円 717"/>
        <xdr:cNvSpPr/>
      </xdr:nvSpPr>
      <xdr:spPr>
        <a:xfrm>
          <a:off x="15430500" y="164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59100</xdr:rowOff>
    </xdr:from>
    <xdr:ext cx="534377" cy="259045"/>
    <xdr:sp macro="" textlink="">
      <xdr:nvSpPr>
        <xdr:cNvPr id="719" name="テキスト ボックス 718"/>
        <xdr:cNvSpPr txBox="1"/>
      </xdr:nvSpPr>
      <xdr:spPr>
        <a:xfrm>
          <a:off x="15214111" y="1617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155262</xdr:rowOff>
    </xdr:from>
    <xdr:to>
      <xdr:col>76</xdr:col>
      <xdr:colOff>165100</xdr:colOff>
      <xdr:row>96</xdr:row>
      <xdr:rowOff>85412</xdr:rowOff>
    </xdr:to>
    <xdr:sp macro="" textlink="">
      <xdr:nvSpPr>
        <xdr:cNvPr id="720" name="楕円 719"/>
        <xdr:cNvSpPr/>
      </xdr:nvSpPr>
      <xdr:spPr>
        <a:xfrm>
          <a:off x="14541500" y="164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101939</xdr:rowOff>
    </xdr:from>
    <xdr:ext cx="534377" cy="259045"/>
    <xdr:sp macro="" textlink="">
      <xdr:nvSpPr>
        <xdr:cNvPr id="721" name="テキスト ボックス 720"/>
        <xdr:cNvSpPr txBox="1"/>
      </xdr:nvSpPr>
      <xdr:spPr>
        <a:xfrm>
          <a:off x="14325111" y="162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54397</xdr:rowOff>
    </xdr:from>
    <xdr:to>
      <xdr:col>72</xdr:col>
      <xdr:colOff>38100</xdr:colOff>
      <xdr:row>96</xdr:row>
      <xdr:rowOff>155997</xdr:rowOff>
    </xdr:to>
    <xdr:sp macro="" textlink="">
      <xdr:nvSpPr>
        <xdr:cNvPr id="722" name="楕円 721"/>
        <xdr:cNvSpPr/>
      </xdr:nvSpPr>
      <xdr:spPr>
        <a:xfrm>
          <a:off x="13652500" y="165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1074</xdr:rowOff>
    </xdr:from>
    <xdr:ext cx="534377" cy="259045"/>
    <xdr:sp macro="" textlink="">
      <xdr:nvSpPr>
        <xdr:cNvPr id="723" name="テキスト ボックス 722"/>
        <xdr:cNvSpPr txBox="1"/>
      </xdr:nvSpPr>
      <xdr:spPr>
        <a:xfrm>
          <a:off x="13436111" y="1628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59190</xdr:rowOff>
    </xdr:from>
    <xdr:to>
      <xdr:col>67</xdr:col>
      <xdr:colOff>101600</xdr:colOff>
      <xdr:row>96</xdr:row>
      <xdr:rowOff>160790</xdr:rowOff>
    </xdr:to>
    <xdr:sp macro="" textlink="">
      <xdr:nvSpPr>
        <xdr:cNvPr id="724" name="楕円 723"/>
        <xdr:cNvSpPr/>
      </xdr:nvSpPr>
      <xdr:spPr>
        <a:xfrm>
          <a:off x="12763500" y="16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5867</xdr:rowOff>
    </xdr:from>
    <xdr:ext cx="534377" cy="259045"/>
    <xdr:sp macro="" textlink="">
      <xdr:nvSpPr>
        <xdr:cNvPr id="725" name="テキスト ボックス 724"/>
        <xdr:cNvSpPr txBox="1"/>
      </xdr:nvSpPr>
      <xdr:spPr>
        <a:xfrm>
          <a:off x="12547111" y="1629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年度より新庁舎完成に伴い議場システム費の利用料などの増加により類似団体平均値よりも高い値で推移している。今年度に関しては議員期末手当の上昇により</a:t>
          </a:r>
          <a:r>
            <a:rPr kumimoji="1" lang="en-US" altLang="ja-JP" sz="1100">
              <a:latin typeface="ＭＳ Ｐゴシック" panose="020B0600070205080204" pitchFamily="50" charset="-128"/>
              <a:ea typeface="ＭＳ Ｐゴシック" panose="020B0600070205080204" pitchFamily="50" charset="-128"/>
            </a:rPr>
            <a:t>574</a:t>
          </a:r>
          <a:r>
            <a:rPr kumimoji="1" lang="ja-JP" altLang="en-US" sz="1100">
              <a:latin typeface="ＭＳ Ｐゴシック" panose="020B0600070205080204" pitchFamily="50" charset="-128"/>
              <a:ea typeface="ＭＳ Ｐゴシック" panose="020B0600070205080204" pitchFamily="50" charset="-128"/>
            </a:rPr>
            <a:t>円の増加となった。衛生費は令和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年度からリサイクル施設の火災による施設修繕により増加しているが今年度で完了したため次年度からは類似団体平均値程度に減少すると想定される。農林水産業費は森林作業道開設工事の完了等に伴い</a:t>
          </a:r>
          <a:r>
            <a:rPr kumimoji="1" lang="en-US" altLang="ja-JP" sz="1100">
              <a:latin typeface="ＭＳ Ｐゴシック" panose="020B0600070205080204" pitchFamily="50" charset="-128"/>
              <a:ea typeface="ＭＳ Ｐゴシック" panose="020B0600070205080204" pitchFamily="50" charset="-128"/>
            </a:rPr>
            <a:t>8,257</a:t>
          </a:r>
          <a:r>
            <a:rPr kumimoji="1" lang="ja-JP" altLang="en-US" sz="1100">
              <a:latin typeface="ＭＳ Ｐゴシック" panose="020B0600070205080204" pitchFamily="50" charset="-128"/>
              <a:ea typeface="ＭＳ Ｐゴシック" panose="020B0600070205080204" pitchFamily="50" charset="-128"/>
            </a:rPr>
            <a:t>円減少したが、慢性的に類似団体平均値よりも高い値で推移している。これは、山間部に谷が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つあることや海に面しているといった、抱える分野が多く行政効率が悪い地理的要因が考えられる。教育費については図書館整備事業等により</a:t>
          </a:r>
          <a:r>
            <a:rPr kumimoji="1" lang="en-US" altLang="ja-JP" sz="1100">
              <a:latin typeface="ＭＳ Ｐゴシック" panose="020B0600070205080204" pitchFamily="50" charset="-128"/>
              <a:ea typeface="ＭＳ Ｐゴシック" panose="020B0600070205080204" pitchFamily="50" charset="-128"/>
            </a:rPr>
            <a:t>6,657</a:t>
          </a:r>
          <a:r>
            <a:rPr kumimoji="1" lang="ja-JP" altLang="en-US" sz="1100">
              <a:latin typeface="ＭＳ Ｐゴシック" panose="020B0600070205080204" pitchFamily="50" charset="-128"/>
              <a:ea typeface="ＭＳ Ｐゴシック" panose="020B0600070205080204" pitchFamily="50" charset="-128"/>
            </a:rPr>
            <a:t>円増加した。今後も図書館整備事業や小中一体型建設事業が開始されるため今後も上昇することが推定される。小中一体型建設事業については統廃合を伴うものであり長期的にはスケールメリットを活かした削減が期待できる。公債費は合併特例事業債や過疎対策事業債の元金据置期間終了に伴う元金償還開始等により</a:t>
          </a:r>
          <a:r>
            <a:rPr kumimoji="1" lang="en-US" altLang="ja-JP" sz="1100">
              <a:latin typeface="ＭＳ Ｐゴシック" panose="020B0600070205080204" pitchFamily="50" charset="-128"/>
              <a:ea typeface="ＭＳ Ｐゴシック" panose="020B0600070205080204" pitchFamily="50" charset="-128"/>
            </a:rPr>
            <a:t>2,111</a:t>
          </a:r>
          <a:r>
            <a:rPr kumimoji="1" lang="ja-JP" altLang="en-US" sz="1100">
              <a:latin typeface="ＭＳ Ｐゴシック" panose="020B0600070205080204" pitchFamily="50" charset="-128"/>
              <a:ea typeface="ＭＳ Ｐゴシック" panose="020B0600070205080204" pitchFamily="50" charset="-128"/>
            </a:rPr>
            <a:t>円の増加となった。今後も図書館整備事業や小中一体型建設事業などの大型事業により公債費の増加が見込まれる。繰上償還や借換を行うことや事業の見直しにより地方債の発行を抑制することで改善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kumimoji="1" lang="ja-JP" altLang="en-US" sz="1100">
              <a:latin typeface="ＭＳ ゴシック" pitchFamily="49" charset="-128"/>
              <a:ea typeface="ＭＳ ゴシック" pitchFamily="49" charset="-128"/>
            </a:rPr>
            <a:t>実質単年度収支は昨年の赤字から黒字に転じた。これは繰越事業に係る財源が▲</a:t>
          </a:r>
          <a:r>
            <a:rPr kumimoji="1" lang="en-US" altLang="ja-JP" sz="1100">
              <a:latin typeface="ＭＳ ゴシック" pitchFamily="49" charset="-128"/>
              <a:ea typeface="ＭＳ ゴシック" pitchFamily="49" charset="-128"/>
            </a:rPr>
            <a:t>218</a:t>
          </a:r>
          <a:r>
            <a:rPr kumimoji="1" lang="ja-JP" altLang="en-US" sz="1100">
              <a:latin typeface="ＭＳ ゴシック" pitchFamily="49" charset="-128"/>
              <a:ea typeface="ＭＳ ゴシック" pitchFamily="49" charset="-128"/>
            </a:rPr>
            <a:t>百万円であることが要因である。これに伴い実質収支額比も</a:t>
          </a:r>
          <a:r>
            <a:rPr kumimoji="1" lang="en-US" altLang="ja-JP" sz="1100">
              <a:latin typeface="ＭＳ ゴシック" pitchFamily="49" charset="-128"/>
              <a:ea typeface="ＭＳ ゴシック" pitchFamily="49" charset="-128"/>
            </a:rPr>
            <a:t>2.83</a:t>
          </a:r>
          <a:r>
            <a:rPr kumimoji="1" lang="ja-JP" altLang="en-US" sz="1100">
              <a:latin typeface="ＭＳ ゴシック" pitchFamily="49" charset="-128"/>
              <a:ea typeface="ＭＳ ゴシック" pitchFamily="49" charset="-128"/>
            </a:rPr>
            <a:t>ポイント増加している。そのため、これらの好転は一時的なものであると考えられる。行財政改革を着手し持続可能なまちづくりを目指し、実質単年度収支の安定的な黒字化を図りたい。</a:t>
          </a:r>
          <a:endParaRPr kumimoji="1" lang="en-US" altLang="ja-JP" sz="1100">
            <a:latin typeface="ＭＳ ゴシック" pitchFamily="49" charset="-128"/>
            <a:ea typeface="ＭＳ ゴシック" pitchFamily="49" charset="-128"/>
          </a:endParaRPr>
        </a:p>
        <a:p>
          <a:pPr algn="just"/>
          <a:r>
            <a:rPr kumimoji="1" lang="ja-JP" altLang="en-US" sz="1100">
              <a:latin typeface="ＭＳ ゴシック" pitchFamily="49" charset="-128"/>
              <a:ea typeface="ＭＳ ゴシック" pitchFamily="49" charset="-128"/>
            </a:rPr>
            <a:t>財政調整基金残高については、取崩は行っておらず運用利子のみの積立を行ったため微増となったが、普通交付税再算定に係る基準材需要額の増加が今年度の方が多く標準財政規模の増加の影響が大きかったためである。老朽化施設が多く、今後統廃合の必要があるため将来に備えて積立を行い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住宅新築資金等貸付事業特別会計は赤字となっているが、毎年度増加傾向にあり、今年度に関しては昨年度よりも</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増加している。これは貸付金の徴収業務に注力している成果である。霊園事業特別会計は、事務処理の誤りにより今年度赤字に転じてしまった。今後はこのようなことがないように組織内のチェック体制を見直し改善を図る。下水道事業会計は、例年黒字であるため純利益が増加している。一般会計は翌年度に繰り越すべき財源が減少したことにより</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ポイント増加した。そのため単年度収支が増加となった。今後も事業を行う際は必要性や財源の確保に注力し、長期的な費用対効果を考慮することで収支の更なる改善に努めたい。水道事業会計は事業の増加に伴い消費税納付額が減少したことなどにより</a:t>
          </a:r>
          <a:r>
            <a:rPr kumimoji="1" lang="en-US" altLang="ja-JP" sz="1400">
              <a:latin typeface="ＭＳ ゴシック" pitchFamily="49" charset="-128"/>
              <a:ea typeface="ＭＳ ゴシック" pitchFamily="49" charset="-128"/>
            </a:rPr>
            <a:t>0.35</a:t>
          </a:r>
          <a:r>
            <a:rPr kumimoji="1" lang="ja-JP" altLang="en-US" sz="1400">
              <a:latin typeface="ＭＳ ゴシック" pitchFamily="49" charset="-128"/>
              <a:ea typeface="ＭＳ ゴシック" pitchFamily="49" charset="-128"/>
            </a:rPr>
            <a:t>ポイント増加した。国民健康保険特別会計と後期高齢者医療特別会計は、新型コロナウイルス感染症が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類感染症から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類感染症に移行したことにより保険者負担が増加した。また、団塊の世代が後期高齢者医療保険に推移しているため、健康事業に注力し健康寿命を延ばす施策をすることで医療費の削減に努めたい。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12694911</v>
      </c>
      <c r="BO4" s="407"/>
      <c r="BP4" s="407"/>
      <c r="BQ4" s="407"/>
      <c r="BR4" s="407"/>
      <c r="BS4" s="407"/>
      <c r="BT4" s="407"/>
      <c r="BU4" s="408"/>
      <c r="BV4" s="406">
        <v>12444929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11.5</v>
      </c>
      <c r="CU4" s="413"/>
      <c r="CV4" s="413"/>
      <c r="CW4" s="413"/>
      <c r="CX4" s="413"/>
      <c r="CY4" s="413"/>
      <c r="CZ4" s="413"/>
      <c r="DA4" s="414"/>
      <c r="DB4" s="412">
        <v>8.6999999999999993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11967846</v>
      </c>
      <c r="BO5" s="444"/>
      <c r="BP5" s="444"/>
      <c r="BQ5" s="444"/>
      <c r="BR5" s="444"/>
      <c r="BS5" s="444"/>
      <c r="BT5" s="444"/>
      <c r="BU5" s="445"/>
      <c r="BV5" s="443">
        <v>11675567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99.8</v>
      </c>
      <c r="CU5" s="441"/>
      <c r="CV5" s="441"/>
      <c r="CW5" s="441"/>
      <c r="CX5" s="441"/>
      <c r="CY5" s="441"/>
      <c r="CZ5" s="441"/>
      <c r="DA5" s="442"/>
      <c r="DB5" s="440">
        <v>95.7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727065</v>
      </c>
      <c r="BO6" s="444"/>
      <c r="BP6" s="444"/>
      <c r="BQ6" s="444"/>
      <c r="BR6" s="444"/>
      <c r="BS6" s="444"/>
      <c r="BT6" s="444"/>
      <c r="BU6" s="445"/>
      <c r="BV6" s="443">
        <v>769362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100.3</v>
      </c>
      <c r="CU6" s="481"/>
      <c r="CV6" s="481"/>
      <c r="CW6" s="481"/>
      <c r="CX6" s="481"/>
      <c r="CY6" s="481"/>
      <c r="CZ6" s="481"/>
      <c r="DA6" s="482"/>
      <c r="DB6" s="480">
        <v>96.7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24392</v>
      </c>
      <c r="BO7" s="444"/>
      <c r="BP7" s="444"/>
      <c r="BQ7" s="444"/>
      <c r="BR7" s="444"/>
      <c r="BS7" s="444"/>
      <c r="BT7" s="444"/>
      <c r="BU7" s="445"/>
      <c r="BV7" s="443">
        <v>241984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6094588</v>
      </c>
      <c r="CU7" s="444"/>
      <c r="CV7" s="444"/>
      <c r="CW7" s="444"/>
      <c r="CX7" s="444"/>
      <c r="CY7" s="444"/>
      <c r="CZ7" s="444"/>
      <c r="DA7" s="445"/>
      <c r="DB7" s="443">
        <v>6059743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702673</v>
      </c>
      <c r="BO8" s="444"/>
      <c r="BP8" s="444"/>
      <c r="BQ8" s="444"/>
      <c r="BR8" s="444"/>
      <c r="BS8" s="444"/>
      <c r="BT8" s="444"/>
      <c r="BU8" s="445"/>
      <c r="BV8" s="443">
        <v>527378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0.32</v>
      </c>
      <c r="CU8" s="484"/>
      <c r="CV8" s="484"/>
      <c r="CW8" s="484"/>
      <c r="CX8" s="484"/>
      <c r="CY8" s="484"/>
      <c r="CZ8" s="484"/>
      <c r="DA8" s="485"/>
      <c r="DB8" s="483">
        <v>0.33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17189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175295</v>
      </c>
      <c r="BO9" s="444"/>
      <c r="BP9" s="444"/>
      <c r="BQ9" s="444"/>
      <c r="BR9" s="444"/>
      <c r="BS9" s="444"/>
      <c r="BT9" s="444"/>
      <c r="BU9" s="445"/>
      <c r="BV9" s="443">
        <v>-148926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13.6</v>
      </c>
      <c r="CU9" s="441"/>
      <c r="CV9" s="441"/>
      <c r="CW9" s="441"/>
      <c r="CX9" s="441"/>
      <c r="CY9" s="441"/>
      <c r="CZ9" s="441"/>
      <c r="DA9" s="442"/>
      <c r="DB9" s="440">
        <v>14.1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18587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2329</v>
      </c>
      <c r="BO10" s="444"/>
      <c r="BP10" s="444"/>
      <c r="BQ10" s="444"/>
      <c r="BR10" s="444"/>
      <c r="BS10" s="444"/>
      <c r="BT10" s="444"/>
      <c r="BU10" s="445"/>
      <c r="BV10" s="443">
        <v>1619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16866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16628</v>
      </c>
      <c r="S13" s="528"/>
      <c r="T13" s="528"/>
      <c r="U13" s="528"/>
      <c r="V13" s="529"/>
      <c r="W13" s="459" t="s">
        <v>131</v>
      </c>
      <c r="X13" s="460"/>
      <c r="Y13" s="460"/>
      <c r="Z13" s="460"/>
      <c r="AA13" s="460"/>
      <c r="AB13" s="450"/>
      <c r="AC13" s="494">
        <v>591</v>
      </c>
      <c r="AD13" s="495"/>
      <c r="AE13" s="495"/>
      <c r="AF13" s="495"/>
      <c r="AG13" s="537"/>
      <c r="AH13" s="494">
        <v>724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177624</v>
      </c>
      <c r="BO13" s="444"/>
      <c r="BP13" s="444"/>
      <c r="BQ13" s="444"/>
      <c r="BR13" s="444"/>
      <c r="BS13" s="444"/>
      <c r="BT13" s="444"/>
      <c r="BU13" s="445"/>
      <c r="BV13" s="443">
        <v>-147307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10.6</v>
      </c>
      <c r="CU13" s="441"/>
      <c r="CV13" s="441"/>
      <c r="CW13" s="441"/>
      <c r="CX13" s="441"/>
      <c r="CY13" s="441"/>
      <c r="CZ13" s="441"/>
      <c r="DA13" s="442"/>
      <c r="DB13" s="440">
        <v>10.1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17309</v>
      </c>
      <c r="S14" s="528"/>
      <c r="T14" s="528"/>
      <c r="U14" s="528"/>
      <c r="V14" s="529"/>
      <c r="W14" s="433"/>
      <c r="X14" s="434"/>
      <c r="Y14" s="434"/>
      <c r="Z14" s="434"/>
      <c r="AA14" s="434"/>
      <c r="AB14" s="423"/>
      <c r="AC14" s="530">
        <v>7.9</v>
      </c>
      <c r="AD14" s="531"/>
      <c r="AE14" s="531"/>
      <c r="AF14" s="531"/>
      <c r="AG14" s="532"/>
      <c r="AH14" s="530">
        <v>8.8000000000000007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25.9</v>
      </c>
      <c r="CU14" s="542"/>
      <c r="CV14" s="542"/>
      <c r="CW14" s="542"/>
      <c r="CX14" s="542"/>
      <c r="CY14" s="542"/>
      <c r="CZ14" s="542"/>
      <c r="DA14" s="543"/>
      <c r="DB14" s="541">
        <v>37.700000000000003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17019</v>
      </c>
      <c r="S15" s="528"/>
      <c r="T15" s="528"/>
      <c r="U15" s="528"/>
      <c r="V15" s="529"/>
      <c r="W15" s="459" t="s">
        <v>137</v>
      </c>
      <c r="X15" s="460"/>
      <c r="Y15" s="460"/>
      <c r="Z15" s="460"/>
      <c r="AA15" s="460"/>
      <c r="AB15" s="450"/>
      <c r="AC15" s="494">
        <v>1887</v>
      </c>
      <c r="AD15" s="495"/>
      <c r="AE15" s="495"/>
      <c r="AF15" s="495"/>
      <c r="AG15" s="537"/>
      <c r="AH15" s="494">
        <v>2092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1823407</v>
      </c>
      <c r="BO15" s="407"/>
      <c r="BP15" s="407"/>
      <c r="BQ15" s="407"/>
      <c r="BR15" s="407"/>
      <c r="BS15" s="407"/>
      <c r="BT15" s="407"/>
      <c r="BU15" s="408"/>
      <c r="BV15" s="406">
        <v>1781106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25.1</v>
      </c>
      <c r="AD16" s="531"/>
      <c r="AE16" s="531"/>
      <c r="AF16" s="531"/>
      <c r="AG16" s="532"/>
      <c r="AH16" s="530">
        <v>25.5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5640428</v>
      </c>
      <c r="BO16" s="444"/>
      <c r="BP16" s="444"/>
      <c r="BQ16" s="444"/>
      <c r="BR16" s="444"/>
      <c r="BS16" s="444"/>
      <c r="BT16" s="444"/>
      <c r="BU16" s="445"/>
      <c r="BV16" s="443">
        <v>5576419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5025</v>
      </c>
      <c r="AD17" s="495"/>
      <c r="AE17" s="495"/>
      <c r="AF17" s="495"/>
      <c r="AG17" s="537"/>
      <c r="AH17" s="494">
        <v>5394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2245995</v>
      </c>
      <c r="BO17" s="444"/>
      <c r="BP17" s="444"/>
      <c r="BQ17" s="444"/>
      <c r="BR17" s="444"/>
      <c r="BS17" s="444"/>
      <c r="BT17" s="444"/>
      <c r="BU17" s="445"/>
      <c r="BV17" s="443">
        <v>2195146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119.61</v>
      </c>
      <c r="M18" s="567"/>
      <c r="N18" s="567"/>
      <c r="O18" s="567"/>
      <c r="P18" s="567"/>
      <c r="Q18" s="567"/>
      <c r="R18" s="568"/>
      <c r="S18" s="568"/>
      <c r="T18" s="568"/>
      <c r="U18" s="568"/>
      <c r="V18" s="569"/>
      <c r="W18" s="461"/>
      <c r="X18" s="462"/>
      <c r="Y18" s="462"/>
      <c r="Z18" s="462"/>
      <c r="AA18" s="462"/>
      <c r="AB18" s="453"/>
      <c r="AC18" s="570">
        <v>67</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6341496</v>
      </c>
      <c r="BO18" s="444"/>
      <c r="BP18" s="444"/>
      <c r="BQ18" s="444"/>
      <c r="BR18" s="444"/>
      <c r="BS18" s="444"/>
      <c r="BT18" s="444"/>
      <c r="BU18" s="445"/>
      <c r="BV18" s="443">
        <v>6032460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144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9220837</v>
      </c>
      <c r="BO19" s="444"/>
      <c r="BP19" s="444"/>
      <c r="BQ19" s="444"/>
      <c r="BR19" s="444"/>
      <c r="BS19" s="444"/>
      <c r="BT19" s="444"/>
      <c r="BU19" s="445"/>
      <c r="BV19" s="443">
        <v>8941809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6963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11410398</v>
      </c>
      <c r="BO22" s="407"/>
      <c r="BP22" s="407"/>
      <c r="BQ22" s="407"/>
      <c r="BR22" s="407"/>
      <c r="BS22" s="407"/>
      <c r="BT22" s="407"/>
      <c r="BU22" s="408"/>
      <c r="BV22" s="406">
        <v>12062808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9919908</v>
      </c>
      <c r="BO23" s="444"/>
      <c r="BP23" s="444"/>
      <c r="BQ23" s="444"/>
      <c r="BR23" s="444"/>
      <c r="BS23" s="444"/>
      <c r="BT23" s="444"/>
      <c r="BU23" s="445"/>
      <c r="BV23" s="443">
        <v>10584291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7460</v>
      </c>
      <c r="R24" s="495"/>
      <c r="S24" s="495"/>
      <c r="T24" s="495"/>
      <c r="U24" s="495"/>
      <c r="V24" s="537"/>
      <c r="W24" s="589"/>
      <c r="X24" s="590"/>
      <c r="Y24" s="591"/>
      <c r="Z24" s="493" t="s">
        <v>162</v>
      </c>
      <c r="AA24" s="473"/>
      <c r="AB24" s="473"/>
      <c r="AC24" s="473"/>
      <c r="AD24" s="473"/>
      <c r="AE24" s="473"/>
      <c r="AF24" s="473"/>
      <c r="AG24" s="474"/>
      <c r="AH24" s="494">
        <v>186</v>
      </c>
      <c r="AI24" s="495"/>
      <c r="AJ24" s="495"/>
      <c r="AK24" s="495"/>
      <c r="AL24" s="537"/>
      <c r="AM24" s="494">
        <v>560604</v>
      </c>
      <c r="AN24" s="495"/>
      <c r="AO24" s="495"/>
      <c r="AP24" s="495"/>
      <c r="AQ24" s="495"/>
      <c r="AR24" s="537"/>
      <c r="AS24" s="494">
        <v>3014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9890314</v>
      </c>
      <c r="BO24" s="444"/>
      <c r="BP24" s="444"/>
      <c r="BQ24" s="444"/>
      <c r="BR24" s="444"/>
      <c r="BS24" s="444"/>
      <c r="BT24" s="444"/>
      <c r="BU24" s="445"/>
      <c r="BV24" s="443">
        <v>10156524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5970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155718</v>
      </c>
      <c r="BO25" s="407"/>
      <c r="BP25" s="407"/>
      <c r="BQ25" s="407"/>
      <c r="BR25" s="407"/>
      <c r="BS25" s="407"/>
      <c r="BT25" s="407"/>
      <c r="BU25" s="408"/>
      <c r="BV25" s="406">
        <v>343465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5200</v>
      </c>
      <c r="R26" s="495"/>
      <c r="S26" s="495"/>
      <c r="T26" s="495"/>
      <c r="U26" s="495"/>
      <c r="V26" s="537"/>
      <c r="W26" s="589"/>
      <c r="X26" s="590"/>
      <c r="Y26" s="591"/>
      <c r="Z26" s="493" t="s">
        <v>168</v>
      </c>
      <c r="AA26" s="595"/>
      <c r="AB26" s="595"/>
      <c r="AC26" s="595"/>
      <c r="AD26" s="595"/>
      <c r="AE26" s="595"/>
      <c r="AF26" s="595"/>
      <c r="AG26" s="596"/>
      <c r="AH26" s="494">
        <v>17</v>
      </c>
      <c r="AI26" s="495"/>
      <c r="AJ26" s="495"/>
      <c r="AK26" s="495"/>
      <c r="AL26" s="537"/>
      <c r="AM26" s="494">
        <v>55488</v>
      </c>
      <c r="AN26" s="495"/>
      <c r="AO26" s="495"/>
      <c r="AP26" s="495"/>
      <c r="AQ26" s="495"/>
      <c r="AR26" s="537"/>
      <c r="AS26" s="494">
        <v>3264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3210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2760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1870933</v>
      </c>
      <c r="BO28" s="407"/>
      <c r="BP28" s="407"/>
      <c r="BQ28" s="407"/>
      <c r="BR28" s="407"/>
      <c r="BS28" s="407"/>
      <c r="BT28" s="407"/>
      <c r="BU28" s="408"/>
      <c r="BV28" s="406">
        <v>1868604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2610</v>
      </c>
      <c r="R29" s="495"/>
      <c r="S29" s="495"/>
      <c r="T29" s="495"/>
      <c r="U29" s="495"/>
      <c r="V29" s="537"/>
      <c r="W29" s="592"/>
      <c r="X29" s="593"/>
      <c r="Y29" s="594"/>
      <c r="Z29" s="493" t="s">
        <v>177</v>
      </c>
      <c r="AA29" s="473"/>
      <c r="AB29" s="473"/>
      <c r="AC29" s="473"/>
      <c r="AD29" s="473"/>
      <c r="AE29" s="473"/>
      <c r="AF29" s="473"/>
      <c r="AG29" s="474"/>
      <c r="AH29" s="494">
        <v>186</v>
      </c>
      <c r="AI29" s="495"/>
      <c r="AJ29" s="495"/>
      <c r="AK29" s="495"/>
      <c r="AL29" s="537"/>
      <c r="AM29" s="494">
        <v>560604</v>
      </c>
      <c r="AN29" s="495"/>
      <c r="AO29" s="495"/>
      <c r="AP29" s="495"/>
      <c r="AQ29" s="495"/>
      <c r="AR29" s="537"/>
      <c r="AS29" s="494">
        <v>3014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1083073</v>
      </c>
      <c r="BO29" s="444"/>
      <c r="BP29" s="444"/>
      <c r="BQ29" s="444"/>
      <c r="BR29" s="444"/>
      <c r="BS29" s="444"/>
      <c r="BT29" s="444"/>
      <c r="BU29" s="445"/>
      <c r="BV29" s="443">
        <v>1055943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4076903</v>
      </c>
      <c r="BO30" s="563"/>
      <c r="BP30" s="563"/>
      <c r="BQ30" s="563"/>
      <c r="BR30" s="563"/>
      <c r="BS30" s="563"/>
      <c r="BT30" s="563"/>
      <c r="BU30" s="564"/>
      <c r="BV30" s="562">
        <v>3712462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6</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東九州コミュニティー放送</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7</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しいだサンコー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奨学金貸付事業特別会計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ついきプロヴァンス</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椎田駅前周辺活性化促進事業特別会計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f t="shared" ref="C38:C43" si="5">IF(E38="","",C37+1)</f>
        <v>5</v>
      </c>
      <c r="D38" s="633"/>
      <c r="E38" s="634" t="str">
        <f>IF('各会計、関係団体の財政状況及び健全化判断比率'!B11="","",'各会計、関係団体の財政状況及び健全化判断比率'!B11)</f>
        <v>霊園事業特別会計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京築広域市町村圏事務組合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築上郡自治会館等資産管理組合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福岡県自治振興組合（一般会計）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福岡県自治振興組合（公文書館事業特別会計）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福岡県介護保険広域連合（一般会計）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福岡県介護保険広域連合（介護保険事業特別会計）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Z5zgEs6+gMUqxTsO8dmLnrfSNVGD4wKa3BT/Nlg1hNkdZC8kCwpEdnRcrBz9+mQupXz1PLsBXF8DwCLjPvw7w==" saltValue="YRa68oRuZuMNvQWU3NPY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34" zoomScaleSheetLayoutView="100" workbookViewId="0">
      <selection activeCell="I40" sqref="I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535</v>
      </c>
      <c r="D34" s="1187"/>
      <c r="E34" s="1188"/>
      <c r="F34" s="32" t="s">
        <v>536</v>
      </c>
      <c r="G34" s="33" t="s">
        <v>537</v>
      </c>
      <c r="H34" s="33" t="s">
        <v>538</v>
      </c>
      <c r="I34" s="33" t="s">
        <v>539</v>
      </c>
      <c r="J34" s="34" t="s">
        <v>540</v>
      </c>
      <c r="K34" s="22"/>
      <c r="L34" s="22"/>
      <c r="M34" s="22"/>
      <c r="N34" s="22"/>
      <c r="O34" s="22"/>
      <c r="P34" s="22"/>
    </row>
    <row r="35" spans="1:16" ht="39" customHeight="1" x14ac:dyDescent="0.15">
      <c r="A35" s="22"/>
      <c r="B35" s="35"/>
      <c r="C35" s="1181" t="s">
        <v>541</v>
      </c>
      <c r="D35" s="1182"/>
      <c r="E35" s="1183"/>
      <c r="F35" s="36">
        <v>0</v>
      </c>
      <c r="G35" s="37">
        <v>0</v>
      </c>
      <c r="H35" s="37">
        <v>0</v>
      </c>
      <c r="I35" s="37">
        <v>0</v>
      </c>
      <c r="J35" s="38" t="s">
        <v>542</v>
      </c>
      <c r="K35" s="22"/>
      <c r="L35" s="22"/>
      <c r="M35" s="22"/>
      <c r="N35" s="22"/>
      <c r="O35" s="22"/>
      <c r="P35" s="22"/>
    </row>
    <row r="36" spans="1:16" ht="39" customHeight="1" x14ac:dyDescent="0.15">
      <c r="A36" s="22"/>
      <c r="B36" s="35"/>
      <c r="C36" s="1181" t="s">
        <v>543</v>
      </c>
      <c r="D36" s="1182"/>
      <c r="E36" s="1183"/>
      <c r="F36" s="36">
        <v>9.77</v>
      </c>
      <c r="G36" s="37">
        <v>11.22</v>
      </c>
      <c r="H36" s="37">
        <v>11.75</v>
      </c>
      <c r="I36" s="37">
        <v>14.08</v>
      </c>
      <c r="J36" s="38">
        <v>15.2</v>
      </c>
      <c r="K36" s="22"/>
      <c r="L36" s="22"/>
      <c r="M36" s="22"/>
      <c r="N36" s="22"/>
      <c r="O36" s="22"/>
      <c r="P36" s="22"/>
    </row>
    <row r="37" spans="1:16" ht="39" customHeight="1" x14ac:dyDescent="0.15">
      <c r="A37" s="22"/>
      <c r="B37" s="35"/>
      <c r="C37" s="1181" t="s">
        <v>544</v>
      </c>
      <c r="D37" s="1182"/>
      <c r="E37" s="1183"/>
      <c r="F37" s="36">
        <v>14.26</v>
      </c>
      <c r="G37" s="37">
        <v>11.75</v>
      </c>
      <c r="H37" s="37">
        <v>12.97</v>
      </c>
      <c r="I37" s="37">
        <v>10.59</v>
      </c>
      <c r="J37" s="38">
        <v>13.17</v>
      </c>
      <c r="K37" s="22"/>
      <c r="L37" s="22"/>
      <c r="M37" s="22"/>
      <c r="N37" s="22"/>
      <c r="O37" s="22"/>
      <c r="P37" s="22"/>
    </row>
    <row r="38" spans="1:16" ht="39" customHeight="1" x14ac:dyDescent="0.15">
      <c r="A38" s="22"/>
      <c r="B38" s="35"/>
      <c r="C38" s="1181" t="s">
        <v>545</v>
      </c>
      <c r="D38" s="1182"/>
      <c r="E38" s="1183"/>
      <c r="F38" s="36">
        <v>6.18</v>
      </c>
      <c r="G38" s="37">
        <v>7.93</v>
      </c>
      <c r="H38" s="37">
        <v>8.11</v>
      </c>
      <c r="I38" s="37">
        <v>9.5</v>
      </c>
      <c r="J38" s="38">
        <v>9.85</v>
      </c>
      <c r="K38" s="22"/>
      <c r="L38" s="22"/>
      <c r="M38" s="22"/>
      <c r="N38" s="22"/>
      <c r="O38" s="22"/>
      <c r="P38" s="22"/>
    </row>
    <row r="39" spans="1:16" ht="39" customHeight="1" x14ac:dyDescent="0.15">
      <c r="A39" s="22"/>
      <c r="B39" s="35"/>
      <c r="C39" s="1181" t="s">
        <v>546</v>
      </c>
      <c r="D39" s="1182"/>
      <c r="E39" s="1183"/>
      <c r="F39" s="36">
        <v>1.27</v>
      </c>
      <c r="G39" s="37">
        <v>1.24</v>
      </c>
      <c r="H39" s="37">
        <v>1.45</v>
      </c>
      <c r="I39" s="37">
        <v>0.86</v>
      </c>
      <c r="J39" s="38">
        <v>1.55</v>
      </c>
      <c r="K39" s="22"/>
      <c r="L39" s="22"/>
      <c r="M39" s="22"/>
      <c r="N39" s="22"/>
      <c r="O39" s="22"/>
      <c r="P39" s="22"/>
    </row>
    <row r="40" spans="1:16" ht="39" customHeight="1" x14ac:dyDescent="0.15">
      <c r="A40" s="22"/>
      <c r="B40" s="35"/>
      <c r="C40" s="1181" t="s">
        <v>547</v>
      </c>
      <c r="D40" s="1182"/>
      <c r="E40" s="1183"/>
      <c r="F40" s="36">
        <v>0.22</v>
      </c>
      <c r="G40" s="37">
        <v>0.19</v>
      </c>
      <c r="H40" s="37">
        <v>0.21</v>
      </c>
      <c r="I40" s="37">
        <v>0.18</v>
      </c>
      <c r="J40" s="38">
        <v>0.2</v>
      </c>
      <c r="K40" s="22"/>
      <c r="L40" s="22"/>
      <c r="M40" s="22"/>
      <c r="N40" s="22"/>
      <c r="O40" s="22"/>
      <c r="P40" s="22"/>
    </row>
    <row r="41" spans="1:16" ht="39" customHeight="1" x14ac:dyDescent="0.15">
      <c r="A41" s="22"/>
      <c r="B41" s="35"/>
      <c r="C41" s="1181" t="s">
        <v>548</v>
      </c>
      <c r="D41" s="1182"/>
      <c r="E41" s="1183"/>
      <c r="F41" s="36">
        <v>0.03</v>
      </c>
      <c r="G41" s="37">
        <v>0.04</v>
      </c>
      <c r="H41" s="37">
        <v>0</v>
      </c>
      <c r="I41" s="37">
        <v>0.01</v>
      </c>
      <c r="J41" s="38">
        <v>0.02</v>
      </c>
      <c r="K41" s="22"/>
      <c r="L41" s="22"/>
      <c r="M41" s="22"/>
      <c r="N41" s="22"/>
      <c r="O41" s="22"/>
      <c r="P41" s="22"/>
    </row>
    <row r="42" spans="1:16" ht="39" customHeight="1" x14ac:dyDescent="0.15">
      <c r="A42" s="22"/>
      <c r="B42" s="39"/>
      <c r="C42" s="1181" t="s">
        <v>549</v>
      </c>
      <c r="D42" s="1182"/>
      <c r="E42" s="1183"/>
      <c r="F42" s="36" t="s">
        <v>503</v>
      </c>
      <c r="G42" s="37" t="s">
        <v>503</v>
      </c>
      <c r="H42" s="37" t="s">
        <v>503</v>
      </c>
      <c r="I42" s="37" t="s">
        <v>503</v>
      </c>
      <c r="J42" s="38" t="s">
        <v>503</v>
      </c>
      <c r="K42" s="22"/>
      <c r="L42" s="22"/>
      <c r="M42" s="22"/>
      <c r="N42" s="22"/>
      <c r="O42" s="22"/>
      <c r="P42" s="22"/>
    </row>
    <row r="43" spans="1:16" ht="39" customHeight="1" thickBot="1" x14ac:dyDescent="0.2">
      <c r="A43" s="22"/>
      <c r="B43" s="40"/>
      <c r="C43" s="1184" t="s">
        <v>550</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cSpPmPxnAmM33oSPCSsyn7Vn6l0pElhkDiAlbC+/axxLi6qoIlkGeyAjJJltJtyLzGG62VfnHP8TBRGYjwcGQ==" saltValue="/8gJ/Zxr8CrEFiRP9lLu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topLeftCell="A25" zoomScaleSheetLayoutView="55" workbookViewId="0">
      <selection activeCell="N46" sqref="N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1067</v>
      </c>
      <c r="L45" s="60">
        <v>1059</v>
      </c>
      <c r="M45" s="60">
        <v>1159</v>
      </c>
      <c r="N45" s="60">
        <v>1288</v>
      </c>
      <c r="O45" s="61">
        <v>1291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503</v>
      </c>
      <c r="L46" s="64" t="s">
        <v>503</v>
      </c>
      <c r="M46" s="64" t="s">
        <v>503</v>
      </c>
      <c r="N46" s="64" t="s">
        <v>503</v>
      </c>
      <c r="O46" s="65" t="s">
        <v>503</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503</v>
      </c>
      <c r="L47" s="64" t="s">
        <v>503</v>
      </c>
      <c r="M47" s="64" t="s">
        <v>503</v>
      </c>
      <c r="N47" s="64" t="s">
        <v>503</v>
      </c>
      <c r="O47" s="65" t="s">
        <v>503</v>
      </c>
      <c r="P47" s="48"/>
      <c r="Q47" s="48"/>
      <c r="R47" s="48"/>
      <c r="S47" s="48"/>
      <c r="T47" s="48"/>
      <c r="U47" s="48"/>
    </row>
    <row r="48" spans="1:21" ht="30.75" customHeight="1" x14ac:dyDescent="0.15">
      <c r="A48" s="48"/>
      <c r="B48" s="1191"/>
      <c r="C48" s="1192"/>
      <c r="D48" s="62"/>
      <c r="E48" s="1197" t="s">
        <v>13</v>
      </c>
      <c r="F48" s="1197"/>
      <c r="G48" s="1197"/>
      <c r="H48" s="1197"/>
      <c r="I48" s="1197"/>
      <c r="J48" s="1198"/>
      <c r="K48" s="63">
        <v>255</v>
      </c>
      <c r="L48" s="64">
        <v>257</v>
      </c>
      <c r="M48" s="64">
        <v>276</v>
      </c>
      <c r="N48" s="64">
        <v>275</v>
      </c>
      <c r="O48" s="65">
        <v>255</v>
      </c>
      <c r="P48" s="48"/>
      <c r="Q48" s="48"/>
      <c r="R48" s="48"/>
      <c r="S48" s="48"/>
      <c r="T48" s="48"/>
      <c r="U48" s="48"/>
    </row>
    <row r="49" spans="1:21" ht="30.75" customHeight="1" x14ac:dyDescent="0.15">
      <c r="A49" s="48"/>
      <c r="B49" s="1191"/>
      <c r="C49" s="1192"/>
      <c r="D49" s="62"/>
      <c r="E49" s="1197" t="s">
        <v>14</v>
      </c>
      <c r="F49" s="1197"/>
      <c r="G49" s="1197"/>
      <c r="H49" s="1197"/>
      <c r="I49" s="1197"/>
      <c r="J49" s="1198"/>
      <c r="K49" s="63">
        <v>0</v>
      </c>
      <c r="L49" s="64">
        <v>1</v>
      </c>
      <c r="M49" s="64">
        <v>0</v>
      </c>
      <c r="N49" s="64" t="s">
        <v>503</v>
      </c>
      <c r="O49" s="65" t="s">
        <v>503</v>
      </c>
      <c r="P49" s="48"/>
      <c r="Q49" s="48"/>
      <c r="R49" s="48"/>
      <c r="S49" s="48"/>
      <c r="T49" s="48"/>
      <c r="U49" s="48"/>
    </row>
    <row r="50" spans="1:21" ht="30.75" customHeight="1" x14ac:dyDescent="0.15">
      <c r="A50" s="48"/>
      <c r="B50" s="1191"/>
      <c r="C50" s="1192"/>
      <c r="D50" s="62"/>
      <c r="E50" s="1197" t="s">
        <v>15</v>
      </c>
      <c r="F50" s="1197"/>
      <c r="G50" s="1197"/>
      <c r="H50" s="1197"/>
      <c r="I50" s="1197"/>
      <c r="J50" s="1198"/>
      <c r="K50" s="63">
        <v>18</v>
      </c>
      <c r="L50" s="64">
        <v>18</v>
      </c>
      <c r="M50" s="64">
        <v>17</v>
      </c>
      <c r="N50" s="64">
        <v>16</v>
      </c>
      <c r="O50" s="65">
        <v>20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t="s">
        <v>503</v>
      </c>
      <c r="O51" s="65" t="s">
        <v>503</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912</v>
      </c>
      <c r="L52" s="64">
        <v>876</v>
      </c>
      <c r="M52" s="64">
        <v>933</v>
      </c>
      <c r="N52" s="64">
        <v>994</v>
      </c>
      <c r="O52" s="65">
        <v>1012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428</v>
      </c>
      <c r="L53" s="69">
        <v>459</v>
      </c>
      <c r="M53" s="69">
        <v>519</v>
      </c>
      <c r="N53" s="69">
        <v>585</v>
      </c>
      <c r="O53" s="70">
        <v>554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kCnWH8OztyVKj7btmP16wSphtBhv6F1/IhtmrKTza5XmPXalwOTnYuz9tTU+AMqfPxvOm3Ig49ZDCQ4HSqpVg==" saltValue="SBv1nHezf44evxH/wynq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topLeftCell="A25" zoomScaleSheetLayoutView="100" workbookViewId="0">
      <selection activeCell="M41" sqref="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11190</v>
      </c>
      <c r="J41" s="356">
        <v>12862</v>
      </c>
      <c r="K41" s="356">
        <v>12733</v>
      </c>
      <c r="L41" s="356">
        <v>12063</v>
      </c>
      <c r="M41" s="357">
        <v>11410</v>
      </c>
    </row>
    <row r="42" spans="2:13" ht="27.75" customHeight="1" x14ac:dyDescent="0.15">
      <c r="B42" s="1222"/>
      <c r="C42" s="1223"/>
      <c r="D42" s="106"/>
      <c r="E42" s="1228" t="s">
        <v>32</v>
      </c>
      <c r="F42" s="1228"/>
      <c r="G42" s="1228"/>
      <c r="H42" s="1229"/>
      <c r="I42" s="358" t="s">
        <v>503</v>
      </c>
      <c r="J42" s="359" t="s">
        <v>503</v>
      </c>
      <c r="K42" s="359" t="s">
        <v>503</v>
      </c>
      <c r="L42" s="359" t="s">
        <v>503</v>
      </c>
      <c r="M42" s="360" t="s">
        <v>503</v>
      </c>
    </row>
    <row r="43" spans="2:13" ht="27.75" customHeight="1" x14ac:dyDescent="0.15">
      <c r="B43" s="1222"/>
      <c r="C43" s="1223"/>
      <c r="D43" s="106"/>
      <c r="E43" s="1228" t="s">
        <v>33</v>
      </c>
      <c r="F43" s="1228"/>
      <c r="G43" s="1228"/>
      <c r="H43" s="1229"/>
      <c r="I43" s="358">
        <v>3365</v>
      </c>
      <c r="J43" s="359">
        <v>3413</v>
      </c>
      <c r="K43" s="359">
        <v>3577</v>
      </c>
      <c r="L43" s="359">
        <v>3744</v>
      </c>
      <c r="M43" s="360">
        <v>3624</v>
      </c>
    </row>
    <row r="44" spans="2:13" ht="27.75" customHeight="1" x14ac:dyDescent="0.15">
      <c r="B44" s="1222"/>
      <c r="C44" s="1223"/>
      <c r="D44" s="106"/>
      <c r="E44" s="1228" t="s">
        <v>34</v>
      </c>
      <c r="F44" s="1228"/>
      <c r="G44" s="1228"/>
      <c r="H44" s="1229"/>
      <c r="I44" s="358">
        <v>103</v>
      </c>
      <c r="J44" s="359">
        <v>85</v>
      </c>
      <c r="K44" s="359">
        <v>78</v>
      </c>
      <c r="L44" s="359">
        <v>69</v>
      </c>
      <c r="M44" s="360">
        <v>56</v>
      </c>
    </row>
    <row r="45" spans="2:13" ht="27.75" customHeight="1" x14ac:dyDescent="0.15">
      <c r="B45" s="1222"/>
      <c r="C45" s="1223"/>
      <c r="D45" s="106"/>
      <c r="E45" s="1228" t="s">
        <v>35</v>
      </c>
      <c r="F45" s="1228"/>
      <c r="G45" s="1228"/>
      <c r="H45" s="1229"/>
      <c r="I45" s="358">
        <v>2203</v>
      </c>
      <c r="J45" s="359">
        <v>2149</v>
      </c>
      <c r="K45" s="359">
        <v>2078</v>
      </c>
      <c r="L45" s="359">
        <v>2084</v>
      </c>
      <c r="M45" s="360">
        <v>2091</v>
      </c>
    </row>
    <row r="46" spans="2:13" ht="27.75" customHeight="1" x14ac:dyDescent="0.15">
      <c r="B46" s="1222"/>
      <c r="C46" s="1223"/>
      <c r="D46" s="107"/>
      <c r="E46" s="1228" t="s">
        <v>36</v>
      </c>
      <c r="F46" s="1228"/>
      <c r="G46" s="1228"/>
      <c r="H46" s="1229"/>
      <c r="I46" s="358" t="s">
        <v>503</v>
      </c>
      <c r="J46" s="359" t="s">
        <v>503</v>
      </c>
      <c r="K46" s="359" t="s">
        <v>503</v>
      </c>
      <c r="L46" s="359" t="s">
        <v>503</v>
      </c>
      <c r="M46" s="360" t="s">
        <v>503</v>
      </c>
    </row>
    <row r="47" spans="2:13" ht="27.75" customHeight="1" x14ac:dyDescent="0.15">
      <c r="B47" s="1222"/>
      <c r="C47" s="1223"/>
      <c r="D47" s="108"/>
      <c r="E47" s="1230" t="s">
        <v>37</v>
      </c>
      <c r="F47" s="1231"/>
      <c r="G47" s="1231"/>
      <c r="H47" s="1232"/>
      <c r="I47" s="358" t="s">
        <v>503</v>
      </c>
      <c r="J47" s="359" t="s">
        <v>503</v>
      </c>
      <c r="K47" s="359" t="s">
        <v>503</v>
      </c>
      <c r="L47" s="359" t="s">
        <v>503</v>
      </c>
      <c r="M47" s="360" t="s">
        <v>503</v>
      </c>
    </row>
    <row r="48" spans="2:13" ht="27.75" customHeight="1" x14ac:dyDescent="0.15">
      <c r="B48" s="1222"/>
      <c r="C48" s="1223"/>
      <c r="D48" s="106"/>
      <c r="E48" s="1228" t="s">
        <v>38</v>
      </c>
      <c r="F48" s="1228"/>
      <c r="G48" s="1228"/>
      <c r="H48" s="1229"/>
      <c r="I48" s="358" t="s">
        <v>503</v>
      </c>
      <c r="J48" s="359" t="s">
        <v>503</v>
      </c>
      <c r="K48" s="359" t="s">
        <v>503</v>
      </c>
      <c r="L48" s="359" t="s">
        <v>503</v>
      </c>
      <c r="M48" s="360" t="s">
        <v>503</v>
      </c>
    </row>
    <row r="49" spans="2:13" ht="27.75" customHeight="1" x14ac:dyDescent="0.15">
      <c r="B49" s="1224"/>
      <c r="C49" s="1225"/>
      <c r="D49" s="106"/>
      <c r="E49" s="1228" t="s">
        <v>39</v>
      </c>
      <c r="F49" s="1228"/>
      <c r="G49" s="1228"/>
      <c r="H49" s="1229"/>
      <c r="I49" s="358" t="s">
        <v>503</v>
      </c>
      <c r="J49" s="359" t="s">
        <v>503</v>
      </c>
      <c r="K49" s="359" t="s">
        <v>503</v>
      </c>
      <c r="L49" s="359" t="s">
        <v>503</v>
      </c>
      <c r="M49" s="360" t="s">
        <v>503</v>
      </c>
    </row>
    <row r="50" spans="2:13" ht="27.75" customHeight="1" x14ac:dyDescent="0.15">
      <c r="B50" s="1233" t="s">
        <v>40</v>
      </c>
      <c r="C50" s="1234"/>
      <c r="D50" s="109"/>
      <c r="E50" s="1228" t="s">
        <v>41</v>
      </c>
      <c r="F50" s="1228"/>
      <c r="G50" s="1228"/>
      <c r="H50" s="1229"/>
      <c r="I50" s="358">
        <v>4338</v>
      </c>
      <c r="J50" s="359">
        <v>4078</v>
      </c>
      <c r="K50" s="359">
        <v>4312</v>
      </c>
      <c r="L50" s="359">
        <v>4487</v>
      </c>
      <c r="M50" s="360">
        <v>4787</v>
      </c>
    </row>
    <row r="51" spans="2:13" ht="27.75" customHeight="1" x14ac:dyDescent="0.15">
      <c r="B51" s="1222"/>
      <c r="C51" s="1223"/>
      <c r="D51" s="106"/>
      <c r="E51" s="1228" t="s">
        <v>42</v>
      </c>
      <c r="F51" s="1228"/>
      <c r="G51" s="1228"/>
      <c r="H51" s="1229"/>
      <c r="I51" s="358">
        <v>276</v>
      </c>
      <c r="J51" s="359">
        <v>257</v>
      </c>
      <c r="K51" s="359">
        <v>219</v>
      </c>
      <c r="L51" s="359">
        <v>161</v>
      </c>
      <c r="M51" s="360">
        <v>142</v>
      </c>
    </row>
    <row r="52" spans="2:13" ht="27.75" customHeight="1" x14ac:dyDescent="0.15">
      <c r="B52" s="1224"/>
      <c r="C52" s="1225"/>
      <c r="D52" s="106"/>
      <c r="E52" s="1228" t="s">
        <v>43</v>
      </c>
      <c r="F52" s="1228"/>
      <c r="G52" s="1228"/>
      <c r="H52" s="1229"/>
      <c r="I52" s="358">
        <v>10781</v>
      </c>
      <c r="J52" s="359">
        <v>12016</v>
      </c>
      <c r="K52" s="359">
        <v>11819</v>
      </c>
      <c r="L52" s="359">
        <v>11387</v>
      </c>
      <c r="M52" s="360">
        <v>10923</v>
      </c>
    </row>
    <row r="53" spans="2:13" ht="27.75" customHeight="1" thickBot="1" x14ac:dyDescent="0.2">
      <c r="B53" s="1235" t="s">
        <v>19</v>
      </c>
      <c r="C53" s="1236"/>
      <c r="D53" s="110"/>
      <c r="E53" s="1237" t="s">
        <v>44</v>
      </c>
      <c r="F53" s="1237"/>
      <c r="G53" s="1237"/>
      <c r="H53" s="1238"/>
      <c r="I53" s="361">
        <v>1466</v>
      </c>
      <c r="J53" s="362">
        <v>2160</v>
      </c>
      <c r="K53" s="362">
        <v>2116</v>
      </c>
      <c r="L53" s="362">
        <v>1924</v>
      </c>
      <c r="M53" s="363">
        <v>1328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iCo1XDu8TyrwVca0o9FfOVWTODIOAp/X48y+i/NCWBWS0tmdgRePM3g4btLaU/ujO795Peo+Ny74JLaigBnYw==" saltValue="JZhTFkoD2M/5ixivRyDF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1867</v>
      </c>
      <c r="G55" s="122">
        <v>1869</v>
      </c>
      <c r="H55" s="123">
        <v>1871</v>
      </c>
    </row>
    <row r="56" spans="2:8" ht="52.5" customHeight="1" x14ac:dyDescent="0.15">
      <c r="B56" s="124"/>
      <c r="C56" s="1249" t="s">
        <v>47</v>
      </c>
      <c r="D56" s="1249"/>
      <c r="E56" s="1250"/>
      <c r="F56" s="125">
        <v>1055</v>
      </c>
      <c r="G56" s="125">
        <v>1056</v>
      </c>
      <c r="H56" s="126">
        <v>1083</v>
      </c>
    </row>
    <row r="57" spans="2:8" ht="53.25" customHeight="1" x14ac:dyDescent="0.15">
      <c r="B57" s="124"/>
      <c r="C57" s="1251" t="s">
        <v>48</v>
      </c>
      <c r="D57" s="1251"/>
      <c r="E57" s="1252"/>
      <c r="F57" s="127">
        <v>3659</v>
      </c>
      <c r="G57" s="127">
        <v>3712</v>
      </c>
      <c r="H57" s="128">
        <v>4077</v>
      </c>
    </row>
    <row r="58" spans="2:8" ht="45.75" customHeight="1" x14ac:dyDescent="0.15">
      <c r="B58" s="129"/>
      <c r="C58" s="1239" t="s">
        <v>561</v>
      </c>
      <c r="D58" s="1240"/>
      <c r="E58" s="1241"/>
      <c r="F58" s="130">
        <v>845</v>
      </c>
      <c r="G58" s="130">
        <v>946</v>
      </c>
      <c r="H58" s="131">
        <v>1089</v>
      </c>
    </row>
    <row r="59" spans="2:8" ht="45.75" customHeight="1" x14ac:dyDescent="0.15">
      <c r="B59" s="129"/>
      <c r="C59" s="1239" t="s">
        <v>562</v>
      </c>
      <c r="D59" s="1240"/>
      <c r="E59" s="1241"/>
      <c r="F59" s="130">
        <v>995</v>
      </c>
      <c r="G59" s="130">
        <v>971</v>
      </c>
      <c r="H59" s="131">
        <v>940</v>
      </c>
    </row>
    <row r="60" spans="2:8" ht="45.75" customHeight="1" x14ac:dyDescent="0.15">
      <c r="B60" s="129"/>
      <c r="C60" s="1239" t="s">
        <v>563</v>
      </c>
      <c r="D60" s="1240"/>
      <c r="E60" s="1241"/>
      <c r="F60" s="130">
        <v>244</v>
      </c>
      <c r="G60" s="130">
        <v>294</v>
      </c>
      <c r="H60" s="131">
        <v>465</v>
      </c>
    </row>
    <row r="61" spans="2:8" ht="45.75" customHeight="1" x14ac:dyDescent="0.15">
      <c r="B61" s="129"/>
      <c r="C61" s="1239" t="s">
        <v>564</v>
      </c>
      <c r="D61" s="1240"/>
      <c r="E61" s="1241"/>
      <c r="F61" s="130">
        <v>237</v>
      </c>
      <c r="G61" s="130">
        <v>291</v>
      </c>
      <c r="H61" s="131">
        <v>401</v>
      </c>
    </row>
    <row r="62" spans="2:8" ht="45.75" customHeight="1" thickBot="1" x14ac:dyDescent="0.2">
      <c r="B62" s="132"/>
      <c r="C62" s="1242" t="s">
        <v>565</v>
      </c>
      <c r="D62" s="1243"/>
      <c r="E62" s="1244"/>
      <c r="F62" s="133">
        <v>221</v>
      </c>
      <c r="G62" s="133">
        <v>203</v>
      </c>
      <c r="H62" s="134">
        <v>181</v>
      </c>
    </row>
    <row r="63" spans="2:8" ht="52.5" customHeight="1" thickBot="1" x14ac:dyDescent="0.2">
      <c r="B63" s="135"/>
      <c r="C63" s="1245" t="s">
        <v>49</v>
      </c>
      <c r="D63" s="1245"/>
      <c r="E63" s="1246"/>
      <c r="F63" s="136">
        <v>6582</v>
      </c>
      <c r="G63" s="136">
        <v>6637</v>
      </c>
      <c r="H63" s="137">
        <v>7031</v>
      </c>
    </row>
    <row r="64" spans="2:8" x14ac:dyDescent="0.15"/>
  </sheetData>
  <sheetProtection algorithmName="SHA-512" hashValue="MiakkT+sVP63WqDBMlXtxTZSUm0tBWnls2C22XfFyXn18XyfhGxXqPMSVcAPhC0zUgZ0IIgMi85otcJVRzu6og==" saltValue="YrWUwUE7P0no8rMihUXr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CI39" sqref="CI3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592</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586</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527</v>
      </c>
      <c r="BQ50" s="1255"/>
      <c r="BR50" s="1255"/>
      <c r="BS50" s="1255"/>
      <c r="BT50" s="1255"/>
      <c r="BU50" s="1255"/>
      <c r="BV50" s="1255"/>
      <c r="BW50" s="1255"/>
      <c r="BX50" s="1255" t="s">
        <v>528</v>
      </c>
      <c r="BY50" s="1255"/>
      <c r="BZ50" s="1255"/>
      <c r="CA50" s="1255"/>
      <c r="CB50" s="1255"/>
      <c r="CC50" s="1255"/>
      <c r="CD50" s="1255"/>
      <c r="CE50" s="1255"/>
      <c r="CF50" s="1255" t="s">
        <v>529</v>
      </c>
      <c r="CG50" s="1255"/>
      <c r="CH50" s="1255"/>
      <c r="CI50" s="1255"/>
      <c r="CJ50" s="1255"/>
      <c r="CK50" s="1255"/>
      <c r="CL50" s="1255"/>
      <c r="CM50" s="1255"/>
      <c r="CN50" s="1255" t="s">
        <v>530</v>
      </c>
      <c r="CO50" s="1255"/>
      <c r="CP50" s="1255"/>
      <c r="CQ50" s="1255"/>
      <c r="CR50" s="1255"/>
      <c r="CS50" s="1255"/>
      <c r="CT50" s="1255"/>
      <c r="CU50" s="1255"/>
      <c r="CV50" s="1255" t="s">
        <v>531</v>
      </c>
      <c r="CW50" s="1255"/>
      <c r="CX50" s="1255"/>
      <c r="CY50" s="1255"/>
      <c r="CZ50" s="1255"/>
      <c r="DA50" s="1255"/>
      <c r="DB50" s="1255"/>
      <c r="DC50" s="1255"/>
    </row>
    <row r="51" spans="1:109" ht="13.5" customHeight="1" x14ac:dyDescent="0.15">
      <c r="B51" s="365"/>
      <c r="G51" s="1264"/>
      <c r="H51" s="1264"/>
      <c r="I51" s="1265"/>
      <c r="J51" s="1265"/>
      <c r="K51" s="1257"/>
      <c r="L51" s="1257"/>
      <c r="M51" s="1257"/>
      <c r="N51" s="1257"/>
      <c r="AM51" s="371"/>
      <c r="AN51" s="1256" t="s">
        <v>585</v>
      </c>
      <c r="AO51" s="1256"/>
      <c r="AP51" s="1256"/>
      <c r="AQ51" s="1256"/>
      <c r="AR51" s="1256"/>
      <c r="AS51" s="1256"/>
      <c r="AT51" s="1256"/>
      <c r="AU51" s="1256"/>
      <c r="AV51" s="1256"/>
      <c r="AW51" s="1256"/>
      <c r="AX51" s="1256"/>
      <c r="AY51" s="1256"/>
      <c r="AZ51" s="1256"/>
      <c r="BA51" s="1256"/>
      <c r="BB51" s="1256" t="s">
        <v>583</v>
      </c>
      <c r="BC51" s="1256"/>
      <c r="BD51" s="1256"/>
      <c r="BE51" s="1256"/>
      <c r="BF51" s="1256"/>
      <c r="BG51" s="1256"/>
      <c r="BH51" s="1256"/>
      <c r="BI51" s="1256"/>
      <c r="BJ51" s="1256"/>
      <c r="BK51" s="1256"/>
      <c r="BL51" s="1256"/>
      <c r="BM51" s="1256"/>
      <c r="BN51" s="1256"/>
      <c r="BO51" s="1256"/>
      <c r="BP51" s="1253">
        <v>30.5</v>
      </c>
      <c r="BQ51" s="1253"/>
      <c r="BR51" s="1253"/>
      <c r="BS51" s="1253"/>
      <c r="BT51" s="1253"/>
      <c r="BU51" s="1253"/>
      <c r="BV51" s="1253"/>
      <c r="BW51" s="1253"/>
      <c r="BX51" s="1253">
        <v>43.5</v>
      </c>
      <c r="BY51" s="1253"/>
      <c r="BZ51" s="1253"/>
      <c r="CA51" s="1253"/>
      <c r="CB51" s="1253"/>
      <c r="CC51" s="1253"/>
      <c r="CD51" s="1253"/>
      <c r="CE51" s="1253"/>
      <c r="CF51" s="1253">
        <v>39.700000000000003</v>
      </c>
      <c r="CG51" s="1253"/>
      <c r="CH51" s="1253"/>
      <c r="CI51" s="1253"/>
      <c r="CJ51" s="1253"/>
      <c r="CK51" s="1253"/>
      <c r="CL51" s="1253"/>
      <c r="CM51" s="1253"/>
      <c r="CN51" s="1253">
        <v>37.700000000000003</v>
      </c>
      <c r="CO51" s="1253"/>
      <c r="CP51" s="1253"/>
      <c r="CQ51" s="1253"/>
      <c r="CR51" s="1253"/>
      <c r="CS51" s="1253"/>
      <c r="CT51" s="1253"/>
      <c r="CU51" s="1253"/>
      <c r="CV51" s="1253">
        <v>25.9</v>
      </c>
      <c r="CW51" s="1253"/>
      <c r="CX51" s="1253"/>
      <c r="CY51" s="1253"/>
      <c r="CZ51" s="1253"/>
      <c r="DA51" s="1253"/>
      <c r="DB51" s="1253"/>
      <c r="DC51" s="1253"/>
    </row>
    <row r="52" spans="1:109" ht="13.5" x14ac:dyDescent="0.15">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589</v>
      </c>
      <c r="BC53" s="1256"/>
      <c r="BD53" s="1256"/>
      <c r="BE53" s="1256"/>
      <c r="BF53" s="1256"/>
      <c r="BG53" s="1256"/>
      <c r="BH53" s="1256"/>
      <c r="BI53" s="1256"/>
      <c r="BJ53" s="1256"/>
      <c r="BK53" s="1256"/>
      <c r="BL53" s="1256"/>
      <c r="BM53" s="1256"/>
      <c r="BN53" s="1256"/>
      <c r="BO53" s="1256"/>
      <c r="BP53" s="1253">
        <v>59.3</v>
      </c>
      <c r="BQ53" s="1253"/>
      <c r="BR53" s="1253"/>
      <c r="BS53" s="1253"/>
      <c r="BT53" s="1253"/>
      <c r="BU53" s="1253"/>
      <c r="BV53" s="1253"/>
      <c r="BW53" s="1253"/>
      <c r="BX53" s="1253">
        <v>58</v>
      </c>
      <c r="BY53" s="1253"/>
      <c r="BZ53" s="1253"/>
      <c r="CA53" s="1253"/>
      <c r="CB53" s="1253"/>
      <c r="CC53" s="1253"/>
      <c r="CD53" s="1253"/>
      <c r="CE53" s="1253"/>
      <c r="CF53" s="1253">
        <v>59.3</v>
      </c>
      <c r="CG53" s="1253"/>
      <c r="CH53" s="1253"/>
      <c r="CI53" s="1253"/>
      <c r="CJ53" s="1253"/>
      <c r="CK53" s="1253"/>
      <c r="CL53" s="1253"/>
      <c r="CM53" s="1253"/>
      <c r="CN53" s="1253">
        <v>59.8</v>
      </c>
      <c r="CO53" s="1253"/>
      <c r="CP53" s="1253"/>
      <c r="CQ53" s="1253"/>
      <c r="CR53" s="1253"/>
      <c r="CS53" s="1253"/>
      <c r="CT53" s="1253"/>
      <c r="CU53" s="1253"/>
      <c r="CV53" s="1253">
        <v>61.1</v>
      </c>
      <c r="CW53" s="1253"/>
      <c r="CX53" s="1253"/>
      <c r="CY53" s="1253"/>
      <c r="CZ53" s="1253"/>
      <c r="DA53" s="1253"/>
      <c r="DB53" s="1253"/>
      <c r="DC53" s="1253"/>
    </row>
    <row r="54" spans="1:109" ht="13.5" x14ac:dyDescent="0.15">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57"/>
      <c r="L55" s="1257"/>
      <c r="M55" s="1257"/>
      <c r="N55" s="1257"/>
      <c r="AN55" s="1255" t="s">
        <v>584</v>
      </c>
      <c r="AO55" s="1255"/>
      <c r="AP55" s="1255"/>
      <c r="AQ55" s="1255"/>
      <c r="AR55" s="1255"/>
      <c r="AS55" s="1255"/>
      <c r="AT55" s="1255"/>
      <c r="AU55" s="1255"/>
      <c r="AV55" s="1255"/>
      <c r="AW55" s="1255"/>
      <c r="AX55" s="1255"/>
      <c r="AY55" s="1255"/>
      <c r="AZ55" s="1255"/>
      <c r="BA55" s="1255"/>
      <c r="BB55" s="1256" t="s">
        <v>583</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589</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5" x14ac:dyDescent="0.15">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588</v>
      </c>
    </row>
    <row r="64" spans="1:109" ht="13.5" x14ac:dyDescent="0.15">
      <c r="B64" s="365"/>
      <c r="G64" s="380"/>
      <c r="I64" s="382"/>
      <c r="J64" s="382"/>
      <c r="K64" s="382"/>
      <c r="L64" s="382"/>
      <c r="M64" s="382"/>
      <c r="N64" s="381"/>
      <c r="AM64" s="380"/>
      <c r="AN64" s="380" t="s">
        <v>587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591</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586</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527</v>
      </c>
      <c r="BQ72" s="1255"/>
      <c r="BR72" s="1255"/>
      <c r="BS72" s="1255"/>
      <c r="BT72" s="1255"/>
      <c r="BU72" s="1255"/>
      <c r="BV72" s="1255"/>
      <c r="BW72" s="1255"/>
      <c r="BX72" s="1255" t="s">
        <v>528</v>
      </c>
      <c r="BY72" s="1255"/>
      <c r="BZ72" s="1255"/>
      <c r="CA72" s="1255"/>
      <c r="CB72" s="1255"/>
      <c r="CC72" s="1255"/>
      <c r="CD72" s="1255"/>
      <c r="CE72" s="1255"/>
      <c r="CF72" s="1255" t="s">
        <v>529</v>
      </c>
      <c r="CG72" s="1255"/>
      <c r="CH72" s="1255"/>
      <c r="CI72" s="1255"/>
      <c r="CJ72" s="1255"/>
      <c r="CK72" s="1255"/>
      <c r="CL72" s="1255"/>
      <c r="CM72" s="1255"/>
      <c r="CN72" s="1255" t="s">
        <v>530</v>
      </c>
      <c r="CO72" s="1255"/>
      <c r="CP72" s="1255"/>
      <c r="CQ72" s="1255"/>
      <c r="CR72" s="1255"/>
      <c r="CS72" s="1255"/>
      <c r="CT72" s="1255"/>
      <c r="CU72" s="1255"/>
      <c r="CV72" s="1255" t="s">
        <v>531</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585</v>
      </c>
      <c r="AO73" s="1256"/>
      <c r="AP73" s="1256"/>
      <c r="AQ73" s="1256"/>
      <c r="AR73" s="1256"/>
      <c r="AS73" s="1256"/>
      <c r="AT73" s="1256"/>
      <c r="AU73" s="1256"/>
      <c r="AV73" s="1256"/>
      <c r="AW73" s="1256"/>
      <c r="AX73" s="1256"/>
      <c r="AY73" s="1256"/>
      <c r="AZ73" s="1256"/>
      <c r="BA73" s="1256"/>
      <c r="BB73" s="1256" t="s">
        <v>583</v>
      </c>
      <c r="BC73" s="1256"/>
      <c r="BD73" s="1256"/>
      <c r="BE73" s="1256"/>
      <c r="BF73" s="1256"/>
      <c r="BG73" s="1256"/>
      <c r="BH73" s="1256"/>
      <c r="BI73" s="1256"/>
      <c r="BJ73" s="1256"/>
      <c r="BK73" s="1256"/>
      <c r="BL73" s="1256"/>
      <c r="BM73" s="1256"/>
      <c r="BN73" s="1256"/>
      <c r="BO73" s="1256"/>
      <c r="BP73" s="1253">
        <v>30.5</v>
      </c>
      <c r="BQ73" s="1253"/>
      <c r="BR73" s="1253"/>
      <c r="BS73" s="1253"/>
      <c r="BT73" s="1253"/>
      <c r="BU73" s="1253"/>
      <c r="BV73" s="1253"/>
      <c r="BW73" s="1253"/>
      <c r="BX73" s="1253">
        <v>43.5</v>
      </c>
      <c r="BY73" s="1253"/>
      <c r="BZ73" s="1253"/>
      <c r="CA73" s="1253"/>
      <c r="CB73" s="1253"/>
      <c r="CC73" s="1253"/>
      <c r="CD73" s="1253"/>
      <c r="CE73" s="1253"/>
      <c r="CF73" s="1253">
        <v>39.700000000000003</v>
      </c>
      <c r="CG73" s="1253"/>
      <c r="CH73" s="1253"/>
      <c r="CI73" s="1253"/>
      <c r="CJ73" s="1253"/>
      <c r="CK73" s="1253"/>
      <c r="CL73" s="1253"/>
      <c r="CM73" s="1253"/>
      <c r="CN73" s="1253">
        <v>37.700000000000003</v>
      </c>
      <c r="CO73" s="1253"/>
      <c r="CP73" s="1253"/>
      <c r="CQ73" s="1253"/>
      <c r="CR73" s="1253"/>
      <c r="CS73" s="1253"/>
      <c r="CT73" s="1253"/>
      <c r="CU73" s="1253"/>
      <c r="CV73" s="1253">
        <v>25.9</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582</v>
      </c>
      <c r="BC75" s="1256"/>
      <c r="BD75" s="1256"/>
      <c r="BE75" s="1256"/>
      <c r="BF75" s="1256"/>
      <c r="BG75" s="1256"/>
      <c r="BH75" s="1256"/>
      <c r="BI75" s="1256"/>
      <c r="BJ75" s="1256"/>
      <c r="BK75" s="1256"/>
      <c r="BL75" s="1256"/>
      <c r="BM75" s="1256"/>
      <c r="BN75" s="1256"/>
      <c r="BO75" s="1256"/>
      <c r="BP75" s="1253">
        <v>8</v>
      </c>
      <c r="BQ75" s="1253"/>
      <c r="BR75" s="1253"/>
      <c r="BS75" s="1253"/>
      <c r="BT75" s="1253"/>
      <c r="BU75" s="1253"/>
      <c r="BV75" s="1253"/>
      <c r="BW75" s="1253"/>
      <c r="BX75" s="1253">
        <v>8.5</v>
      </c>
      <c r="BY75" s="1253"/>
      <c r="BZ75" s="1253"/>
      <c r="CA75" s="1253"/>
      <c r="CB75" s="1253"/>
      <c r="CC75" s="1253"/>
      <c r="CD75" s="1253"/>
      <c r="CE75" s="1253"/>
      <c r="CF75" s="1253">
        <v>9.3000000000000007</v>
      </c>
      <c r="CG75" s="1253"/>
      <c r="CH75" s="1253"/>
      <c r="CI75" s="1253"/>
      <c r="CJ75" s="1253"/>
      <c r="CK75" s="1253"/>
      <c r="CL75" s="1253"/>
      <c r="CM75" s="1253"/>
      <c r="CN75" s="1253">
        <v>10.1</v>
      </c>
      <c r="CO75" s="1253"/>
      <c r="CP75" s="1253"/>
      <c r="CQ75" s="1253"/>
      <c r="CR75" s="1253"/>
      <c r="CS75" s="1253"/>
      <c r="CT75" s="1253"/>
      <c r="CU75" s="1253"/>
      <c r="CV75" s="1253">
        <v>10.6</v>
      </c>
      <c r="CW75" s="1253"/>
      <c r="CX75" s="1253"/>
      <c r="CY75" s="1253"/>
      <c r="CZ75" s="1253"/>
      <c r="DA75" s="1253"/>
      <c r="DB75" s="1253"/>
      <c r="DC75" s="1253"/>
    </row>
    <row r="76" spans="2:107" ht="13.5" x14ac:dyDescent="0.15">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4"/>
      <c r="L77" s="1254"/>
      <c r="M77" s="1254"/>
      <c r="N77" s="1254"/>
      <c r="AN77" s="1255" t="s">
        <v>584</v>
      </c>
      <c r="AO77" s="1255"/>
      <c r="AP77" s="1255"/>
      <c r="AQ77" s="1255"/>
      <c r="AR77" s="1255"/>
      <c r="AS77" s="1255"/>
      <c r="AT77" s="1255"/>
      <c r="AU77" s="1255"/>
      <c r="AV77" s="1255"/>
      <c r="AW77" s="1255"/>
      <c r="AX77" s="1255"/>
      <c r="AY77" s="1255"/>
      <c r="AZ77" s="1255"/>
      <c r="BA77" s="1255"/>
      <c r="BB77" s="1256" t="s">
        <v>583</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582</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ht="13.5" x14ac:dyDescent="0.15">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xmt869zhK2lEB+XuaiG9HLEJwQlx4JGXgc1DMjvNlIH/7B/GqvU/5fHrW0uaA204iHSNqmaJZ7fQ0XnfjajU/Q==" saltValue="XIqFyrYHNSTY+XxaE45k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9" zoomScale="70" zoomScaleNormal="70" zoomScaleSheetLayoutView="70" workbookViewId="0">
      <selection activeCell="AF51" sqref="AF5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UV/PGutoKnNWvrmPUmBC+r1i/+IKvl0z7irWgRgGR8hRN0H6TNeAFiw8yEFruu/5NLFAqtpgwM6/Wl2AESzrQ==" saltValue="ubbLPCqHbO3NUxop4Fkl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55" workbookViewId="0">
      <selection activeCell="BI53" sqref="BI5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hlseA5u5V/LwLsvqwjVttYs5OVu3ZM/gVBhBCc5rheWXuT9QnZSGQkeWWC+6tPlHOnv3MM61O6qjVXB1WLUwcw==" saltValue="H9wiFFQW7xCE/hR9TGxf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175141</v>
      </c>
      <c r="E3" s="156"/>
      <c r="F3" s="157">
        <v>87464</v>
      </c>
      <c r="G3" s="158"/>
      <c r="H3" s="159"/>
    </row>
    <row r="4" spans="1:8" x14ac:dyDescent="0.15">
      <c r="A4" s="160"/>
      <c r="B4" s="161"/>
      <c r="C4" s="162"/>
      <c r="D4" s="163">
        <v>129194</v>
      </c>
      <c r="E4" s="164"/>
      <c r="F4" s="165">
        <v>47479</v>
      </c>
      <c r="G4" s="166"/>
      <c r="H4" s="167"/>
    </row>
    <row r="5" spans="1:8" x14ac:dyDescent="0.15">
      <c r="A5" s="148" t="s">
        <v>521</v>
      </c>
      <c r="B5" s="153"/>
      <c r="C5" s="154"/>
      <c r="D5" s="155">
        <v>236541</v>
      </c>
      <c r="E5" s="156"/>
      <c r="F5" s="157">
        <v>96248</v>
      </c>
      <c r="G5" s="158"/>
      <c r="H5" s="159"/>
    </row>
    <row r="6" spans="1:8" x14ac:dyDescent="0.15">
      <c r="A6" s="160"/>
      <c r="B6" s="161"/>
      <c r="C6" s="162"/>
      <c r="D6" s="163">
        <v>156140</v>
      </c>
      <c r="E6" s="164"/>
      <c r="F6" s="165">
        <v>55768</v>
      </c>
      <c r="G6" s="166"/>
      <c r="H6" s="167"/>
    </row>
    <row r="7" spans="1:8" x14ac:dyDescent="0.15">
      <c r="A7" s="148" t="s">
        <v>522</v>
      </c>
      <c r="B7" s="153"/>
      <c r="C7" s="154"/>
      <c r="D7" s="155">
        <v>131857</v>
      </c>
      <c r="E7" s="156"/>
      <c r="F7" s="157">
        <v>76413</v>
      </c>
      <c r="G7" s="158"/>
      <c r="H7" s="159"/>
    </row>
    <row r="8" spans="1:8" x14ac:dyDescent="0.15">
      <c r="A8" s="160"/>
      <c r="B8" s="161"/>
      <c r="C8" s="162"/>
      <c r="D8" s="163">
        <v>64389</v>
      </c>
      <c r="E8" s="164"/>
      <c r="F8" s="165">
        <v>39658</v>
      </c>
      <c r="G8" s="166"/>
      <c r="H8" s="167"/>
    </row>
    <row r="9" spans="1:8" x14ac:dyDescent="0.15">
      <c r="A9" s="148" t="s">
        <v>523</v>
      </c>
      <c r="B9" s="153"/>
      <c r="C9" s="154"/>
      <c r="D9" s="155">
        <v>99489</v>
      </c>
      <c r="E9" s="156"/>
      <c r="F9" s="157">
        <v>66481</v>
      </c>
      <c r="G9" s="158"/>
      <c r="H9" s="159"/>
    </row>
    <row r="10" spans="1:8" x14ac:dyDescent="0.15">
      <c r="A10" s="160"/>
      <c r="B10" s="161"/>
      <c r="C10" s="162"/>
      <c r="D10" s="163">
        <v>44957</v>
      </c>
      <c r="E10" s="164"/>
      <c r="F10" s="165">
        <v>36120</v>
      </c>
      <c r="G10" s="166"/>
      <c r="H10" s="167"/>
    </row>
    <row r="11" spans="1:8" x14ac:dyDescent="0.15">
      <c r="A11" s="148" t="s">
        <v>524</v>
      </c>
      <c r="B11" s="153"/>
      <c r="C11" s="154"/>
      <c r="D11" s="155">
        <v>86608</v>
      </c>
      <c r="E11" s="156"/>
      <c r="F11" s="157">
        <v>67825</v>
      </c>
      <c r="G11" s="158"/>
      <c r="H11" s="159"/>
    </row>
    <row r="12" spans="1:8" x14ac:dyDescent="0.15">
      <c r="A12" s="160"/>
      <c r="B12" s="161"/>
      <c r="C12" s="168"/>
      <c r="D12" s="163">
        <v>54007</v>
      </c>
      <c r="E12" s="164"/>
      <c r="F12" s="165">
        <v>39417</v>
      </c>
      <c r="G12" s="166"/>
      <c r="H12" s="167"/>
    </row>
    <row r="13" spans="1:8" x14ac:dyDescent="0.15">
      <c r="A13" s="148"/>
      <c r="B13" s="153"/>
      <c r="C13" s="169"/>
      <c r="D13" s="170">
        <v>145927</v>
      </c>
      <c r="E13" s="171"/>
      <c r="F13" s="172">
        <v>78886</v>
      </c>
      <c r="G13" s="173"/>
      <c r="H13" s="159"/>
    </row>
    <row r="14" spans="1:8" x14ac:dyDescent="0.15">
      <c r="A14" s="160"/>
      <c r="B14" s="161"/>
      <c r="C14" s="162"/>
      <c r="D14" s="163">
        <v>89737</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11.58</v>
      </c>
      <c r="C19" s="174">
        <f>ROUND(VALUE(SUBSTITUTE(実質収支比率等に係る経年分析!G$48,"▲","-")),2)</f>
        <v>9.2100000000000009</v>
      </c>
      <c r="D19" s="174">
        <f>ROUND(VALUE(SUBSTITUTE(実質収支比率等に係る経年分析!H$48,"▲","-")),2)</f>
        <v>10.86</v>
      </c>
      <c r="E19" s="174">
        <f>ROUND(VALUE(SUBSTITUTE(実質収支比率等に係る経年分析!I$48,"▲","-")),2)</f>
        <v>8.6999999999999993</v>
      </c>
      <c r="F19" s="174">
        <f>ROUND(VALUE(SUBSTITUTE(実質収支比率等に係る経年分析!J$48,"▲","-")),2)</f>
        <v>11.53</v>
      </c>
    </row>
    <row r="20" spans="1:11" x14ac:dyDescent="0.15">
      <c r="A20" s="174" t="s">
        <v>53</v>
      </c>
      <c r="B20" s="174">
        <f>ROUND(VALUE(SUBSTITUTE(実質収支比率等に係る経年分析!F$47,"▲","-")),2)</f>
        <v>30.87</v>
      </c>
      <c r="C20" s="174">
        <f>ROUND(VALUE(SUBSTITUTE(実質収支比率等に係る経年分析!G$47,"▲","-")),2)</f>
        <v>30.2</v>
      </c>
      <c r="D20" s="174">
        <f>ROUND(VALUE(SUBSTITUTE(実質収支比率等に係る経年分析!H$47,"▲","-")),2)</f>
        <v>29.99</v>
      </c>
      <c r="E20" s="174">
        <f>ROUND(VALUE(SUBSTITUTE(実質収支比率等に係る経年分析!I$47,"▲","-")),2)</f>
        <v>30.84</v>
      </c>
      <c r="F20" s="174">
        <f>ROUND(VALUE(SUBSTITUTE(実質収支比率等に係る経年分析!J$47,"▲","-")),2)</f>
        <v>30.7</v>
      </c>
    </row>
    <row r="21" spans="1:11" x14ac:dyDescent="0.15">
      <c r="A21" s="174" t="s">
        <v>54</v>
      </c>
      <c r="B21" s="174">
        <f>IF(ISNUMBER(VALUE(SUBSTITUTE(実質収支比率等に係る経年分析!F$49,"▲","-"))),ROUND(VALUE(SUBSTITUTE(実質収支比率等に係る経年分析!F$49,"▲","-")),2),NA())</f>
        <v>-5.5</v>
      </c>
      <c r="C21" s="174">
        <f>IF(ISNUMBER(VALUE(SUBSTITUTE(実質収支比率等に係る経年分析!G$49,"▲","-"))),ROUND(VALUE(SUBSTITUTE(実質収支比率等に係る経年分析!G$49,"▲","-")),2),NA())</f>
        <v>-2.0699999999999998</v>
      </c>
      <c r="D21" s="174">
        <f>IF(ISNUMBER(VALUE(SUBSTITUTE(実質収支比率等に係る経年分析!H$49,"▲","-"))),ROUND(VALUE(SUBSTITUTE(実質収支比率等に係る経年分析!H$49,"▲","-")),2),NA())</f>
        <v>4.1399999999999997</v>
      </c>
      <c r="E21" s="174">
        <f>IF(ISNUMBER(VALUE(SUBSTITUTE(実質収支比率等に係る経年分析!I$49,"▲","-"))),ROUND(VALUE(SUBSTITUTE(実質収支比率等に係る経年分析!I$49,"▲","-")),2),NA())</f>
        <v>-2.4300000000000002</v>
      </c>
      <c r="F21" s="174">
        <f>IF(ISNUMBER(VALUE(SUBSTITUTE(実質収支比率等に係る経年分析!J$49,"▲","-"))),ROUND(VALUE(SUBSTITUTE(実質収支比率等に係る経年分析!J$49,"▲","-")),2),NA())</f>
        <v>2.91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奨学金貸付事業特別会計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1.55</v>
      </c>
    </row>
    <row r="32" spans="1:11" x14ac:dyDescent="0.15">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6.18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8.11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9.85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15.2</v>
      </c>
    </row>
    <row r="35" spans="1:16" x14ac:dyDescent="0.15">
      <c r="A35" s="175" t="str">
        <f>IF(連結実質赤字比率に係る赤字・黒字の構成分析!C$35="",NA(),連結実質赤字比率に係る赤字・黒字の構成分析!C$35)</f>
        <v>霊園事業特別会計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2.72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2.58</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2.11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1.9</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1.67</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912</v>
      </c>
      <c r="E42" s="176"/>
      <c r="F42" s="176"/>
      <c r="G42" s="176">
        <f>'実質公債費比率（分子）の構造'!L$52</f>
        <v>876</v>
      </c>
      <c r="H42" s="176"/>
      <c r="I42" s="176"/>
      <c r="J42" s="176">
        <f>'実質公債費比率（分子）の構造'!M$52</f>
        <v>933</v>
      </c>
      <c r="K42" s="176"/>
      <c r="L42" s="176"/>
      <c r="M42" s="176">
        <f>'実質公債費比率（分子）の構造'!N$52</f>
        <v>994</v>
      </c>
      <c r="N42" s="176"/>
      <c r="O42" s="176"/>
      <c r="P42" s="176">
        <f>'実質公債費比率（分子）の構造'!O$52</f>
        <v>1012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18</v>
      </c>
      <c r="C44" s="176"/>
      <c r="D44" s="176"/>
      <c r="E44" s="176">
        <f>'実質公債費比率（分子）の構造'!L$50</f>
        <v>18</v>
      </c>
      <c r="F44" s="176"/>
      <c r="G44" s="176"/>
      <c r="H44" s="176">
        <f>'実質公債費比率（分子）の構造'!M$50</f>
        <v>17</v>
      </c>
      <c r="I44" s="176"/>
      <c r="J44" s="176"/>
      <c r="K44" s="176">
        <f>'実質公債費比率（分子）の構造'!N$50</f>
        <v>16</v>
      </c>
      <c r="L44" s="176"/>
      <c r="M44" s="176"/>
      <c r="N44" s="176">
        <f>'実質公債費比率（分子）の構造'!O$50</f>
        <v>20</v>
      </c>
      <c r="O44" s="176"/>
      <c r="P44" s="176"/>
    </row>
    <row r="45" spans="1:16" x14ac:dyDescent="0.15">
      <c r="A45" s="176" t="s">
        <v>63</v>
      </c>
      <c r="B45" s="176">
        <f>'実質公債費比率（分子）の構造'!K$49</f>
        <v>0</v>
      </c>
      <c r="C45" s="176"/>
      <c r="D45" s="176"/>
      <c r="E45" s="176">
        <f>'実質公債費比率（分子）の構造'!L$49</f>
        <v>1</v>
      </c>
      <c r="F45" s="176"/>
      <c r="G45" s="176"/>
      <c r="H45" s="176">
        <f>'実質公債費比率（分子）の構造'!M$49</f>
        <v>0</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255</v>
      </c>
      <c r="C46" s="176"/>
      <c r="D46" s="176"/>
      <c r="E46" s="176">
        <f>'実質公債費比率（分子）の構造'!L$48</f>
        <v>257</v>
      </c>
      <c r="F46" s="176"/>
      <c r="G46" s="176"/>
      <c r="H46" s="176">
        <f>'実質公債費比率（分子）の構造'!M$48</f>
        <v>276</v>
      </c>
      <c r="I46" s="176"/>
      <c r="J46" s="176"/>
      <c r="K46" s="176">
        <f>'実質公債費比率（分子）の構造'!N$48</f>
        <v>275</v>
      </c>
      <c r="L46" s="176"/>
      <c r="M46" s="176"/>
      <c r="N46" s="176">
        <f>'実質公債費比率（分子）の構造'!O$48</f>
        <v>255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1067</v>
      </c>
      <c r="C49" s="176"/>
      <c r="D49" s="176"/>
      <c r="E49" s="176">
        <f>'実質公債費比率（分子）の構造'!L$45</f>
        <v>1059</v>
      </c>
      <c r="F49" s="176"/>
      <c r="G49" s="176"/>
      <c r="H49" s="176">
        <f>'実質公債費比率（分子）の構造'!M$45</f>
        <v>1159</v>
      </c>
      <c r="I49" s="176"/>
      <c r="J49" s="176"/>
      <c r="K49" s="176">
        <f>'実質公債費比率（分子）の構造'!N$45</f>
        <v>1288</v>
      </c>
      <c r="L49" s="176"/>
      <c r="M49" s="176"/>
      <c r="N49" s="176">
        <f>'実質公債費比率（分子）の構造'!O$45</f>
        <v>1291</v>
      </c>
      <c r="O49" s="176"/>
      <c r="P49" s="176"/>
    </row>
    <row r="50" spans="1:16" x14ac:dyDescent="0.15">
      <c r="A50" s="176" t="s">
        <v>67</v>
      </c>
      <c r="B50" s="176" t="e">
        <f>NA()</f>
        <v>#N/A</v>
      </c>
      <c r="C50" s="176">
        <f>IF(ISNUMBER('実質公債費比率（分子）の構造'!K$53),'実質公債費比率（分子）の構造'!K$53,NA())</f>
        <v>428</v>
      </c>
      <c r="D50" s="176" t="e">
        <f>NA()</f>
        <v>#N/A</v>
      </c>
      <c r="E50" s="176" t="e">
        <f>NA()</f>
        <v>#N/A</v>
      </c>
      <c r="F50" s="176">
        <f>IF(ISNUMBER('実質公債費比率（分子）の構造'!L$53),'実質公債費比率（分子）の構造'!L$53,NA())</f>
        <v>459</v>
      </c>
      <c r="G50" s="176" t="e">
        <f>NA()</f>
        <v>#N/A</v>
      </c>
      <c r="H50" s="176" t="e">
        <f>NA()</f>
        <v>#N/A</v>
      </c>
      <c r="I50" s="176">
        <f>IF(ISNUMBER('実質公債費比率（分子）の構造'!M$53),'実質公債費比率（分子）の構造'!M$53,NA())</f>
        <v>519</v>
      </c>
      <c r="J50" s="176" t="e">
        <f>NA()</f>
        <v>#N/A</v>
      </c>
      <c r="K50" s="176" t="e">
        <f>NA()</f>
        <v>#N/A</v>
      </c>
      <c r="L50" s="176">
        <f>IF(ISNUMBER('実質公債費比率（分子）の構造'!N$53),'実質公債費比率（分子）の構造'!N$53,NA())</f>
        <v>585</v>
      </c>
      <c r="M50" s="176" t="e">
        <f>NA()</f>
        <v>#N/A</v>
      </c>
      <c r="N50" s="176" t="e">
        <f>NA()</f>
        <v>#N/A</v>
      </c>
      <c r="O50" s="176">
        <f>IF(ISNUMBER('実質公債費比率（分子）の構造'!O$53),'実質公債費比率（分子）の構造'!O$53,NA())</f>
        <v>554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10781</v>
      </c>
      <c r="E56" s="175"/>
      <c r="F56" s="175"/>
      <c r="G56" s="175">
        <f>'将来負担比率（分子）の構造'!J$52</f>
        <v>12016</v>
      </c>
      <c r="H56" s="175"/>
      <c r="I56" s="175"/>
      <c r="J56" s="175">
        <f>'将来負担比率（分子）の構造'!K$52</f>
        <v>11819</v>
      </c>
      <c r="K56" s="175"/>
      <c r="L56" s="175"/>
      <c r="M56" s="175">
        <f>'将来負担比率（分子）の構造'!L$52</f>
        <v>11387</v>
      </c>
      <c r="N56" s="175"/>
      <c r="O56" s="175"/>
      <c r="P56" s="175">
        <f>'将来負担比率（分子）の構造'!M$52</f>
        <v>10923</v>
      </c>
    </row>
    <row r="57" spans="1:16" x14ac:dyDescent="0.15">
      <c r="A57" s="175" t="s">
        <v>42</v>
      </c>
      <c r="B57" s="175"/>
      <c r="C57" s="175"/>
      <c r="D57" s="175">
        <f>'将来負担比率（分子）の構造'!I$51</f>
        <v>276</v>
      </c>
      <c r="E57" s="175"/>
      <c r="F57" s="175"/>
      <c r="G57" s="175">
        <f>'将来負担比率（分子）の構造'!J$51</f>
        <v>257</v>
      </c>
      <c r="H57" s="175"/>
      <c r="I57" s="175"/>
      <c r="J57" s="175">
        <f>'将来負担比率（分子）の構造'!K$51</f>
        <v>219</v>
      </c>
      <c r="K57" s="175"/>
      <c r="L57" s="175"/>
      <c r="M57" s="175">
        <f>'将来負担比率（分子）の構造'!L$51</f>
        <v>161</v>
      </c>
      <c r="N57" s="175"/>
      <c r="O57" s="175"/>
      <c r="P57" s="175">
        <f>'将来負担比率（分子）の構造'!M$51</f>
        <v>142</v>
      </c>
    </row>
    <row r="58" spans="1:16" x14ac:dyDescent="0.15">
      <c r="A58" s="175" t="s">
        <v>41</v>
      </c>
      <c r="B58" s="175"/>
      <c r="C58" s="175"/>
      <c r="D58" s="175">
        <f>'将来負担比率（分子）の構造'!I$50</f>
        <v>4338</v>
      </c>
      <c r="E58" s="175"/>
      <c r="F58" s="175"/>
      <c r="G58" s="175">
        <f>'将来負担比率（分子）の構造'!J$50</f>
        <v>4078</v>
      </c>
      <c r="H58" s="175"/>
      <c r="I58" s="175"/>
      <c r="J58" s="175">
        <f>'将来負担比率（分子）の構造'!K$50</f>
        <v>4312</v>
      </c>
      <c r="K58" s="175"/>
      <c r="L58" s="175"/>
      <c r="M58" s="175">
        <f>'将来負担比率（分子）の構造'!L$50</f>
        <v>4487</v>
      </c>
      <c r="N58" s="175"/>
      <c r="O58" s="175"/>
      <c r="P58" s="175">
        <f>'将来負担比率（分子）の構造'!M$50</f>
        <v>4787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2203</v>
      </c>
      <c r="C62" s="175"/>
      <c r="D62" s="175"/>
      <c r="E62" s="175">
        <f>'将来負担比率（分子）の構造'!J$45</f>
        <v>2149</v>
      </c>
      <c r="F62" s="175"/>
      <c r="G62" s="175"/>
      <c r="H62" s="175">
        <f>'将来負担比率（分子）の構造'!K$45</f>
        <v>2078</v>
      </c>
      <c r="I62" s="175"/>
      <c r="J62" s="175"/>
      <c r="K62" s="175">
        <f>'将来負担比率（分子）の構造'!L$45</f>
        <v>2084</v>
      </c>
      <c r="L62" s="175"/>
      <c r="M62" s="175"/>
      <c r="N62" s="175">
        <f>'将来負担比率（分子）の構造'!M$45</f>
        <v>2091</v>
      </c>
      <c r="O62" s="175"/>
      <c r="P62" s="175"/>
    </row>
    <row r="63" spans="1:16" x14ac:dyDescent="0.15">
      <c r="A63" s="175" t="s">
        <v>34</v>
      </c>
      <c r="B63" s="175">
        <f>'将来負担比率（分子）の構造'!I$44</f>
        <v>103</v>
      </c>
      <c r="C63" s="175"/>
      <c r="D63" s="175"/>
      <c r="E63" s="175">
        <f>'将来負担比率（分子）の構造'!J$44</f>
        <v>85</v>
      </c>
      <c r="F63" s="175"/>
      <c r="G63" s="175"/>
      <c r="H63" s="175">
        <f>'将来負担比率（分子）の構造'!K$44</f>
        <v>78</v>
      </c>
      <c r="I63" s="175"/>
      <c r="J63" s="175"/>
      <c r="K63" s="175">
        <f>'将来負担比率（分子）の構造'!L$44</f>
        <v>69</v>
      </c>
      <c r="L63" s="175"/>
      <c r="M63" s="175"/>
      <c r="N63" s="175">
        <f>'将来負担比率（分子）の構造'!M$44</f>
        <v>56</v>
      </c>
      <c r="O63" s="175"/>
      <c r="P63" s="175"/>
    </row>
    <row r="64" spans="1:16" x14ac:dyDescent="0.15">
      <c r="A64" s="175" t="s">
        <v>33</v>
      </c>
      <c r="B64" s="175">
        <f>'将来負担比率（分子）の構造'!I$43</f>
        <v>3365</v>
      </c>
      <c r="C64" s="175"/>
      <c r="D64" s="175"/>
      <c r="E64" s="175">
        <f>'将来負担比率（分子）の構造'!J$43</f>
        <v>3413</v>
      </c>
      <c r="F64" s="175"/>
      <c r="G64" s="175"/>
      <c r="H64" s="175">
        <f>'将来負担比率（分子）の構造'!K$43</f>
        <v>3577</v>
      </c>
      <c r="I64" s="175"/>
      <c r="J64" s="175"/>
      <c r="K64" s="175">
        <f>'将来負担比率（分子）の構造'!L$43</f>
        <v>3744</v>
      </c>
      <c r="L64" s="175"/>
      <c r="M64" s="175"/>
      <c r="N64" s="175">
        <f>'将来負担比率（分子）の構造'!M$43</f>
        <v>3624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11190</v>
      </c>
      <c r="C66" s="175"/>
      <c r="D66" s="175"/>
      <c r="E66" s="175">
        <f>'将来負担比率（分子）の構造'!J$41</f>
        <v>12862</v>
      </c>
      <c r="F66" s="175"/>
      <c r="G66" s="175"/>
      <c r="H66" s="175">
        <f>'将来負担比率（分子）の構造'!K$41</f>
        <v>12733</v>
      </c>
      <c r="I66" s="175"/>
      <c r="J66" s="175"/>
      <c r="K66" s="175">
        <f>'将来負担比率（分子）の構造'!L$41</f>
        <v>12063</v>
      </c>
      <c r="L66" s="175"/>
      <c r="M66" s="175"/>
      <c r="N66" s="175">
        <f>'将来負担比率（分子）の構造'!M$41</f>
        <v>11410</v>
      </c>
      <c r="O66" s="175"/>
      <c r="P66" s="175"/>
    </row>
    <row r="67" spans="1:16" x14ac:dyDescent="0.15">
      <c r="A67" s="175" t="s">
        <v>71</v>
      </c>
      <c r="B67" s="175" t="e">
        <f>NA()</f>
        <v>#N/A</v>
      </c>
      <c r="C67" s="175">
        <f>IF(ISNUMBER('将来負担比率（分子）の構造'!I$53), IF('将来負担比率（分子）の構造'!I$53 &lt; 0, 0, '将来負担比率（分子）の構造'!I$53), NA())</f>
        <v>1466</v>
      </c>
      <c r="D67" s="175" t="e">
        <f>NA()</f>
        <v>#N/A</v>
      </c>
      <c r="E67" s="175" t="e">
        <f>NA()</f>
        <v>#N/A</v>
      </c>
      <c r="F67" s="175">
        <f>IF(ISNUMBER('将来負担比率（分子）の構造'!J$53), IF('将来負担比率（分子）の構造'!J$53 &lt; 0, 0, '将来負担比率（分子）の構造'!J$53), NA())</f>
        <v>2160</v>
      </c>
      <c r="G67" s="175" t="e">
        <f>NA()</f>
        <v>#N/A</v>
      </c>
      <c r="H67" s="175" t="e">
        <f>NA()</f>
        <v>#N/A</v>
      </c>
      <c r="I67" s="175">
        <f>IF(ISNUMBER('将来負担比率（分子）の構造'!K$53), IF('将来負担比率（分子）の構造'!K$53 &lt; 0, 0, '将来負担比率（分子）の構造'!K$53), NA())</f>
        <v>2116</v>
      </c>
      <c r="J67" s="175" t="e">
        <f>NA()</f>
        <v>#N/A</v>
      </c>
      <c r="K67" s="175" t="e">
        <f>NA()</f>
        <v>#N/A</v>
      </c>
      <c r="L67" s="175">
        <f>IF(ISNUMBER('将来負担比率（分子）の構造'!L$53), IF('将来負担比率（分子）の構造'!L$53 &lt; 0, 0, '将来負担比率（分子）の構造'!L$53), NA())</f>
        <v>1924</v>
      </c>
      <c r="M67" s="175" t="e">
        <f>NA()</f>
        <v>#N/A</v>
      </c>
      <c r="N67" s="175" t="e">
        <f>NA()</f>
        <v>#N/A</v>
      </c>
      <c r="O67" s="175">
        <f>IF(ISNUMBER('将来負担比率（分子）の構造'!M$53), IF('将来負担比率（分子）の構造'!M$53 &lt; 0, 0, '将来負担比率（分子）の構造'!M$53), NA())</f>
        <v>1328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1867</v>
      </c>
      <c r="C72" s="179">
        <f>基金残高に係る経年分析!G55</f>
        <v>1869</v>
      </c>
      <c r="D72" s="179">
        <f>基金残高に係る経年分析!H55</f>
        <v>1871</v>
      </c>
    </row>
    <row r="73" spans="1:16" x14ac:dyDescent="0.15">
      <c r="A73" s="178" t="s">
        <v>74</v>
      </c>
      <c r="B73" s="179">
        <f>基金残高に係る経年分析!F56</f>
        <v>1055</v>
      </c>
      <c r="C73" s="179">
        <f>基金残高に係る経年分析!G56</f>
        <v>1056</v>
      </c>
      <c r="D73" s="179">
        <f>基金残高に係る経年分析!H56</f>
        <v>1083</v>
      </c>
    </row>
    <row r="74" spans="1:16" x14ac:dyDescent="0.15">
      <c r="A74" s="178" t="s">
        <v>75</v>
      </c>
      <c r="B74" s="179">
        <f>基金残高に係る経年分析!F57</f>
        <v>3659</v>
      </c>
      <c r="C74" s="179">
        <f>基金残高に係る経年分析!G57</f>
        <v>3712</v>
      </c>
      <c r="D74" s="179">
        <f>基金残高に係る経年分析!H57</f>
        <v>4077</v>
      </c>
    </row>
  </sheetData>
  <sheetProtection algorithmName="SHA-512" hashValue="eEzygWY36Mo2JvkXorONGtbvn9QgBPNTUF24Eq3mJ2NYSvQkRx6nsp653u/KABQnZnRWepwCvUu5wHH87zBiTA==" saltValue="C5BwIX9rSY61c3M+qXqb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1600651</v>
      </c>
      <c r="S5" s="649"/>
      <c r="T5" s="649"/>
      <c r="U5" s="649"/>
      <c r="V5" s="649"/>
      <c r="W5" s="649"/>
      <c r="X5" s="649"/>
      <c r="Y5" s="650"/>
      <c r="Z5" s="651">
        <v>12.6</v>
      </c>
      <c r="AA5" s="651"/>
      <c r="AB5" s="651"/>
      <c r="AC5" s="651"/>
      <c r="AD5" s="652">
        <v>1600651</v>
      </c>
      <c r="AE5" s="652"/>
      <c r="AF5" s="652"/>
      <c r="AG5" s="652"/>
      <c r="AH5" s="652"/>
      <c r="AI5" s="652"/>
      <c r="AJ5" s="652"/>
      <c r="AK5" s="652"/>
      <c r="AL5" s="653">
        <v>25.3</v>
      </c>
      <c r="AM5" s="654"/>
      <c r="AN5" s="654"/>
      <c r="AO5" s="655"/>
      <c r="AP5" s="645" t="s">
        <v>216</v>
      </c>
      <c r="AQ5" s="646"/>
      <c r="AR5" s="646"/>
      <c r="AS5" s="646"/>
      <c r="AT5" s="646"/>
      <c r="AU5" s="646"/>
      <c r="AV5" s="646"/>
      <c r="AW5" s="646"/>
      <c r="AX5" s="646"/>
      <c r="AY5" s="646"/>
      <c r="AZ5" s="646"/>
      <c r="BA5" s="646"/>
      <c r="BB5" s="646"/>
      <c r="BC5" s="646"/>
      <c r="BD5" s="646"/>
      <c r="BE5" s="646"/>
      <c r="BF5" s="647"/>
      <c r="BG5" s="659">
        <v>1600651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136709</v>
      </c>
      <c r="S6" s="660"/>
      <c r="T6" s="660"/>
      <c r="U6" s="660"/>
      <c r="V6" s="660"/>
      <c r="W6" s="660"/>
      <c r="X6" s="660"/>
      <c r="Y6" s="661"/>
      <c r="Z6" s="662">
        <v>1.1000000000000001</v>
      </c>
      <c r="AA6" s="662"/>
      <c r="AB6" s="662"/>
      <c r="AC6" s="662"/>
      <c r="AD6" s="663">
        <v>136709</v>
      </c>
      <c r="AE6" s="663"/>
      <c r="AF6" s="663"/>
      <c r="AG6" s="663"/>
      <c r="AH6" s="663"/>
      <c r="AI6" s="663"/>
      <c r="AJ6" s="663"/>
      <c r="AK6" s="663"/>
      <c r="AL6" s="664">
        <v>2.2000000000000002</v>
      </c>
      <c r="AM6" s="665"/>
      <c r="AN6" s="665"/>
      <c r="AO6" s="666"/>
      <c r="AP6" s="656" t="s">
        <v>221</v>
      </c>
      <c r="AQ6" s="657"/>
      <c r="AR6" s="657"/>
      <c r="AS6" s="657"/>
      <c r="AT6" s="657"/>
      <c r="AU6" s="657"/>
      <c r="AV6" s="657"/>
      <c r="AW6" s="657"/>
      <c r="AX6" s="657"/>
      <c r="AY6" s="657"/>
      <c r="AZ6" s="657"/>
      <c r="BA6" s="657"/>
      <c r="BB6" s="657"/>
      <c r="BC6" s="657"/>
      <c r="BD6" s="657"/>
      <c r="BE6" s="657"/>
      <c r="BF6" s="658"/>
      <c r="BG6" s="659">
        <v>1600651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114949</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114949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439</v>
      </c>
      <c r="S7" s="660"/>
      <c r="T7" s="660"/>
      <c r="U7" s="660"/>
      <c r="V7" s="660"/>
      <c r="W7" s="660"/>
      <c r="X7" s="660"/>
      <c r="Y7" s="661"/>
      <c r="Z7" s="662">
        <v>0</v>
      </c>
      <c r="AA7" s="662"/>
      <c r="AB7" s="662"/>
      <c r="AC7" s="662"/>
      <c r="AD7" s="663">
        <v>439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726089</v>
      </c>
      <c r="BH7" s="660"/>
      <c r="BI7" s="660"/>
      <c r="BJ7" s="660"/>
      <c r="BK7" s="660"/>
      <c r="BL7" s="660"/>
      <c r="BM7" s="660"/>
      <c r="BN7" s="661"/>
      <c r="BO7" s="662">
        <v>45.4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1855840</v>
      </c>
      <c r="CS7" s="660"/>
      <c r="CT7" s="660"/>
      <c r="CU7" s="660"/>
      <c r="CV7" s="660"/>
      <c r="CW7" s="660"/>
      <c r="CX7" s="660"/>
      <c r="CY7" s="661"/>
      <c r="CZ7" s="662">
        <v>15.5</v>
      </c>
      <c r="DA7" s="662"/>
      <c r="DB7" s="662"/>
      <c r="DC7" s="662"/>
      <c r="DD7" s="668">
        <v>55133</v>
      </c>
      <c r="DE7" s="660"/>
      <c r="DF7" s="660"/>
      <c r="DG7" s="660"/>
      <c r="DH7" s="660"/>
      <c r="DI7" s="660"/>
      <c r="DJ7" s="660"/>
      <c r="DK7" s="660"/>
      <c r="DL7" s="660"/>
      <c r="DM7" s="660"/>
      <c r="DN7" s="660"/>
      <c r="DO7" s="660"/>
      <c r="DP7" s="661"/>
      <c r="DQ7" s="668">
        <v>1667389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9044</v>
      </c>
      <c r="S8" s="660"/>
      <c r="T8" s="660"/>
      <c r="U8" s="660"/>
      <c r="V8" s="660"/>
      <c r="W8" s="660"/>
      <c r="X8" s="660"/>
      <c r="Y8" s="661"/>
      <c r="Z8" s="662">
        <v>0.1</v>
      </c>
      <c r="AA8" s="662"/>
      <c r="AB8" s="662"/>
      <c r="AC8" s="662"/>
      <c r="AD8" s="663">
        <v>9044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27751</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3556323</v>
      </c>
      <c r="CS8" s="660"/>
      <c r="CT8" s="660"/>
      <c r="CU8" s="660"/>
      <c r="CV8" s="660"/>
      <c r="CW8" s="660"/>
      <c r="CX8" s="660"/>
      <c r="CY8" s="661"/>
      <c r="CZ8" s="662">
        <v>29.7</v>
      </c>
      <c r="DA8" s="662"/>
      <c r="DB8" s="662"/>
      <c r="DC8" s="662"/>
      <c r="DD8" s="668">
        <v>35175</v>
      </c>
      <c r="DE8" s="660"/>
      <c r="DF8" s="660"/>
      <c r="DG8" s="660"/>
      <c r="DH8" s="660"/>
      <c r="DI8" s="660"/>
      <c r="DJ8" s="660"/>
      <c r="DK8" s="660"/>
      <c r="DL8" s="660"/>
      <c r="DM8" s="660"/>
      <c r="DN8" s="660"/>
      <c r="DO8" s="660"/>
      <c r="DP8" s="661"/>
      <c r="DQ8" s="668">
        <v>2082530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11176</v>
      </c>
      <c r="S9" s="660"/>
      <c r="T9" s="660"/>
      <c r="U9" s="660"/>
      <c r="V9" s="660"/>
      <c r="W9" s="660"/>
      <c r="X9" s="660"/>
      <c r="Y9" s="661"/>
      <c r="Z9" s="662">
        <v>0.1</v>
      </c>
      <c r="AA9" s="662"/>
      <c r="AB9" s="662"/>
      <c r="AC9" s="662"/>
      <c r="AD9" s="663">
        <v>11176</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649090</v>
      </c>
      <c r="BH9" s="660"/>
      <c r="BI9" s="660"/>
      <c r="BJ9" s="660"/>
      <c r="BK9" s="660"/>
      <c r="BL9" s="660"/>
      <c r="BM9" s="660"/>
      <c r="BN9" s="661"/>
      <c r="BO9" s="662">
        <v>40.6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1350493</v>
      </c>
      <c r="CS9" s="660"/>
      <c r="CT9" s="660"/>
      <c r="CU9" s="660"/>
      <c r="CV9" s="660"/>
      <c r="CW9" s="660"/>
      <c r="CX9" s="660"/>
      <c r="CY9" s="661"/>
      <c r="CZ9" s="662">
        <v>11.3</v>
      </c>
      <c r="DA9" s="662"/>
      <c r="DB9" s="662"/>
      <c r="DC9" s="662"/>
      <c r="DD9" s="668">
        <v>232750</v>
      </c>
      <c r="DE9" s="660"/>
      <c r="DF9" s="660"/>
      <c r="DG9" s="660"/>
      <c r="DH9" s="660"/>
      <c r="DI9" s="660"/>
      <c r="DJ9" s="660"/>
      <c r="DK9" s="660"/>
      <c r="DL9" s="660"/>
      <c r="DM9" s="660"/>
      <c r="DN9" s="660"/>
      <c r="DO9" s="660"/>
      <c r="DP9" s="661"/>
      <c r="DQ9" s="668">
        <v>769187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28618</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402295</v>
      </c>
      <c r="S11" s="660"/>
      <c r="T11" s="660"/>
      <c r="U11" s="660"/>
      <c r="V11" s="660"/>
      <c r="W11" s="660"/>
      <c r="X11" s="660"/>
      <c r="Y11" s="661"/>
      <c r="Z11" s="664">
        <v>3.2</v>
      </c>
      <c r="AA11" s="665"/>
      <c r="AB11" s="665"/>
      <c r="AC11" s="671"/>
      <c r="AD11" s="668">
        <v>402295</v>
      </c>
      <c r="AE11" s="660"/>
      <c r="AF11" s="660"/>
      <c r="AG11" s="660"/>
      <c r="AH11" s="660"/>
      <c r="AI11" s="660"/>
      <c r="AJ11" s="660"/>
      <c r="AK11" s="661"/>
      <c r="AL11" s="664">
        <v>6.4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20630</v>
      </c>
      <c r="BH11" s="660"/>
      <c r="BI11" s="660"/>
      <c r="BJ11" s="660"/>
      <c r="BK11" s="660"/>
      <c r="BL11" s="660"/>
      <c r="BM11" s="660"/>
      <c r="BN11" s="661"/>
      <c r="BO11" s="662">
        <v>1.3</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664690</v>
      </c>
      <c r="CS11" s="660"/>
      <c r="CT11" s="660"/>
      <c r="CU11" s="660"/>
      <c r="CV11" s="660"/>
      <c r="CW11" s="660"/>
      <c r="CX11" s="660"/>
      <c r="CY11" s="661"/>
      <c r="CZ11" s="662">
        <v>5.6</v>
      </c>
      <c r="DA11" s="662"/>
      <c r="DB11" s="662"/>
      <c r="DC11" s="662"/>
      <c r="DD11" s="668">
        <v>253746</v>
      </c>
      <c r="DE11" s="660"/>
      <c r="DF11" s="660"/>
      <c r="DG11" s="660"/>
      <c r="DH11" s="660"/>
      <c r="DI11" s="660"/>
      <c r="DJ11" s="660"/>
      <c r="DK11" s="660"/>
      <c r="DL11" s="660"/>
      <c r="DM11" s="660"/>
      <c r="DN11" s="660"/>
      <c r="DO11" s="660"/>
      <c r="DP11" s="661"/>
      <c r="DQ11" s="668">
        <v>332777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12249</v>
      </c>
      <c r="S12" s="660"/>
      <c r="T12" s="660"/>
      <c r="U12" s="660"/>
      <c r="V12" s="660"/>
      <c r="W12" s="660"/>
      <c r="X12" s="660"/>
      <c r="Y12" s="661"/>
      <c r="Z12" s="662">
        <v>0.1</v>
      </c>
      <c r="AA12" s="662"/>
      <c r="AB12" s="662"/>
      <c r="AC12" s="662"/>
      <c r="AD12" s="663">
        <v>12249</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675994</v>
      </c>
      <c r="BH12" s="660"/>
      <c r="BI12" s="660"/>
      <c r="BJ12" s="660"/>
      <c r="BK12" s="660"/>
      <c r="BL12" s="660"/>
      <c r="BM12" s="660"/>
      <c r="BN12" s="661"/>
      <c r="BO12" s="662">
        <v>42.2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66236</v>
      </c>
      <c r="CS12" s="660"/>
      <c r="CT12" s="660"/>
      <c r="CU12" s="660"/>
      <c r="CV12" s="660"/>
      <c r="CW12" s="660"/>
      <c r="CX12" s="660"/>
      <c r="CY12" s="661"/>
      <c r="CZ12" s="662">
        <v>0.6</v>
      </c>
      <c r="DA12" s="662"/>
      <c r="DB12" s="662"/>
      <c r="DC12" s="662"/>
      <c r="DD12" s="668" t="s">
        <v>122</v>
      </c>
      <c r="DE12" s="660"/>
      <c r="DF12" s="660"/>
      <c r="DG12" s="660"/>
      <c r="DH12" s="660"/>
      <c r="DI12" s="660"/>
      <c r="DJ12" s="660"/>
      <c r="DK12" s="660"/>
      <c r="DL12" s="660"/>
      <c r="DM12" s="660"/>
      <c r="DN12" s="660"/>
      <c r="DO12" s="660"/>
      <c r="DP12" s="661"/>
      <c r="DQ12" s="668">
        <v>60013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668587</v>
      </c>
      <c r="BH13" s="660"/>
      <c r="BI13" s="660"/>
      <c r="BJ13" s="660"/>
      <c r="BK13" s="660"/>
      <c r="BL13" s="660"/>
      <c r="BM13" s="660"/>
      <c r="BN13" s="661"/>
      <c r="BO13" s="662">
        <v>41.8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1255647</v>
      </c>
      <c r="CS13" s="660"/>
      <c r="CT13" s="660"/>
      <c r="CU13" s="660"/>
      <c r="CV13" s="660"/>
      <c r="CW13" s="660"/>
      <c r="CX13" s="660"/>
      <c r="CY13" s="661"/>
      <c r="CZ13" s="662">
        <v>10.5</v>
      </c>
      <c r="DA13" s="662"/>
      <c r="DB13" s="662"/>
      <c r="DC13" s="662"/>
      <c r="DD13" s="668">
        <v>610885</v>
      </c>
      <c r="DE13" s="660"/>
      <c r="DF13" s="660"/>
      <c r="DG13" s="660"/>
      <c r="DH13" s="660"/>
      <c r="DI13" s="660"/>
      <c r="DJ13" s="660"/>
      <c r="DK13" s="660"/>
      <c r="DL13" s="660"/>
      <c r="DM13" s="660"/>
      <c r="DN13" s="660"/>
      <c r="DO13" s="660"/>
      <c r="DP13" s="661"/>
      <c r="DQ13" s="668">
        <v>768704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1272</v>
      </c>
      <c r="S14" s="660"/>
      <c r="T14" s="660"/>
      <c r="U14" s="660"/>
      <c r="V14" s="660"/>
      <c r="W14" s="660"/>
      <c r="X14" s="660"/>
      <c r="Y14" s="661"/>
      <c r="Z14" s="662">
        <v>0</v>
      </c>
      <c r="AA14" s="662"/>
      <c r="AB14" s="662"/>
      <c r="AC14" s="662"/>
      <c r="AD14" s="663">
        <v>1272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71524</v>
      </c>
      <c r="BH14" s="660"/>
      <c r="BI14" s="660"/>
      <c r="BJ14" s="660"/>
      <c r="BK14" s="660"/>
      <c r="BL14" s="660"/>
      <c r="BM14" s="660"/>
      <c r="BN14" s="661"/>
      <c r="BO14" s="662">
        <v>4.5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366539</v>
      </c>
      <c r="CS14" s="660"/>
      <c r="CT14" s="660"/>
      <c r="CU14" s="660"/>
      <c r="CV14" s="660"/>
      <c r="CW14" s="660"/>
      <c r="CX14" s="660"/>
      <c r="CY14" s="661"/>
      <c r="CZ14" s="662">
        <v>3.1</v>
      </c>
      <c r="DA14" s="662"/>
      <c r="DB14" s="662"/>
      <c r="DC14" s="662"/>
      <c r="DD14" s="668">
        <v>36889</v>
      </c>
      <c r="DE14" s="660"/>
      <c r="DF14" s="660"/>
      <c r="DG14" s="660"/>
      <c r="DH14" s="660"/>
      <c r="DI14" s="660"/>
      <c r="DJ14" s="660"/>
      <c r="DK14" s="660"/>
      <c r="DL14" s="660"/>
      <c r="DM14" s="660"/>
      <c r="DN14" s="660"/>
      <c r="DO14" s="660"/>
      <c r="DP14" s="661"/>
      <c r="DQ14" s="668">
        <v>347632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127044</v>
      </c>
      <c r="BH15" s="660"/>
      <c r="BI15" s="660"/>
      <c r="BJ15" s="660"/>
      <c r="BK15" s="660"/>
      <c r="BL15" s="660"/>
      <c r="BM15" s="660"/>
      <c r="BN15" s="661"/>
      <c r="BO15" s="662">
        <v>7.9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1375140</v>
      </c>
      <c r="CS15" s="660"/>
      <c r="CT15" s="660"/>
      <c r="CU15" s="660"/>
      <c r="CV15" s="660"/>
      <c r="CW15" s="660"/>
      <c r="CX15" s="660"/>
      <c r="CY15" s="661"/>
      <c r="CZ15" s="662">
        <v>11.5</v>
      </c>
      <c r="DA15" s="662"/>
      <c r="DB15" s="662"/>
      <c r="DC15" s="662"/>
      <c r="DD15" s="668">
        <v>236155</v>
      </c>
      <c r="DE15" s="660"/>
      <c r="DF15" s="660"/>
      <c r="DG15" s="660"/>
      <c r="DH15" s="660"/>
      <c r="DI15" s="660"/>
      <c r="DJ15" s="660"/>
      <c r="DK15" s="660"/>
      <c r="DL15" s="660"/>
      <c r="DM15" s="660"/>
      <c r="DN15" s="660"/>
      <c r="DO15" s="660"/>
      <c r="DP15" s="661"/>
      <c r="DQ15" s="668">
        <v>1055085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22645</v>
      </c>
      <c r="S16" s="660"/>
      <c r="T16" s="660"/>
      <c r="U16" s="660"/>
      <c r="V16" s="660"/>
      <c r="W16" s="660"/>
      <c r="X16" s="660"/>
      <c r="Y16" s="661"/>
      <c r="Z16" s="662">
        <v>0.2</v>
      </c>
      <c r="AA16" s="662"/>
      <c r="AB16" s="662"/>
      <c r="AC16" s="662"/>
      <c r="AD16" s="663">
        <v>22645</v>
      </c>
      <c r="AE16" s="663"/>
      <c r="AF16" s="663"/>
      <c r="AG16" s="663"/>
      <c r="AH16" s="663"/>
      <c r="AI16" s="663"/>
      <c r="AJ16" s="663"/>
      <c r="AK16" s="663"/>
      <c r="AL16" s="664">
        <v>0.4</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71327</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39577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35763</v>
      </c>
      <c r="S17" s="660"/>
      <c r="T17" s="660"/>
      <c r="U17" s="660"/>
      <c r="V17" s="660"/>
      <c r="W17" s="660"/>
      <c r="X17" s="660"/>
      <c r="Y17" s="661"/>
      <c r="Z17" s="662">
        <v>0.3</v>
      </c>
      <c r="AA17" s="662"/>
      <c r="AB17" s="662"/>
      <c r="AC17" s="662"/>
      <c r="AD17" s="663">
        <v>35763</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1290662</v>
      </c>
      <c r="CS17" s="660"/>
      <c r="CT17" s="660"/>
      <c r="CU17" s="660"/>
      <c r="CV17" s="660"/>
      <c r="CW17" s="660"/>
      <c r="CX17" s="660"/>
      <c r="CY17" s="661"/>
      <c r="CZ17" s="662">
        <v>10.8</v>
      </c>
      <c r="DA17" s="662"/>
      <c r="DB17" s="662"/>
      <c r="DC17" s="662"/>
      <c r="DD17" s="668" t="s">
        <v>122</v>
      </c>
      <c r="DE17" s="660"/>
      <c r="DF17" s="660"/>
      <c r="DG17" s="660"/>
      <c r="DH17" s="660"/>
      <c r="DI17" s="660"/>
      <c r="DJ17" s="660"/>
      <c r="DK17" s="660"/>
      <c r="DL17" s="660"/>
      <c r="DM17" s="660"/>
      <c r="DN17" s="660"/>
      <c r="DO17" s="660"/>
      <c r="DP17" s="661"/>
      <c r="DQ17" s="668">
        <v>1255929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9168</v>
      </c>
      <c r="S18" s="660"/>
      <c r="T18" s="660"/>
      <c r="U18" s="660"/>
      <c r="V18" s="660"/>
      <c r="W18" s="660"/>
      <c r="X18" s="660"/>
      <c r="Y18" s="661"/>
      <c r="Z18" s="662">
        <v>0.1</v>
      </c>
      <c r="AA18" s="662"/>
      <c r="AB18" s="662"/>
      <c r="AC18" s="662"/>
      <c r="AD18" s="663">
        <v>9168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9168</v>
      </c>
      <c r="S19" s="660"/>
      <c r="T19" s="660"/>
      <c r="U19" s="660"/>
      <c r="V19" s="660"/>
      <c r="W19" s="660"/>
      <c r="X19" s="660"/>
      <c r="Y19" s="661"/>
      <c r="Z19" s="662">
        <v>0.1</v>
      </c>
      <c r="AA19" s="662"/>
      <c r="AB19" s="662"/>
      <c r="AC19" s="662"/>
      <c r="AD19" s="663">
        <v>9168</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11967846</v>
      </c>
      <c r="CS20" s="660"/>
      <c r="CT20" s="660"/>
      <c r="CU20" s="660"/>
      <c r="CV20" s="660"/>
      <c r="CW20" s="660"/>
      <c r="CX20" s="660"/>
      <c r="CY20" s="661"/>
      <c r="CZ20" s="662">
        <v>100</v>
      </c>
      <c r="DA20" s="662"/>
      <c r="DB20" s="662"/>
      <c r="DC20" s="662"/>
      <c r="DD20" s="668">
        <v>1460733</v>
      </c>
      <c r="DE20" s="660"/>
      <c r="DF20" s="660"/>
      <c r="DG20" s="660"/>
      <c r="DH20" s="660"/>
      <c r="DI20" s="660"/>
      <c r="DJ20" s="660"/>
      <c r="DK20" s="660"/>
      <c r="DL20" s="660"/>
      <c r="DM20" s="660"/>
      <c r="DN20" s="660"/>
      <c r="DO20" s="660"/>
      <c r="DP20" s="661"/>
      <c r="DQ20" s="668">
        <v>8493772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4437268</v>
      </c>
      <c r="S21" s="660"/>
      <c r="T21" s="660"/>
      <c r="U21" s="660"/>
      <c r="V21" s="660"/>
      <c r="W21" s="660"/>
      <c r="X21" s="660"/>
      <c r="Y21" s="661"/>
      <c r="Z21" s="662">
        <v>35</v>
      </c>
      <c r="AA21" s="662"/>
      <c r="AB21" s="662"/>
      <c r="AC21" s="662"/>
      <c r="AD21" s="663">
        <v>3817021</v>
      </c>
      <c r="AE21" s="663"/>
      <c r="AF21" s="663"/>
      <c r="AG21" s="663"/>
      <c r="AH21" s="663"/>
      <c r="AI21" s="663"/>
      <c r="AJ21" s="663"/>
      <c r="AK21" s="663"/>
      <c r="AL21" s="664">
        <v>60.4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3817021</v>
      </c>
      <c r="S22" s="660"/>
      <c r="T22" s="660"/>
      <c r="U22" s="660"/>
      <c r="V22" s="660"/>
      <c r="W22" s="660"/>
      <c r="X22" s="660"/>
      <c r="Y22" s="661"/>
      <c r="Z22" s="662">
        <v>30.1</v>
      </c>
      <c r="AA22" s="662"/>
      <c r="AB22" s="662"/>
      <c r="AC22" s="662"/>
      <c r="AD22" s="663">
        <v>3817021</v>
      </c>
      <c r="AE22" s="663"/>
      <c r="AF22" s="663"/>
      <c r="AG22" s="663"/>
      <c r="AH22" s="663"/>
      <c r="AI22" s="663"/>
      <c r="AJ22" s="663"/>
      <c r="AK22" s="663"/>
      <c r="AL22" s="664">
        <v>60.4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620247</v>
      </c>
      <c r="S23" s="660"/>
      <c r="T23" s="660"/>
      <c r="U23" s="660"/>
      <c r="V23" s="660"/>
      <c r="W23" s="660"/>
      <c r="X23" s="660"/>
      <c r="Y23" s="661"/>
      <c r="Z23" s="662">
        <v>4.9000000000000004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4875865</v>
      </c>
      <c r="CS24" s="649"/>
      <c r="CT24" s="649"/>
      <c r="CU24" s="649"/>
      <c r="CV24" s="649"/>
      <c r="CW24" s="649"/>
      <c r="CX24" s="649"/>
      <c r="CY24" s="650"/>
      <c r="CZ24" s="653">
        <v>40.700000000000003</v>
      </c>
      <c r="DA24" s="654"/>
      <c r="DB24" s="654"/>
      <c r="DC24" s="670"/>
      <c r="DD24" s="694">
        <v>3581356</v>
      </c>
      <c r="DE24" s="649"/>
      <c r="DF24" s="649"/>
      <c r="DG24" s="649"/>
      <c r="DH24" s="649"/>
      <c r="DI24" s="649"/>
      <c r="DJ24" s="649"/>
      <c r="DK24" s="650"/>
      <c r="DL24" s="694">
        <v>3314432</v>
      </c>
      <c r="DM24" s="649"/>
      <c r="DN24" s="649"/>
      <c r="DO24" s="649"/>
      <c r="DP24" s="649"/>
      <c r="DQ24" s="649"/>
      <c r="DR24" s="649"/>
      <c r="DS24" s="649"/>
      <c r="DT24" s="649"/>
      <c r="DU24" s="649"/>
      <c r="DV24" s="650"/>
      <c r="DW24" s="653">
        <v>52.2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6678679</v>
      </c>
      <c r="S25" s="660"/>
      <c r="T25" s="660"/>
      <c r="U25" s="660"/>
      <c r="V25" s="660"/>
      <c r="W25" s="660"/>
      <c r="X25" s="660"/>
      <c r="Y25" s="661"/>
      <c r="Z25" s="662">
        <v>52.6</v>
      </c>
      <c r="AA25" s="662"/>
      <c r="AB25" s="662"/>
      <c r="AC25" s="662"/>
      <c r="AD25" s="663">
        <v>6058432</v>
      </c>
      <c r="AE25" s="663"/>
      <c r="AF25" s="663"/>
      <c r="AG25" s="663"/>
      <c r="AH25" s="663"/>
      <c r="AI25" s="663"/>
      <c r="AJ25" s="663"/>
      <c r="AK25" s="663"/>
      <c r="AL25" s="664">
        <v>95.8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1764615</v>
      </c>
      <c r="CS25" s="691"/>
      <c r="CT25" s="691"/>
      <c r="CU25" s="691"/>
      <c r="CV25" s="691"/>
      <c r="CW25" s="691"/>
      <c r="CX25" s="691"/>
      <c r="CY25" s="692"/>
      <c r="CZ25" s="664">
        <v>14.7</v>
      </c>
      <c r="DA25" s="689"/>
      <c r="DB25" s="689"/>
      <c r="DC25" s="693"/>
      <c r="DD25" s="668">
        <v>1585890</v>
      </c>
      <c r="DE25" s="691"/>
      <c r="DF25" s="691"/>
      <c r="DG25" s="691"/>
      <c r="DH25" s="691"/>
      <c r="DI25" s="691"/>
      <c r="DJ25" s="691"/>
      <c r="DK25" s="692"/>
      <c r="DL25" s="668">
        <v>1576703</v>
      </c>
      <c r="DM25" s="691"/>
      <c r="DN25" s="691"/>
      <c r="DO25" s="691"/>
      <c r="DP25" s="691"/>
      <c r="DQ25" s="691"/>
      <c r="DR25" s="691"/>
      <c r="DS25" s="691"/>
      <c r="DT25" s="691"/>
      <c r="DU25" s="691"/>
      <c r="DV25" s="692"/>
      <c r="DW25" s="664">
        <v>24.8</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3160</v>
      </c>
      <c r="S26" s="660"/>
      <c r="T26" s="660"/>
      <c r="U26" s="660"/>
      <c r="V26" s="660"/>
      <c r="W26" s="660"/>
      <c r="X26" s="660"/>
      <c r="Y26" s="661"/>
      <c r="Z26" s="662">
        <v>0</v>
      </c>
      <c r="AA26" s="662"/>
      <c r="AB26" s="662"/>
      <c r="AC26" s="662"/>
      <c r="AD26" s="663">
        <v>3160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982549</v>
      </c>
      <c r="CS26" s="660"/>
      <c r="CT26" s="660"/>
      <c r="CU26" s="660"/>
      <c r="CV26" s="660"/>
      <c r="CW26" s="660"/>
      <c r="CX26" s="660"/>
      <c r="CY26" s="661"/>
      <c r="CZ26" s="664">
        <v>8.1999999999999993</v>
      </c>
      <c r="DA26" s="689"/>
      <c r="DB26" s="689"/>
      <c r="DC26" s="693"/>
      <c r="DD26" s="668">
        <v>873327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65401</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1600651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1820588</v>
      </c>
      <c r="CS27" s="691"/>
      <c r="CT27" s="691"/>
      <c r="CU27" s="691"/>
      <c r="CV27" s="691"/>
      <c r="CW27" s="691"/>
      <c r="CX27" s="691"/>
      <c r="CY27" s="692"/>
      <c r="CZ27" s="664">
        <v>15.2</v>
      </c>
      <c r="DA27" s="689"/>
      <c r="DB27" s="689"/>
      <c r="DC27" s="693"/>
      <c r="DD27" s="668">
        <v>739537</v>
      </c>
      <c r="DE27" s="691"/>
      <c r="DF27" s="691"/>
      <c r="DG27" s="691"/>
      <c r="DH27" s="691"/>
      <c r="DI27" s="691"/>
      <c r="DJ27" s="691"/>
      <c r="DK27" s="692"/>
      <c r="DL27" s="668">
        <v>481800</v>
      </c>
      <c r="DM27" s="691"/>
      <c r="DN27" s="691"/>
      <c r="DO27" s="691"/>
      <c r="DP27" s="691"/>
      <c r="DQ27" s="691"/>
      <c r="DR27" s="691"/>
      <c r="DS27" s="691"/>
      <c r="DT27" s="691"/>
      <c r="DU27" s="691"/>
      <c r="DV27" s="692"/>
      <c r="DW27" s="664">
        <v>7.6</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139112</v>
      </c>
      <c r="S28" s="660"/>
      <c r="T28" s="660"/>
      <c r="U28" s="660"/>
      <c r="V28" s="660"/>
      <c r="W28" s="660"/>
      <c r="X28" s="660"/>
      <c r="Y28" s="661"/>
      <c r="Z28" s="662">
        <v>1.1000000000000001</v>
      </c>
      <c r="AA28" s="662"/>
      <c r="AB28" s="662"/>
      <c r="AC28" s="662"/>
      <c r="AD28" s="663">
        <v>3434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1290662</v>
      </c>
      <c r="CS28" s="660"/>
      <c r="CT28" s="660"/>
      <c r="CU28" s="660"/>
      <c r="CV28" s="660"/>
      <c r="CW28" s="660"/>
      <c r="CX28" s="660"/>
      <c r="CY28" s="661"/>
      <c r="CZ28" s="664">
        <v>10.8</v>
      </c>
      <c r="DA28" s="689"/>
      <c r="DB28" s="689"/>
      <c r="DC28" s="693"/>
      <c r="DD28" s="668">
        <v>1255929</v>
      </c>
      <c r="DE28" s="660"/>
      <c r="DF28" s="660"/>
      <c r="DG28" s="660"/>
      <c r="DH28" s="660"/>
      <c r="DI28" s="660"/>
      <c r="DJ28" s="660"/>
      <c r="DK28" s="661"/>
      <c r="DL28" s="668">
        <v>1255929</v>
      </c>
      <c r="DM28" s="660"/>
      <c r="DN28" s="660"/>
      <c r="DO28" s="660"/>
      <c r="DP28" s="660"/>
      <c r="DQ28" s="660"/>
      <c r="DR28" s="660"/>
      <c r="DS28" s="660"/>
      <c r="DT28" s="660"/>
      <c r="DU28" s="660"/>
      <c r="DV28" s="661"/>
      <c r="DW28" s="664">
        <v>19.8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10463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1290623</v>
      </c>
      <c r="CS29" s="691"/>
      <c r="CT29" s="691"/>
      <c r="CU29" s="691"/>
      <c r="CV29" s="691"/>
      <c r="CW29" s="691"/>
      <c r="CX29" s="691"/>
      <c r="CY29" s="692"/>
      <c r="CZ29" s="664">
        <v>10.8</v>
      </c>
      <c r="DA29" s="689"/>
      <c r="DB29" s="689"/>
      <c r="DC29" s="693"/>
      <c r="DD29" s="668">
        <v>1255890</v>
      </c>
      <c r="DE29" s="691"/>
      <c r="DF29" s="691"/>
      <c r="DG29" s="691"/>
      <c r="DH29" s="691"/>
      <c r="DI29" s="691"/>
      <c r="DJ29" s="691"/>
      <c r="DK29" s="692"/>
      <c r="DL29" s="668">
        <v>1255890</v>
      </c>
      <c r="DM29" s="691"/>
      <c r="DN29" s="691"/>
      <c r="DO29" s="691"/>
      <c r="DP29" s="691"/>
      <c r="DQ29" s="691"/>
      <c r="DR29" s="691"/>
      <c r="DS29" s="691"/>
      <c r="DT29" s="691"/>
      <c r="DU29" s="691"/>
      <c r="DV29" s="692"/>
      <c r="DW29" s="664">
        <v>19.8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2166573</v>
      </c>
      <c r="S30" s="660"/>
      <c r="T30" s="660"/>
      <c r="U30" s="660"/>
      <c r="V30" s="660"/>
      <c r="W30" s="660"/>
      <c r="X30" s="660"/>
      <c r="Y30" s="661"/>
      <c r="Z30" s="662">
        <v>17.100000000000001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1264082</v>
      </c>
      <c r="CS30" s="660"/>
      <c r="CT30" s="660"/>
      <c r="CU30" s="660"/>
      <c r="CV30" s="660"/>
      <c r="CW30" s="660"/>
      <c r="CX30" s="660"/>
      <c r="CY30" s="661"/>
      <c r="CZ30" s="664">
        <v>10.6</v>
      </c>
      <c r="DA30" s="689"/>
      <c r="DB30" s="689"/>
      <c r="DC30" s="693"/>
      <c r="DD30" s="668">
        <v>1237293</v>
      </c>
      <c r="DE30" s="660"/>
      <c r="DF30" s="660"/>
      <c r="DG30" s="660"/>
      <c r="DH30" s="660"/>
      <c r="DI30" s="660"/>
      <c r="DJ30" s="660"/>
      <c r="DK30" s="661"/>
      <c r="DL30" s="668">
        <v>1237293</v>
      </c>
      <c r="DM30" s="660"/>
      <c r="DN30" s="660"/>
      <c r="DO30" s="660"/>
      <c r="DP30" s="660"/>
      <c r="DQ30" s="660"/>
      <c r="DR30" s="660"/>
      <c r="DS30" s="660"/>
      <c r="DT30" s="660"/>
      <c r="DU30" s="660"/>
      <c r="DV30" s="661"/>
      <c r="DW30" s="664">
        <v>19.5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248671</v>
      </c>
      <c r="S31" s="660"/>
      <c r="T31" s="660"/>
      <c r="U31" s="660"/>
      <c r="V31" s="660"/>
      <c r="W31" s="660"/>
      <c r="X31" s="660"/>
      <c r="Y31" s="661"/>
      <c r="Z31" s="662">
        <v>2</v>
      </c>
      <c r="AA31" s="662"/>
      <c r="AB31" s="662"/>
      <c r="AC31" s="662"/>
      <c r="AD31" s="663">
        <v>248671</v>
      </c>
      <c r="AE31" s="663"/>
      <c r="AF31" s="663"/>
      <c r="AG31" s="663"/>
      <c r="AH31" s="663"/>
      <c r="AI31" s="663"/>
      <c r="AJ31" s="663"/>
      <c r="AK31" s="663"/>
      <c r="AL31" s="664">
        <v>3.9</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98.4</v>
      </c>
      <c r="BH31" s="703"/>
      <c r="BI31" s="703"/>
      <c r="BJ31" s="703"/>
      <c r="BK31" s="703"/>
      <c r="BL31" s="703"/>
      <c r="BM31" s="654">
        <v>91.9</v>
      </c>
      <c r="BN31" s="703"/>
      <c r="BO31" s="703"/>
      <c r="BP31" s="703"/>
      <c r="BQ31" s="704"/>
      <c r="BR31" s="715">
        <v>98.4</v>
      </c>
      <c r="BS31" s="703"/>
      <c r="BT31" s="703"/>
      <c r="BU31" s="703"/>
      <c r="BV31" s="703"/>
      <c r="BW31" s="703"/>
      <c r="BX31" s="654">
        <v>91.3</v>
      </c>
      <c r="BY31" s="703"/>
      <c r="BZ31" s="703"/>
      <c r="CA31" s="703"/>
      <c r="CB31" s="704"/>
      <c r="CD31" s="697"/>
      <c r="CE31" s="698"/>
      <c r="CF31" s="656" t="s">
        <v>300</v>
      </c>
      <c r="CG31" s="657"/>
      <c r="CH31" s="657"/>
      <c r="CI31" s="657"/>
      <c r="CJ31" s="657"/>
      <c r="CK31" s="657"/>
      <c r="CL31" s="657"/>
      <c r="CM31" s="657"/>
      <c r="CN31" s="657"/>
      <c r="CO31" s="657"/>
      <c r="CP31" s="657"/>
      <c r="CQ31" s="658"/>
      <c r="CR31" s="659">
        <v>26541</v>
      </c>
      <c r="CS31" s="691"/>
      <c r="CT31" s="691"/>
      <c r="CU31" s="691"/>
      <c r="CV31" s="691"/>
      <c r="CW31" s="691"/>
      <c r="CX31" s="691"/>
      <c r="CY31" s="692"/>
      <c r="CZ31" s="664">
        <v>0.2</v>
      </c>
      <c r="DA31" s="689"/>
      <c r="DB31" s="689"/>
      <c r="DC31" s="693"/>
      <c r="DD31" s="668">
        <v>18597</v>
      </c>
      <c r="DE31" s="691"/>
      <c r="DF31" s="691"/>
      <c r="DG31" s="691"/>
      <c r="DH31" s="691"/>
      <c r="DI31" s="691"/>
      <c r="DJ31" s="691"/>
      <c r="DK31" s="692"/>
      <c r="DL31" s="668">
        <v>18597</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861479</v>
      </c>
      <c r="S32" s="660"/>
      <c r="T32" s="660"/>
      <c r="U32" s="660"/>
      <c r="V32" s="660"/>
      <c r="W32" s="660"/>
      <c r="X32" s="660"/>
      <c r="Y32" s="661"/>
      <c r="Z32" s="662">
        <v>6.8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98.5</v>
      </c>
      <c r="BH32" s="691"/>
      <c r="BI32" s="691"/>
      <c r="BJ32" s="691"/>
      <c r="BK32" s="691"/>
      <c r="BL32" s="691"/>
      <c r="BM32" s="665">
        <v>93</v>
      </c>
      <c r="BN32" s="691"/>
      <c r="BO32" s="691"/>
      <c r="BP32" s="691"/>
      <c r="BQ32" s="714"/>
      <c r="BR32" s="716">
        <v>98.5</v>
      </c>
      <c r="BS32" s="691"/>
      <c r="BT32" s="691"/>
      <c r="BU32" s="691"/>
      <c r="BV32" s="691"/>
      <c r="BW32" s="691"/>
      <c r="BX32" s="665">
        <v>92.6</v>
      </c>
      <c r="BY32" s="691"/>
      <c r="BZ32" s="691"/>
      <c r="CA32" s="691"/>
      <c r="CB32" s="714"/>
      <c r="CD32" s="699"/>
      <c r="CE32" s="700"/>
      <c r="CF32" s="656" t="s">
        <v>304</v>
      </c>
      <c r="CG32" s="657"/>
      <c r="CH32" s="657"/>
      <c r="CI32" s="657"/>
      <c r="CJ32" s="657"/>
      <c r="CK32" s="657"/>
      <c r="CL32" s="657"/>
      <c r="CM32" s="657"/>
      <c r="CN32" s="657"/>
      <c r="CO32" s="657"/>
      <c r="CP32" s="657"/>
      <c r="CQ32" s="658"/>
      <c r="CR32" s="659">
        <v>39</v>
      </c>
      <c r="CS32" s="660"/>
      <c r="CT32" s="660"/>
      <c r="CU32" s="660"/>
      <c r="CV32" s="660"/>
      <c r="CW32" s="660"/>
      <c r="CX32" s="660"/>
      <c r="CY32" s="661"/>
      <c r="CZ32" s="664">
        <v>0</v>
      </c>
      <c r="DA32" s="689"/>
      <c r="DB32" s="689"/>
      <c r="DC32" s="693"/>
      <c r="DD32" s="668">
        <v>39</v>
      </c>
      <c r="DE32" s="660"/>
      <c r="DF32" s="660"/>
      <c r="DG32" s="660"/>
      <c r="DH32" s="660"/>
      <c r="DI32" s="660"/>
      <c r="DJ32" s="660"/>
      <c r="DK32" s="661"/>
      <c r="DL32" s="668">
        <v>39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22941</v>
      </c>
      <c r="S33" s="660"/>
      <c r="T33" s="660"/>
      <c r="U33" s="660"/>
      <c r="V33" s="660"/>
      <c r="W33" s="660"/>
      <c r="X33" s="660"/>
      <c r="Y33" s="661"/>
      <c r="Z33" s="662">
        <v>0.2</v>
      </c>
      <c r="AA33" s="662"/>
      <c r="AB33" s="662"/>
      <c r="AC33" s="662"/>
      <c r="AD33" s="663">
        <v>8179</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98.2</v>
      </c>
      <c r="BH33" s="718"/>
      <c r="BI33" s="718"/>
      <c r="BJ33" s="718"/>
      <c r="BK33" s="718"/>
      <c r="BL33" s="718"/>
      <c r="BM33" s="719">
        <v>89.5</v>
      </c>
      <c r="BN33" s="718"/>
      <c r="BO33" s="718"/>
      <c r="BP33" s="718"/>
      <c r="BQ33" s="720"/>
      <c r="BR33" s="717">
        <v>98.1</v>
      </c>
      <c r="BS33" s="718"/>
      <c r="BT33" s="718"/>
      <c r="BU33" s="718"/>
      <c r="BV33" s="718"/>
      <c r="BW33" s="718"/>
      <c r="BX33" s="719">
        <v>88.7</v>
      </c>
      <c r="BY33" s="718"/>
      <c r="BZ33" s="718"/>
      <c r="CA33" s="718"/>
      <c r="CB33" s="720"/>
      <c r="CD33" s="656" t="s">
        <v>307</v>
      </c>
      <c r="CE33" s="657"/>
      <c r="CF33" s="657"/>
      <c r="CG33" s="657"/>
      <c r="CH33" s="657"/>
      <c r="CI33" s="657"/>
      <c r="CJ33" s="657"/>
      <c r="CK33" s="657"/>
      <c r="CL33" s="657"/>
      <c r="CM33" s="657"/>
      <c r="CN33" s="657"/>
      <c r="CO33" s="657"/>
      <c r="CP33" s="657"/>
      <c r="CQ33" s="658"/>
      <c r="CR33" s="659">
        <v>5559921</v>
      </c>
      <c r="CS33" s="691"/>
      <c r="CT33" s="691"/>
      <c r="CU33" s="691"/>
      <c r="CV33" s="691"/>
      <c r="CW33" s="691"/>
      <c r="CX33" s="691"/>
      <c r="CY33" s="692"/>
      <c r="CZ33" s="664">
        <v>46.5</v>
      </c>
      <c r="DA33" s="689"/>
      <c r="DB33" s="689"/>
      <c r="DC33" s="693"/>
      <c r="DD33" s="668">
        <v>4303102</v>
      </c>
      <c r="DE33" s="691"/>
      <c r="DF33" s="691"/>
      <c r="DG33" s="691"/>
      <c r="DH33" s="691"/>
      <c r="DI33" s="691"/>
      <c r="DJ33" s="691"/>
      <c r="DK33" s="692"/>
      <c r="DL33" s="668">
        <v>3027064</v>
      </c>
      <c r="DM33" s="691"/>
      <c r="DN33" s="691"/>
      <c r="DO33" s="691"/>
      <c r="DP33" s="691"/>
      <c r="DQ33" s="691"/>
      <c r="DR33" s="691"/>
      <c r="DS33" s="691"/>
      <c r="DT33" s="691"/>
      <c r="DU33" s="691"/>
      <c r="DV33" s="692"/>
      <c r="DW33" s="664">
        <v>47.6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227602</v>
      </c>
      <c r="S34" s="660"/>
      <c r="T34" s="660"/>
      <c r="U34" s="660"/>
      <c r="V34" s="660"/>
      <c r="W34" s="660"/>
      <c r="X34" s="660"/>
      <c r="Y34" s="661"/>
      <c r="Z34" s="662">
        <v>1.8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1942001</v>
      </c>
      <c r="CS34" s="660"/>
      <c r="CT34" s="660"/>
      <c r="CU34" s="660"/>
      <c r="CV34" s="660"/>
      <c r="CW34" s="660"/>
      <c r="CX34" s="660"/>
      <c r="CY34" s="661"/>
      <c r="CZ34" s="664">
        <v>16.2</v>
      </c>
      <c r="DA34" s="689"/>
      <c r="DB34" s="689"/>
      <c r="DC34" s="693"/>
      <c r="DD34" s="668">
        <v>1275953</v>
      </c>
      <c r="DE34" s="660"/>
      <c r="DF34" s="660"/>
      <c r="DG34" s="660"/>
      <c r="DH34" s="660"/>
      <c r="DI34" s="660"/>
      <c r="DJ34" s="660"/>
      <c r="DK34" s="661"/>
      <c r="DL34" s="668">
        <v>1132522</v>
      </c>
      <c r="DM34" s="660"/>
      <c r="DN34" s="660"/>
      <c r="DO34" s="660"/>
      <c r="DP34" s="660"/>
      <c r="DQ34" s="660"/>
      <c r="DR34" s="660"/>
      <c r="DS34" s="660"/>
      <c r="DT34" s="660"/>
      <c r="DU34" s="660"/>
      <c r="DV34" s="661"/>
      <c r="DW34" s="664">
        <v>17.8</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475842</v>
      </c>
      <c r="S35" s="660"/>
      <c r="T35" s="660"/>
      <c r="U35" s="660"/>
      <c r="V35" s="660"/>
      <c r="W35" s="660"/>
      <c r="X35" s="660"/>
      <c r="Y35" s="661"/>
      <c r="Z35" s="662">
        <v>3.7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381580</v>
      </c>
      <c r="CS35" s="691"/>
      <c r="CT35" s="691"/>
      <c r="CU35" s="691"/>
      <c r="CV35" s="691"/>
      <c r="CW35" s="691"/>
      <c r="CX35" s="691"/>
      <c r="CY35" s="692"/>
      <c r="CZ35" s="664">
        <v>3.2</v>
      </c>
      <c r="DA35" s="689"/>
      <c r="DB35" s="689"/>
      <c r="DC35" s="693"/>
      <c r="DD35" s="668">
        <v>174690</v>
      </c>
      <c r="DE35" s="691"/>
      <c r="DF35" s="691"/>
      <c r="DG35" s="691"/>
      <c r="DH35" s="691"/>
      <c r="DI35" s="691"/>
      <c r="DJ35" s="691"/>
      <c r="DK35" s="692"/>
      <c r="DL35" s="668">
        <v>169477</v>
      </c>
      <c r="DM35" s="691"/>
      <c r="DN35" s="691"/>
      <c r="DO35" s="691"/>
      <c r="DP35" s="691"/>
      <c r="DQ35" s="691"/>
      <c r="DR35" s="691"/>
      <c r="DS35" s="691"/>
      <c r="DT35" s="691"/>
      <c r="DU35" s="691"/>
      <c r="DV35" s="692"/>
      <c r="DW35" s="664">
        <v>2.7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769362</v>
      </c>
      <c r="S36" s="660"/>
      <c r="T36" s="660"/>
      <c r="U36" s="660"/>
      <c r="V36" s="660"/>
      <c r="W36" s="660"/>
      <c r="X36" s="660"/>
      <c r="Y36" s="661"/>
      <c r="Z36" s="662">
        <v>6.1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1380297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94849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1307269</v>
      </c>
      <c r="CS36" s="660"/>
      <c r="CT36" s="660"/>
      <c r="CU36" s="660"/>
      <c r="CV36" s="660"/>
      <c r="CW36" s="660"/>
      <c r="CX36" s="660"/>
      <c r="CY36" s="661"/>
      <c r="CZ36" s="664">
        <v>10.9</v>
      </c>
      <c r="DA36" s="689"/>
      <c r="DB36" s="689"/>
      <c r="DC36" s="693"/>
      <c r="DD36" s="668">
        <v>1133054</v>
      </c>
      <c r="DE36" s="660"/>
      <c r="DF36" s="660"/>
      <c r="DG36" s="660"/>
      <c r="DH36" s="660"/>
      <c r="DI36" s="660"/>
      <c r="DJ36" s="660"/>
      <c r="DK36" s="661"/>
      <c r="DL36" s="668">
        <v>964315</v>
      </c>
      <c r="DM36" s="660"/>
      <c r="DN36" s="660"/>
      <c r="DO36" s="660"/>
      <c r="DP36" s="660"/>
      <c r="DQ36" s="660"/>
      <c r="DR36" s="660"/>
      <c r="DS36" s="660"/>
      <c r="DT36" s="660"/>
      <c r="DU36" s="660"/>
      <c r="DV36" s="661"/>
      <c r="DW36" s="664">
        <v>15.2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413954</v>
      </c>
      <c r="S37" s="660"/>
      <c r="T37" s="660"/>
      <c r="U37" s="660"/>
      <c r="V37" s="660"/>
      <c r="W37" s="660"/>
      <c r="X37" s="660"/>
      <c r="Y37" s="661"/>
      <c r="Z37" s="662">
        <v>3.3</v>
      </c>
      <c r="AA37" s="662"/>
      <c r="AB37" s="662"/>
      <c r="AC37" s="662"/>
      <c r="AD37" s="663" t="s">
        <v>122</v>
      </c>
      <c r="AE37" s="663"/>
      <c r="AF37" s="663"/>
      <c r="AG37" s="663"/>
      <c r="AH37" s="663"/>
      <c r="AI37" s="663"/>
      <c r="AJ37" s="663"/>
      <c r="AK37" s="663"/>
      <c r="AL37" s="664" t="s">
        <v>122</v>
      </c>
      <c r="AM37" s="665"/>
      <c r="AN37" s="665"/>
      <c r="AO37" s="666"/>
      <c r="AQ37" s="722" t="s">
        <v>319</v>
      </c>
      <c r="AR37" s="723"/>
      <c r="AS37" s="723"/>
      <c r="AT37" s="723"/>
      <c r="AU37" s="723"/>
      <c r="AV37" s="723"/>
      <c r="AW37" s="723"/>
      <c r="AX37" s="723"/>
      <c r="AY37" s="724"/>
      <c r="AZ37" s="659">
        <v>363000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63347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295619</v>
      </c>
      <c r="CS37" s="691"/>
      <c r="CT37" s="691"/>
      <c r="CU37" s="691"/>
      <c r="CV37" s="691"/>
      <c r="CW37" s="691"/>
      <c r="CX37" s="691"/>
      <c r="CY37" s="692"/>
      <c r="CZ37" s="664">
        <v>2.5</v>
      </c>
      <c r="DA37" s="689"/>
      <c r="DB37" s="689"/>
      <c r="DC37" s="693"/>
      <c r="DD37" s="668">
        <v>295619</v>
      </c>
      <c r="DE37" s="691"/>
      <c r="DF37" s="691"/>
      <c r="DG37" s="691"/>
      <c r="DH37" s="691"/>
      <c r="DI37" s="691"/>
      <c r="DJ37" s="691"/>
      <c r="DK37" s="692"/>
      <c r="DL37" s="668">
        <v>295619</v>
      </c>
      <c r="DM37" s="691"/>
      <c r="DN37" s="691"/>
      <c r="DO37" s="691"/>
      <c r="DP37" s="691"/>
      <c r="DQ37" s="691"/>
      <c r="DR37" s="691"/>
      <c r="DS37" s="691"/>
      <c r="DT37" s="691"/>
      <c r="DU37" s="691"/>
      <c r="DV37" s="692"/>
      <c r="DW37" s="664">
        <v>4.7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611672</v>
      </c>
      <c r="S38" s="660"/>
      <c r="T38" s="660"/>
      <c r="U38" s="660"/>
      <c r="V38" s="660"/>
      <c r="W38" s="660"/>
      <c r="X38" s="660"/>
      <c r="Y38" s="661"/>
      <c r="Z38" s="662">
        <v>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75872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2327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941425</v>
      </c>
      <c r="CS38" s="660"/>
      <c r="CT38" s="660"/>
      <c r="CU38" s="660"/>
      <c r="CV38" s="660"/>
      <c r="CW38" s="660"/>
      <c r="CX38" s="660"/>
      <c r="CY38" s="661"/>
      <c r="CZ38" s="664">
        <v>7.9</v>
      </c>
      <c r="DA38" s="689"/>
      <c r="DB38" s="689"/>
      <c r="DC38" s="693"/>
      <c r="DD38" s="668">
        <v>795372</v>
      </c>
      <c r="DE38" s="660"/>
      <c r="DF38" s="660"/>
      <c r="DG38" s="660"/>
      <c r="DH38" s="660"/>
      <c r="DI38" s="660"/>
      <c r="DJ38" s="660"/>
      <c r="DK38" s="661"/>
      <c r="DL38" s="668">
        <v>760750</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3434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867295</v>
      </c>
      <c r="CS39" s="691"/>
      <c r="CT39" s="691"/>
      <c r="CU39" s="691"/>
      <c r="CV39" s="691"/>
      <c r="CW39" s="691"/>
      <c r="CX39" s="691"/>
      <c r="CY39" s="692"/>
      <c r="CZ39" s="664">
        <v>7.2</v>
      </c>
      <c r="DA39" s="689"/>
      <c r="DB39" s="689"/>
      <c r="DC39" s="693"/>
      <c r="DD39" s="668">
        <v>842862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31572</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120351</v>
      </c>
      <c r="CS40" s="660"/>
      <c r="CT40" s="660"/>
      <c r="CU40" s="660"/>
      <c r="CV40" s="660"/>
      <c r="CW40" s="660"/>
      <c r="CX40" s="660"/>
      <c r="CY40" s="661"/>
      <c r="CZ40" s="664">
        <v>1</v>
      </c>
      <c r="DA40" s="689"/>
      <c r="DB40" s="689"/>
      <c r="DC40" s="693"/>
      <c r="DD40" s="668">
        <v>81171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12694911</v>
      </c>
      <c r="S41" s="732"/>
      <c r="T41" s="732"/>
      <c r="U41" s="732"/>
      <c r="V41" s="732"/>
      <c r="W41" s="732"/>
      <c r="X41" s="732"/>
      <c r="Y41" s="736"/>
      <c r="Z41" s="737">
        <v>100</v>
      </c>
      <c r="AA41" s="737"/>
      <c r="AB41" s="737"/>
      <c r="AC41" s="737"/>
      <c r="AD41" s="738">
        <v>6321876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205164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736261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1532060</v>
      </c>
      <c r="CS42" s="691"/>
      <c r="CT42" s="691"/>
      <c r="CU42" s="691"/>
      <c r="CV42" s="691"/>
      <c r="CW42" s="691"/>
      <c r="CX42" s="691"/>
      <c r="CY42" s="692"/>
      <c r="CZ42" s="664">
        <v>12.8</v>
      </c>
      <c r="DA42" s="689"/>
      <c r="DB42" s="689"/>
      <c r="DC42" s="693"/>
      <c r="DD42" s="668">
        <v>609314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34013</v>
      </c>
      <c r="CS43" s="691"/>
      <c r="CT43" s="691"/>
      <c r="CU43" s="691"/>
      <c r="CV43" s="691"/>
      <c r="CW43" s="691"/>
      <c r="CX43" s="691"/>
      <c r="CY43" s="692"/>
      <c r="CZ43" s="664">
        <v>0.3</v>
      </c>
      <c r="DA43" s="689"/>
      <c r="DB43" s="689"/>
      <c r="DC43" s="693"/>
      <c r="DD43" s="668">
        <v>34013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1460733</v>
      </c>
      <c r="CS44" s="660"/>
      <c r="CT44" s="660"/>
      <c r="CU44" s="660"/>
      <c r="CV44" s="660"/>
      <c r="CW44" s="660"/>
      <c r="CX44" s="660"/>
      <c r="CY44" s="661"/>
      <c r="CZ44" s="664">
        <v>12.2</v>
      </c>
      <c r="DA44" s="665"/>
      <c r="DB44" s="665"/>
      <c r="DC44" s="671"/>
      <c r="DD44" s="668">
        <v>569737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500269</v>
      </c>
      <c r="CS45" s="691"/>
      <c r="CT45" s="691"/>
      <c r="CU45" s="691"/>
      <c r="CV45" s="691"/>
      <c r="CW45" s="691"/>
      <c r="CX45" s="691"/>
      <c r="CY45" s="692"/>
      <c r="CZ45" s="664">
        <v>4.2</v>
      </c>
      <c r="DA45" s="689"/>
      <c r="DB45" s="689"/>
      <c r="DC45" s="693"/>
      <c r="DD45" s="668">
        <v>53442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910874</v>
      </c>
      <c r="CS46" s="660"/>
      <c r="CT46" s="660"/>
      <c r="CU46" s="660"/>
      <c r="CV46" s="660"/>
      <c r="CW46" s="660"/>
      <c r="CX46" s="660"/>
      <c r="CY46" s="661"/>
      <c r="CZ46" s="664">
        <v>7.6</v>
      </c>
      <c r="DA46" s="665"/>
      <c r="DB46" s="665"/>
      <c r="DC46" s="671"/>
      <c r="DD46" s="668">
        <v>495425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71327</v>
      </c>
      <c r="CS47" s="691"/>
      <c r="CT47" s="691"/>
      <c r="CU47" s="691"/>
      <c r="CV47" s="691"/>
      <c r="CW47" s="691"/>
      <c r="CX47" s="691"/>
      <c r="CY47" s="692"/>
      <c r="CZ47" s="664">
        <v>0.6</v>
      </c>
      <c r="DA47" s="689"/>
      <c r="DB47" s="689"/>
      <c r="DC47" s="693"/>
      <c r="DD47" s="668">
        <v>39577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11967846</v>
      </c>
      <c r="CS49" s="718"/>
      <c r="CT49" s="718"/>
      <c r="CU49" s="718"/>
      <c r="CV49" s="718"/>
      <c r="CW49" s="718"/>
      <c r="CX49" s="718"/>
      <c r="CY49" s="747"/>
      <c r="CZ49" s="739">
        <v>100</v>
      </c>
      <c r="DA49" s="748"/>
      <c r="DB49" s="748"/>
      <c r="DC49" s="749"/>
      <c r="DD49" s="750">
        <v>8493772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34JKqnLpz9Q30ecKq7bKlGA5inSnIBEMGWW9bNTak4+XSsxTtN2C0gxK1NXyvb1RfBVCcC9I7fc9XcECb26eQ==" saltValue="Z5wjKYp5wpXmJ5gm26uM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A135"/>
  <sheetViews>
    <sheetView zoomScale="70" zoomScaleNormal="25" zoomScaleSheetLayoutView="70" workbookViewId="0">
      <selection activeCell="AA23" sqref="AA23:AE2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12791</v>
      </c>
      <c r="R7" s="789"/>
      <c r="S7" s="789"/>
      <c r="T7" s="789"/>
      <c r="U7" s="789"/>
      <c r="V7" s="789">
        <v>11963</v>
      </c>
      <c r="W7" s="789"/>
      <c r="X7" s="789"/>
      <c r="Y7" s="789"/>
      <c r="Z7" s="789"/>
      <c r="AA7" s="789">
        <v>828</v>
      </c>
      <c r="AB7" s="789"/>
      <c r="AC7" s="789"/>
      <c r="AD7" s="789"/>
      <c r="AE7" s="790"/>
      <c r="AF7" s="791">
        <v>803</v>
      </c>
      <c r="AG7" s="792"/>
      <c r="AH7" s="792"/>
      <c r="AI7" s="792"/>
      <c r="AJ7" s="793"/>
      <c r="AK7" s="794">
        <v>476</v>
      </c>
      <c r="AL7" s="795"/>
      <c r="AM7" s="795"/>
      <c r="AN7" s="795"/>
      <c r="AO7" s="795"/>
      <c r="AP7" s="795">
        <v>11410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2</v>
      </c>
      <c r="CI7" s="780"/>
      <c r="CJ7" s="780"/>
      <c r="CK7" s="780"/>
      <c r="CL7" s="781"/>
      <c r="CM7" s="779">
        <v>39</v>
      </c>
      <c r="CN7" s="780"/>
      <c r="CO7" s="780"/>
      <c r="CP7" s="780"/>
      <c r="CQ7" s="781"/>
      <c r="CR7" s="779">
        <v>32</v>
      </c>
      <c r="CS7" s="780"/>
      <c r="CT7" s="780"/>
      <c r="CU7" s="780"/>
      <c r="CV7" s="781"/>
      <c r="CW7" s="779" t="s">
        <v>557</v>
      </c>
      <c r="CX7" s="780"/>
      <c r="CY7" s="780"/>
      <c r="CZ7" s="780"/>
      <c r="DA7" s="781"/>
      <c r="DB7" s="779" t="s">
        <v>557</v>
      </c>
      <c r="DC7" s="780"/>
      <c r="DD7" s="780"/>
      <c r="DE7" s="780"/>
      <c r="DF7" s="781"/>
      <c r="DG7" s="779" t="s">
        <v>557</v>
      </c>
      <c r="DH7" s="780"/>
      <c r="DI7" s="780"/>
      <c r="DJ7" s="780"/>
      <c r="DK7" s="781"/>
      <c r="DL7" s="779" t="s">
        <v>557</v>
      </c>
      <c r="DM7" s="780"/>
      <c r="DN7" s="780"/>
      <c r="DO7" s="780"/>
      <c r="DP7" s="781"/>
      <c r="DQ7" s="779" t="s">
        <v>557</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-102</v>
      </c>
      <c r="R8" s="820"/>
      <c r="S8" s="820"/>
      <c r="T8" s="820"/>
      <c r="U8" s="820"/>
      <c r="V8" s="820">
        <v>0</v>
      </c>
      <c r="W8" s="820"/>
      <c r="X8" s="820"/>
      <c r="Y8" s="820"/>
      <c r="Z8" s="820"/>
      <c r="AA8" s="820">
        <v>-102</v>
      </c>
      <c r="AB8" s="820"/>
      <c r="AC8" s="820"/>
      <c r="AD8" s="820"/>
      <c r="AE8" s="821"/>
      <c r="AF8" s="822">
        <v>-102</v>
      </c>
      <c r="AG8" s="823"/>
      <c r="AH8" s="823"/>
      <c r="AI8" s="823"/>
      <c r="AJ8" s="824"/>
      <c r="AK8" s="805" t="s">
        <v>556</v>
      </c>
      <c r="AL8" s="806"/>
      <c r="AM8" s="806"/>
      <c r="AN8" s="806"/>
      <c r="AO8" s="806"/>
      <c r="AP8" s="806" t="s">
        <v>556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0</v>
      </c>
      <c r="CI8" s="813"/>
      <c r="CJ8" s="813"/>
      <c r="CK8" s="813"/>
      <c r="CL8" s="814"/>
      <c r="CM8" s="812">
        <v>22</v>
      </c>
      <c r="CN8" s="813"/>
      <c r="CO8" s="813"/>
      <c r="CP8" s="813"/>
      <c r="CQ8" s="814"/>
      <c r="CR8" s="812">
        <v>9</v>
      </c>
      <c r="CS8" s="813"/>
      <c r="CT8" s="813"/>
      <c r="CU8" s="813"/>
      <c r="CV8" s="814"/>
      <c r="CW8" s="812" t="s">
        <v>557</v>
      </c>
      <c r="CX8" s="813"/>
      <c r="CY8" s="813"/>
      <c r="CZ8" s="813"/>
      <c r="DA8" s="814"/>
      <c r="DB8" s="812" t="s">
        <v>557</v>
      </c>
      <c r="DC8" s="813"/>
      <c r="DD8" s="813"/>
      <c r="DE8" s="813"/>
      <c r="DF8" s="814"/>
      <c r="DG8" s="812" t="s">
        <v>557</v>
      </c>
      <c r="DH8" s="813"/>
      <c r="DI8" s="813"/>
      <c r="DJ8" s="813"/>
      <c r="DK8" s="814"/>
      <c r="DL8" s="812" t="s">
        <v>557</v>
      </c>
      <c r="DM8" s="813"/>
      <c r="DN8" s="813"/>
      <c r="DO8" s="813"/>
      <c r="DP8" s="814"/>
      <c r="DQ8" s="812" t="s">
        <v>557</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v>
      </c>
      <c r="R9" s="820"/>
      <c r="S9" s="820"/>
      <c r="T9" s="820"/>
      <c r="U9" s="820"/>
      <c r="V9" s="820">
        <v>3</v>
      </c>
      <c r="W9" s="820"/>
      <c r="X9" s="820"/>
      <c r="Y9" s="820"/>
      <c r="Z9" s="820"/>
      <c r="AA9" s="820">
        <v>1</v>
      </c>
      <c r="AB9" s="820"/>
      <c r="AC9" s="820"/>
      <c r="AD9" s="820"/>
      <c r="AE9" s="821"/>
      <c r="AF9" s="822">
        <v>1</v>
      </c>
      <c r="AG9" s="823"/>
      <c r="AH9" s="823"/>
      <c r="AI9" s="823"/>
      <c r="AJ9" s="824"/>
      <c r="AK9" s="805" t="s">
        <v>556</v>
      </c>
      <c r="AL9" s="806"/>
      <c r="AM9" s="806"/>
      <c r="AN9" s="806"/>
      <c r="AO9" s="806"/>
      <c r="AP9" s="806" t="s">
        <v>556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560</v>
      </c>
      <c r="BT9" s="810"/>
      <c r="BU9" s="810"/>
      <c r="BV9" s="810"/>
      <c r="BW9" s="810"/>
      <c r="BX9" s="810"/>
      <c r="BY9" s="810"/>
      <c r="BZ9" s="810"/>
      <c r="CA9" s="810"/>
      <c r="CB9" s="810"/>
      <c r="CC9" s="810"/>
      <c r="CD9" s="810"/>
      <c r="CE9" s="810"/>
      <c r="CF9" s="810"/>
      <c r="CG9" s="811"/>
      <c r="CH9" s="812">
        <v>4</v>
      </c>
      <c r="CI9" s="813"/>
      <c r="CJ9" s="813"/>
      <c r="CK9" s="813"/>
      <c r="CL9" s="814"/>
      <c r="CM9" s="812">
        <v>54</v>
      </c>
      <c r="CN9" s="813"/>
      <c r="CO9" s="813"/>
      <c r="CP9" s="813"/>
      <c r="CQ9" s="814"/>
      <c r="CR9" s="812">
        <v>9</v>
      </c>
      <c r="CS9" s="813"/>
      <c r="CT9" s="813"/>
      <c r="CU9" s="813"/>
      <c r="CV9" s="814"/>
      <c r="CW9" s="812" t="s">
        <v>556</v>
      </c>
      <c r="CX9" s="813"/>
      <c r="CY9" s="813"/>
      <c r="CZ9" s="813"/>
      <c r="DA9" s="814"/>
      <c r="DB9" s="812" t="s">
        <v>556</v>
      </c>
      <c r="DC9" s="813"/>
      <c r="DD9" s="813"/>
      <c r="DE9" s="813"/>
      <c r="DF9" s="814"/>
      <c r="DG9" s="812" t="s">
        <v>556</v>
      </c>
      <c r="DH9" s="813"/>
      <c r="DI9" s="813"/>
      <c r="DJ9" s="813"/>
      <c r="DK9" s="814"/>
      <c r="DL9" s="812" t="s">
        <v>556</v>
      </c>
      <c r="DM9" s="813"/>
      <c r="DN9" s="813"/>
      <c r="DO9" s="813"/>
      <c r="DP9" s="814"/>
      <c r="DQ9" s="812" t="s">
        <v>556</v>
      </c>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0</v>
      </c>
      <c r="R10" s="820"/>
      <c r="S10" s="820"/>
      <c r="T10" s="820"/>
      <c r="U10" s="820"/>
      <c r="V10" s="820">
        <v>0</v>
      </c>
      <c r="W10" s="820"/>
      <c r="X10" s="820"/>
      <c r="Y10" s="820"/>
      <c r="Z10" s="820"/>
      <c r="AA10" s="820">
        <v>0</v>
      </c>
      <c r="AB10" s="820"/>
      <c r="AC10" s="820"/>
      <c r="AD10" s="820"/>
      <c r="AE10" s="821"/>
      <c r="AF10" s="822">
        <v>0</v>
      </c>
      <c r="AG10" s="823"/>
      <c r="AH10" s="823"/>
      <c r="AI10" s="823"/>
      <c r="AJ10" s="824"/>
      <c r="AK10" s="805" t="s">
        <v>556</v>
      </c>
      <c r="AL10" s="806"/>
      <c r="AM10" s="806"/>
      <c r="AN10" s="806"/>
      <c r="AO10" s="806"/>
      <c r="AP10" s="806" t="s">
        <v>556</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t="s">
        <v>378</v>
      </c>
      <c r="C11" s="817"/>
      <c r="D11" s="817"/>
      <c r="E11" s="817"/>
      <c r="F11" s="817"/>
      <c r="G11" s="817"/>
      <c r="H11" s="817"/>
      <c r="I11" s="817"/>
      <c r="J11" s="817"/>
      <c r="K11" s="817"/>
      <c r="L11" s="817"/>
      <c r="M11" s="817"/>
      <c r="N11" s="817"/>
      <c r="O11" s="817"/>
      <c r="P11" s="818"/>
      <c r="Q11" s="819">
        <v>2</v>
      </c>
      <c r="R11" s="820"/>
      <c r="S11" s="820"/>
      <c r="T11" s="820"/>
      <c r="U11" s="820"/>
      <c r="V11" s="820">
        <v>2</v>
      </c>
      <c r="W11" s="820"/>
      <c r="X11" s="820"/>
      <c r="Y11" s="820"/>
      <c r="Z11" s="820"/>
      <c r="AA11" s="820">
        <v>0</v>
      </c>
      <c r="AB11" s="820"/>
      <c r="AC11" s="820"/>
      <c r="AD11" s="820"/>
      <c r="AE11" s="821"/>
      <c r="AF11" s="822">
        <v>0</v>
      </c>
      <c r="AG11" s="823"/>
      <c r="AH11" s="823"/>
      <c r="AI11" s="823"/>
      <c r="AJ11" s="824"/>
      <c r="AK11" s="805" t="s">
        <v>556</v>
      </c>
      <c r="AL11" s="806"/>
      <c r="AM11" s="806"/>
      <c r="AN11" s="806"/>
      <c r="AO11" s="806"/>
      <c r="AP11" s="806" t="s">
        <v>556</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380</v>
      </c>
      <c r="B23" s="825" t="s">
        <v>381</v>
      </c>
      <c r="C23" s="826"/>
      <c r="D23" s="826"/>
      <c r="E23" s="826"/>
      <c r="F23" s="826"/>
      <c r="G23" s="826"/>
      <c r="H23" s="826"/>
      <c r="I23" s="826"/>
      <c r="J23" s="826"/>
      <c r="K23" s="826"/>
      <c r="L23" s="826"/>
      <c r="M23" s="826"/>
      <c r="N23" s="826"/>
      <c r="O23" s="826"/>
      <c r="P23" s="827"/>
      <c r="Q23" s="828">
        <v>12965</v>
      </c>
      <c r="R23" s="829"/>
      <c r="S23" s="829"/>
      <c r="T23" s="829"/>
      <c r="U23" s="829"/>
      <c r="V23" s="829">
        <v>11968</v>
      </c>
      <c r="W23" s="829"/>
      <c r="X23" s="829"/>
      <c r="Y23" s="829"/>
      <c r="Z23" s="829"/>
      <c r="AA23" s="829">
        <v>727</v>
      </c>
      <c r="AB23" s="829"/>
      <c r="AC23" s="829"/>
      <c r="AD23" s="829"/>
      <c r="AE23" s="830"/>
      <c r="AF23" s="831">
        <v>703</v>
      </c>
      <c r="AG23" s="829"/>
      <c r="AH23" s="829"/>
      <c r="AI23" s="829"/>
      <c r="AJ23" s="832"/>
      <c r="AK23" s="833"/>
      <c r="AL23" s="834"/>
      <c r="AM23" s="834"/>
      <c r="AN23" s="834"/>
      <c r="AO23" s="834"/>
      <c r="AP23" s="829">
        <f>SUM(AP7:AT22)</f>
        <v>11410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384</v>
      </c>
      <c r="R26" s="770"/>
      <c r="S26" s="770"/>
      <c r="T26" s="770"/>
      <c r="U26" s="771"/>
      <c r="V26" s="769" t="s">
        <v>385</v>
      </c>
      <c r="W26" s="770"/>
      <c r="X26" s="770"/>
      <c r="Y26" s="770"/>
      <c r="Z26" s="771"/>
      <c r="AA26" s="769" t="s">
        <v>386</v>
      </c>
      <c r="AB26" s="770"/>
      <c r="AC26" s="770"/>
      <c r="AD26" s="770"/>
      <c r="AE26" s="770"/>
      <c r="AF26" s="850" t="s">
        <v>387</v>
      </c>
      <c r="AG26" s="851"/>
      <c r="AH26" s="851"/>
      <c r="AI26" s="851"/>
      <c r="AJ26" s="852"/>
      <c r="AK26" s="770" t="s">
        <v>388</v>
      </c>
      <c r="AL26" s="770"/>
      <c r="AM26" s="770"/>
      <c r="AN26" s="770"/>
      <c r="AO26" s="771"/>
      <c r="AP26" s="769" t="s">
        <v>389</v>
      </c>
      <c r="AQ26" s="770"/>
      <c r="AR26" s="770"/>
      <c r="AS26" s="770"/>
      <c r="AT26" s="771"/>
      <c r="AU26" s="769" t="s">
        <v>390</v>
      </c>
      <c r="AV26" s="770"/>
      <c r="AW26" s="770"/>
      <c r="AX26" s="770"/>
      <c r="AY26" s="771"/>
      <c r="AZ26" s="769" t="s">
        <v>391</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392</v>
      </c>
      <c r="C28" s="786"/>
      <c r="D28" s="786"/>
      <c r="E28" s="786"/>
      <c r="F28" s="786"/>
      <c r="G28" s="786"/>
      <c r="H28" s="786"/>
      <c r="I28" s="786"/>
      <c r="J28" s="786"/>
      <c r="K28" s="786"/>
      <c r="L28" s="786"/>
      <c r="M28" s="786"/>
      <c r="N28" s="786"/>
      <c r="O28" s="786"/>
      <c r="P28" s="787"/>
      <c r="Q28" s="858">
        <v>2040</v>
      </c>
      <c r="R28" s="859"/>
      <c r="S28" s="859"/>
      <c r="T28" s="859"/>
      <c r="U28" s="859"/>
      <c r="V28" s="859">
        <v>1945</v>
      </c>
      <c r="W28" s="859"/>
      <c r="X28" s="859"/>
      <c r="Y28" s="859"/>
      <c r="Z28" s="859"/>
      <c r="AA28" s="859">
        <v>95</v>
      </c>
      <c r="AB28" s="859"/>
      <c r="AC28" s="859"/>
      <c r="AD28" s="859"/>
      <c r="AE28" s="860"/>
      <c r="AF28" s="861">
        <v>95</v>
      </c>
      <c r="AG28" s="859"/>
      <c r="AH28" s="859"/>
      <c r="AI28" s="859"/>
      <c r="AJ28" s="862"/>
      <c r="AK28" s="863">
        <v>205</v>
      </c>
      <c r="AL28" s="864"/>
      <c r="AM28" s="864"/>
      <c r="AN28" s="864"/>
      <c r="AO28" s="864"/>
      <c r="AP28" s="864" t="s">
        <v>557</v>
      </c>
      <c r="AQ28" s="864"/>
      <c r="AR28" s="864"/>
      <c r="AS28" s="864"/>
      <c r="AT28" s="864"/>
      <c r="AU28" s="864" t="s">
        <v>557</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393</v>
      </c>
      <c r="C29" s="817"/>
      <c r="D29" s="817"/>
      <c r="E29" s="817"/>
      <c r="F29" s="817"/>
      <c r="G29" s="817"/>
      <c r="H29" s="817"/>
      <c r="I29" s="817"/>
      <c r="J29" s="817"/>
      <c r="K29" s="817"/>
      <c r="L29" s="817"/>
      <c r="M29" s="817"/>
      <c r="N29" s="817"/>
      <c r="O29" s="817"/>
      <c r="P29" s="818"/>
      <c r="Q29" s="819">
        <v>375</v>
      </c>
      <c r="R29" s="820"/>
      <c r="S29" s="820"/>
      <c r="T29" s="820"/>
      <c r="U29" s="820"/>
      <c r="V29" s="820">
        <v>362</v>
      </c>
      <c r="W29" s="820"/>
      <c r="X29" s="820"/>
      <c r="Y29" s="820"/>
      <c r="Z29" s="820"/>
      <c r="AA29" s="820">
        <v>13</v>
      </c>
      <c r="AB29" s="820"/>
      <c r="AC29" s="820"/>
      <c r="AD29" s="820"/>
      <c r="AE29" s="821"/>
      <c r="AF29" s="822">
        <v>13</v>
      </c>
      <c r="AG29" s="823"/>
      <c r="AH29" s="823"/>
      <c r="AI29" s="823"/>
      <c r="AJ29" s="824"/>
      <c r="AK29" s="870">
        <v>115</v>
      </c>
      <c r="AL29" s="866"/>
      <c r="AM29" s="866"/>
      <c r="AN29" s="866"/>
      <c r="AO29" s="866"/>
      <c r="AP29" s="866" t="s">
        <v>557</v>
      </c>
      <c r="AQ29" s="866"/>
      <c r="AR29" s="866"/>
      <c r="AS29" s="866"/>
      <c r="AT29" s="866"/>
      <c r="AU29" s="866" t="s">
        <v>557</v>
      </c>
      <c r="AV29" s="866"/>
      <c r="AW29" s="866"/>
      <c r="AX29" s="866"/>
      <c r="AY29" s="866"/>
      <c r="AZ29" s="867" t="s">
        <v>557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394</v>
      </c>
      <c r="C30" s="817"/>
      <c r="D30" s="817"/>
      <c r="E30" s="817"/>
      <c r="F30" s="817"/>
      <c r="G30" s="817"/>
      <c r="H30" s="817"/>
      <c r="I30" s="817"/>
      <c r="J30" s="817"/>
      <c r="K30" s="817"/>
      <c r="L30" s="817"/>
      <c r="M30" s="817"/>
      <c r="N30" s="817"/>
      <c r="O30" s="817"/>
      <c r="P30" s="818"/>
      <c r="Q30" s="819">
        <v>414</v>
      </c>
      <c r="R30" s="820"/>
      <c r="S30" s="820"/>
      <c r="T30" s="820"/>
      <c r="U30" s="820"/>
      <c r="V30" s="820">
        <v>418</v>
      </c>
      <c r="W30" s="820"/>
      <c r="X30" s="820"/>
      <c r="Y30" s="820"/>
      <c r="Z30" s="820"/>
      <c r="AA30" s="820">
        <v>-4</v>
      </c>
      <c r="AB30" s="820"/>
      <c r="AC30" s="820"/>
      <c r="AD30" s="820"/>
      <c r="AE30" s="821"/>
      <c r="AF30" s="822">
        <v>600</v>
      </c>
      <c r="AG30" s="823"/>
      <c r="AH30" s="823"/>
      <c r="AI30" s="823"/>
      <c r="AJ30" s="824"/>
      <c r="AK30" s="870">
        <v>76</v>
      </c>
      <c r="AL30" s="866"/>
      <c r="AM30" s="866"/>
      <c r="AN30" s="866"/>
      <c r="AO30" s="866"/>
      <c r="AP30" s="866">
        <v>998</v>
      </c>
      <c r="AQ30" s="866"/>
      <c r="AR30" s="866"/>
      <c r="AS30" s="866"/>
      <c r="AT30" s="866"/>
      <c r="AU30" s="866">
        <v>537</v>
      </c>
      <c r="AV30" s="866"/>
      <c r="AW30" s="866"/>
      <c r="AX30" s="866"/>
      <c r="AY30" s="866"/>
      <c r="AZ30" s="867" t="s">
        <v>557</v>
      </c>
      <c r="BA30" s="867"/>
      <c r="BB30" s="867"/>
      <c r="BC30" s="867"/>
      <c r="BD30" s="867"/>
      <c r="BE30" s="868" t="s">
        <v>395</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396</v>
      </c>
      <c r="C31" s="817"/>
      <c r="D31" s="817"/>
      <c r="E31" s="817"/>
      <c r="F31" s="817"/>
      <c r="G31" s="817"/>
      <c r="H31" s="817"/>
      <c r="I31" s="817"/>
      <c r="J31" s="817"/>
      <c r="K31" s="817"/>
      <c r="L31" s="817"/>
      <c r="M31" s="817"/>
      <c r="N31" s="817"/>
      <c r="O31" s="817"/>
      <c r="P31" s="818"/>
      <c r="Q31" s="819">
        <v>609</v>
      </c>
      <c r="R31" s="820"/>
      <c r="S31" s="820"/>
      <c r="T31" s="820"/>
      <c r="U31" s="820"/>
      <c r="V31" s="820">
        <v>554</v>
      </c>
      <c r="W31" s="820"/>
      <c r="X31" s="820"/>
      <c r="Y31" s="820"/>
      <c r="Z31" s="820"/>
      <c r="AA31" s="820">
        <v>55</v>
      </c>
      <c r="AB31" s="820"/>
      <c r="AC31" s="820"/>
      <c r="AD31" s="820"/>
      <c r="AE31" s="821"/>
      <c r="AF31" s="822">
        <v>927</v>
      </c>
      <c r="AG31" s="823"/>
      <c r="AH31" s="823"/>
      <c r="AI31" s="823"/>
      <c r="AJ31" s="824"/>
      <c r="AK31" s="870">
        <v>363</v>
      </c>
      <c r="AL31" s="866"/>
      <c r="AM31" s="866"/>
      <c r="AN31" s="866"/>
      <c r="AO31" s="866"/>
      <c r="AP31" s="866">
        <v>3176</v>
      </c>
      <c r="AQ31" s="866"/>
      <c r="AR31" s="866"/>
      <c r="AS31" s="866"/>
      <c r="AT31" s="866"/>
      <c r="AU31" s="866">
        <v>3087</v>
      </c>
      <c r="AV31" s="866"/>
      <c r="AW31" s="866"/>
      <c r="AX31" s="866"/>
      <c r="AY31" s="866"/>
      <c r="AZ31" s="867" t="s">
        <v>557</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380</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1634</v>
      </c>
      <c r="AG63" s="880"/>
      <c r="AH63" s="880"/>
      <c r="AI63" s="880"/>
      <c r="AJ63" s="881"/>
      <c r="AK63" s="882"/>
      <c r="AL63" s="877"/>
      <c r="AM63" s="877"/>
      <c r="AN63" s="877"/>
      <c r="AO63" s="877"/>
      <c r="AP63" s="880">
        <f>SUM(AP28:AT62)</f>
        <v>4174</v>
      </c>
      <c r="AQ63" s="880"/>
      <c r="AR63" s="880"/>
      <c r="AS63" s="880"/>
      <c r="AT63" s="880"/>
      <c r="AU63" s="880">
        <f>SUM(AU28:AY62)</f>
        <v>3624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384</v>
      </c>
      <c r="R66" s="770"/>
      <c r="S66" s="770"/>
      <c r="T66" s="770"/>
      <c r="U66" s="771"/>
      <c r="V66" s="769" t="s">
        <v>385</v>
      </c>
      <c r="W66" s="770"/>
      <c r="X66" s="770"/>
      <c r="Y66" s="770"/>
      <c r="Z66" s="771"/>
      <c r="AA66" s="769" t="s">
        <v>386</v>
      </c>
      <c r="AB66" s="770"/>
      <c r="AC66" s="770"/>
      <c r="AD66" s="770"/>
      <c r="AE66" s="771"/>
      <c r="AF66" s="890" t="s">
        <v>387</v>
      </c>
      <c r="AG66" s="851"/>
      <c r="AH66" s="851"/>
      <c r="AI66" s="851"/>
      <c r="AJ66" s="891"/>
      <c r="AK66" s="769" t="s">
        <v>388</v>
      </c>
      <c r="AL66" s="764"/>
      <c r="AM66" s="764"/>
      <c r="AN66" s="764"/>
      <c r="AO66" s="765"/>
      <c r="AP66" s="769" t="s">
        <v>389</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566</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580</v>
      </c>
      <c r="AL68" s="902"/>
      <c r="AM68" s="902"/>
      <c r="AN68" s="902"/>
      <c r="AO68" s="902"/>
      <c r="AP68" s="902" t="s">
        <v>581</v>
      </c>
      <c r="AQ68" s="902"/>
      <c r="AR68" s="902"/>
      <c r="AS68" s="902"/>
      <c r="AT68" s="902"/>
      <c r="AU68" s="902" t="s">
        <v>581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567</v>
      </c>
      <c r="C69" s="910"/>
      <c r="D69" s="910"/>
      <c r="E69" s="910"/>
      <c r="F69" s="910"/>
      <c r="G69" s="910"/>
      <c r="H69" s="910"/>
      <c r="I69" s="910"/>
      <c r="J69" s="910"/>
      <c r="K69" s="910"/>
      <c r="L69" s="910"/>
      <c r="M69" s="910"/>
      <c r="N69" s="910"/>
      <c r="O69" s="910"/>
      <c r="P69" s="911"/>
      <c r="Q69" s="912">
        <v>7658</v>
      </c>
      <c r="R69" s="866"/>
      <c r="S69" s="866"/>
      <c r="T69" s="866"/>
      <c r="U69" s="866"/>
      <c r="V69" s="866">
        <v>7653</v>
      </c>
      <c r="W69" s="866"/>
      <c r="X69" s="866"/>
      <c r="Y69" s="866"/>
      <c r="Z69" s="866"/>
      <c r="AA69" s="866">
        <v>5</v>
      </c>
      <c r="AB69" s="866"/>
      <c r="AC69" s="866"/>
      <c r="AD69" s="866"/>
      <c r="AE69" s="866"/>
      <c r="AF69" s="866">
        <v>5</v>
      </c>
      <c r="AG69" s="866"/>
      <c r="AH69" s="866"/>
      <c r="AI69" s="866"/>
      <c r="AJ69" s="866"/>
      <c r="AK69" s="913" t="s">
        <v>580</v>
      </c>
      <c r="AL69" s="914"/>
      <c r="AM69" s="914"/>
      <c r="AN69" s="914"/>
      <c r="AO69" s="870"/>
      <c r="AP69" s="866" t="s">
        <v>581</v>
      </c>
      <c r="AQ69" s="866"/>
      <c r="AR69" s="866"/>
      <c r="AS69" s="866"/>
      <c r="AT69" s="866"/>
      <c r="AU69" s="866" t="s">
        <v>581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568</v>
      </c>
      <c r="C70" s="910"/>
      <c r="D70" s="910"/>
      <c r="E70" s="910"/>
      <c r="F70" s="910"/>
      <c r="G70" s="910"/>
      <c r="H70" s="910"/>
      <c r="I70" s="910"/>
      <c r="J70" s="910"/>
      <c r="K70" s="910"/>
      <c r="L70" s="910"/>
      <c r="M70" s="910"/>
      <c r="N70" s="910"/>
      <c r="O70" s="910"/>
      <c r="P70" s="911"/>
      <c r="Q70" s="912">
        <v>96</v>
      </c>
      <c r="R70" s="866"/>
      <c r="S70" s="866"/>
      <c r="T70" s="866"/>
      <c r="U70" s="866"/>
      <c r="V70" s="866">
        <v>96</v>
      </c>
      <c r="W70" s="866"/>
      <c r="X70" s="866"/>
      <c r="Y70" s="866"/>
      <c r="Z70" s="866"/>
      <c r="AA70" s="866" t="s">
        <v>580</v>
      </c>
      <c r="AB70" s="866"/>
      <c r="AC70" s="866"/>
      <c r="AD70" s="866"/>
      <c r="AE70" s="866"/>
      <c r="AF70" s="866" t="s">
        <v>581</v>
      </c>
      <c r="AG70" s="866"/>
      <c r="AH70" s="866"/>
      <c r="AI70" s="866"/>
      <c r="AJ70" s="866"/>
      <c r="AK70" s="913" t="s">
        <v>580</v>
      </c>
      <c r="AL70" s="914"/>
      <c r="AM70" s="914"/>
      <c r="AN70" s="914"/>
      <c r="AO70" s="870"/>
      <c r="AP70" s="866" t="s">
        <v>581</v>
      </c>
      <c r="AQ70" s="866"/>
      <c r="AR70" s="866"/>
      <c r="AS70" s="866"/>
      <c r="AT70" s="866"/>
      <c r="AU70" s="866" t="s">
        <v>581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569</v>
      </c>
      <c r="C71" s="910"/>
      <c r="D71" s="910"/>
      <c r="E71" s="910"/>
      <c r="F71" s="910"/>
      <c r="G71" s="910"/>
      <c r="H71" s="910"/>
      <c r="I71" s="910"/>
      <c r="J71" s="910"/>
      <c r="K71" s="910"/>
      <c r="L71" s="910"/>
      <c r="M71" s="910"/>
      <c r="N71" s="910"/>
      <c r="O71" s="910"/>
      <c r="P71" s="911"/>
      <c r="Q71" s="912">
        <v>202</v>
      </c>
      <c r="R71" s="866"/>
      <c r="S71" s="866"/>
      <c r="T71" s="866"/>
      <c r="U71" s="866"/>
      <c r="V71" s="866">
        <v>187</v>
      </c>
      <c r="W71" s="866"/>
      <c r="X71" s="866"/>
      <c r="Y71" s="866"/>
      <c r="Z71" s="866"/>
      <c r="AA71" s="866">
        <v>15</v>
      </c>
      <c r="AB71" s="866"/>
      <c r="AC71" s="866"/>
      <c r="AD71" s="866"/>
      <c r="AE71" s="866"/>
      <c r="AF71" s="866">
        <v>15</v>
      </c>
      <c r="AG71" s="866"/>
      <c r="AH71" s="866"/>
      <c r="AI71" s="866"/>
      <c r="AJ71" s="866"/>
      <c r="AK71" s="913" t="s">
        <v>580</v>
      </c>
      <c r="AL71" s="914"/>
      <c r="AM71" s="914"/>
      <c r="AN71" s="914"/>
      <c r="AO71" s="870"/>
      <c r="AP71" s="866" t="s">
        <v>581</v>
      </c>
      <c r="AQ71" s="866"/>
      <c r="AR71" s="866"/>
      <c r="AS71" s="866"/>
      <c r="AT71" s="866"/>
      <c r="AU71" s="866" t="s">
        <v>581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570</v>
      </c>
      <c r="C72" s="910"/>
      <c r="D72" s="910"/>
      <c r="E72" s="910"/>
      <c r="F72" s="910"/>
      <c r="G72" s="910"/>
      <c r="H72" s="910"/>
      <c r="I72" s="910"/>
      <c r="J72" s="910"/>
      <c r="K72" s="910"/>
      <c r="L72" s="910"/>
      <c r="M72" s="910"/>
      <c r="N72" s="910"/>
      <c r="O72" s="910"/>
      <c r="P72" s="911"/>
      <c r="Q72" s="912">
        <v>1351</v>
      </c>
      <c r="R72" s="866"/>
      <c r="S72" s="866"/>
      <c r="T72" s="866"/>
      <c r="U72" s="866"/>
      <c r="V72" s="866">
        <v>1322</v>
      </c>
      <c r="W72" s="866"/>
      <c r="X72" s="866"/>
      <c r="Y72" s="866"/>
      <c r="Z72" s="866"/>
      <c r="AA72" s="866">
        <v>29</v>
      </c>
      <c r="AB72" s="866"/>
      <c r="AC72" s="866"/>
      <c r="AD72" s="866"/>
      <c r="AE72" s="866"/>
      <c r="AF72" s="866">
        <v>21</v>
      </c>
      <c r="AG72" s="866"/>
      <c r="AH72" s="866"/>
      <c r="AI72" s="866"/>
      <c r="AJ72" s="866"/>
      <c r="AK72" s="866">
        <v>28</v>
      </c>
      <c r="AL72" s="866"/>
      <c r="AM72" s="866"/>
      <c r="AN72" s="866"/>
      <c r="AO72" s="866"/>
      <c r="AP72" s="866">
        <v>251</v>
      </c>
      <c r="AQ72" s="866"/>
      <c r="AR72" s="866"/>
      <c r="AS72" s="866"/>
      <c r="AT72" s="866"/>
      <c r="AU72" s="866">
        <v>56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571</v>
      </c>
      <c r="C73" s="910"/>
      <c r="D73" s="910"/>
      <c r="E73" s="910"/>
      <c r="F73" s="910"/>
      <c r="G73" s="910"/>
      <c r="H73" s="910"/>
      <c r="I73" s="910"/>
      <c r="J73" s="910"/>
      <c r="K73" s="910"/>
      <c r="L73" s="910"/>
      <c r="M73" s="910"/>
      <c r="N73" s="910"/>
      <c r="O73" s="910"/>
      <c r="P73" s="911"/>
      <c r="Q73" s="912">
        <v>3</v>
      </c>
      <c r="R73" s="866"/>
      <c r="S73" s="866"/>
      <c r="T73" s="866"/>
      <c r="U73" s="866"/>
      <c r="V73" s="866">
        <v>1</v>
      </c>
      <c r="W73" s="866"/>
      <c r="X73" s="866"/>
      <c r="Y73" s="866"/>
      <c r="Z73" s="866"/>
      <c r="AA73" s="866">
        <v>2</v>
      </c>
      <c r="AB73" s="866"/>
      <c r="AC73" s="866"/>
      <c r="AD73" s="866"/>
      <c r="AE73" s="866"/>
      <c r="AF73" s="866">
        <v>2</v>
      </c>
      <c r="AG73" s="866"/>
      <c r="AH73" s="866"/>
      <c r="AI73" s="866"/>
      <c r="AJ73" s="866"/>
      <c r="AK73" s="913" t="s">
        <v>580</v>
      </c>
      <c r="AL73" s="914"/>
      <c r="AM73" s="914"/>
      <c r="AN73" s="914"/>
      <c r="AO73" s="870"/>
      <c r="AP73" s="866" t="s">
        <v>581</v>
      </c>
      <c r="AQ73" s="866"/>
      <c r="AR73" s="866"/>
      <c r="AS73" s="866"/>
      <c r="AT73" s="866"/>
      <c r="AU73" s="866" t="s">
        <v>581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572</v>
      </c>
      <c r="C74" s="910"/>
      <c r="D74" s="910"/>
      <c r="E74" s="910"/>
      <c r="F74" s="910"/>
      <c r="G74" s="910"/>
      <c r="H74" s="910"/>
      <c r="I74" s="910"/>
      <c r="J74" s="910"/>
      <c r="K74" s="910"/>
      <c r="L74" s="910"/>
      <c r="M74" s="910"/>
      <c r="N74" s="910"/>
      <c r="O74" s="910"/>
      <c r="P74" s="911"/>
      <c r="Q74" s="912">
        <v>211</v>
      </c>
      <c r="R74" s="866"/>
      <c r="S74" s="866"/>
      <c r="T74" s="866"/>
      <c r="U74" s="866"/>
      <c r="V74" s="866">
        <v>206</v>
      </c>
      <c r="W74" s="866"/>
      <c r="X74" s="866"/>
      <c r="Y74" s="866"/>
      <c r="Z74" s="866"/>
      <c r="AA74" s="866">
        <v>5</v>
      </c>
      <c r="AB74" s="866"/>
      <c r="AC74" s="866"/>
      <c r="AD74" s="866"/>
      <c r="AE74" s="866"/>
      <c r="AF74" s="866">
        <v>5</v>
      </c>
      <c r="AG74" s="866"/>
      <c r="AH74" s="866"/>
      <c r="AI74" s="866"/>
      <c r="AJ74" s="866"/>
      <c r="AK74" s="866">
        <v>15</v>
      </c>
      <c r="AL74" s="866"/>
      <c r="AM74" s="866"/>
      <c r="AN74" s="866"/>
      <c r="AO74" s="866"/>
      <c r="AP74" s="866" t="s">
        <v>581</v>
      </c>
      <c r="AQ74" s="866"/>
      <c r="AR74" s="866"/>
      <c r="AS74" s="866"/>
      <c r="AT74" s="866"/>
      <c r="AU74" s="866" t="s">
        <v>581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573</v>
      </c>
      <c r="C75" s="910"/>
      <c r="D75" s="910"/>
      <c r="E75" s="910"/>
      <c r="F75" s="910"/>
      <c r="G75" s="910"/>
      <c r="H75" s="910"/>
      <c r="I75" s="910"/>
      <c r="J75" s="910"/>
      <c r="K75" s="910"/>
      <c r="L75" s="910"/>
      <c r="M75" s="910"/>
      <c r="N75" s="910"/>
      <c r="O75" s="910"/>
      <c r="P75" s="911"/>
      <c r="Q75" s="915">
        <v>70</v>
      </c>
      <c r="R75" s="914"/>
      <c r="S75" s="914"/>
      <c r="T75" s="914"/>
      <c r="U75" s="870"/>
      <c r="V75" s="913">
        <v>70</v>
      </c>
      <c r="W75" s="914"/>
      <c r="X75" s="914"/>
      <c r="Y75" s="914"/>
      <c r="Z75" s="870"/>
      <c r="AA75" s="913" t="s">
        <v>580</v>
      </c>
      <c r="AB75" s="914"/>
      <c r="AC75" s="914"/>
      <c r="AD75" s="914"/>
      <c r="AE75" s="870"/>
      <c r="AF75" s="913" t="s">
        <v>581</v>
      </c>
      <c r="AG75" s="914"/>
      <c r="AH75" s="914"/>
      <c r="AI75" s="914"/>
      <c r="AJ75" s="870"/>
      <c r="AK75" s="913" t="s">
        <v>580</v>
      </c>
      <c r="AL75" s="914"/>
      <c r="AM75" s="914"/>
      <c r="AN75" s="914"/>
      <c r="AO75" s="870"/>
      <c r="AP75" s="866" t="s">
        <v>581</v>
      </c>
      <c r="AQ75" s="866"/>
      <c r="AR75" s="866"/>
      <c r="AS75" s="866"/>
      <c r="AT75" s="866"/>
      <c r="AU75" s="866" t="s">
        <v>581</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574</v>
      </c>
      <c r="C76" s="910"/>
      <c r="D76" s="910"/>
      <c r="E76" s="910"/>
      <c r="F76" s="910"/>
      <c r="G76" s="910"/>
      <c r="H76" s="910"/>
      <c r="I76" s="910"/>
      <c r="J76" s="910"/>
      <c r="K76" s="910"/>
      <c r="L76" s="910"/>
      <c r="M76" s="910"/>
      <c r="N76" s="910"/>
      <c r="O76" s="910"/>
      <c r="P76" s="911"/>
      <c r="Q76" s="915">
        <v>1881</v>
      </c>
      <c r="R76" s="914"/>
      <c r="S76" s="914"/>
      <c r="T76" s="914"/>
      <c r="U76" s="870"/>
      <c r="V76" s="913">
        <v>1841</v>
      </c>
      <c r="W76" s="914"/>
      <c r="X76" s="914"/>
      <c r="Y76" s="914"/>
      <c r="Z76" s="870"/>
      <c r="AA76" s="913">
        <v>40</v>
      </c>
      <c r="AB76" s="914"/>
      <c r="AC76" s="914"/>
      <c r="AD76" s="914"/>
      <c r="AE76" s="870"/>
      <c r="AF76" s="913">
        <v>40</v>
      </c>
      <c r="AG76" s="914"/>
      <c r="AH76" s="914"/>
      <c r="AI76" s="914"/>
      <c r="AJ76" s="870"/>
      <c r="AK76" s="913" t="s">
        <v>580</v>
      </c>
      <c r="AL76" s="914"/>
      <c r="AM76" s="914"/>
      <c r="AN76" s="914"/>
      <c r="AO76" s="870"/>
      <c r="AP76" s="866" t="s">
        <v>581</v>
      </c>
      <c r="AQ76" s="866"/>
      <c r="AR76" s="866"/>
      <c r="AS76" s="866"/>
      <c r="AT76" s="866"/>
      <c r="AU76" s="866" t="s">
        <v>581</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575</v>
      </c>
      <c r="C77" s="910"/>
      <c r="D77" s="910"/>
      <c r="E77" s="910"/>
      <c r="F77" s="910"/>
      <c r="G77" s="910"/>
      <c r="H77" s="910"/>
      <c r="I77" s="910"/>
      <c r="J77" s="910"/>
      <c r="K77" s="910"/>
      <c r="L77" s="910"/>
      <c r="M77" s="910"/>
      <c r="N77" s="910"/>
      <c r="O77" s="910"/>
      <c r="P77" s="911"/>
      <c r="Q77" s="915">
        <v>74476</v>
      </c>
      <c r="R77" s="914"/>
      <c r="S77" s="914"/>
      <c r="T77" s="914"/>
      <c r="U77" s="870"/>
      <c r="V77" s="913">
        <v>71449</v>
      </c>
      <c r="W77" s="914"/>
      <c r="X77" s="914"/>
      <c r="Y77" s="914"/>
      <c r="Z77" s="870"/>
      <c r="AA77" s="913">
        <v>3027</v>
      </c>
      <c r="AB77" s="914"/>
      <c r="AC77" s="914"/>
      <c r="AD77" s="914"/>
      <c r="AE77" s="870"/>
      <c r="AF77" s="913">
        <v>3027</v>
      </c>
      <c r="AG77" s="914"/>
      <c r="AH77" s="914"/>
      <c r="AI77" s="914"/>
      <c r="AJ77" s="870"/>
      <c r="AK77" s="913">
        <v>1043</v>
      </c>
      <c r="AL77" s="914"/>
      <c r="AM77" s="914"/>
      <c r="AN77" s="914"/>
      <c r="AO77" s="870"/>
      <c r="AP77" s="866" t="s">
        <v>581</v>
      </c>
      <c r="AQ77" s="866"/>
      <c r="AR77" s="866"/>
      <c r="AS77" s="866"/>
      <c r="AT77" s="866"/>
      <c r="AU77" s="866" t="s">
        <v>581</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576</v>
      </c>
      <c r="C78" s="910"/>
      <c r="D78" s="910"/>
      <c r="E78" s="910"/>
      <c r="F78" s="910"/>
      <c r="G78" s="910"/>
      <c r="H78" s="910"/>
      <c r="I78" s="910"/>
      <c r="J78" s="910"/>
      <c r="K78" s="910"/>
      <c r="L78" s="910"/>
      <c r="M78" s="910"/>
      <c r="N78" s="910"/>
      <c r="O78" s="910"/>
      <c r="P78" s="911"/>
      <c r="Q78" s="912">
        <v>204</v>
      </c>
      <c r="R78" s="866"/>
      <c r="S78" s="866"/>
      <c r="T78" s="866"/>
      <c r="U78" s="866"/>
      <c r="V78" s="866">
        <v>176</v>
      </c>
      <c r="W78" s="866"/>
      <c r="X78" s="866"/>
      <c r="Y78" s="866"/>
      <c r="Z78" s="866"/>
      <c r="AA78" s="866">
        <v>28</v>
      </c>
      <c r="AB78" s="866"/>
      <c r="AC78" s="866"/>
      <c r="AD78" s="866"/>
      <c r="AE78" s="866"/>
      <c r="AF78" s="866">
        <v>28</v>
      </c>
      <c r="AG78" s="866"/>
      <c r="AH78" s="866"/>
      <c r="AI78" s="866"/>
      <c r="AJ78" s="866"/>
      <c r="AK78" s="913" t="s">
        <v>580</v>
      </c>
      <c r="AL78" s="914"/>
      <c r="AM78" s="914"/>
      <c r="AN78" s="914"/>
      <c r="AO78" s="870"/>
      <c r="AP78" s="866" t="s">
        <v>581</v>
      </c>
      <c r="AQ78" s="866"/>
      <c r="AR78" s="866"/>
      <c r="AS78" s="866"/>
      <c r="AT78" s="866"/>
      <c r="AU78" s="866" t="s">
        <v>581</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577</v>
      </c>
      <c r="C79" s="910"/>
      <c r="D79" s="910"/>
      <c r="E79" s="910"/>
      <c r="F79" s="910"/>
      <c r="G79" s="910"/>
      <c r="H79" s="910"/>
      <c r="I79" s="910"/>
      <c r="J79" s="910"/>
      <c r="K79" s="910"/>
      <c r="L79" s="910"/>
      <c r="M79" s="910"/>
      <c r="N79" s="910"/>
      <c r="O79" s="910"/>
      <c r="P79" s="911"/>
      <c r="Q79" s="912">
        <v>854731</v>
      </c>
      <c r="R79" s="866"/>
      <c r="S79" s="866"/>
      <c r="T79" s="866"/>
      <c r="U79" s="866"/>
      <c r="V79" s="866">
        <v>844450</v>
      </c>
      <c r="W79" s="866"/>
      <c r="X79" s="866"/>
      <c r="Y79" s="866"/>
      <c r="Z79" s="866"/>
      <c r="AA79" s="866">
        <v>10282</v>
      </c>
      <c r="AB79" s="866"/>
      <c r="AC79" s="866"/>
      <c r="AD79" s="866"/>
      <c r="AE79" s="866"/>
      <c r="AF79" s="866">
        <v>10056</v>
      </c>
      <c r="AG79" s="866"/>
      <c r="AH79" s="866"/>
      <c r="AI79" s="866"/>
      <c r="AJ79" s="866"/>
      <c r="AK79" s="913" t="s">
        <v>580</v>
      </c>
      <c r="AL79" s="914"/>
      <c r="AM79" s="914"/>
      <c r="AN79" s="914"/>
      <c r="AO79" s="870"/>
      <c r="AP79" s="866" t="s">
        <v>581</v>
      </c>
      <c r="AQ79" s="866"/>
      <c r="AR79" s="866"/>
      <c r="AS79" s="866"/>
      <c r="AT79" s="866"/>
      <c r="AU79" s="866" t="s">
        <v>581</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578</v>
      </c>
      <c r="C80" s="910"/>
      <c r="D80" s="910"/>
      <c r="E80" s="910"/>
      <c r="F80" s="910"/>
      <c r="G80" s="910"/>
      <c r="H80" s="910"/>
      <c r="I80" s="910"/>
      <c r="J80" s="910"/>
      <c r="K80" s="910"/>
      <c r="L80" s="910"/>
      <c r="M80" s="910"/>
      <c r="N80" s="910"/>
      <c r="O80" s="910"/>
      <c r="P80" s="911"/>
      <c r="Q80" s="912">
        <v>994</v>
      </c>
      <c r="R80" s="866"/>
      <c r="S80" s="866"/>
      <c r="T80" s="866"/>
      <c r="U80" s="866"/>
      <c r="V80" s="866">
        <v>867</v>
      </c>
      <c r="W80" s="866"/>
      <c r="X80" s="866"/>
      <c r="Y80" s="866"/>
      <c r="Z80" s="866"/>
      <c r="AA80" s="866">
        <v>127</v>
      </c>
      <c r="AB80" s="866"/>
      <c r="AC80" s="866"/>
      <c r="AD80" s="866"/>
      <c r="AE80" s="866"/>
      <c r="AF80" s="866">
        <v>1309</v>
      </c>
      <c r="AG80" s="866"/>
      <c r="AH80" s="866"/>
      <c r="AI80" s="866"/>
      <c r="AJ80" s="866"/>
      <c r="AK80" s="866">
        <v>2</v>
      </c>
      <c r="AL80" s="866"/>
      <c r="AM80" s="866"/>
      <c r="AN80" s="866"/>
      <c r="AO80" s="866"/>
      <c r="AP80" s="866">
        <v>2622</v>
      </c>
      <c r="AQ80" s="866"/>
      <c r="AR80" s="866"/>
      <c r="AS80" s="866"/>
      <c r="AT80" s="866"/>
      <c r="AU80" s="866" t="s">
        <v>581</v>
      </c>
      <c r="AV80" s="866"/>
      <c r="AW80" s="866"/>
      <c r="AX80" s="866"/>
      <c r="AY80" s="866"/>
      <c r="AZ80" s="868" t="s">
        <v>579</v>
      </c>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380</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14510</v>
      </c>
      <c r="AG88" s="880"/>
      <c r="AH88" s="880"/>
      <c r="AI88" s="880"/>
      <c r="AJ88" s="880"/>
      <c r="AK88" s="877"/>
      <c r="AL88" s="877"/>
      <c r="AM88" s="877"/>
      <c r="AN88" s="877"/>
      <c r="AO88" s="877"/>
      <c r="AP88" s="880">
        <f t="shared" ref="AP88" si="0">SUM(AP68:AT87)</f>
        <v>2873</v>
      </c>
      <c r="AQ88" s="880"/>
      <c r="AR88" s="880"/>
      <c r="AS88" s="880"/>
      <c r="AT88" s="880"/>
      <c r="AU88" s="880">
        <f t="shared" ref="AU88" si="1">SUM(AU68:AY87)</f>
        <v>56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50</v>
      </c>
      <c r="CS102" s="888"/>
      <c r="CT102" s="888"/>
      <c r="CU102" s="888"/>
      <c r="CV102" s="927"/>
      <c r="CW102" s="926" t="s">
        <v>557</v>
      </c>
      <c r="CX102" s="888"/>
      <c r="CY102" s="888"/>
      <c r="CZ102" s="888"/>
      <c r="DA102" s="927"/>
      <c r="DB102" s="926" t="s">
        <v>557</v>
      </c>
      <c r="DC102" s="888"/>
      <c r="DD102" s="888"/>
      <c r="DE102" s="888"/>
      <c r="DF102" s="927"/>
      <c r="DG102" s="926" t="s">
        <v>557</v>
      </c>
      <c r="DH102" s="888"/>
      <c r="DI102" s="888"/>
      <c r="DJ102" s="888"/>
      <c r="DK102" s="927"/>
      <c r="DL102" s="926" t="s">
        <v>557</v>
      </c>
      <c r="DM102" s="888"/>
      <c r="DN102" s="888"/>
      <c r="DO102" s="888"/>
      <c r="DP102" s="927"/>
      <c r="DQ102" s="926" t="s">
        <v>557</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1159313</v>
      </c>
      <c r="AB110" s="936"/>
      <c r="AC110" s="936"/>
      <c r="AD110" s="936"/>
      <c r="AE110" s="937"/>
      <c r="AF110" s="938">
        <v>1287955</v>
      </c>
      <c r="AG110" s="936"/>
      <c r="AH110" s="936"/>
      <c r="AI110" s="936"/>
      <c r="AJ110" s="937"/>
      <c r="AK110" s="938">
        <v>1290623</v>
      </c>
      <c r="AL110" s="936"/>
      <c r="AM110" s="936"/>
      <c r="AN110" s="936"/>
      <c r="AO110" s="937"/>
      <c r="AP110" s="939">
        <v>25.2</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12733251</v>
      </c>
      <c r="BR110" s="967"/>
      <c r="BS110" s="967"/>
      <c r="BT110" s="967"/>
      <c r="BU110" s="967"/>
      <c r="BV110" s="967">
        <v>12062808</v>
      </c>
      <c r="BW110" s="967"/>
      <c r="BX110" s="967"/>
      <c r="BY110" s="967"/>
      <c r="BZ110" s="967"/>
      <c r="CA110" s="967">
        <v>11410398</v>
      </c>
      <c r="CB110" s="967"/>
      <c r="CC110" s="967"/>
      <c r="CD110" s="967"/>
      <c r="CE110" s="967"/>
      <c r="CF110" s="980">
        <v>223</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3576805</v>
      </c>
      <c r="BR112" s="962"/>
      <c r="BS112" s="962"/>
      <c r="BT112" s="962"/>
      <c r="BU112" s="962"/>
      <c r="BV112" s="962">
        <v>3744380</v>
      </c>
      <c r="BW112" s="962"/>
      <c r="BX112" s="962"/>
      <c r="BY112" s="962"/>
      <c r="BZ112" s="962"/>
      <c r="CA112" s="962">
        <v>3624124</v>
      </c>
      <c r="CB112" s="962"/>
      <c r="CC112" s="962"/>
      <c r="CD112" s="962"/>
      <c r="CE112" s="962"/>
      <c r="CF112" s="956">
        <v>70.8</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276211</v>
      </c>
      <c r="AB113" s="974"/>
      <c r="AC113" s="974"/>
      <c r="AD113" s="974"/>
      <c r="AE113" s="975"/>
      <c r="AF113" s="976">
        <v>274903</v>
      </c>
      <c r="AG113" s="974"/>
      <c r="AH113" s="974"/>
      <c r="AI113" s="974"/>
      <c r="AJ113" s="975"/>
      <c r="AK113" s="976">
        <v>254586</v>
      </c>
      <c r="AL113" s="974"/>
      <c r="AM113" s="974"/>
      <c r="AN113" s="974"/>
      <c r="AO113" s="975"/>
      <c r="AP113" s="977">
        <v>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78224</v>
      </c>
      <c r="BR113" s="962"/>
      <c r="BS113" s="962"/>
      <c r="BT113" s="962"/>
      <c r="BU113" s="962"/>
      <c r="BV113" s="962">
        <v>69370</v>
      </c>
      <c r="BW113" s="962"/>
      <c r="BX113" s="962"/>
      <c r="BY113" s="962"/>
      <c r="BZ113" s="962"/>
      <c r="CA113" s="962">
        <v>55614</v>
      </c>
      <c r="CB113" s="962"/>
      <c r="CC113" s="962"/>
      <c r="CD113" s="962"/>
      <c r="CE113" s="962"/>
      <c r="CF113" s="956">
        <v>1.1000000000000001</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260</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2078285</v>
      </c>
      <c r="BR114" s="962"/>
      <c r="BS114" s="962"/>
      <c r="BT114" s="962"/>
      <c r="BU114" s="962"/>
      <c r="BV114" s="962">
        <v>2083939</v>
      </c>
      <c r="BW114" s="962"/>
      <c r="BX114" s="962"/>
      <c r="BY114" s="962"/>
      <c r="BZ114" s="962"/>
      <c r="CA114" s="962">
        <v>2090780</v>
      </c>
      <c r="CB114" s="962"/>
      <c r="CC114" s="962"/>
      <c r="CD114" s="962"/>
      <c r="CE114" s="962"/>
      <c r="CF114" s="956">
        <v>40.9</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17314</v>
      </c>
      <c r="AB115" s="974"/>
      <c r="AC115" s="974"/>
      <c r="AD115" s="974"/>
      <c r="AE115" s="975"/>
      <c r="AF115" s="976">
        <v>16317</v>
      </c>
      <c r="AG115" s="974"/>
      <c r="AH115" s="974"/>
      <c r="AI115" s="974"/>
      <c r="AJ115" s="975"/>
      <c r="AK115" s="976">
        <v>20032</v>
      </c>
      <c r="AL115" s="974"/>
      <c r="AM115" s="974"/>
      <c r="AN115" s="974"/>
      <c r="AO115" s="975"/>
      <c r="AP115" s="977">
        <v>0.4</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19</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1453117</v>
      </c>
      <c r="AB117" s="1015"/>
      <c r="AC117" s="1015"/>
      <c r="AD117" s="1015"/>
      <c r="AE117" s="1016"/>
      <c r="AF117" s="1017">
        <v>1579175</v>
      </c>
      <c r="AG117" s="1015"/>
      <c r="AH117" s="1015"/>
      <c r="AI117" s="1015"/>
      <c r="AJ117" s="1016"/>
      <c r="AK117" s="1017">
        <v>1565241</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18466565</v>
      </c>
      <c r="BR119" s="1036"/>
      <c r="BS119" s="1036"/>
      <c r="BT119" s="1036"/>
      <c r="BU119" s="1036"/>
      <c r="BV119" s="1036">
        <v>17960497</v>
      </c>
      <c r="BW119" s="1036"/>
      <c r="BX119" s="1036"/>
      <c r="BY119" s="1036"/>
      <c r="BZ119" s="1036"/>
      <c r="CA119" s="1036">
        <v>17180916</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4312036</v>
      </c>
      <c r="BR120" s="967"/>
      <c r="BS120" s="967"/>
      <c r="BT120" s="967"/>
      <c r="BU120" s="967"/>
      <c r="BV120" s="967">
        <v>4487452</v>
      </c>
      <c r="BW120" s="967"/>
      <c r="BX120" s="967"/>
      <c r="BY120" s="967"/>
      <c r="BZ120" s="967"/>
      <c r="CA120" s="967">
        <v>4787481</v>
      </c>
      <c r="CB120" s="967"/>
      <c r="CC120" s="967"/>
      <c r="CD120" s="967"/>
      <c r="CE120" s="967"/>
      <c r="CF120" s="980">
        <v>93.5</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2890681</v>
      </c>
      <c r="DH120" s="967"/>
      <c r="DI120" s="967"/>
      <c r="DJ120" s="967"/>
      <c r="DK120" s="967"/>
      <c r="DL120" s="967">
        <v>3126167</v>
      </c>
      <c r="DM120" s="967"/>
      <c r="DN120" s="967"/>
      <c r="DO120" s="967"/>
      <c r="DP120" s="967"/>
      <c r="DQ120" s="967">
        <v>3087367</v>
      </c>
      <c r="DR120" s="967"/>
      <c r="DS120" s="967"/>
      <c r="DT120" s="967"/>
      <c r="DU120" s="967"/>
      <c r="DV120" s="968">
        <v>60.3</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219245</v>
      </c>
      <c r="BR121" s="962"/>
      <c r="BS121" s="962"/>
      <c r="BT121" s="962"/>
      <c r="BU121" s="962"/>
      <c r="BV121" s="962">
        <v>161273</v>
      </c>
      <c r="BW121" s="962"/>
      <c r="BX121" s="962"/>
      <c r="BY121" s="962"/>
      <c r="BZ121" s="962"/>
      <c r="CA121" s="962">
        <v>142132</v>
      </c>
      <c r="CB121" s="962"/>
      <c r="CC121" s="962"/>
      <c r="CD121" s="962"/>
      <c r="CE121" s="962"/>
      <c r="CF121" s="956">
        <v>2.8</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686124</v>
      </c>
      <c r="DH121" s="962"/>
      <c r="DI121" s="962"/>
      <c r="DJ121" s="962"/>
      <c r="DK121" s="962"/>
      <c r="DL121" s="962">
        <v>618213</v>
      </c>
      <c r="DM121" s="962"/>
      <c r="DN121" s="962"/>
      <c r="DO121" s="962"/>
      <c r="DP121" s="962"/>
      <c r="DQ121" s="962">
        <v>536757</v>
      </c>
      <c r="DR121" s="962"/>
      <c r="DS121" s="962"/>
      <c r="DT121" s="962"/>
      <c r="DU121" s="962"/>
      <c r="DV121" s="963">
        <v>10.5</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11819301</v>
      </c>
      <c r="BR122" s="1036"/>
      <c r="BS122" s="1036"/>
      <c r="BT122" s="1036"/>
      <c r="BU122" s="1036"/>
      <c r="BV122" s="1036">
        <v>11387354</v>
      </c>
      <c r="BW122" s="1036"/>
      <c r="BX122" s="1036"/>
      <c r="BY122" s="1036"/>
      <c r="BZ122" s="1036"/>
      <c r="CA122" s="1036">
        <v>10923082</v>
      </c>
      <c r="CB122" s="1036"/>
      <c r="CC122" s="1036"/>
      <c r="CD122" s="1036"/>
      <c r="CE122" s="1036"/>
      <c r="CF122" s="1053">
        <v>213.4</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16350582</v>
      </c>
      <c r="BR123" s="1100"/>
      <c r="BS123" s="1100"/>
      <c r="BT123" s="1100"/>
      <c r="BU123" s="1100"/>
      <c r="BV123" s="1100">
        <v>16036079</v>
      </c>
      <c r="BW123" s="1100"/>
      <c r="BX123" s="1100"/>
      <c r="BY123" s="1100"/>
      <c r="BZ123" s="1100"/>
      <c r="CA123" s="1100">
        <v>15852695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39.700000000000003</v>
      </c>
      <c r="BR124" s="1063"/>
      <c r="BS124" s="1063"/>
      <c r="BT124" s="1063"/>
      <c r="BU124" s="1063"/>
      <c r="BV124" s="1063">
        <v>37.700000000000003</v>
      </c>
      <c r="BW124" s="1063"/>
      <c r="BX124" s="1063"/>
      <c r="BY124" s="1063"/>
      <c r="BZ124" s="1063"/>
      <c r="CA124" s="1063">
        <v>25.9</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17314</v>
      </c>
      <c r="AB127" s="995"/>
      <c r="AC127" s="995"/>
      <c r="AD127" s="995"/>
      <c r="AE127" s="996"/>
      <c r="AF127" s="997">
        <v>16317</v>
      </c>
      <c r="AG127" s="995"/>
      <c r="AH127" s="995"/>
      <c r="AI127" s="995"/>
      <c r="AJ127" s="996"/>
      <c r="AK127" s="997">
        <v>20032</v>
      </c>
      <c r="AL127" s="995"/>
      <c r="AM127" s="995"/>
      <c r="AN127" s="995"/>
      <c r="AO127" s="996"/>
      <c r="AP127" s="998">
        <v>0.4</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29929</v>
      </c>
      <c r="AB128" s="1082"/>
      <c r="AC128" s="1082"/>
      <c r="AD128" s="1082"/>
      <c r="AE128" s="1083"/>
      <c r="AF128" s="1084">
        <v>26063</v>
      </c>
      <c r="AG128" s="1082"/>
      <c r="AH128" s="1082"/>
      <c r="AI128" s="1082"/>
      <c r="AJ128" s="1083"/>
      <c r="AK128" s="1084">
        <v>34733</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14.4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6224954</v>
      </c>
      <c r="AB129" s="995"/>
      <c r="AC129" s="995"/>
      <c r="AD129" s="995"/>
      <c r="AE129" s="996"/>
      <c r="AF129" s="997">
        <v>6059743</v>
      </c>
      <c r="AG129" s="995"/>
      <c r="AH129" s="995"/>
      <c r="AI129" s="995"/>
      <c r="AJ129" s="996"/>
      <c r="AK129" s="997">
        <v>6094588</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19.399999999999999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902534</v>
      </c>
      <c r="AB130" s="995"/>
      <c r="AC130" s="995"/>
      <c r="AD130" s="995"/>
      <c r="AE130" s="996"/>
      <c r="AF130" s="997">
        <v>967594</v>
      </c>
      <c r="AG130" s="995"/>
      <c r="AH130" s="995"/>
      <c r="AI130" s="995"/>
      <c r="AJ130" s="996"/>
      <c r="AK130" s="997">
        <v>976846</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5322420</v>
      </c>
      <c r="AB131" s="1022"/>
      <c r="AC131" s="1022"/>
      <c r="AD131" s="1022"/>
      <c r="AE131" s="1023"/>
      <c r="AF131" s="1021">
        <v>5092149</v>
      </c>
      <c r="AG131" s="1022"/>
      <c r="AH131" s="1022"/>
      <c r="AI131" s="1022"/>
      <c r="AJ131" s="1023"/>
      <c r="AK131" s="1021">
        <v>5117742</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25.9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9.7822794890000004</v>
      </c>
      <c r="AB132" s="1133"/>
      <c r="AC132" s="1133"/>
      <c r="AD132" s="1133"/>
      <c r="AE132" s="1134"/>
      <c r="AF132" s="1135">
        <v>11.49844594</v>
      </c>
      <c r="AG132" s="1133"/>
      <c r="AH132" s="1133"/>
      <c r="AI132" s="1133"/>
      <c r="AJ132" s="1134"/>
      <c r="AK132" s="1135">
        <v>10.818482059999999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9.3000000000000007</v>
      </c>
      <c r="AB133" s="1116"/>
      <c r="AC133" s="1116"/>
      <c r="AD133" s="1116"/>
      <c r="AE133" s="1117"/>
      <c r="AF133" s="1115">
        <v>10.1</v>
      </c>
      <c r="AG133" s="1116"/>
      <c r="AH133" s="1116"/>
      <c r="AI133" s="1116"/>
      <c r="AJ133" s="1117"/>
      <c r="AK133" s="1115">
        <v>10.6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piDn+y/xkGKt/D6OYDtaynp0aEDwf188BTh9jC7H40sskGrgxddUKCT0gK1ha/VFn6JLeLR/Lefkwp3bEncIg==" saltValue="EqVbUXww0CRyKHHIQ7G0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Q49" zoomScale="80" zoomScaleNormal="85" zoomScaleSheetLayoutView="80" workbookViewId="0">
      <selection activeCell="DM59" sqref="DM5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58I9tm/SewK8t/IiRgwbM+fYntuWj2Mk+7uY/NWx4RWBnNgTjdxDJ5JjVaiTVN14Le+3eU++vEs+o1XJp0+mw==" saltValue="mQHC//VLd+IyejfxR/xO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AB4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14HT27DIUcGP/xbwEkc7Zzzs6CWVcVwv70lbZc6ortEeLfekxfgZd2f/BEjFQkEh58pyJkh8i0NJp5d8J9yA==" saltValue="5CmPTt5Cr+PTsb6HX5D/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1764615</v>
      </c>
      <c r="AP9" s="281">
        <v>104626</v>
      </c>
      <c r="AQ9" s="282">
        <v>93942</v>
      </c>
      <c r="AR9" s="283">
        <v>11.4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221415</v>
      </c>
      <c r="AP10" s="284">
        <v>13128</v>
      </c>
      <c r="AQ10" s="285">
        <v>12590</v>
      </c>
      <c r="AR10" s="286">
        <v>4.3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6874</v>
      </c>
      <c r="AP11" s="284">
        <v>408</v>
      </c>
      <c r="AQ11" s="285">
        <v>461</v>
      </c>
      <c r="AR11" s="286">
        <v>-11.5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v>3726</v>
      </c>
      <c r="AP12" s="284">
        <v>221</v>
      </c>
      <c r="AQ12" s="285">
        <v>24</v>
      </c>
      <c r="AR12" s="286">
        <v>820.8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32260</v>
      </c>
      <c r="AP13" s="284">
        <v>1913</v>
      </c>
      <c r="AQ13" s="285">
        <v>3962</v>
      </c>
      <c r="AR13" s="286">
        <v>-51.7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34013</v>
      </c>
      <c r="AP14" s="284">
        <v>2017</v>
      </c>
      <c r="AQ14" s="285">
        <v>1657</v>
      </c>
      <c r="AR14" s="286">
        <v>21.7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-87562</v>
      </c>
      <c r="AP15" s="284">
        <v>-5192</v>
      </c>
      <c r="AQ15" s="285">
        <v>-5526</v>
      </c>
      <c r="AR15" s="286">
        <v>-6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1975341</v>
      </c>
      <c r="AP16" s="284">
        <v>117120</v>
      </c>
      <c r="AQ16" s="285">
        <v>107111</v>
      </c>
      <c r="AR16" s="286">
        <v>9.3000000000000007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11.03</v>
      </c>
      <c r="AP21" s="298">
        <v>9.3000000000000007</v>
      </c>
      <c r="AQ21" s="299">
        <v>1.73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98.8</v>
      </c>
      <c r="AP22" s="303">
        <v>96.8</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1290623</v>
      </c>
      <c r="AP32" s="312">
        <v>76522</v>
      </c>
      <c r="AQ32" s="313">
        <v>49869</v>
      </c>
      <c r="AR32" s="314">
        <v>53.4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503</v>
      </c>
      <c r="AP33" s="312" t="s">
        <v>503</v>
      </c>
      <c r="AQ33" s="313" t="s">
        <v>503</v>
      </c>
      <c r="AR33" s="314" t="s">
        <v>503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503</v>
      </c>
      <c r="AP34" s="312" t="s">
        <v>503</v>
      </c>
      <c r="AQ34" s="313" t="s">
        <v>503</v>
      </c>
      <c r="AR34" s="314" t="s">
        <v>503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254586</v>
      </c>
      <c r="AP35" s="312">
        <v>15095</v>
      </c>
      <c r="AQ35" s="313">
        <v>14647</v>
      </c>
      <c r="AR35" s="314">
        <v>3.1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503</v>
      </c>
      <c r="AP36" s="312" t="s">
        <v>503</v>
      </c>
      <c r="AQ36" s="313">
        <v>2417</v>
      </c>
      <c r="AR36" s="314" t="s">
        <v>503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20032</v>
      </c>
      <c r="AP37" s="312">
        <v>1188</v>
      </c>
      <c r="AQ37" s="313">
        <v>490</v>
      </c>
      <c r="AR37" s="314">
        <v>142.4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503</v>
      </c>
      <c r="AP38" s="315" t="s">
        <v>503</v>
      </c>
      <c r="AQ38" s="316">
        <v>2</v>
      </c>
      <c r="AR38" s="304" t="s">
        <v>503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-34733</v>
      </c>
      <c r="AP39" s="312">
        <v>-2059</v>
      </c>
      <c r="AQ39" s="313">
        <v>-2755</v>
      </c>
      <c r="AR39" s="314">
        <v>-25.3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-976846</v>
      </c>
      <c r="AP40" s="312">
        <v>-57918</v>
      </c>
      <c r="AQ40" s="313">
        <v>-44075</v>
      </c>
      <c r="AR40" s="314">
        <v>31.4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553662</v>
      </c>
      <c r="AP41" s="312">
        <v>32827</v>
      </c>
      <c r="AQ41" s="313">
        <v>20595</v>
      </c>
      <c r="AR41" s="314">
        <v>59.4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3173371</v>
      </c>
      <c r="AN51" s="334">
        <v>175141</v>
      </c>
      <c r="AO51" s="335">
        <v>154.9</v>
      </c>
      <c r="AP51" s="336">
        <v>87464</v>
      </c>
      <c r="AQ51" s="337">
        <v>19</v>
      </c>
      <c r="AR51" s="338">
        <v>135.9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2340865</v>
      </c>
      <c r="AN52" s="342">
        <v>129194</v>
      </c>
      <c r="AO52" s="343">
        <v>159.80000000000001</v>
      </c>
      <c r="AP52" s="344">
        <v>47479</v>
      </c>
      <c r="AQ52" s="345">
        <v>10.199999999999999</v>
      </c>
      <c r="AR52" s="346">
        <v>149.6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4211848</v>
      </c>
      <c r="AN53" s="334">
        <v>236541</v>
      </c>
      <c r="AO53" s="335">
        <v>35.1</v>
      </c>
      <c r="AP53" s="336">
        <v>96248</v>
      </c>
      <c r="AQ53" s="337">
        <v>10</v>
      </c>
      <c r="AR53" s="338">
        <v>25.1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2780227</v>
      </c>
      <c r="AN54" s="342">
        <v>156140</v>
      </c>
      <c r="AO54" s="343">
        <v>20.9</v>
      </c>
      <c r="AP54" s="344">
        <v>55768</v>
      </c>
      <c r="AQ54" s="345">
        <v>17.5</v>
      </c>
      <c r="AR54" s="346">
        <v>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2306043</v>
      </c>
      <c r="AN55" s="334">
        <v>131857</v>
      </c>
      <c r="AO55" s="335">
        <v>-44.3</v>
      </c>
      <c r="AP55" s="336">
        <v>76413</v>
      </c>
      <c r="AQ55" s="337">
        <v>-20.6</v>
      </c>
      <c r="AR55" s="338">
        <v>-23.7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1126096</v>
      </c>
      <c r="AN56" s="342">
        <v>64389</v>
      </c>
      <c r="AO56" s="343">
        <v>-58.8</v>
      </c>
      <c r="AP56" s="344">
        <v>39658</v>
      </c>
      <c r="AQ56" s="345">
        <v>-28.9</v>
      </c>
      <c r="AR56" s="346">
        <v>-29.9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1722048</v>
      </c>
      <c r="AN57" s="334">
        <v>99489</v>
      </c>
      <c r="AO57" s="335">
        <v>-24.5</v>
      </c>
      <c r="AP57" s="336">
        <v>66481</v>
      </c>
      <c r="AQ57" s="337">
        <v>-13</v>
      </c>
      <c r="AR57" s="338">
        <v>-11.5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778153</v>
      </c>
      <c r="AN58" s="342">
        <v>44957</v>
      </c>
      <c r="AO58" s="343">
        <v>-30.2</v>
      </c>
      <c r="AP58" s="344">
        <v>36120</v>
      </c>
      <c r="AQ58" s="345">
        <v>-8.9</v>
      </c>
      <c r="AR58" s="346">
        <v>-21.3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1460733</v>
      </c>
      <c r="AN59" s="334">
        <v>86608</v>
      </c>
      <c r="AO59" s="335">
        <v>-12.9</v>
      </c>
      <c r="AP59" s="336">
        <v>67825</v>
      </c>
      <c r="AQ59" s="337">
        <v>2</v>
      </c>
      <c r="AR59" s="338">
        <v>-14.9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910874</v>
      </c>
      <c r="AN60" s="342">
        <v>54007</v>
      </c>
      <c r="AO60" s="343">
        <v>20.100000000000001</v>
      </c>
      <c r="AP60" s="344">
        <v>39417</v>
      </c>
      <c r="AQ60" s="345">
        <v>9.1</v>
      </c>
      <c r="AR60" s="346">
        <v>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2574809</v>
      </c>
      <c r="AN61" s="349">
        <v>145927</v>
      </c>
      <c r="AO61" s="350">
        <v>21.7</v>
      </c>
      <c r="AP61" s="351">
        <v>78886</v>
      </c>
      <c r="AQ61" s="352">
        <v>-0.5</v>
      </c>
      <c r="AR61" s="338">
        <v>22.2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1587243</v>
      </c>
      <c r="AN62" s="342">
        <v>89737</v>
      </c>
      <c r="AO62" s="343">
        <v>22.4</v>
      </c>
      <c r="AP62" s="344">
        <v>43688</v>
      </c>
      <c r="AQ62" s="345">
        <v>-0.2</v>
      </c>
      <c r="AR62" s="346">
        <v>22.6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t2gKfSF9p0bX6hDPQ73rBmttQcczhyQr8Dv7Zu8EP3k4WtZBU/xoicvPWaNMTItof7hFXvxWYVmixpfuCSf7A==" saltValue="cHbqHiEHWzgoHO9ktaaL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U121"/>
  <sheetViews>
    <sheetView showGridLines="0" topLeftCell="A61" zoomScale="70" zoomScaleNormal="70" zoomScaleSheetLayoutView="55" workbookViewId="0">
      <selection activeCell="M116" sqref="M11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bFqpe5OiN9Ti/Dnd1pFqlc4ZItpWOVjit1Tv+tv98/+uRNCSz3gzjXirpyi3o/iGKGB/VhHNF7pi7PdED31pNw==" saltValue="fs64toiKPH9Cwb80wWpJ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L116"/>
  <sheetViews>
    <sheetView showGridLines="0" topLeftCell="A68" zoomScale="90" zoomScaleNormal="90" zoomScaleSheetLayoutView="55" workbookViewId="0">
      <selection activeCell="AF101" sqref="AF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ErUkTmDy/20Qb0TIMY3oFhIuhDMisWX9BNy4YITCnuRBnRBFSwOApTIbDRDLA7Q8vhgc/VRLBxr5oxrTNv/0OQ==" saltValue="+TaejKc6PDS5+1bQRYF8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25"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30.87</v>
      </c>
      <c r="G47" s="12">
        <v>30.2</v>
      </c>
      <c r="H47" s="12">
        <v>29.99</v>
      </c>
      <c r="I47" s="12">
        <v>30.84</v>
      </c>
      <c r="J47" s="13">
        <v>30.7</v>
      </c>
    </row>
    <row r="48" spans="2:10" ht="57.75" customHeight="1" x14ac:dyDescent="0.15">
      <c r="B48" s="14"/>
      <c r="C48" s="1177" t="s">
        <v>4</v>
      </c>
      <c r="D48" s="1177"/>
      <c r="E48" s="1178"/>
      <c r="F48" s="15">
        <v>11.58</v>
      </c>
      <c r="G48" s="16">
        <v>9.2100000000000009</v>
      </c>
      <c r="H48" s="16">
        <v>10.86</v>
      </c>
      <c r="I48" s="16">
        <v>8.6999999999999993</v>
      </c>
      <c r="J48" s="17">
        <v>11.53</v>
      </c>
    </row>
    <row r="49" spans="2:10" ht="57.75" customHeight="1" thickBot="1" x14ac:dyDescent="0.2">
      <c r="B49" s="18"/>
      <c r="C49" s="1179" t="s">
        <v>5</v>
      </c>
      <c r="D49" s="1179"/>
      <c r="E49" s="1180"/>
      <c r="F49" s="19" t="s">
        <v>532</v>
      </c>
      <c r="G49" s="20" t="s">
        <v>533</v>
      </c>
      <c r="H49" s="20">
        <v>4.1399999999999997</v>
      </c>
      <c r="I49" s="20" t="s">
        <v>534</v>
      </c>
      <c r="J49" s="21">
        <v>2.91</v>
      </c>
    </row>
    <row r="50" spans="2:10" x14ac:dyDescent="0.15"/>
  </sheetData>
  <sheetProtection algorithmName="SHA-512" hashValue="biR07syJMlD/xtspSpQTjwV1lbQU0/dJ6DRPLXjSH5Hy0WPax26SkLClWpx4A5F580LZF4WX1MDmaTZJ/A2/KA==" saltValue="hNudIX14Mjj/+iUxVu+T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2025-09-04T05:41:36Z</cp:lastPrinted>
  <dcterms:created xsi:type="dcterms:W3CDTF">2025-02-19T05:00:02Z</dcterms:created>
  <dcterms:modified xsi:type="dcterms:W3CDTF">2025-09-04T05:41:54Z</dcterms:modified>
  <cp:category/>
</cp:coreProperties>
</file>