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mc:AlternateContent xmlns:mc="http://schemas.openxmlformats.org/markup-compatibility/2006">
    <mc:Choice Requires="x15">
      <x15ac:absPath xmlns:x15ac="http://schemas.microsoft.com/office/spreadsheetml/2010/11/ac" url="Z:\部署\財政係\15 財政事情公表関係\財政状況資料集\R5年度\２回目\回答\②提出用(合体)\"/>
    </mc:Choice>
  </mc:AlternateContent>
  <xr:revisionPtr revIDLastSave="0" documentId="14_{8B649890-2563-4F6E-81C2-B6E5AF4C4CAD}" xr6:coauthVersionLast="45" xr6:coauthVersionMax="45" xr10:uidLastSave="{00000000-0000-0000-0000-000000000000}"/>
  <bookViews>
    <workbookView xWindow="-120" yWindow="-120" windowWidth="20730" windowHeight="1116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BE35" i="10"/>
  <c r="AM35" i="10"/>
  <c r="BE34" i="10"/>
  <c r="C34" i="10"/>
  <c r="C35" i="10" s="1"/>
  <c r="C36" i="10" l="1"/>
  <c r="U34" i="10"/>
  <c r="U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s="1"/>
  <c r="CO35" i="10" s="1"/>
</calcChain>
</file>

<file path=xl/sharedStrings.xml><?xml version="1.0" encoding="utf-8"?>
<sst xmlns="http://schemas.openxmlformats.org/spreadsheetml/2006/main" count="1179" uniqueCount="577">
  <si>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</si>
  <si>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</si>
  <si>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</si>
  <si>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</si>
  <si>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</si>
  <si>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</si>
  <si>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</si>
  <si>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</si>
  <si>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</si>
  <si>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</si>
  <si>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</si>
  <si>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</si>
  <si>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</si>
  <si>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</si>
  <si>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</si>
  <si>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</si>
  <si>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</si>
  <si>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</si>
  <si>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</si>
  <si>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</si>
  <si>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</si>
  <si>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</si>
  <si>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</si>
  <si>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</si>
  <si>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</si>
  <si>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</si>
  <si>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</si>
  <si>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</si>
  <si>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</si>
  <si>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</si>
  <si>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</si>
  <si>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</si>
  <si>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</si>
  <si>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</si>
  <si>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</si>
  <si>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</si>
  <si>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</si>
  <si>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</si>
  <si>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</si>
  <si>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</si>
  <si>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</si>
  <si>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</si>
  <si>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</si>
  <si>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</si>
  <si>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</si>
  <si>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</si>
  <si>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</si>
  <si>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</si>
  <si>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</si>
  <si>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</si>
  <si>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</si>
  <si>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</si>
  <si>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</si>
  <si>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</si>
  <si>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</si>
  <si>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</si>
  <si>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</si>
  <si>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</si>
  <si>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</si>
  <si>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</si>
  <si>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</si>
  <si>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</si>
  <si>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</si>
  <si>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</si>
  <si>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</si>
  <si>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</si>
  <si>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</si>
  <si>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</si>
  <si>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</si>
  <si>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</si>
  <si>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</si>
  <si>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</si>
  <si>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</si>
  <si>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</si>
  <si>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</si>
  <si>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</si>
  <si>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</si>
  <si>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</si>
  <si>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</si>
  <si>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</si>
  <si>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</si>
  <si>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</si>
  <si>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</si>
  <si>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</si>
  <si>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</si>
  <si>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</si>
  <si>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</si>
  <si>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</si>
  <si>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</si>
  <si>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</si>
  <si>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</si>
  <si>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</si>
  <si>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</si>
  <si>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</si>
  <si>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</si>
  <si>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</si>
  <si>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</si>
  <si>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</si>
  <si>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</si>
  <si>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</si>
  <si>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</si>
  <si>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</si>
  <si>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</si>
  <si>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</si>
  <si>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</si>
  <si>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</si>
  <si>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</si>
  <si>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</si>
  <si>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</si>
  <si>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</si>
  <si>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</si>
  <si>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</si>
  <si>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</si>
  <si>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</si>
  <si>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</si>
  <si>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</si>
  <si>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</si>
  <si>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</si>
  <si>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</si>
  <si>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</si>
  <si>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</si>
  <si>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</si>
  <si>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</si>
  <si>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</si>
  <si>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</si>
  <si>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</si>
  <si>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</si>
  <si>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</si>
  <si>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</si>
  <si>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</si>
  <si>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</si>
  <si>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</si>
  <si>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</si>
  <si>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</si>
  <si>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</si>
  <si>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</si>
  <si>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</si>
  <si>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</si>
  <si>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</si>
  <si>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</si>
  <si>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</si>
  <si>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</si>
  <si>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6"/>
  </si>
  <si>
    <t>うち日本人(％)</t>
    <phoneticPr fontId="5"/>
  </si>
  <si>
    <t>-3.7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</si>
  <si>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</si>
  <si>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</si>
  <si>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</si>
  <si>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</si>
  <si>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</si>
  <si>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</si>
  <si>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</si>
  <si>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</si>
  <si>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</si>
  <si>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</si>
  <si>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</si>
  <si>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</si>
  <si>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</si>
  <si>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</si>
  <si>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</si>
  <si>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</si>
  <si>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</si>
  <si>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</si>
  <si>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</si>
  <si>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</si>
  <si>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</si>
  <si>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</si>
  <si>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</si>
  <si>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</si>
  <si>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</si>
  <si>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</si>
  <si>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</si>
  <si>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</si>
  <si>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</si>
  <si>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</si>
  <si>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</si>
  <si>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</si>
  <si>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</si>
  <si>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</si>
  <si>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</si>
  <si>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</si>
  <si>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</si>
  <si>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</si>
  <si>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</si>
  <si>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</si>
  <si>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</si>
  <si>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</si>
  <si>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</si>
  <si>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</si>
  <si>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</si>
  <si>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</si>
  <si>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</si>
  <si>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</si>
  <si>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</si>
  <si>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</si>
  <si>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</si>
  <si>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</si>
  <si>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</si>
  <si>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</si>
  <si>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</si>
  <si>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</si>
  <si>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</si>
  <si>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</si>
  <si>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福岡県添田町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</si>
  <si>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</si>
  <si>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</si>
  <si>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</si>
  <si>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</si>
  <si>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</si>
  <si>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</si>
  <si>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</si>
  <si>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</si>
  <si>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</si>
  <si>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</si>
  <si>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</si>
  <si>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</si>
  <si>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</si>
  <si>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</si>
  <si>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</si>
  <si>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</si>
  <si>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</si>
  <si>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</si>
  <si>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</si>
  <si>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</si>
  <si>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</si>
  <si>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</si>
  <si>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</si>
  <si>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</si>
  <si>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</si>
  <si>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</si>
  <si>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</si>
  <si>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</si>
  <si>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</si>
  <si>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</si>
  <si>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</si>
  <si>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</si>
  <si>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</si>
  <si>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</si>
  <si>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</si>
  <si>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</si>
  <si>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</si>
  <si>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</si>
  <si>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</si>
  <si>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</si>
  <si>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</si>
  <si>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</si>
  <si>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</si>
  <si>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</si>
  <si>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</si>
  <si>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</si>
  <si>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</si>
  <si>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</si>
  <si>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</si>
  <si>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</si>
  <si>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</si>
  <si>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</si>
  <si>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</si>
  <si>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</si>
  <si>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</si>
  <si>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</si>
  <si>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</si>
  <si>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</si>
  <si>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</si>
  <si>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</si>
  <si>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</si>
  <si>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</si>
  <si>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</si>
  <si>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</si>
  <si>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</si>
  <si>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</si>
  <si>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</si>
  <si>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</si>
  <si>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</si>
  <si>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</si>
  <si>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</si>
  <si>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</si>
  <si>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</si>
  <si>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</si>
  <si>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</si>
  <si>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</si>
  <si>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</si>
  <si>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</si>
  <si>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</si>
  <si>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</si>
  <si>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</si>
  <si>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</si>
  <si>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</si>
  <si>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</si>
  <si>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</si>
  <si>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</si>
  <si>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</si>
  <si>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</si>
  <si>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</si>
  <si>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</si>
  <si>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</si>
  <si>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</si>
  <si>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</si>
  <si>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</si>
  <si>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</si>
  <si>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</si>
  <si>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</si>
  <si>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</si>
  <si>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</si>
  <si>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</si>
  <si>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</si>
  <si>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</si>
  <si>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</si>
  <si>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</si>
  <si>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</si>
  <si>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</si>
  <si>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</si>
  <si>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</si>
  <si>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</si>
  <si>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</si>
  <si>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</si>
  <si>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</si>
  <si>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</si>
  <si>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</si>
  <si>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</si>
  <si>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</si>
  <si>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</si>
  <si>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</si>
  <si>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</si>
  <si>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</si>
  <si>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</si>
  <si>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</si>
  <si>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</si>
  <si>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</si>
  <si>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</si>
  <si>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</si>
  <si>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</si>
  <si>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</si>
  <si>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</si>
  <si>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</si>
  <si>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</si>
  <si>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</si>
  <si>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</si>
  <si>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</si>
  <si>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</si>
  <si>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</si>
  <si>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</si>
  <si>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</si>
  <si>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</si>
  <si>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</si>
  <si>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</si>
  <si>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</si>
  <si>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</si>
  <si>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</si>
  <si>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</si>
  <si>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</si>
  <si>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</si>
  <si>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</si>
  <si>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</si>
  <si>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</si>
  <si>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福岡県添田町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</si>
  <si>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</si>
  <si>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</si>
  <si>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</si>
  <si>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</si>
  <si>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</si>
  <si>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</si>
  <si>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</si>
  <si>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</si>
  <si>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</si>
  <si>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</si>
  <si>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</si>
  <si>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</si>
  <si>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</si>
  <si>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</si>
  <si>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</si>
  <si>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</si>
  <si>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</si>
  <si>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</si>
  <si>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</si>
  <si>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</si>
  <si>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バス事業特別会計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</si>
  <si>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</si>
  <si>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</si>
  <si>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</si>
  <si>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</si>
  <si>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</si>
  <si>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</si>
  <si>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</si>
  <si>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</si>
  <si>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</si>
  <si>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</si>
  <si>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</si>
  <si>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</si>
  <si>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</si>
  <si>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</si>
  <si>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</si>
  <si>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</si>
  <si>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</si>
  <si>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</si>
  <si>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</si>
  <si>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</si>
  <si>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</si>
  <si>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</si>
  <si>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</si>
  <si>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</si>
  <si>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</si>
  <si>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</si>
  <si>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</si>
  <si>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</si>
  <si>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</si>
  <si>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</si>
  <si>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</si>
  <si>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</si>
  <si>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</si>
  <si>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</si>
  <si>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</si>
  <si>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</si>
  <si>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</si>
  <si>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</si>
  <si>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</si>
  <si>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</si>
  <si>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</si>
  <si>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</si>
  <si>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</si>
  <si>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</si>
  <si>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</si>
  <si>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</si>
  <si>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</si>
  <si>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</si>
  <si>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</si>
  <si>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</si>
  <si>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</si>
  <si>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</si>
  <si>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</si>
  <si>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</si>
  <si>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</si>
  <si>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</si>
  <si>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</si>
  <si>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</si>
  <si>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</si>
  <si>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</si>
  <si>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</si>
  <si>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</si>
  <si>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</si>
  <si>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</si>
  <si>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</si>
  <si>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</si>
  <si>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</si>
  <si>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</si>
  <si>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</si>
  <si>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</si>
  <si>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</si>
  <si>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</si>
  <si>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</si>
  <si>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</si>
  <si>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</si>
  <si>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</si>
  <si>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</si>
  <si>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</si>
  <si>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</si>
  <si>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</si>
  <si>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</si>
  <si>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</si>
  <si>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</si>
  <si>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</si>
  <si>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</si>
  <si>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</si>
  <si>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</si>
  <si>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</si>
  <si>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</si>
  <si>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</si>
  <si>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</si>
  <si>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</si>
  <si>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</si>
  <si>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</si>
  <si>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</si>
  <si>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</si>
  <si>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</si>
  <si>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</si>
  <si>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</si>
  <si>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</si>
  <si>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</si>
  <si>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</si>
  <si>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</si>
  <si>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</si>
  <si>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</si>
  <si>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</si>
  <si>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</si>
  <si>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</si>
  <si>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</si>
  <si>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</si>
  <si>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</si>
  <si>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</si>
  <si>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</si>
  <si>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</si>
  <si>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</si>
  <si>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</si>
  <si>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</si>
  <si>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</si>
  <si>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</si>
  <si>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</si>
  <si>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</si>
  <si>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</si>
  <si>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</si>
  <si>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</si>
  <si>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</si>
  <si>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</si>
  <si>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</si>
  <si>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</si>
  <si>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</si>
  <si>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</si>
  <si>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</si>
  <si>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</si>
  <si>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</si>
  <si>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</si>
  <si>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</si>
  <si>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</si>
  <si>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</si>
  <si>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</si>
  <si>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</si>
  <si>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</si>
  <si>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</si>
  <si>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</si>
  <si>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</si>
  <si>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</si>
  <si>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</si>
  <si>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</si>
  <si>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</si>
  <si>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</si>
  <si>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</si>
  <si>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</si>
  <si>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</si>
  <si>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</si>
  <si>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</si>
  <si>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1.10</t>
  </si>
  <si>
    <t>▲ 9.58</t>
  </si>
  <si>
    <t>水道事業会計</t>
  </si>
  <si>
    <t>一般会計</t>
  </si>
  <si>
    <t>国民健康保険事業勘定特別会計</t>
  </si>
  <si>
    <t>後期高齢者医療事業特別会計</t>
  </si>
  <si>
    <t>バス事業特別会計</t>
  </si>
  <si>
    <t>住宅新築資金等貸付事業特別会計</t>
  </si>
  <si>
    <t>その他会計（赤字）</t>
  </si>
  <si>
    <t>その他会計（黒字）</t>
  </si>
  <si>
    <t>R01</t>
    <phoneticPr fontId="5"/>
  </si>
  <si>
    <t>R02</t>
    <phoneticPr fontId="5"/>
  </si>
  <si>
    <t>R03</t>
    <phoneticPr fontId="5"/>
  </si>
  <si>
    <t>R04</t>
    <phoneticPr fontId="5"/>
  </si>
  <si>
    <t>R05</t>
    <phoneticPr fontId="5"/>
  </si>
  <si>
    <t>-</t>
    <phoneticPr fontId="2"/>
  </si>
  <si>
    <t>英彦山観光福祉協会</t>
    <rPh sb="0" eb="3">
      <t>ヒコサン</t>
    </rPh>
    <rPh sb="3" eb="5">
      <t>カンコウ</t>
    </rPh>
    <rPh sb="5" eb="7">
      <t>フクシ</t>
    </rPh>
    <rPh sb="7" eb="9">
      <t>キョウカイ</t>
    </rPh>
    <phoneticPr fontId="2"/>
  </si>
  <si>
    <t>ウッディー</t>
    <phoneticPr fontId="2"/>
  </si>
  <si>
    <t>安心・安全なまちづくり推進基金</t>
    <rPh sb="0" eb="2">
      <t>アンシン</t>
    </rPh>
    <rPh sb="3" eb="5">
      <t>アンゼン</t>
    </rPh>
    <rPh sb="11" eb="13">
      <t>スイシン</t>
    </rPh>
    <rPh sb="13" eb="15">
      <t>キキン</t>
    </rPh>
    <phoneticPr fontId="5"/>
  </si>
  <si>
    <t>元気なまちづくり基金</t>
    <rPh sb="0" eb="2">
      <t>ゲンキ</t>
    </rPh>
    <rPh sb="8" eb="10">
      <t>キキン</t>
    </rPh>
    <phoneticPr fontId="2"/>
  </si>
  <si>
    <t>デジタル社会推進基金</t>
    <rPh sb="4" eb="6">
      <t>シャカイ</t>
    </rPh>
    <rPh sb="6" eb="10">
      <t>スイシンキキン</t>
    </rPh>
    <phoneticPr fontId="2"/>
  </si>
  <si>
    <t>鉱害復旧可動井堰維持管理基金</t>
    <rPh sb="0" eb="2">
      <t>コウガイ</t>
    </rPh>
    <rPh sb="2" eb="4">
      <t>フッキュウ</t>
    </rPh>
    <rPh sb="4" eb="6">
      <t>カドウ</t>
    </rPh>
    <rPh sb="6" eb="8">
      <t>イセキ</t>
    </rPh>
    <rPh sb="8" eb="10">
      <t>イジ</t>
    </rPh>
    <rPh sb="10" eb="12">
      <t>カンリ</t>
    </rPh>
    <rPh sb="12" eb="14">
      <t>キキン</t>
    </rPh>
    <phoneticPr fontId="2"/>
  </si>
  <si>
    <t>福岡県市町村消防団員等公務災害補償組合</t>
    <phoneticPr fontId="2"/>
  </si>
  <si>
    <t>福岡県市町村職員退職手当組合</t>
    <phoneticPr fontId="2"/>
  </si>
  <si>
    <t>福岡県自治会館管理組合</t>
    <phoneticPr fontId="2"/>
  </si>
  <si>
    <t>福岡県田川地区消防組合</t>
    <phoneticPr fontId="2"/>
  </si>
  <si>
    <t>田川郡東部環境衛生施設組合</t>
    <phoneticPr fontId="2"/>
  </si>
  <si>
    <t>田川地区斎場組合</t>
    <phoneticPr fontId="2"/>
  </si>
  <si>
    <t>福岡県自治振興組合</t>
    <phoneticPr fontId="2"/>
  </si>
  <si>
    <t>福岡県介護保険広域連合</t>
    <phoneticPr fontId="2"/>
  </si>
  <si>
    <t>福岡県後期高齢者医療広域連合</t>
    <phoneticPr fontId="2"/>
  </si>
  <si>
    <t>田川地区広域環境衛生施設組合</t>
    <phoneticPr fontId="2"/>
  </si>
  <si>
    <t>福岡県市町村職員退職手当組合（基金特別会計）</t>
    <rPh sb="15" eb="17">
      <t>キキン</t>
    </rPh>
    <rPh sb="17" eb="21">
      <t>トクベツカイケイ</t>
    </rPh>
    <phoneticPr fontId="4"/>
  </si>
  <si>
    <t>福岡県自治振興組合（公文書館事業特別会計）</t>
    <rPh sb="10" eb="14">
      <t>コウブンショカン</t>
    </rPh>
    <rPh sb="14" eb="16">
      <t>ジギョウ</t>
    </rPh>
    <rPh sb="16" eb="20">
      <t>トクベツカイケイ</t>
    </rPh>
    <phoneticPr fontId="4"/>
  </si>
  <si>
    <t>福岡県介護保険広域連合（介護保険事業特別会計）</t>
    <rPh sb="12" eb="14">
      <t>カイゴ</t>
    </rPh>
    <rPh sb="14" eb="16">
      <t>ホケン</t>
    </rPh>
    <rPh sb="16" eb="18">
      <t>ジギョウ</t>
    </rPh>
    <rPh sb="18" eb="20">
      <t>トクベツ</t>
    </rPh>
    <rPh sb="20" eb="22">
      <t>カイケイ</t>
    </rPh>
    <phoneticPr fontId="4"/>
  </si>
  <si>
    <t>福岡県後期高齢者医療広域連合（後期高齢者医療特別会計）</t>
    <rPh sb="15" eb="20">
      <t>コウキコウレイシャ</t>
    </rPh>
    <rPh sb="20" eb="22">
      <t>イリョウ</t>
    </rPh>
    <rPh sb="22" eb="26">
      <t>トクベツカイケイ</t>
    </rPh>
    <phoneticPr fontId="4"/>
  </si>
  <si>
    <t>高齢者等福祉基金</t>
    <rPh sb="0" eb="3">
      <t>コウレイシャ</t>
    </rPh>
    <rPh sb="3" eb="4">
      <t>トウ</t>
    </rPh>
    <rPh sb="4" eb="8">
      <t>フクシキキン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</si>
  <si>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</si>
  <si>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</si>
  <si>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令和５年度の将来負担比率は△93.3％であるため「―」で表示されている。また、有形固定資産減価償却率は64.7％であり、類似団体平均値を若干上回っている。
　今後は公共施設の老朽化に対応する除却事業や地方債を財源とする更新事業の増加が見込まれ、将来負担額は増加し、充当可能財源は減少することが想定される。
　このことから、増加傾向にある有形固定資産における減価償却率を念頭に置き、除却や老朽化対策の優先順位を整理し、過度な将来負担が生じないよう適正な維持管理に努める。</t>
    <rPh sb="96" eb="98">
      <t>ジョキャク</t>
    </rPh>
    <rPh sb="98" eb="100">
      <t>ジギョウ</t>
    </rPh>
    <rPh sb="110" eb="112">
      <t>コウシン</t>
    </rPh>
    <rPh sb="115" eb="117">
      <t>ゾウカ</t>
    </rPh>
    <rPh sb="133" eb="139">
      <t>ジュウトウカノウザイゲン</t>
    </rPh>
    <rPh sb="140" eb="142">
      <t>ゲンショウ</t>
    </rPh>
    <rPh sb="147" eb="149">
      <t>ソウテイ</t>
    </rPh>
    <rPh sb="169" eb="175">
      <t>ユウケイコテイシサン</t>
    </rPh>
    <rPh sb="185" eb="187">
      <t>ネントウ</t>
    </rPh>
    <rPh sb="188" eb="189">
      <t>オ</t>
    </rPh>
    <rPh sb="191" eb="193">
      <t>ジョキャク</t>
    </rPh>
    <rPh sb="194" eb="197">
      <t>ロウキュウカ</t>
    </rPh>
    <rPh sb="197" eb="199">
      <t>タイサク</t>
    </rPh>
    <rPh sb="200" eb="204">
      <t>ユウセンジュンイ</t>
    </rPh>
    <rPh sb="205" eb="207">
      <t>セイリ</t>
    </rPh>
    <rPh sb="209" eb="211">
      <t>カド</t>
    </rPh>
    <rPh sb="212" eb="216">
      <t>ショウライフタン</t>
    </rPh>
    <rPh sb="217" eb="218">
      <t>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</si>
  <si>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</si>
  <si>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</si>
  <si>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</si>
  <si>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</si>
  <si>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</si>
  <si>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</si>
  <si>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５年度の将来負担比率は△93.3％であり、「―」で表示されている。実質公債費比率は類似団体と比較して低い水準であるが、平成21年度過疎地策事業債の償還完了に伴い交付税措置額が減少したため前年度と比較し1.1ポイント増加している。
　今後は小中学校更新事業や公営住宅建替事業の財源として借入を行った地方債の影響から、将来負担比率、実質公債費比率ともに数値が上昇するため、新規大型事業については将来への影響を念頭に事業内容を十分精査し計画する必要がある。</t>
    <rPh sb="68" eb="75">
      <t>カソチサクジギョウサイ</t>
    </rPh>
    <rPh sb="76" eb="78">
      <t>ショウカン</t>
    </rPh>
    <rPh sb="78" eb="80">
      <t>カンリョウ</t>
    </rPh>
    <rPh sb="81" eb="82">
      <t>トモナ</t>
    </rPh>
    <rPh sb="83" eb="89">
      <t>コウフゼイソチガク</t>
    </rPh>
    <rPh sb="90" eb="92">
      <t>ゲンショウ</t>
    </rPh>
    <rPh sb="96" eb="99">
      <t>ゼンネンド</t>
    </rPh>
    <rPh sb="100" eb="102">
      <t>ヒカク</t>
    </rPh>
    <rPh sb="148" eb="149">
      <t>オコナ</t>
    </rPh>
    <rPh sb="151" eb="154">
      <t>チホウサイ</t>
    </rPh>
    <rPh sb="155" eb="157">
      <t>エイキョウ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</si>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</sst>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63A5DD4-3E50-4191-BCE3-F7ACF0F37DB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DB8D-410A-B0AF-B0F401661D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139040</c:v>
                </c:pt>
                <c:pt idx="1">
                  <c:v>111032</c:v>
                </c:pt>
                <c:pt idx="2">
                  <c:v>156402</c:v>
                </c:pt>
                <c:pt idx="3">
                  <c:v>161404</c:v>
                </c:pt>
                <c:pt idx="4">
                  <c:v>423984</c:v>
                </c:pt>
              </c:numCache>
            </c:numRef>
          </c:val>
          <c:smooth val="0"/>
          <c:extLst>
            <c:ext xmlns:c16="http://schemas.microsoft.com/office/drawing/2014/chart" uri="{C3380CC4-5D6E-409C-BE32-E72D297353CC}">
              <c16:uniqueId val="{00000001-DB8D-410A-B0AF-B0F401661D22}"/>
            </c:ext>
          </c:extLst>
        </c:ser>
        <c:dLbls>
          <c:showLegendKey val="0"/>
          <c:showVal val="0"/>
          <c:showCatName val="0"/>
          <c:showSerName val="0"/>
          <c:showPercent val="0"/>
          <c:showBubbleSize val="0"/>
        </c:dLbls>
        <c:marker val="1"/>
        <c:smooth val="0"/>
        <c:axId val="621531904"/>
        <c:axId val="621535040"/>
      </c:lineChart>
      <c:catAx>
        <c:axId val="621531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21535040"/>
        <c:crosses val="autoZero"/>
        <c:auto val="1"/>
        <c:lblAlgn val="ctr"/>
        <c:lblOffset val="100"/>
        <c:tickLblSkip val="1"/>
        <c:tickMarkSkip val="1"/>
        <c:noMultiLvlLbl val="0"/>
      </c:catAx>
      <c:valAx>
        <c:axId val="62153504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21531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9.06</c:v>
                </c:pt>
                <c:pt idx="1">
                  <c:v>8.75</c:v>
                </c:pt>
                <c:pt idx="2">
                  <c:v>13</c:v>
                </c:pt>
                <c:pt idx="3">
                  <c:v>10.44</c:v>
                </c:pt>
                <c:pt idx="4">
                  <c:v>4.82</c:v>
                </c:pt>
              </c:numCache>
            </c:numRef>
          </c:val>
          <c:extLst>
            <c:ext xmlns:c16="http://schemas.microsoft.com/office/drawing/2014/chart" uri="{C3380CC4-5D6E-409C-BE32-E72D297353CC}">
              <c16:uniqueId val="{00000000-CAAD-480B-A268-A695C73900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94.1</c:v>
                </c:pt>
                <c:pt idx="1">
                  <c:v>94.62</c:v>
                </c:pt>
                <c:pt idx="2">
                  <c:v>97.33</c:v>
                </c:pt>
                <c:pt idx="3">
                  <c:v>112.04</c:v>
                </c:pt>
                <c:pt idx="4">
                  <c:v>117.62</c:v>
                </c:pt>
              </c:numCache>
            </c:numRef>
          </c:val>
          <c:extLst>
            <c:ext xmlns:c16="http://schemas.microsoft.com/office/drawing/2014/chart" uri="{C3380CC4-5D6E-409C-BE32-E72D297353CC}">
              <c16:uniqueId val="{00000001-CAAD-480B-A268-A695C739002A}"/>
            </c:ext>
          </c:extLst>
        </c:ser>
        <c:dLbls>
          <c:showLegendKey val="0"/>
          <c:showVal val="0"/>
          <c:showCatName val="0"/>
          <c:showSerName val="0"/>
          <c:showPercent val="0"/>
          <c:showBubbleSize val="0"/>
        </c:dLbls>
        <c:gapWidth val="250"/>
        <c:overlap val="100"/>
        <c:axId val="621524064"/>
        <c:axId val="621524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7.02</c:v>
                </c:pt>
                <c:pt idx="1">
                  <c:v>0.5</c:v>
                </c:pt>
                <c:pt idx="2">
                  <c:v>7.85</c:v>
                </c:pt>
                <c:pt idx="3">
                  <c:v>-1.1000000000000001</c:v>
                </c:pt>
                <c:pt idx="4">
                  <c:v>-9.58</c:v>
                </c:pt>
              </c:numCache>
            </c:numRef>
          </c:val>
          <c:smooth val="0"/>
          <c:extLst>
            <c:ext xmlns:c16="http://schemas.microsoft.com/office/drawing/2014/chart" uri="{C3380CC4-5D6E-409C-BE32-E72D297353CC}">
              <c16:uniqueId val="{00000002-CAAD-480B-A268-A695C739002A}"/>
            </c:ext>
          </c:extLst>
        </c:ser>
        <c:dLbls>
          <c:showLegendKey val="0"/>
          <c:showVal val="0"/>
          <c:showCatName val="0"/>
          <c:showSerName val="0"/>
          <c:showPercent val="0"/>
          <c:showBubbleSize val="0"/>
        </c:dLbls>
        <c:marker val="1"/>
        <c:smooth val="0"/>
        <c:axId val="621524064"/>
        <c:axId val="621524456"/>
      </c:lineChart>
      <c:catAx>
        <c:axId val="62152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21524456"/>
        <c:crosses val="autoZero"/>
        <c:auto val="1"/>
        <c:lblAlgn val="ctr"/>
        <c:lblOffset val="100"/>
        <c:tickLblSkip val="1"/>
        <c:tickMarkSkip val="1"/>
        <c:noMultiLvlLbl val="0"/>
      </c:catAx>
      <c:valAx>
        <c:axId val="621524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1524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24A-4875-B36A-7453B6BB13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4A-4875-B36A-7453B6BB13C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24A-4875-B36A-7453B6BB13C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24A-4875-B36A-7453B6BB13C7}"/>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24A-4875-B36A-7453B6BB13C7}"/>
            </c:ext>
          </c:extLst>
        </c:ser>
        <c:ser>
          <c:idx val="5"/>
          <c:order val="5"/>
          <c:tx>
            <c:strRef>
              <c:f>データシート!$A$32</c:f>
              <c:strCache>
                <c:ptCount val="1"/>
                <c:pt idx="0">
                  <c:v>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224A-4875-B36A-7453B6BB13C7}"/>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0.01</c:v>
                </c:pt>
                <c:pt idx="4">
                  <c:v>#N/A</c:v>
                </c:pt>
                <c:pt idx="5">
                  <c:v>0.02</c:v>
                </c:pt>
                <c:pt idx="6">
                  <c:v>#N/A</c:v>
                </c:pt>
                <c:pt idx="7">
                  <c:v>0.03</c:v>
                </c:pt>
                <c:pt idx="8">
                  <c:v>#N/A</c:v>
                </c:pt>
                <c:pt idx="9">
                  <c:v>0.02</c:v>
                </c:pt>
              </c:numCache>
            </c:numRef>
          </c:val>
          <c:extLst>
            <c:ext xmlns:c16="http://schemas.microsoft.com/office/drawing/2014/chart" uri="{C3380CC4-5D6E-409C-BE32-E72D297353CC}">
              <c16:uniqueId val="{00000006-224A-4875-B36A-7453B6BB13C7}"/>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c:v>
                </c:pt>
                <c:pt idx="2">
                  <c:v>#N/A</c:v>
                </c:pt>
                <c:pt idx="3">
                  <c:v>1.26</c:v>
                </c:pt>
                <c:pt idx="4">
                  <c:v>#N/A</c:v>
                </c:pt>
                <c:pt idx="5">
                  <c:v>1.6</c:v>
                </c:pt>
                <c:pt idx="6">
                  <c:v>#N/A</c:v>
                </c:pt>
                <c:pt idx="7">
                  <c:v>2.2999999999999998</c:v>
                </c:pt>
                <c:pt idx="8">
                  <c:v>#N/A</c:v>
                </c:pt>
                <c:pt idx="9">
                  <c:v>1.96</c:v>
                </c:pt>
              </c:numCache>
            </c:numRef>
          </c:val>
          <c:extLst>
            <c:ext xmlns:c16="http://schemas.microsoft.com/office/drawing/2014/chart" uri="{C3380CC4-5D6E-409C-BE32-E72D297353CC}">
              <c16:uniqueId val="{00000007-224A-4875-B36A-7453B6BB13C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9.0399999999999991</c:v>
                </c:pt>
                <c:pt idx="2">
                  <c:v>#N/A</c:v>
                </c:pt>
                <c:pt idx="3">
                  <c:v>8.73</c:v>
                </c:pt>
                <c:pt idx="4">
                  <c:v>#N/A</c:v>
                </c:pt>
                <c:pt idx="5">
                  <c:v>12.99</c:v>
                </c:pt>
                <c:pt idx="6">
                  <c:v>#N/A</c:v>
                </c:pt>
                <c:pt idx="7">
                  <c:v>10.42</c:v>
                </c:pt>
                <c:pt idx="8">
                  <c:v>#N/A</c:v>
                </c:pt>
                <c:pt idx="9">
                  <c:v>4.79</c:v>
                </c:pt>
              </c:numCache>
            </c:numRef>
          </c:val>
          <c:extLst>
            <c:ext xmlns:c16="http://schemas.microsoft.com/office/drawing/2014/chart" uri="{C3380CC4-5D6E-409C-BE32-E72D297353CC}">
              <c16:uniqueId val="{00000008-224A-4875-B36A-7453B6BB13C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10.61</c:v>
                </c:pt>
                <c:pt idx="2">
                  <c:v>#N/A</c:v>
                </c:pt>
                <c:pt idx="3">
                  <c:v>9.4499999999999993</c:v>
                </c:pt>
                <c:pt idx="4">
                  <c:v>#N/A</c:v>
                </c:pt>
                <c:pt idx="5">
                  <c:v>7.75</c:v>
                </c:pt>
                <c:pt idx="6">
                  <c:v>#N/A</c:v>
                </c:pt>
                <c:pt idx="7">
                  <c:v>6.87</c:v>
                </c:pt>
                <c:pt idx="8">
                  <c:v>#N/A</c:v>
                </c:pt>
                <c:pt idx="9">
                  <c:v>5.57</c:v>
                </c:pt>
              </c:numCache>
            </c:numRef>
          </c:val>
          <c:extLst>
            <c:ext xmlns:c16="http://schemas.microsoft.com/office/drawing/2014/chart" uri="{C3380CC4-5D6E-409C-BE32-E72D297353CC}">
              <c16:uniqueId val="{00000009-224A-4875-B36A-7453B6BB13C7}"/>
            </c:ext>
          </c:extLst>
        </c:ser>
        <c:dLbls>
          <c:showLegendKey val="0"/>
          <c:showVal val="0"/>
          <c:showCatName val="0"/>
          <c:showSerName val="0"/>
          <c:showPercent val="0"/>
          <c:showBubbleSize val="0"/>
        </c:dLbls>
        <c:gapWidth val="150"/>
        <c:overlap val="100"/>
        <c:axId val="621525240"/>
        <c:axId val="621525632"/>
      </c:barChart>
      <c:catAx>
        <c:axId val="621525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1525632"/>
        <c:crosses val="autoZero"/>
        <c:auto val="1"/>
        <c:lblAlgn val="ctr"/>
        <c:lblOffset val="100"/>
        <c:tickLblSkip val="1"/>
        <c:tickMarkSkip val="1"/>
        <c:noMultiLvlLbl val="0"/>
      </c:catAx>
      <c:valAx>
        <c:axId val="621525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1525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601</c:v>
                </c:pt>
                <c:pt idx="5">
                  <c:v>574</c:v>
                </c:pt>
                <c:pt idx="8">
                  <c:v>575</c:v>
                </c:pt>
                <c:pt idx="11">
                  <c:v>562</c:v>
                </c:pt>
                <c:pt idx="14">
                  <c:v>544</c:v>
                </c:pt>
              </c:numCache>
            </c:numRef>
          </c:val>
          <c:extLst>
            <c:ext xmlns:c16="http://schemas.microsoft.com/office/drawing/2014/chart" uri="{C3380CC4-5D6E-409C-BE32-E72D297353CC}">
              <c16:uniqueId val="{00000000-3359-46BF-AD22-7692890C1B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59-46BF-AD22-7692890C1B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359-46BF-AD22-7692890C1B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21</c:v>
                </c:pt>
                <c:pt idx="6">
                  <c:v>22</c:v>
                </c:pt>
                <c:pt idx="9">
                  <c:v>26</c:v>
                </c:pt>
                <c:pt idx="12">
                  <c:v>23</c:v>
                </c:pt>
              </c:numCache>
            </c:numRef>
          </c:val>
          <c:extLst>
            <c:ext xmlns:c16="http://schemas.microsoft.com/office/drawing/2014/chart" uri="{C3380CC4-5D6E-409C-BE32-E72D297353CC}">
              <c16:uniqueId val="{00000003-3359-46BF-AD22-7692890C1B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59-46BF-AD22-7692890C1B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59-46BF-AD22-7692890C1B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59-46BF-AD22-7692890C1B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694</c:v>
                </c:pt>
                <c:pt idx="3">
                  <c:v>674</c:v>
                </c:pt>
                <c:pt idx="6">
                  <c:v>699</c:v>
                </c:pt>
                <c:pt idx="9">
                  <c:v>737</c:v>
                </c:pt>
                <c:pt idx="12">
                  <c:v>745</c:v>
                </c:pt>
              </c:numCache>
            </c:numRef>
          </c:val>
          <c:extLst>
            <c:ext xmlns:c16="http://schemas.microsoft.com/office/drawing/2014/chart" uri="{C3380CC4-5D6E-409C-BE32-E72D297353CC}">
              <c16:uniqueId val="{00000007-3359-46BF-AD22-7692890C1B87}"/>
            </c:ext>
          </c:extLst>
        </c:ser>
        <c:dLbls>
          <c:showLegendKey val="0"/>
          <c:showVal val="0"/>
          <c:showCatName val="0"/>
          <c:showSerName val="0"/>
          <c:showPercent val="0"/>
          <c:showBubbleSize val="0"/>
        </c:dLbls>
        <c:gapWidth val="100"/>
        <c:overlap val="100"/>
        <c:axId val="621529160"/>
        <c:axId val="621526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110</c:v>
                </c:pt>
                <c:pt idx="2">
                  <c:v>#N/A</c:v>
                </c:pt>
                <c:pt idx="3">
                  <c:v>#N/A</c:v>
                </c:pt>
                <c:pt idx="4">
                  <c:v>121</c:v>
                </c:pt>
                <c:pt idx="5">
                  <c:v>#N/A</c:v>
                </c:pt>
                <c:pt idx="6">
                  <c:v>#N/A</c:v>
                </c:pt>
                <c:pt idx="7">
                  <c:v>146</c:v>
                </c:pt>
                <c:pt idx="8">
                  <c:v>#N/A</c:v>
                </c:pt>
                <c:pt idx="9">
                  <c:v>#N/A</c:v>
                </c:pt>
                <c:pt idx="10">
                  <c:v>201</c:v>
                </c:pt>
                <c:pt idx="11">
                  <c:v>#N/A</c:v>
                </c:pt>
                <c:pt idx="12">
                  <c:v>#N/A</c:v>
                </c:pt>
                <c:pt idx="13">
                  <c:v>224</c:v>
                </c:pt>
                <c:pt idx="14">
                  <c:v>#N/A</c:v>
                </c:pt>
              </c:numCache>
            </c:numRef>
          </c:val>
          <c:smooth val="0"/>
          <c:extLst>
            <c:ext xmlns:c16="http://schemas.microsoft.com/office/drawing/2014/chart" uri="{C3380CC4-5D6E-409C-BE32-E72D297353CC}">
              <c16:uniqueId val="{00000008-3359-46BF-AD22-7692890C1B87}"/>
            </c:ext>
          </c:extLst>
        </c:ser>
        <c:dLbls>
          <c:showLegendKey val="0"/>
          <c:showVal val="0"/>
          <c:showCatName val="0"/>
          <c:showSerName val="0"/>
          <c:showPercent val="0"/>
          <c:showBubbleSize val="0"/>
        </c:dLbls>
        <c:marker val="1"/>
        <c:smooth val="0"/>
        <c:axId val="621529160"/>
        <c:axId val="621526024"/>
      </c:lineChart>
      <c:catAx>
        <c:axId val="621529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1526024"/>
        <c:crosses val="autoZero"/>
        <c:auto val="1"/>
        <c:lblAlgn val="ctr"/>
        <c:lblOffset val="100"/>
        <c:tickLblSkip val="1"/>
        <c:tickMarkSkip val="1"/>
        <c:noMultiLvlLbl val="0"/>
      </c:catAx>
      <c:valAx>
        <c:axId val="621526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1529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4630</c:v>
                </c:pt>
                <c:pt idx="5">
                  <c:v>4692</c:v>
                </c:pt>
                <c:pt idx="8">
                  <c:v>4565</c:v>
                </c:pt>
                <c:pt idx="11">
                  <c:v>4626</c:v>
                </c:pt>
                <c:pt idx="14">
                  <c:v>6037</c:v>
                </c:pt>
              </c:numCache>
            </c:numRef>
          </c:val>
          <c:extLst>
            <c:ext xmlns:c16="http://schemas.microsoft.com/office/drawing/2014/chart" uri="{C3380CC4-5D6E-409C-BE32-E72D297353CC}">
              <c16:uniqueId val="{00000000-FFAB-4B19-AAF5-A6BA14692F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964</c:v>
                </c:pt>
                <c:pt idx="5">
                  <c:v>1018</c:v>
                </c:pt>
                <c:pt idx="8">
                  <c:v>1208</c:v>
                </c:pt>
                <c:pt idx="11">
                  <c:v>1106</c:v>
                </c:pt>
                <c:pt idx="14">
                  <c:v>1237</c:v>
                </c:pt>
              </c:numCache>
            </c:numRef>
          </c:val>
          <c:extLst>
            <c:ext xmlns:c16="http://schemas.microsoft.com/office/drawing/2014/chart" uri="{C3380CC4-5D6E-409C-BE32-E72D297353CC}">
              <c16:uniqueId val="{00000001-FFAB-4B19-AAF5-A6BA14692F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4427</c:v>
                </c:pt>
                <c:pt idx="5">
                  <c:v>4627</c:v>
                </c:pt>
                <c:pt idx="8">
                  <c:v>5200</c:v>
                </c:pt>
                <c:pt idx="11">
                  <c:v>5715</c:v>
                </c:pt>
                <c:pt idx="14">
                  <c:v>6015</c:v>
                </c:pt>
              </c:numCache>
            </c:numRef>
          </c:val>
          <c:extLst>
            <c:ext xmlns:c16="http://schemas.microsoft.com/office/drawing/2014/chart" uri="{C3380CC4-5D6E-409C-BE32-E72D297353CC}">
              <c16:uniqueId val="{00000002-FFAB-4B19-AAF5-A6BA14692F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AB-4B19-AAF5-A6BA14692F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AB-4B19-AAF5-A6BA14692F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AB-4B19-AAF5-A6BA14692F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1641</c:v>
                </c:pt>
                <c:pt idx="3">
                  <c:v>1606</c:v>
                </c:pt>
                <c:pt idx="6">
                  <c:v>1592</c:v>
                </c:pt>
                <c:pt idx="9">
                  <c:v>1613</c:v>
                </c:pt>
                <c:pt idx="12">
                  <c:v>1661</c:v>
                </c:pt>
              </c:numCache>
            </c:numRef>
          </c:val>
          <c:extLst>
            <c:ext xmlns:c16="http://schemas.microsoft.com/office/drawing/2014/chart" uri="{C3380CC4-5D6E-409C-BE32-E72D297353CC}">
              <c16:uniqueId val="{00000006-FFAB-4B19-AAF5-A6BA14692F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126</c:v>
                </c:pt>
                <c:pt idx="3">
                  <c:v>156</c:v>
                </c:pt>
                <c:pt idx="6">
                  <c:v>132</c:v>
                </c:pt>
                <c:pt idx="9">
                  <c:v>110</c:v>
                </c:pt>
                <c:pt idx="12">
                  <c:v>95</c:v>
                </c:pt>
              </c:numCache>
            </c:numRef>
          </c:val>
          <c:extLst>
            <c:ext xmlns:c16="http://schemas.microsoft.com/office/drawing/2014/chart" uri="{C3380CC4-5D6E-409C-BE32-E72D297353CC}">
              <c16:uniqueId val="{00000007-FFAB-4B19-AAF5-A6BA14692F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c:v>
                </c:pt>
                <c:pt idx="3">
                  <c:v>5</c:v>
                </c:pt>
                <c:pt idx="6">
                  <c:v>66</c:v>
                </c:pt>
                <c:pt idx="9">
                  <c:v>63</c:v>
                </c:pt>
                <c:pt idx="12">
                  <c:v>61</c:v>
                </c:pt>
              </c:numCache>
            </c:numRef>
          </c:val>
          <c:extLst>
            <c:ext xmlns:c16="http://schemas.microsoft.com/office/drawing/2014/chart" uri="{C3380CC4-5D6E-409C-BE32-E72D297353CC}">
              <c16:uniqueId val="{00000008-FFAB-4B19-AAF5-A6BA14692F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AB-4B19-AAF5-A6BA14692F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6150</c:v>
                </c:pt>
                <c:pt idx="3">
                  <c:v>6099</c:v>
                </c:pt>
                <c:pt idx="6">
                  <c:v>6329</c:v>
                </c:pt>
                <c:pt idx="9">
                  <c:v>6393</c:v>
                </c:pt>
                <c:pt idx="12">
                  <c:v>8518</c:v>
                </c:pt>
              </c:numCache>
            </c:numRef>
          </c:val>
          <c:extLst>
            <c:ext xmlns:c16="http://schemas.microsoft.com/office/drawing/2014/chart" uri="{C3380CC4-5D6E-409C-BE32-E72D297353CC}">
              <c16:uniqueId val="{0000000A-FFAB-4B19-AAF5-A6BA14692F55}"/>
            </c:ext>
          </c:extLst>
        </c:ser>
        <c:dLbls>
          <c:showLegendKey val="0"/>
          <c:showVal val="0"/>
          <c:showCatName val="0"/>
          <c:showSerName val="0"/>
          <c:showPercent val="0"/>
          <c:showBubbleSize val="0"/>
        </c:dLbls>
        <c:gapWidth val="100"/>
        <c:overlap val="100"/>
        <c:axId val="621528376"/>
        <c:axId val="621532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FAB-4B19-AAF5-A6BA14692F55}"/>
            </c:ext>
          </c:extLst>
        </c:ser>
        <c:dLbls>
          <c:showLegendKey val="0"/>
          <c:showVal val="0"/>
          <c:showCatName val="0"/>
          <c:showSerName val="0"/>
          <c:showPercent val="0"/>
          <c:showBubbleSize val="0"/>
        </c:dLbls>
        <c:marker val="1"/>
        <c:smooth val="0"/>
        <c:axId val="621528376"/>
        <c:axId val="621532296"/>
      </c:lineChart>
      <c:catAx>
        <c:axId val="621528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21532296"/>
        <c:crosses val="autoZero"/>
        <c:auto val="1"/>
        <c:lblAlgn val="ctr"/>
        <c:lblOffset val="100"/>
        <c:tickLblSkip val="1"/>
        <c:tickMarkSkip val="1"/>
        <c:noMultiLvlLbl val="0"/>
      </c:catAx>
      <c:valAx>
        <c:axId val="621532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1528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3765</c:v>
                </c:pt>
                <c:pt idx="1">
                  <c:v>4141</c:v>
                </c:pt>
                <c:pt idx="2">
                  <c:v>4301</c:v>
                </c:pt>
              </c:numCache>
            </c:numRef>
          </c:val>
          <c:extLst>
            <c:ext xmlns:c16="http://schemas.microsoft.com/office/drawing/2014/chart" uri="{C3380CC4-5D6E-409C-BE32-E72D297353CC}">
              <c16:uniqueId val="{00000000-9654-4E82-AE2D-B4DB06899B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515</c:v>
                </c:pt>
                <c:pt idx="1">
                  <c:v>665</c:v>
                </c:pt>
                <c:pt idx="2">
                  <c:v>679</c:v>
                </c:pt>
              </c:numCache>
            </c:numRef>
          </c:val>
          <c:extLst>
            <c:ext xmlns:c16="http://schemas.microsoft.com/office/drawing/2014/chart" uri="{C3380CC4-5D6E-409C-BE32-E72D297353CC}">
              <c16:uniqueId val="{00000001-9654-4E82-AE2D-B4DB06899B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1121</c:v>
                </c:pt>
                <c:pt idx="1">
                  <c:v>1119</c:v>
                </c:pt>
                <c:pt idx="2">
                  <c:v>1270</c:v>
                </c:pt>
              </c:numCache>
            </c:numRef>
          </c:val>
          <c:extLst>
            <c:ext xmlns:c16="http://schemas.microsoft.com/office/drawing/2014/chart" uri="{C3380CC4-5D6E-409C-BE32-E72D297353CC}">
              <c16:uniqueId val="{00000002-9654-4E82-AE2D-B4DB06899B55}"/>
            </c:ext>
          </c:extLst>
        </c:ser>
        <c:dLbls>
          <c:showLegendKey val="0"/>
          <c:showVal val="0"/>
          <c:showCatName val="0"/>
          <c:showSerName val="0"/>
          <c:showPercent val="0"/>
          <c:showBubbleSize val="0"/>
        </c:dLbls>
        <c:gapWidth val="120"/>
        <c:overlap val="100"/>
        <c:axId val="621529552"/>
        <c:axId val="621529944"/>
      </c:barChart>
      <c:catAx>
        <c:axId val="62152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21529944"/>
        <c:crosses val="autoZero"/>
        <c:auto val="1"/>
        <c:lblAlgn val="ctr"/>
        <c:lblOffset val="100"/>
        <c:tickLblSkip val="1"/>
        <c:tickMarkSkip val="1"/>
        <c:noMultiLvlLbl val="0"/>
      </c:catAx>
      <c:valAx>
        <c:axId val="6215299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2152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{26A41976-774C-4363-9F9B-93C312CB3552}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3E4-432A-A2C8-3E9117F0CD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{8824F38C-9280-4D35-B2B1-89E7C56E46EB}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E4-432A-A2C8-3E9117F0CD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{7FE2282D-DAA6-46D0-AFCB-B6D05383D10F}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E4-432A-A2C8-3E9117F0CD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{38C51420-89C7-47D6-BB50-0B67D8B0E657}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E4-432A-A2C8-3E9117F0CD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{76D8156F-9F10-403A-A307-609F8145B155}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E4-432A-A2C8-3E9117F0CD8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{AD080C4C-50A1-48E2-A43F-99EF3549EFF8}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3E4-432A-A2C8-3E9117F0CD8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{69808325-C1C4-4093-A2E0-990EA6ABD3F5}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3E4-432A-A2C8-3E9117F0CD8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{34C9CA57-E2EB-4D63-8F52-9F2F11FCEAEB}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3E4-432A-A2C8-3E9117F0CD8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{A1B53A0D-358C-48CC-B9E4-F0134E7FBAE7}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3E4-432A-A2C8-3E9117F0CD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63.6</c:v>
                </c:pt>
                <c:pt idx="16">
                  <c:v>62.4</c:v>
                </c:pt>
                <c:pt idx="24">
                  <c:v>63.6</c:v>
                </c:pt>
                <c:pt idx="32">
                  <c:v>64.7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E4-432A-A2C8-3E9117F0CD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{A3713403-71CC-46B8-891E-743467B31898}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3E4-432A-A2C8-3E9117F0CD8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{32BCA281-5C76-480B-9B00-07F8D4561BEA}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E4-432A-A2C8-3E9117F0CD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{8F246FF8-4120-4CAB-B0FE-8ADD56916250}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E4-432A-A2C8-3E9117F0CD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{73088F1D-457C-4308-A73F-143DD56002F6}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E4-432A-A2C8-3E9117F0CD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{2F835B88-7A9C-4D65-9045-A062EF4D3D20}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E4-432A-A2C8-3E9117F0CD8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{C55D9DDA-46BC-446A-B9AE-8B092614A02B}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3E4-432A-A2C8-3E9117F0CD8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{26AB306C-AA26-43C4-965D-5DE6EC79C32E}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3E4-432A-A2C8-3E9117F0CD8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{80F9185A-712A-4225-926E-518603A66B2A}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3E4-432A-A2C8-3E9117F0CD8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{AD604D8C-B621-47C5-92C1-EF5167706396}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3E4-432A-A2C8-3E9117F0CD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43E4-432A-A2C8-3E9117F0CD8B}"/>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{67A41BF0-54DA-4991-ADD4-38C02639819C}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7A9-48A5-A5A6-D1C965041F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{5ED331F1-BDDF-4199-AD64-646E1FEC8604}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A9-48A5-A5A6-D1C965041F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{507C212D-99FF-4847-9B91-093CC8E0742A}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A9-48A5-A5A6-D1C965041F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{24D6BA95-25C6-47EF-BEBB-9D31D39EB77B}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A9-48A5-A5A6-D1C965041F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{256ECE33-FB34-467A-A02A-70A2D39C1C3B}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A9-48A5-A5A6-D1C965041FE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{EB19C1DF-6BAA-449B-A14B-99F3F8F8C787}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7A9-48A5-A5A6-D1C965041FE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{E065683C-455D-4D41-81C6-54E68AF5A7C4}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7A9-48A5-A5A6-D1C965041FE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{D32C54C1-08F4-4489-AF0B-79782C563CF5}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7A9-48A5-A5A6-D1C965041FE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{EDC35DDC-013B-432F-94C9-6B4496A63383}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7A9-48A5-A5A6-D1C965041F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3.8</c:v>
                </c:pt>
                <c:pt idx="16">
                  <c:v>4</c:v>
                </c:pt>
                <c:pt idx="24">
                  <c:v>4.8</c:v>
                </c:pt>
                <c:pt idx="32">
                  <c:v>5.9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7A9-48A5-A5A6-D1C965041F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{9F33A257-381B-4873-B447-A21157221FC3}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7A9-48A5-A5A6-D1C965041F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{A5C97F6B-2193-44AB-BAA1-3EBF029126FB}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A9-48A5-A5A6-D1C965041F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{133E7643-2C38-413F-BE40-3E96DEA4EBBC}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A9-48A5-A5A6-D1C965041F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{F14F9EFA-F2C1-4933-B444-14544BBB6C11}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A9-48A5-A5A6-D1C965041F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{E3EB27A5-0141-44DB-A6B7-8C372F16F270}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A9-48A5-A5A6-D1C965041FE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{A39FC96C-A86E-4FAE-82E7-EA7B1489DF01}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7A9-48A5-A5A6-D1C965041FE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{6E1F73D6-7AF5-4B4F-B217-34D6C6DB4EE6}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7A9-48A5-A5A6-D1C965041FE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{ECBDB841-BDE9-4788-A81D-E55FC00C058F}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7A9-48A5-A5A6-D1C965041FE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{DCE94D13-A150-48A4-8EC4-779292C4274A}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7A9-48A5-A5A6-D1C965041F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B7A9-48A5-A5A6-D1C965041FE5}"/>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元利償還金が増加となっている</a:t>
          </a:r>
          <a:r>
            <a:rPr kumimoji="1" lang="ja-JP" altLang="en-US" sz="1100">
              <a:solidFill>
                <a:schemeClr val="dk1"/>
              </a:solidFill>
              <a:effectLst/>
              <a:latin typeface="+mn-lt"/>
              <a:ea typeface="+mn-ea"/>
              <a:cs typeface="+mn-cs"/>
            </a:rPr>
            <a:t>主</a:t>
          </a:r>
          <a:r>
            <a:rPr kumimoji="1" lang="ja-JP" altLang="ja-JP" sz="1100">
              <a:solidFill>
                <a:schemeClr val="dk1"/>
              </a:solidFill>
              <a:effectLst/>
              <a:latin typeface="+mn-lt"/>
              <a:ea typeface="+mn-ea"/>
              <a:cs typeface="+mn-cs"/>
            </a:rPr>
            <a:t>な要因は、平成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年度に借入れた過疎対策事業債や令和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年度に借入れた緊急防災減災事業債の元利償還が開始したためである。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今後も朝日ヶ丘団地建替事業の財源と</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公営住宅建設事業債、令和５～６年度学校建設事業の財源として</a:t>
          </a:r>
          <a:r>
            <a:rPr kumimoji="1" lang="ja-JP" altLang="en-US" sz="1100">
              <a:solidFill>
                <a:schemeClr val="dk1"/>
              </a:solidFill>
              <a:effectLst/>
              <a:latin typeface="+mn-lt"/>
              <a:ea typeface="+mn-ea"/>
              <a:cs typeface="+mn-cs"/>
            </a:rPr>
            <a:t>過疎対策事業債</a:t>
          </a:r>
          <a:r>
            <a:rPr kumimoji="1" lang="ja-JP" altLang="ja-JP" sz="1100">
              <a:solidFill>
                <a:schemeClr val="dk1"/>
              </a:solidFill>
              <a:effectLst/>
              <a:latin typeface="+mn-lt"/>
              <a:ea typeface="+mn-ea"/>
              <a:cs typeface="+mn-cs"/>
            </a:rPr>
            <a:t>を借入れ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その影響で公債費が 増加するため、それ以降の普通建設事業については緊急性や重要性を十分考慮した計画に基づき実施する。</a:t>
          </a:r>
          <a:endParaRPr lang="ja-JP" altLang="ja-JP">
            <a:effectLst/>
          </a:endParaRPr>
        </a:p>
        <a:p>
          <a:r>
            <a:rPr kumimoji="1" lang="ja-JP" altLang="ja-JP" sz="1100">
              <a:solidFill>
                <a:schemeClr val="dk1"/>
              </a:solidFill>
              <a:effectLst/>
              <a:latin typeface="+mn-lt"/>
              <a:ea typeface="+mn-ea"/>
              <a:cs typeface="+mn-cs"/>
            </a:rPr>
            <a:t>また、計画的に繰上償還を実施し、公債費の抑制に努める。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将来負担比率分子は、充当可能財源等が将来負担額を上回ったため前年度に引き続きマイナスとなった。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地方債の現在高については、</a:t>
          </a:r>
          <a:r>
            <a:rPr kumimoji="1" lang="ja-JP" altLang="en-US" sz="1100">
              <a:solidFill>
                <a:schemeClr val="dk1"/>
              </a:solidFill>
              <a:effectLst/>
              <a:latin typeface="+mn-lt"/>
              <a:ea typeface="+mn-ea"/>
              <a:cs typeface="+mn-cs"/>
            </a:rPr>
            <a:t>令和５年度に</a:t>
          </a:r>
          <a:r>
            <a:rPr kumimoji="1" lang="ja-JP" altLang="ja-JP" sz="1100">
              <a:solidFill>
                <a:schemeClr val="dk1"/>
              </a:solidFill>
              <a:effectLst/>
              <a:latin typeface="+mn-lt"/>
              <a:ea typeface="+mn-ea"/>
              <a:cs typeface="+mn-cs"/>
            </a:rPr>
            <a:t>朝日ヶ丘団地建替事業や学校建設事業などの財源として地方債を借入れ</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2,125</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令和６年度以降も引き続き大幅な増額が見込まれるため</a:t>
          </a:r>
          <a:r>
            <a:rPr kumimoji="1" lang="ja-JP" altLang="ja-JP" sz="1100">
              <a:solidFill>
                <a:schemeClr val="dk1"/>
              </a:solidFill>
              <a:effectLst/>
              <a:latin typeface="+mn-lt"/>
              <a:ea typeface="+mn-ea"/>
              <a:cs typeface="+mn-cs"/>
            </a:rPr>
            <a:t>、それ以降の</a:t>
          </a:r>
          <a:r>
            <a:rPr kumimoji="1" lang="ja-JP" altLang="en-US" sz="1100">
              <a:solidFill>
                <a:schemeClr val="dk1"/>
              </a:solidFill>
              <a:effectLst/>
              <a:latin typeface="+mn-lt"/>
              <a:ea typeface="+mn-ea"/>
              <a:cs typeface="+mn-cs"/>
            </a:rPr>
            <a:t>地方債の借入に</a:t>
          </a:r>
          <a:r>
            <a:rPr kumimoji="1" lang="ja-JP" altLang="ja-JP" sz="1100">
              <a:solidFill>
                <a:schemeClr val="dk1"/>
              </a:solidFill>
              <a:effectLst/>
              <a:latin typeface="+mn-lt"/>
              <a:ea typeface="+mn-ea"/>
              <a:cs typeface="+mn-cs"/>
            </a:rPr>
            <a:t>ついては緊急性や重要性</a:t>
          </a:r>
          <a:r>
            <a:rPr kumimoji="1" lang="ja-JP" altLang="en-US" sz="1100">
              <a:solidFill>
                <a:schemeClr val="dk1"/>
              </a:solidFill>
              <a:effectLst/>
              <a:latin typeface="+mn-lt"/>
              <a:ea typeface="+mn-ea"/>
              <a:cs typeface="+mn-cs"/>
            </a:rPr>
            <a:t>及び将来にもたらす影響</a:t>
          </a:r>
          <a:r>
            <a:rPr kumimoji="1" lang="ja-JP" altLang="ja-JP" sz="1100">
              <a:solidFill>
                <a:schemeClr val="dk1"/>
              </a:solidFill>
              <a:effectLst/>
              <a:latin typeface="+mn-lt"/>
              <a:ea typeface="+mn-ea"/>
              <a:cs typeface="+mn-cs"/>
            </a:rPr>
            <a:t>を十分考慮する。</a:t>
          </a:r>
          <a:endParaRPr lang="ja-JP" altLang="ja-JP">
            <a:effectLst/>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福岡県添田町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令和５年度の基金全体残高は</a:t>
          </a:r>
          <a:r>
            <a:rPr kumimoji="1" lang="en-US" altLang="ja-JP" sz="1100">
              <a:solidFill>
                <a:schemeClr val="dk1"/>
              </a:solidFill>
              <a:effectLst/>
              <a:latin typeface="+mn-ea"/>
              <a:ea typeface="+mn-ea"/>
              <a:cs typeface="+mn-cs"/>
            </a:rPr>
            <a:t>6,250</a:t>
          </a:r>
          <a:r>
            <a:rPr kumimoji="1" lang="ja-JP" altLang="en-US" sz="1100">
              <a:solidFill>
                <a:schemeClr val="dk1"/>
              </a:solidFill>
              <a:effectLst/>
              <a:latin typeface="+mn-ea"/>
              <a:ea typeface="+mn-ea"/>
              <a:cs typeface="+mn-cs"/>
            </a:rPr>
            <a:t>千円であり、全体の取り崩し額は</a:t>
          </a:r>
          <a:r>
            <a:rPr kumimoji="1" lang="en-US" altLang="ja-JP" sz="1100">
              <a:solidFill>
                <a:schemeClr val="dk1"/>
              </a:solidFill>
              <a:effectLst/>
              <a:latin typeface="+mn-ea"/>
              <a:ea typeface="+mn-ea"/>
              <a:cs typeface="+mn-cs"/>
            </a:rPr>
            <a:t>182,154</a:t>
          </a:r>
          <a:r>
            <a:rPr kumimoji="1" lang="ja-JP" altLang="en-US" sz="1100">
              <a:solidFill>
                <a:schemeClr val="dk1"/>
              </a:solidFill>
              <a:effectLst/>
              <a:latin typeface="+mn-ea"/>
              <a:ea typeface="+mn-ea"/>
              <a:cs typeface="+mn-cs"/>
            </a:rPr>
            <a:t>千円、積立額は</a:t>
          </a:r>
          <a:r>
            <a:rPr kumimoji="1" lang="en-US" altLang="ja-JP" sz="1100">
              <a:solidFill>
                <a:schemeClr val="dk1"/>
              </a:solidFill>
              <a:effectLst/>
              <a:latin typeface="+mn-ea"/>
              <a:ea typeface="+mn-ea"/>
              <a:cs typeface="+mn-cs"/>
            </a:rPr>
            <a:t>506,669</a:t>
          </a:r>
          <a:r>
            <a:rPr kumimoji="1" lang="ja-JP" altLang="en-US" sz="1100">
              <a:solidFill>
                <a:schemeClr val="dk1"/>
              </a:solidFill>
              <a:effectLst/>
              <a:latin typeface="+mn-ea"/>
              <a:ea typeface="+mn-ea"/>
              <a:cs typeface="+mn-cs"/>
            </a:rPr>
            <a:t>千円であった。基金取り崩しの主な内容は「財政調整基金」で</a:t>
          </a:r>
          <a:r>
            <a:rPr kumimoji="1" lang="en-US" altLang="ja-JP" sz="1100">
              <a:solidFill>
                <a:schemeClr val="dk1"/>
              </a:solidFill>
              <a:effectLst/>
              <a:latin typeface="+mn-ea"/>
              <a:ea typeface="+mn-ea"/>
              <a:cs typeface="+mn-cs"/>
            </a:rPr>
            <a:t>150,000</a:t>
          </a:r>
          <a:r>
            <a:rPr kumimoji="1" lang="ja-JP" altLang="en-US" sz="1100">
              <a:solidFill>
                <a:schemeClr val="dk1"/>
              </a:solidFill>
              <a:effectLst/>
              <a:latin typeface="+mn-ea"/>
              <a:ea typeface="+mn-ea"/>
              <a:cs typeface="+mn-cs"/>
            </a:rPr>
            <a:t>千円、</a:t>
          </a:r>
          <a:r>
            <a:rPr lang="ja-JP" altLang="ja-JP" sz="1100">
              <a:solidFill>
                <a:schemeClr val="dk1"/>
              </a:solidFill>
              <a:effectLst/>
              <a:latin typeface="+mn-ea"/>
              <a:ea typeface="+mn-ea"/>
              <a:cs typeface="+mn-cs"/>
            </a:rPr>
            <a:t>そえだ公民館舞台機構設備改修</a:t>
          </a:r>
          <a:r>
            <a:rPr kumimoji="1" lang="ja-JP" altLang="ja-JP" sz="1100">
              <a:solidFill>
                <a:schemeClr val="dk1"/>
              </a:solidFill>
              <a:effectLst/>
              <a:latin typeface="+mn-ea"/>
              <a:ea typeface="+mn-ea"/>
              <a:cs typeface="+mn-cs"/>
            </a:rPr>
            <a:t>事業</a:t>
          </a:r>
          <a:r>
            <a:rPr kumimoji="1" lang="ja-JP" altLang="en-US" sz="1100">
              <a:solidFill>
                <a:schemeClr val="dk1"/>
              </a:solidFill>
              <a:effectLst/>
              <a:latin typeface="+mn-ea"/>
              <a:ea typeface="+mn-ea"/>
              <a:cs typeface="+mn-cs"/>
            </a:rPr>
            <a:t>の財源として</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オークホール</a:t>
          </a:r>
          <a:r>
            <a:rPr kumimoji="1" lang="ja-JP" altLang="ja-JP" sz="1100">
              <a:solidFill>
                <a:schemeClr val="dk1"/>
              </a:solidFill>
              <a:effectLst/>
              <a:latin typeface="+mn-ea"/>
              <a:ea typeface="+mn-ea"/>
              <a:cs typeface="+mn-cs"/>
            </a:rPr>
            <a:t>基金」</a:t>
          </a:r>
          <a:r>
            <a:rPr kumimoji="1" lang="en-US" altLang="ja-JP" sz="1100">
              <a:solidFill>
                <a:schemeClr val="dk1"/>
              </a:solidFill>
              <a:effectLst/>
              <a:latin typeface="+mn-ea"/>
              <a:ea typeface="+mn-ea"/>
              <a:cs typeface="+mn-cs"/>
            </a:rPr>
            <a:t>13,167</a:t>
          </a:r>
          <a:r>
            <a:rPr kumimoji="1" lang="ja-JP" altLang="ja-JP" sz="1100">
              <a:solidFill>
                <a:schemeClr val="dk1"/>
              </a:solidFill>
              <a:effectLst/>
              <a:latin typeface="+mn-ea"/>
              <a:ea typeface="+mn-ea"/>
              <a:cs typeface="+mn-cs"/>
            </a:rPr>
            <a:t>千円、創業等支援事業や地域ブランド開発事業の財源として「産業振興基金」</a:t>
          </a:r>
          <a:r>
            <a:rPr kumimoji="1" lang="en-US" altLang="ja-JP" sz="1100">
              <a:solidFill>
                <a:schemeClr val="dk1"/>
              </a:solidFill>
              <a:effectLst/>
              <a:latin typeface="+mn-ea"/>
              <a:ea typeface="+mn-ea"/>
              <a:cs typeface="+mn-cs"/>
            </a:rPr>
            <a:t>7,791</a:t>
          </a:r>
          <a:r>
            <a:rPr kumimoji="1" lang="ja-JP" altLang="ja-JP" sz="1100">
              <a:solidFill>
                <a:schemeClr val="dk1"/>
              </a:solidFill>
              <a:effectLst/>
              <a:latin typeface="+mn-ea"/>
              <a:ea typeface="+mn-ea"/>
              <a:cs typeface="+mn-cs"/>
            </a:rPr>
            <a:t>千円</a:t>
          </a:r>
          <a:r>
            <a:rPr kumimoji="1" lang="ja-JP" altLang="en-US" sz="1100">
              <a:solidFill>
                <a:schemeClr val="dk1"/>
              </a:solidFill>
              <a:effectLst/>
              <a:latin typeface="+mn-ea"/>
              <a:ea typeface="+mn-ea"/>
              <a:cs typeface="+mn-cs"/>
            </a:rPr>
            <a:t>などが挙げられる。基金積み立ての主な内容は</a:t>
          </a:r>
          <a:r>
            <a:rPr kumimoji="1" lang="ja-JP" altLang="ja-JP" sz="1100">
              <a:solidFill>
                <a:schemeClr val="dk1"/>
              </a:solidFill>
              <a:effectLst/>
              <a:latin typeface="+mn-ea"/>
              <a:ea typeface="+mn-ea"/>
              <a:cs typeface="+mn-cs"/>
            </a:rPr>
            <a:t>「財政調整基金」</a:t>
          </a:r>
          <a:r>
            <a:rPr kumimoji="1" lang="en-US" altLang="ja-JP" sz="1100">
              <a:solidFill>
                <a:schemeClr val="dk1"/>
              </a:solidFill>
              <a:effectLst/>
              <a:latin typeface="+mn-ea"/>
              <a:ea typeface="+mn-ea"/>
              <a:cs typeface="+mn-cs"/>
            </a:rPr>
            <a:t>309,471</a:t>
          </a:r>
          <a:r>
            <a:rPr kumimoji="1" lang="ja-JP" altLang="ja-JP" sz="1100">
              <a:solidFill>
                <a:schemeClr val="dk1"/>
              </a:solidFill>
              <a:effectLst/>
              <a:latin typeface="+mn-ea"/>
              <a:ea typeface="+mn-ea"/>
              <a:cs typeface="+mn-cs"/>
            </a:rPr>
            <a:t>千円、「</a:t>
          </a:r>
          <a:r>
            <a:rPr kumimoji="1" lang="ja-JP" altLang="en-US" sz="1100">
              <a:solidFill>
                <a:schemeClr val="dk1"/>
              </a:solidFill>
              <a:effectLst/>
              <a:latin typeface="+mn-ea"/>
              <a:ea typeface="+mn-ea"/>
              <a:cs typeface="+mn-cs"/>
            </a:rPr>
            <a:t>デジタル社会推進</a:t>
          </a:r>
          <a:r>
            <a:rPr kumimoji="1" lang="ja-JP" altLang="ja-JP" sz="1100">
              <a:solidFill>
                <a:schemeClr val="dk1"/>
              </a:solidFill>
              <a:effectLst/>
              <a:latin typeface="+mn-ea"/>
              <a:ea typeface="+mn-ea"/>
              <a:cs typeface="+mn-cs"/>
            </a:rPr>
            <a:t>基金」</a:t>
          </a:r>
          <a:r>
            <a:rPr kumimoji="1" lang="en-US" altLang="ja-JP" sz="1100">
              <a:solidFill>
                <a:schemeClr val="dk1"/>
              </a:solidFill>
              <a:effectLst/>
              <a:latin typeface="+mn-ea"/>
              <a:ea typeface="+mn-ea"/>
              <a:cs typeface="+mn-cs"/>
            </a:rPr>
            <a:t>148,292</a:t>
          </a:r>
          <a:r>
            <a:rPr kumimoji="1" lang="ja-JP" altLang="ja-JP" sz="1100">
              <a:solidFill>
                <a:schemeClr val="dk1"/>
              </a:solidFill>
              <a:effectLst/>
              <a:latin typeface="+mn-ea"/>
              <a:ea typeface="+mn-ea"/>
              <a:cs typeface="+mn-cs"/>
            </a:rPr>
            <a:t>千円、「森林環境譲与税基金」</a:t>
          </a:r>
          <a:r>
            <a:rPr kumimoji="1" lang="en-US" altLang="ja-JP" sz="1100">
              <a:solidFill>
                <a:schemeClr val="dk1"/>
              </a:solidFill>
              <a:effectLst/>
              <a:latin typeface="+mn-ea"/>
              <a:ea typeface="+mn-ea"/>
              <a:cs typeface="+mn-cs"/>
            </a:rPr>
            <a:t>25,022</a:t>
          </a:r>
          <a:r>
            <a:rPr kumimoji="1" lang="ja-JP" altLang="ja-JP" sz="1100">
              <a:solidFill>
                <a:schemeClr val="dk1"/>
              </a:solidFill>
              <a:effectLst/>
              <a:latin typeface="+mn-ea"/>
              <a:ea typeface="+mn-ea"/>
              <a:cs typeface="+mn-cs"/>
            </a:rPr>
            <a:t>千円</a:t>
          </a:r>
          <a:r>
            <a:rPr kumimoji="1" lang="ja-JP" altLang="en-US" sz="1100">
              <a:solidFill>
                <a:schemeClr val="dk1"/>
              </a:solidFill>
              <a:effectLst/>
              <a:latin typeface="+mn-ea"/>
              <a:ea typeface="+mn-ea"/>
              <a:cs typeface="+mn-cs"/>
            </a:rPr>
            <a:t>などが挙げられる。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財政調整基金については、決算剰余金の</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以上の積立を今後も行っていく予定だが</a:t>
          </a:r>
          <a:r>
            <a:rPr kumimoji="1" lang="ja-JP" altLang="en-US" sz="1100">
              <a:solidFill>
                <a:schemeClr val="dk1"/>
              </a:solidFill>
              <a:effectLst/>
              <a:latin typeface="+mn-ea"/>
              <a:ea typeface="+mn-ea"/>
              <a:cs typeface="+mn-cs"/>
            </a:rPr>
            <a:t>、公債費増加に伴い各年度において収支不足となる可能性があり、その場合現在高は減少傾向となる。また、</a:t>
          </a:r>
          <a:r>
            <a:rPr kumimoji="1" lang="ja-JP" altLang="ja-JP" sz="1100">
              <a:solidFill>
                <a:schemeClr val="dk1"/>
              </a:solidFill>
              <a:effectLst/>
              <a:latin typeface="+mn-ea"/>
              <a:ea typeface="+mn-ea"/>
              <a:cs typeface="+mn-cs"/>
            </a:rPr>
            <a:t>「元気なまちづくり基金」</a:t>
          </a:r>
          <a:r>
            <a:rPr kumimoji="1" lang="ja-JP" altLang="en-US" sz="1100">
              <a:solidFill>
                <a:schemeClr val="dk1"/>
              </a:solidFill>
              <a:effectLst/>
              <a:latin typeface="+mn-ea"/>
              <a:ea typeface="+mn-ea"/>
              <a:cs typeface="+mn-cs"/>
            </a:rPr>
            <a:t>や「産業振興基金」</a:t>
          </a:r>
          <a:r>
            <a:rPr kumimoji="1" lang="ja-JP" altLang="ja-JP" sz="1100">
              <a:solidFill>
                <a:schemeClr val="dk1"/>
              </a:solidFill>
              <a:effectLst/>
              <a:latin typeface="+mn-ea"/>
              <a:ea typeface="+mn-ea"/>
              <a:cs typeface="+mn-cs"/>
            </a:rPr>
            <a:t>等の特定目的基金については</a:t>
          </a:r>
          <a:r>
            <a:rPr kumimoji="1" lang="ja-JP" altLang="en-US" sz="1100">
              <a:solidFill>
                <a:schemeClr val="dk1"/>
              </a:solidFill>
              <a:effectLst/>
              <a:latin typeface="+mn-ea"/>
              <a:ea typeface="+mn-ea"/>
              <a:cs typeface="+mn-cs"/>
            </a:rPr>
            <a:t>事業実施によって</a:t>
          </a:r>
          <a:r>
            <a:rPr kumimoji="1" lang="ja-JP" altLang="ja-JP" sz="1100">
              <a:solidFill>
                <a:schemeClr val="dk1"/>
              </a:solidFill>
              <a:effectLst/>
              <a:latin typeface="+mn-ea"/>
              <a:ea typeface="+mn-ea"/>
              <a:cs typeface="+mn-cs"/>
            </a:rPr>
            <a:t>減少していく見込みである。</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基金全体としては減少傾向が見込まれるため、長期的な視点に立ち急激な基金残高の減少に陥らないよう計画的に管理する。</a:t>
          </a:r>
          <a:endParaRPr lang="ja-JP" altLang="ja-JP" sz="11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（基金の使途）</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・安心・安全なまちづくり推進基金：自然災害や人為的災害等から町民の生命と財産を守ることを目的に、災害予防対策、復旧対策等を迅速に進める経費に充当する。</a:t>
          </a:r>
          <a:endParaRPr lang="ja-JP" altLang="ja-JP" sz="1100">
            <a:effectLst/>
            <a:latin typeface="+mn-ea"/>
            <a:ea typeface="+mn-ea"/>
          </a:endParaRPr>
        </a:p>
        <a:p>
          <a:r>
            <a:rPr kumimoji="1" lang="ja-JP" altLang="ja-JP" sz="1100">
              <a:solidFill>
                <a:schemeClr val="dk1"/>
              </a:solidFill>
              <a:effectLst/>
              <a:latin typeface="+mn-ea"/>
              <a:ea typeface="+mn-ea"/>
              <a:cs typeface="+mn-cs"/>
            </a:rPr>
            <a:t>・元気なまちづくり基金：豊かな自然と歴史のこころがつくる活力あるまちづくりを推進するための経費に充当する。</a:t>
          </a:r>
          <a:endParaRPr lang="ja-JP" altLang="ja-JP" sz="1100">
            <a:effectLst/>
            <a:latin typeface="+mn-ea"/>
            <a:ea typeface="+mn-ea"/>
          </a:endParaRPr>
        </a:p>
        <a:p>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鉱害復旧可動井堰維持管理基金</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可動井堰の維持管理費及びその施設更新費に関する資金に充当する。</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デジタル社会推進基金</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デジタル技術を活用し、住民の利便性の向上及び行政運営の効率化に寄与する事業に充</a:t>
          </a:r>
          <a:r>
            <a:rPr kumimoji="1" lang="ja-JP" altLang="ja-JP" sz="1100">
              <a:solidFill>
                <a:schemeClr val="dk1"/>
              </a:solidFill>
              <a:effectLst/>
              <a:latin typeface="+mn-ea"/>
              <a:ea typeface="+mn-ea"/>
              <a:cs typeface="+mn-cs"/>
            </a:rPr>
            <a:t>当する。</a:t>
          </a:r>
          <a:endParaRPr lang="ja-JP" altLang="ja-JP" sz="1100">
            <a:effectLst/>
            <a:latin typeface="+mn-ea"/>
            <a:ea typeface="+mn-ea"/>
          </a:endParaRPr>
        </a:p>
        <a:p>
          <a:r>
            <a:rPr kumimoji="1" lang="ja-JP" altLang="ja-JP" sz="1100">
              <a:solidFill>
                <a:schemeClr val="dk1"/>
              </a:solidFill>
              <a:effectLst/>
              <a:latin typeface="+mn-ea"/>
              <a:ea typeface="+mn-ea"/>
              <a:cs typeface="+mn-cs"/>
            </a:rPr>
            <a:t>・高齢者等福祉基金：高齢者等の保健福祉の向上を図るための経費に充当する。</a:t>
          </a:r>
          <a:endParaRPr lang="ja-JP" altLang="ja-JP" sz="1100">
            <a:effectLst/>
            <a:latin typeface="+mn-ea"/>
            <a:ea typeface="+mn-ea"/>
          </a:endParaRPr>
        </a:p>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オークホール</a:t>
          </a:r>
          <a:r>
            <a:rPr kumimoji="1" lang="ja-JP" altLang="ja-JP" sz="1100">
              <a:solidFill>
                <a:schemeClr val="dk1"/>
              </a:solidFill>
              <a:effectLst/>
              <a:latin typeface="+mn-ea"/>
              <a:ea typeface="+mn-ea"/>
              <a:cs typeface="+mn-cs"/>
            </a:rPr>
            <a:t>基金：</a:t>
          </a:r>
          <a:r>
            <a:rPr lang="ja-JP" altLang="ja-JP" sz="1100">
              <a:solidFill>
                <a:schemeClr val="dk1"/>
              </a:solidFill>
              <a:effectLst/>
              <a:latin typeface="+mn-ea"/>
              <a:ea typeface="+mn-ea"/>
              <a:cs typeface="+mn-cs"/>
            </a:rPr>
            <a:t>そえだ公民館舞台機構設備改修</a:t>
          </a:r>
          <a:r>
            <a:rPr kumimoji="1" lang="ja-JP" altLang="ja-JP" sz="1100">
              <a:solidFill>
                <a:schemeClr val="dk1"/>
              </a:solidFill>
              <a:effectLst/>
              <a:latin typeface="+mn-ea"/>
              <a:ea typeface="+mn-ea"/>
              <a:cs typeface="+mn-cs"/>
            </a:rPr>
            <a:t>事業の財源として</a:t>
          </a:r>
          <a:r>
            <a:rPr kumimoji="1" lang="en-US" altLang="ja-JP" sz="1100">
              <a:solidFill>
                <a:schemeClr val="dk1"/>
              </a:solidFill>
              <a:effectLst/>
              <a:latin typeface="+mn-ea"/>
              <a:ea typeface="+mn-ea"/>
              <a:cs typeface="+mn-cs"/>
            </a:rPr>
            <a:t>13,167</a:t>
          </a:r>
          <a:r>
            <a:rPr kumimoji="1" lang="ja-JP" altLang="ja-JP" sz="1100">
              <a:solidFill>
                <a:schemeClr val="dk1"/>
              </a:solidFill>
              <a:effectLst/>
              <a:latin typeface="+mn-ea"/>
              <a:ea typeface="+mn-ea"/>
              <a:cs typeface="+mn-cs"/>
            </a:rPr>
            <a:t>千円を取崩したことにより減少した。</a:t>
          </a:r>
          <a:endParaRPr lang="ja-JP" altLang="ja-JP" sz="1100">
            <a:effectLst/>
            <a:latin typeface="+mn-ea"/>
            <a:ea typeface="+mn-ea"/>
          </a:endParaRPr>
        </a:p>
        <a:p>
          <a:r>
            <a:rPr kumimoji="1" lang="ja-JP" altLang="ja-JP" sz="1100">
              <a:solidFill>
                <a:schemeClr val="dk1"/>
              </a:solidFill>
              <a:effectLst/>
              <a:latin typeface="+mn-ea"/>
              <a:ea typeface="+mn-ea"/>
              <a:cs typeface="+mn-cs"/>
            </a:rPr>
            <a:t>・元気なまちづくり基金：空き家・空地バンク支援事業等の財源として</a:t>
          </a:r>
          <a:r>
            <a:rPr kumimoji="1" lang="en-US" altLang="ja-JP" sz="1100">
              <a:solidFill>
                <a:schemeClr val="dk1"/>
              </a:solidFill>
              <a:effectLst/>
              <a:latin typeface="+mn-ea"/>
              <a:ea typeface="+mn-ea"/>
              <a:cs typeface="+mn-cs"/>
            </a:rPr>
            <a:t>686</a:t>
          </a:r>
          <a:r>
            <a:rPr kumimoji="1" lang="ja-JP" altLang="ja-JP" sz="1100">
              <a:solidFill>
                <a:schemeClr val="dk1"/>
              </a:solidFill>
              <a:effectLst/>
              <a:latin typeface="+mn-ea"/>
              <a:ea typeface="+mn-ea"/>
              <a:cs typeface="+mn-cs"/>
            </a:rPr>
            <a:t>千円を取崩したことにより減少した。</a:t>
          </a:r>
          <a:endParaRPr lang="ja-JP" altLang="ja-JP" sz="1100">
            <a:effectLst/>
            <a:latin typeface="+mn-ea"/>
            <a:ea typeface="+mn-ea"/>
          </a:endParaRPr>
        </a:p>
        <a:p>
          <a:r>
            <a:rPr kumimoji="1" lang="ja-JP" altLang="ja-JP" sz="1100">
              <a:solidFill>
                <a:schemeClr val="dk1"/>
              </a:solidFill>
              <a:effectLst/>
              <a:latin typeface="+mn-ea"/>
              <a:ea typeface="+mn-ea"/>
              <a:cs typeface="+mn-cs"/>
            </a:rPr>
            <a:t>・産業振興基金：創業支援事業補助金や地域ブランド開発事業</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財源として</a:t>
          </a:r>
          <a:r>
            <a:rPr kumimoji="1" lang="en-US" altLang="ja-JP" sz="1100">
              <a:solidFill>
                <a:schemeClr val="dk1"/>
              </a:solidFill>
              <a:effectLst/>
              <a:latin typeface="+mn-ea"/>
              <a:ea typeface="+mn-ea"/>
              <a:cs typeface="+mn-cs"/>
            </a:rPr>
            <a:t>4,584</a:t>
          </a:r>
          <a:r>
            <a:rPr kumimoji="1" lang="ja-JP" altLang="ja-JP" sz="1100">
              <a:solidFill>
                <a:schemeClr val="dk1"/>
              </a:solidFill>
              <a:effectLst/>
              <a:latin typeface="+mn-ea"/>
              <a:ea typeface="+mn-ea"/>
              <a:cs typeface="+mn-cs"/>
            </a:rPr>
            <a:t>千円を取崩したことにより減少した。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・デジタル社会推進基金：デジタル社会推進費として措置された</a:t>
          </a:r>
          <a:r>
            <a:rPr kumimoji="1" lang="ja-JP" altLang="ja-JP" sz="1100">
              <a:solidFill>
                <a:schemeClr val="dk1"/>
              </a:solidFill>
              <a:effectLst/>
              <a:latin typeface="+mn-ea"/>
              <a:ea typeface="+mn-ea"/>
              <a:cs typeface="+mn-cs"/>
            </a:rPr>
            <a:t>普通交付税</a:t>
          </a:r>
          <a:r>
            <a:rPr kumimoji="1" lang="ja-JP" altLang="en-US" sz="1100">
              <a:solidFill>
                <a:schemeClr val="dk1"/>
              </a:solidFill>
              <a:effectLst/>
              <a:latin typeface="+mn-ea"/>
              <a:ea typeface="+mn-ea"/>
              <a:cs typeface="+mn-cs"/>
            </a:rPr>
            <a:t>について積み立てたことにより</a:t>
          </a:r>
          <a:r>
            <a:rPr kumimoji="1" lang="en-US" altLang="ja-JP" sz="1100">
              <a:solidFill>
                <a:schemeClr val="dk1"/>
              </a:solidFill>
              <a:effectLst/>
              <a:latin typeface="+mn-ea"/>
              <a:ea typeface="+mn-ea"/>
              <a:cs typeface="+mn-cs"/>
            </a:rPr>
            <a:t>148,292</a:t>
          </a:r>
          <a:r>
            <a:rPr kumimoji="1" lang="ja-JP" altLang="en-US" sz="1100">
              <a:solidFill>
                <a:schemeClr val="dk1"/>
              </a:solidFill>
              <a:effectLst/>
              <a:latin typeface="+mn-ea"/>
              <a:ea typeface="+mn-ea"/>
              <a:cs typeface="+mn-cs"/>
            </a:rPr>
            <a:t>千円増加した。</a:t>
          </a:r>
          <a:endParaRPr lang="ja-JP" altLang="ja-JP" sz="1100">
            <a:effectLst/>
            <a:latin typeface="+mn-ea"/>
            <a:ea typeface="+mn-ea"/>
          </a:endParaRPr>
        </a:p>
        <a:p>
          <a:r>
            <a:rPr kumimoji="1" lang="ja-JP" altLang="ja-JP" sz="1100">
              <a:solidFill>
                <a:schemeClr val="dk1"/>
              </a:solidFill>
              <a:effectLst/>
              <a:latin typeface="+mn-ea"/>
              <a:ea typeface="+mn-ea"/>
              <a:cs typeface="+mn-cs"/>
            </a:rPr>
            <a:t>・森林環境譲与税基金：森林環境譲与税を積立たことにより</a:t>
          </a:r>
          <a:r>
            <a:rPr kumimoji="1" lang="en-US" altLang="ja-JP" sz="1100">
              <a:solidFill>
                <a:schemeClr val="dk1"/>
              </a:solidFill>
              <a:effectLst/>
              <a:latin typeface="+mn-ea"/>
              <a:ea typeface="+mn-ea"/>
              <a:cs typeface="+mn-cs"/>
            </a:rPr>
            <a:t>25,022</a:t>
          </a:r>
          <a:r>
            <a:rPr kumimoji="1" lang="ja-JP" altLang="ja-JP" sz="1100">
              <a:solidFill>
                <a:schemeClr val="dk1"/>
              </a:solidFill>
              <a:effectLst/>
              <a:latin typeface="+mn-ea"/>
              <a:ea typeface="+mn-ea"/>
              <a:cs typeface="+mn-cs"/>
            </a:rPr>
            <a:t>千円増加した。</a:t>
          </a:r>
          <a:endParaRPr lang="ja-JP" altLang="ja-JP" sz="1100">
            <a:effectLst/>
            <a:latin typeface="+mn-ea"/>
            <a:ea typeface="+mn-ea"/>
          </a:endParaRPr>
        </a:p>
        <a:p>
          <a:r>
            <a:rPr kumimoji="1" lang="ja-JP" altLang="ja-JP" sz="1100">
              <a:solidFill>
                <a:schemeClr val="dk1"/>
              </a:solidFill>
              <a:effectLst/>
              <a:latin typeface="+mn-ea"/>
              <a:ea typeface="+mn-ea"/>
              <a:cs typeface="+mn-cs"/>
            </a:rPr>
            <a:t>・物産販売基金：施設の</a:t>
          </a:r>
          <a:r>
            <a:rPr kumimoji="1" lang="ja-JP" altLang="en-US" sz="1100">
              <a:solidFill>
                <a:schemeClr val="dk1"/>
              </a:solidFill>
              <a:effectLst/>
              <a:latin typeface="+mn-ea"/>
              <a:ea typeface="+mn-ea"/>
              <a:cs typeface="+mn-cs"/>
            </a:rPr>
            <a:t>設備更新</a:t>
          </a:r>
          <a:r>
            <a:rPr kumimoji="1" lang="ja-JP" altLang="ja-JP" sz="1100">
              <a:solidFill>
                <a:schemeClr val="dk1"/>
              </a:solidFill>
              <a:effectLst/>
              <a:latin typeface="+mn-ea"/>
              <a:ea typeface="+mn-ea"/>
              <a:cs typeface="+mn-cs"/>
            </a:rPr>
            <a:t>の財源として</a:t>
          </a:r>
          <a:r>
            <a:rPr kumimoji="1" lang="en-US" altLang="ja-JP" sz="1100">
              <a:solidFill>
                <a:schemeClr val="dk1"/>
              </a:solidFill>
              <a:effectLst/>
              <a:latin typeface="+mn-ea"/>
              <a:ea typeface="+mn-ea"/>
              <a:cs typeface="+mn-cs"/>
            </a:rPr>
            <a:t>7,791</a:t>
          </a:r>
          <a:r>
            <a:rPr kumimoji="1" lang="ja-JP" altLang="ja-JP" sz="1100">
              <a:solidFill>
                <a:schemeClr val="dk1"/>
              </a:solidFill>
              <a:effectLst/>
              <a:latin typeface="+mn-ea"/>
              <a:ea typeface="+mn-ea"/>
              <a:cs typeface="+mn-cs"/>
            </a:rPr>
            <a:t>千円を取崩したが、</a:t>
          </a:r>
          <a:r>
            <a:rPr kumimoji="1" lang="en-US" altLang="ja-JP" sz="1100">
              <a:solidFill>
                <a:schemeClr val="dk1"/>
              </a:solidFill>
              <a:effectLst/>
              <a:latin typeface="+mn-ea"/>
              <a:ea typeface="+mn-ea"/>
              <a:cs typeface="+mn-cs"/>
            </a:rPr>
            <a:t>5,518</a:t>
          </a:r>
          <a:r>
            <a:rPr kumimoji="1" lang="ja-JP" altLang="ja-JP" sz="1100">
              <a:solidFill>
                <a:schemeClr val="dk1"/>
              </a:solidFill>
              <a:effectLst/>
              <a:latin typeface="+mn-ea"/>
              <a:ea typeface="+mn-ea"/>
              <a:cs typeface="+mn-cs"/>
            </a:rPr>
            <a:t>千円積立てたことにより</a:t>
          </a:r>
          <a:r>
            <a:rPr kumimoji="1" lang="en-US" altLang="ja-JP" sz="1100">
              <a:solidFill>
                <a:schemeClr val="dk1"/>
              </a:solidFill>
              <a:effectLst/>
              <a:latin typeface="+mn-ea"/>
              <a:ea typeface="+mn-ea"/>
              <a:cs typeface="+mn-cs"/>
            </a:rPr>
            <a:t>2,273</a:t>
          </a:r>
          <a:r>
            <a:rPr kumimoji="1" lang="ja-JP" altLang="en-US" sz="1100">
              <a:solidFill>
                <a:schemeClr val="dk1"/>
              </a:solidFill>
              <a:effectLst/>
              <a:latin typeface="+mn-ea"/>
              <a:ea typeface="+mn-ea"/>
              <a:cs typeface="+mn-cs"/>
            </a:rPr>
            <a:t>千円減少</a:t>
          </a:r>
          <a:r>
            <a:rPr kumimoji="1" lang="ja-JP" altLang="ja-JP" sz="1100">
              <a:solidFill>
                <a:schemeClr val="dk1"/>
              </a:solidFill>
              <a:effectLst/>
              <a:latin typeface="+mn-ea"/>
              <a:ea typeface="+mn-ea"/>
              <a:cs typeface="+mn-cs"/>
            </a:rPr>
            <a:t>した。</a:t>
          </a:r>
          <a:endParaRPr lang="ja-JP" altLang="ja-JP" sz="1100">
            <a:effectLst/>
            <a:latin typeface="+mn-ea"/>
            <a:ea typeface="+mn-ea"/>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・その他特定目的金全体：新たに設立されたデジタル社会推進基金については交付税措置が予定されている令和</a:t>
          </a:r>
          <a:r>
            <a:rPr kumimoji="1" lang="en-US" altLang="ja-JP" sz="1100">
              <a:solidFill>
                <a:schemeClr val="dk1"/>
              </a:solidFill>
              <a:effectLst/>
              <a:latin typeface="+mn-ea"/>
              <a:ea typeface="+mn-ea"/>
              <a:cs typeface="+mn-cs"/>
            </a:rPr>
            <a:t>7</a:t>
          </a:r>
          <a:r>
            <a:rPr kumimoji="1" lang="ja-JP" altLang="en-US" sz="1100">
              <a:solidFill>
                <a:schemeClr val="dk1"/>
              </a:solidFill>
              <a:effectLst/>
              <a:latin typeface="+mn-ea"/>
              <a:ea typeface="+mn-ea"/>
              <a:cs typeface="+mn-cs"/>
            </a:rPr>
            <a:t>年度まで積み立てを行い後年度の</a:t>
          </a:r>
          <a:r>
            <a:rPr kumimoji="1" lang="en-US" altLang="ja-JP" sz="1100">
              <a:solidFill>
                <a:schemeClr val="dk1"/>
              </a:solidFill>
              <a:effectLst/>
              <a:latin typeface="+mn-ea"/>
              <a:ea typeface="+mn-ea"/>
              <a:cs typeface="+mn-cs"/>
            </a:rPr>
            <a:t>DX</a:t>
          </a:r>
          <a:r>
            <a:rPr kumimoji="1" lang="ja-JP" altLang="en-US" sz="1100">
              <a:solidFill>
                <a:schemeClr val="dk1"/>
              </a:solidFill>
              <a:effectLst/>
              <a:latin typeface="+mn-ea"/>
              <a:ea typeface="+mn-ea"/>
              <a:cs typeface="+mn-cs"/>
            </a:rPr>
            <a:t>事業等の財源として活用予定である。また森林環境譲与税については令和６年度の小中学校施設整備事業へ充当する予定である。特定目的</a:t>
          </a:r>
          <a:r>
            <a:rPr kumimoji="1" lang="ja-JP" altLang="ja-JP" sz="1100">
              <a:solidFill>
                <a:schemeClr val="dk1"/>
              </a:solidFill>
              <a:effectLst/>
              <a:latin typeface="+mn-lt"/>
              <a:ea typeface="+mn-ea"/>
              <a:cs typeface="+mn-cs"/>
            </a:rPr>
            <a:t>基金全体としては</a:t>
          </a:r>
          <a:r>
            <a:rPr kumimoji="1" lang="ja-JP" altLang="en-US" sz="1100">
              <a:solidFill>
                <a:schemeClr val="dk1"/>
              </a:solidFill>
              <a:effectLst/>
              <a:latin typeface="+mn-lt"/>
              <a:ea typeface="+mn-ea"/>
              <a:cs typeface="+mn-cs"/>
            </a:rPr>
            <a:t>施設や設備の老朽化により全体的に</a:t>
          </a:r>
          <a:r>
            <a:rPr kumimoji="1" lang="ja-JP" altLang="ja-JP" sz="1100">
              <a:solidFill>
                <a:schemeClr val="dk1"/>
              </a:solidFill>
              <a:effectLst/>
              <a:latin typeface="+mn-lt"/>
              <a:ea typeface="+mn-ea"/>
              <a:cs typeface="+mn-cs"/>
            </a:rPr>
            <a:t>減少傾向が見込まれるため、長期的な視点に立ち計画的に管理</a:t>
          </a:r>
          <a:r>
            <a:rPr kumimoji="1" lang="ja-JP" altLang="en-US" sz="1100">
              <a:solidFill>
                <a:schemeClr val="dk1"/>
              </a:solidFill>
              <a:effectLst/>
              <a:latin typeface="+mn-lt"/>
              <a:ea typeface="+mn-ea"/>
              <a:cs typeface="+mn-cs"/>
            </a:rPr>
            <a:t>を行う</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・決算剰余金</a:t>
          </a:r>
          <a:r>
            <a:rPr kumimoji="1" lang="en-US" altLang="ja-JP" sz="1100">
              <a:solidFill>
                <a:schemeClr val="dk1"/>
              </a:solidFill>
              <a:effectLst/>
              <a:latin typeface="+mn-ea"/>
              <a:ea typeface="+mn-ea"/>
              <a:cs typeface="+mn-cs"/>
            </a:rPr>
            <a:t>(300,000</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等の積み立てにより</a:t>
          </a:r>
          <a:r>
            <a:rPr kumimoji="1" lang="en-US" altLang="ja-JP" sz="1100">
              <a:solidFill>
                <a:schemeClr val="dk1"/>
              </a:solidFill>
              <a:effectLst/>
              <a:latin typeface="+mn-ea"/>
              <a:ea typeface="+mn-ea"/>
              <a:cs typeface="+mn-cs"/>
            </a:rPr>
            <a:t>309,471</a:t>
          </a:r>
          <a:r>
            <a:rPr kumimoji="1" lang="ja-JP" altLang="en-US" sz="1100">
              <a:solidFill>
                <a:schemeClr val="dk1"/>
              </a:solidFill>
              <a:effectLst/>
              <a:latin typeface="+mn-ea"/>
              <a:ea typeface="+mn-ea"/>
              <a:cs typeface="+mn-cs"/>
            </a:rPr>
            <a:t>千円</a:t>
          </a:r>
          <a:r>
            <a:rPr kumimoji="1" lang="ja-JP" altLang="ja-JP" sz="1100">
              <a:solidFill>
                <a:schemeClr val="dk1"/>
              </a:solidFill>
              <a:effectLst/>
              <a:latin typeface="+mn-ea"/>
              <a:ea typeface="+mn-ea"/>
              <a:cs typeface="+mn-cs"/>
            </a:rPr>
            <a:t>増額</a:t>
          </a:r>
          <a:r>
            <a:rPr kumimoji="1" lang="ja-JP" altLang="en-US" sz="1100">
              <a:solidFill>
                <a:schemeClr val="dk1"/>
              </a:solidFill>
              <a:effectLst/>
              <a:latin typeface="+mn-ea"/>
              <a:ea typeface="+mn-ea"/>
              <a:cs typeface="+mn-cs"/>
            </a:rPr>
            <a:t>したが</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150,000</a:t>
          </a:r>
          <a:r>
            <a:rPr kumimoji="1" lang="ja-JP" altLang="en-US" sz="1100">
              <a:solidFill>
                <a:schemeClr val="dk1"/>
              </a:solidFill>
              <a:effectLst/>
              <a:latin typeface="+mn-ea"/>
              <a:ea typeface="+mn-ea"/>
              <a:cs typeface="+mn-cs"/>
            </a:rPr>
            <a:t>千円の取り崩しを行ったため、</a:t>
          </a:r>
          <a:r>
            <a:rPr kumimoji="1" lang="ja-JP" altLang="ja-JP" sz="1100">
              <a:solidFill>
                <a:schemeClr val="dk1"/>
              </a:solidFill>
              <a:effectLst/>
              <a:latin typeface="+mn-ea"/>
              <a:ea typeface="+mn-ea"/>
              <a:cs typeface="+mn-cs"/>
            </a:rPr>
            <a:t>前年度に比べ</a:t>
          </a:r>
          <a:r>
            <a:rPr kumimoji="1" lang="en-US" altLang="ja-JP" sz="1100">
              <a:solidFill>
                <a:schemeClr val="dk1"/>
              </a:solidFill>
              <a:effectLst/>
              <a:latin typeface="+mn-ea"/>
              <a:ea typeface="+mn-ea"/>
              <a:cs typeface="+mn-cs"/>
            </a:rPr>
            <a:t>159,471</a:t>
          </a:r>
          <a:r>
            <a:rPr kumimoji="1" lang="ja-JP" altLang="ja-JP" sz="1100">
              <a:solidFill>
                <a:schemeClr val="dk1"/>
              </a:solidFill>
              <a:effectLst/>
              <a:latin typeface="+mn-ea"/>
              <a:ea typeface="+mn-ea"/>
              <a:cs typeface="+mn-cs"/>
            </a:rPr>
            <a:t>千円の増額となった。</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・老朽化した施設の改修経費や災害への備えとして決算</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歳計</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剰余金の</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以上を積み立</a:t>
          </a:r>
          <a:r>
            <a:rPr kumimoji="1" lang="ja-JP" altLang="en-US" sz="1100">
              <a:solidFill>
                <a:schemeClr val="dk1"/>
              </a:solidFill>
              <a:effectLst/>
              <a:latin typeface="+mn-ea"/>
              <a:ea typeface="+mn-ea"/>
              <a:cs typeface="+mn-cs"/>
            </a:rPr>
            <a:t>し、適正規模を維持しつつ不測の事態に備えれるよう長期的な視点で管理を行う。</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・本年度は取崩はなく、積立金</a:t>
          </a:r>
          <a:r>
            <a:rPr kumimoji="1" lang="en-US" altLang="ja-JP" sz="1100">
              <a:solidFill>
                <a:schemeClr val="dk1"/>
              </a:solidFill>
              <a:effectLst/>
              <a:latin typeface="+mn-ea"/>
              <a:ea typeface="+mn-ea"/>
              <a:cs typeface="+mn-cs"/>
            </a:rPr>
            <a:t>(14,141</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や積立金利子</a:t>
          </a:r>
          <a:r>
            <a:rPr kumimoji="1" lang="en-US" altLang="ja-JP" sz="1100">
              <a:solidFill>
                <a:schemeClr val="dk1"/>
              </a:solidFill>
              <a:effectLst/>
              <a:latin typeface="+mn-ea"/>
              <a:ea typeface="+mn-ea"/>
              <a:cs typeface="+mn-cs"/>
            </a:rPr>
            <a:t>(48</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により</a:t>
          </a:r>
          <a:r>
            <a:rPr kumimoji="1" lang="en-US" altLang="ja-JP" sz="1100">
              <a:solidFill>
                <a:schemeClr val="dk1"/>
              </a:solidFill>
              <a:effectLst/>
              <a:latin typeface="+mn-ea"/>
              <a:ea typeface="+mn-ea"/>
              <a:cs typeface="+mn-cs"/>
            </a:rPr>
            <a:t>14,189</a:t>
          </a:r>
          <a:r>
            <a:rPr kumimoji="1" lang="ja-JP" altLang="ja-JP" sz="1100">
              <a:solidFill>
                <a:schemeClr val="dk1"/>
              </a:solidFill>
              <a:effectLst/>
              <a:latin typeface="+mn-ea"/>
              <a:ea typeface="+mn-ea"/>
              <a:cs typeface="+mn-cs"/>
            </a:rPr>
            <a:t>千円の</a:t>
          </a:r>
          <a:r>
            <a:rPr kumimoji="1" lang="ja-JP" altLang="en-US" sz="1100">
              <a:solidFill>
                <a:schemeClr val="dk1"/>
              </a:solidFill>
              <a:effectLst/>
              <a:latin typeface="+mn-ea"/>
              <a:ea typeface="+mn-ea"/>
              <a:cs typeface="+mn-cs"/>
            </a:rPr>
            <a:t>増額</a:t>
          </a:r>
          <a:r>
            <a:rPr kumimoji="1" lang="ja-JP" altLang="ja-JP" sz="1100">
              <a:solidFill>
                <a:schemeClr val="dk1"/>
              </a:solidFill>
              <a:effectLst/>
              <a:latin typeface="+mn-ea"/>
              <a:ea typeface="+mn-ea"/>
              <a:cs typeface="+mn-cs"/>
            </a:rPr>
            <a:t>となった。</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・朝日ヶ丘団地建替事業や学校建設事業等の大型事業</a:t>
          </a:r>
          <a:r>
            <a:rPr kumimoji="1" lang="ja-JP" altLang="en-US" sz="1100">
              <a:solidFill>
                <a:schemeClr val="dk1"/>
              </a:solidFill>
              <a:effectLst/>
              <a:latin typeface="+mn-ea"/>
              <a:ea typeface="+mn-ea"/>
              <a:cs typeface="+mn-cs"/>
            </a:rPr>
            <a:t>に係る地方債借入の影響で今後各年度の公債費が大幅に増加する見込みである。世代間公平性を意識し</a:t>
          </a:r>
          <a:r>
            <a:rPr kumimoji="1" lang="ja-JP" altLang="ja-JP" sz="1100">
              <a:solidFill>
                <a:schemeClr val="dk1"/>
              </a:solidFill>
              <a:effectLst/>
              <a:latin typeface="+mn-ea"/>
              <a:ea typeface="+mn-ea"/>
              <a:cs typeface="+mn-cs"/>
            </a:rPr>
            <a:t>計画的に</a:t>
          </a:r>
          <a:r>
            <a:rPr kumimoji="1" lang="ja-JP" altLang="en-US" sz="1100">
              <a:solidFill>
                <a:schemeClr val="dk1"/>
              </a:solidFill>
              <a:effectLst/>
              <a:latin typeface="+mn-ea"/>
              <a:ea typeface="+mn-ea"/>
              <a:cs typeface="+mn-cs"/>
            </a:rPr>
            <a:t>取り崩しを行うなど長期的な視点に立ち管理する</a:t>
          </a:r>
          <a:r>
            <a:rPr kumimoji="1" lang="ja-JP" altLang="ja-JP" sz="1100">
              <a:solidFill>
                <a:schemeClr val="dk1"/>
              </a:solidFill>
              <a:effectLst/>
              <a:latin typeface="+mn-ea"/>
              <a:ea typeface="+mn-ea"/>
              <a:cs typeface="+mn-cs"/>
            </a:rPr>
            <a:t>。</a:t>
          </a:r>
          <a:endParaRPr lang="ja-JP" altLang="ja-JP" sz="11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70ECB1B-17F9-42AA-8432-786649575C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FA24578-BB62-4B2E-A6AD-07F640D497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6FF35D5-A008-4E9B-A360-3ADA35CF148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FB33C76-2CB0-4A5A-B0A6-33D32861CA3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D6EDCC3-E9C1-4051-AEA2-2C1D8510752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D8D3273-E553-40AA-BA28-3A50702345B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6742862-9DB7-4191-84C3-1BCC5C4D452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94D1B04-8DD6-4D6C-B1DA-6B0D58FE487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A35FDBD-E4E2-4282-983C-A4D7CFFF7CB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665A1DA-89B6-42B8-B4DA-E087326AB53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519CDB9-D2F2-4666-9806-ED59B37547E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19E4527-6653-4B65-B6F9-E6C95F9AE9C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21C9C4B-B56F-40B6-AE6F-BAD7A5A84C8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637ECBE-AC00-43DF-9BCE-9E27E9023EB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124DFF0-C43D-40A5-9B2C-4A73FA59AE5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D43DD20-D612-43E2-B4BF-75ED5C0CD36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49317D3-E533-42C4-AE64-AA0F8C4ABDA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FFBD413-0879-403E-9201-9EE67324B0E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3535DEE-7B50-490C-AB2E-0AC22F2B588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97A4647-7C7B-48AB-9BD9-F5F432799F9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7644506-D5BB-4FA2-9B84-0AA476E3C4B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2468B49-A261-40A5-9C14-775FFA244D5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
8,482
132.20
10,070,405
9,713,566
176,137
3,656,585
8,517,703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875AA00-4071-429B-A3C8-811614E6A38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048BB46-EA6B-4CC8-B9A9-F61E6EAC8DD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8313FC8-FCF4-41C2-BF4C-A44F8670C5D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D8472B4-D826-4DF1-A2CC-9E80094BC20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BDE04D8-2164-4FDB-9AEF-38166271B6C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87F3972-DAAF-4A90-80FB-A0D9659BEAF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48FF6DD-A015-444C-9031-0CA362C067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624264F-FAAD-4059-AD67-EC420ADA41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5102BC4-8D0E-4755-B422-B1E48C62BE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31C9948-3CC8-45A1-A6F8-B3560D656A8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F2EE994-521C-4317-BC70-B44DDDEA04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2AE3F93-3852-4DAF-902B-1BF7218CFC3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A7AEA91-B2F7-4367-A948-53C5207E4C9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833957E-4599-46E3-95F5-7ECE6C53893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91D245A-4C72-482C-B775-DDF4308F857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1F57561-57B0-405F-B625-73D0EC34AF1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F1DDFAB-B0C9-4750-BD6A-A46EC607E0F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005B1E5-B6AA-45DE-ACC2-CA542C64E9E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EBBD239-4083-4C12-8A39-D8204C5A0CF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A720C74-D763-434D-802F-62BE5FD8AD0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29A5ACE-C558-445F-A4FD-34FF9F44293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F8205AE-B2D0-4799-9548-9BDEAE8772D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7E48C57-AFFE-42AF-A019-CE144ED3272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4BB9B8E-DBA0-4354-9FCE-F2534534995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3A88056-0905-479A-8528-2E01CFB5E7F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2EE379D-6721-4E05-9F26-9630AD09877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C75CE57-FE71-4859-A844-4140DEC1129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274FE65-616D-4864-942B-6226604BA88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B4E7A54-59FC-4C36-A01B-EEED38A8C9A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F2A9EB2-CB8E-4D8F-8F0B-351200F3DA3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4F431F4-DB73-477E-863C-70D239036B8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5F4D74B-E439-4787-B3F1-AB479F34C49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C392F69-DA89-457F-AA51-654D01C946E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A697374-673A-45BE-B37B-552D821A484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DF307CE-AFF3-4F20-8155-3D07F42E371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有形固定資産減価償却率は各施設の老朽化により例年増加傾向であり、令和</a:t>
          </a:r>
          <a:r>
            <a:rPr kumimoji="1" lang="ja-JP" altLang="en-US" sz="1000" b="0" i="0" baseline="0">
              <a:solidFill>
                <a:schemeClr val="dk1"/>
              </a:solidFill>
              <a:effectLst/>
              <a:latin typeface="+mn-lt"/>
              <a:ea typeface="+mn-ea"/>
              <a:cs typeface="+mn-cs"/>
            </a:rPr>
            <a:t>５</a:t>
          </a:r>
          <a:r>
            <a:rPr kumimoji="1" lang="ja-JP" altLang="ja-JP" sz="1000" b="0" i="0" baseline="0">
              <a:solidFill>
                <a:schemeClr val="dk1"/>
              </a:solidFill>
              <a:effectLst/>
              <a:latin typeface="+mn-lt"/>
              <a:ea typeface="+mn-ea"/>
              <a:cs typeface="+mn-cs"/>
            </a:rPr>
            <a:t>年度は類似団体平均と比較すると数値は若干上回っている状況である。</a:t>
          </a:r>
          <a:r>
            <a:rPr kumimoji="1" lang="ja-JP" altLang="en-US" sz="1000" b="0" i="0" baseline="0">
              <a:solidFill>
                <a:schemeClr val="dk1"/>
              </a:solidFill>
              <a:effectLst/>
              <a:latin typeface="+mn-lt"/>
              <a:ea typeface="+mn-ea"/>
              <a:cs typeface="+mn-cs"/>
            </a:rPr>
            <a:t>公営住宅の</a:t>
          </a:r>
          <a:r>
            <a:rPr kumimoji="1" lang="ja-JP" altLang="ja-JP" sz="1000" b="0" i="0" baseline="0">
              <a:solidFill>
                <a:schemeClr val="dk1"/>
              </a:solidFill>
              <a:effectLst/>
              <a:latin typeface="+mn-lt"/>
              <a:ea typeface="+mn-ea"/>
              <a:cs typeface="+mn-cs"/>
            </a:rPr>
            <a:t>建て替え</a:t>
          </a:r>
          <a:r>
            <a:rPr kumimoji="1" lang="ja-JP" altLang="en-US" sz="1000" b="0" i="0" baseline="0">
              <a:solidFill>
                <a:schemeClr val="dk1"/>
              </a:solidFill>
              <a:effectLst/>
              <a:latin typeface="+mn-lt"/>
              <a:ea typeface="+mn-ea"/>
              <a:cs typeface="+mn-cs"/>
            </a:rPr>
            <a:t>等、施設除去</a:t>
          </a:r>
          <a:r>
            <a:rPr kumimoji="1" lang="ja-JP" altLang="ja-JP" sz="1000" b="0" i="0" baseline="0">
              <a:solidFill>
                <a:schemeClr val="dk1"/>
              </a:solidFill>
              <a:effectLst/>
              <a:latin typeface="+mn-lt"/>
              <a:ea typeface="+mn-ea"/>
              <a:cs typeface="+mn-cs"/>
            </a:rPr>
            <a:t>による資産の刷新により改善要素はあったものの、全体の資産減価償却額がそれを上回ったため減価償却率は増加した。公共施設等総合管理計画を基に、引き続き老朽化した施設の集約化・複合化や除去に向け取組みを行って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38AD9D5-27C5-4C48-9C61-14B235E4527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80B2A80-3143-4EC0-B3CF-E20A5167FD1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12414E7-6EA6-4993-9721-DF5A3E1CFB4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4D29C3F-78D6-4858-A07F-605F13E614C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8E83C593-E1B3-4473-887C-C1AC0F4FB36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2E3A6102-0A73-4770-9456-C2FC1F7CC57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1EA6C557-CFE4-41A2-9B65-14F29456812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F9FC87C3-F3B8-4530-88B9-23391CB1BC4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DDB1C4B-ADA6-4701-A8E2-9771AE7ABEC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3070986E-5816-42F8-8137-99ECB22D6F4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A421B4D7-5A6B-4E0B-BDFB-5B1BC4B791D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9E9F4733-2D6B-4A5F-A2CB-4562C673ED2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D0EFD5F8-E3D8-45CD-8302-3E5ACE418C4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B837D921-08BC-48C9-8274-C2286049CF9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4C0218EB-F2EA-41CC-944B-E4B67390AE8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5893609C-BEB8-4C19-8640-8E961555D49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CB0B083-3971-4595-BD25-9254F9265C0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66D4D21D-1B3A-4DF0-AA2F-14B0FD3668C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12BEE20D-D26B-44CF-BDC0-03DC962DA535}"/>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8A1E2EA2-D25C-4D7E-9627-D2C8EF210629}"/>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6B23F1AD-3E88-4E05-8DAE-8C8AF15E59CF}"/>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93C9F795-472E-4591-BEAB-45CAD37887D4}"/>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52124F6B-B973-4712-90CC-14BB6F5B6A8C}"/>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82" name="有形固定資産減価償却率平均値テキスト">
          <a:extLst>
            <a:ext uri="{FF2B5EF4-FFF2-40B4-BE49-F238E27FC236}">
              <a16:creationId xmlns:a16="http://schemas.microsoft.com/office/drawing/2014/main" id="{407ED859-4DEC-4A63-84FA-DF790F6CCB05}"/>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0025432D-4195-4341-80C1-D3CD1081CB6D}"/>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80D8FE5D-B9D7-42CB-8BDC-D26DC34A5667}"/>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AF878057-09AF-43C0-AA51-2D59E98EE374}"/>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8EFC2616-E72E-4A9A-9541-919DFB847397}"/>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41D3D618-4486-4690-A4E5-A4FE4E0818FC}"/>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6E7B727-6D89-4987-98AF-D42B0BBA062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7BE6CDF-BD8C-4931-B479-F0A636A7D97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83B4326-7F12-4C89-A19E-6127AB67D6C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7E5CC34-63E6-4B6A-B4B3-57AFE1061FE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1D4EBDB7-5B73-45B9-9E7D-ACC0F3C7BB2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22951</xdr:rowOff>
    </xdr:from>
    <xdr:to>
      <xdr:col>23</xdr:col>
      <xdr:colOff>136525</xdr:colOff>
      <xdr:row>32</xdr:row>
      <xdr:rowOff>124551</xdr:rowOff>
    </xdr:to>
    <xdr:sp macro="" textlink="">
      <xdr:nvSpPr>
        <xdr:cNvPr id="93" name="楕円 92">
          <a:extLst>
            <a:ext uri="{FF2B5EF4-FFF2-40B4-BE49-F238E27FC236}">
              <a16:creationId xmlns:a16="http://schemas.microsoft.com/office/drawing/2014/main" id="{BE46E900-4B31-40A4-9AEA-5650D70B21FB}"/>
            </a:ext>
          </a:extLst>
        </xdr:cNvPr>
        <xdr:cNvSpPr/>
      </xdr:nvSpPr>
      <xdr:spPr>
        <a:xfrm>
          <a:off x="47117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1378</xdr:rowOff>
    </xdr:from>
    <xdr:ext cx="405111" cy="259045"/>
    <xdr:sp macro="" textlink="">
      <xdr:nvSpPr>
        <xdr:cNvPr id="94" name="有形固定資産減価償却率該当値テキスト">
          <a:extLst>
            <a:ext uri="{FF2B5EF4-FFF2-40B4-BE49-F238E27FC236}">
              <a16:creationId xmlns:a16="http://schemas.microsoft.com/office/drawing/2014/main" id="{04D2EF4E-33E1-4539-8116-0520EB0A6F41}"/>
            </a:ext>
          </a:extLst>
        </xdr:cNvPr>
        <xdr:cNvSpPr txBox="1"/>
      </xdr:nvSpPr>
      <xdr:spPr>
        <a:xfrm>
          <a:off x="4813300" y="625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160474</xdr:rowOff>
    </xdr:from>
    <xdr:to>
      <xdr:col>19</xdr:col>
      <xdr:colOff>187325</xdr:colOff>
      <xdr:row>32</xdr:row>
      <xdr:rowOff>90624</xdr:rowOff>
    </xdr:to>
    <xdr:sp macro="" textlink="">
      <xdr:nvSpPr>
        <xdr:cNvPr id="95" name="楕円 94">
          <a:extLst>
            <a:ext uri="{FF2B5EF4-FFF2-40B4-BE49-F238E27FC236}">
              <a16:creationId xmlns:a16="http://schemas.microsoft.com/office/drawing/2014/main" id="{EB8A6E33-5248-4F7C-B449-FF7F030818A6}"/>
            </a:ext>
          </a:extLst>
        </xdr:cNvPr>
        <xdr:cNvSpPr/>
      </xdr:nvSpPr>
      <xdr:spPr>
        <a:xfrm>
          <a:off x="4000500" y="62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39824</xdr:rowOff>
    </xdr:from>
    <xdr:to>
      <xdr:col>23</xdr:col>
      <xdr:colOff>85725</xdr:colOff>
      <xdr:row>32</xdr:row>
      <xdr:rowOff>73751</xdr:rowOff>
    </xdr:to>
    <xdr:cxnSp macro="">
      <xdr:nvCxnSpPr>
        <xdr:cNvPr id="96" name="直線コネクタ 95">
          <a:extLst>
            <a:ext uri="{FF2B5EF4-FFF2-40B4-BE49-F238E27FC236}">
              <a16:creationId xmlns:a16="http://schemas.microsoft.com/office/drawing/2014/main" id="{440A1A90-FCBB-41C5-A6E3-2DFF63D2E820}"/>
            </a:ext>
          </a:extLst>
        </xdr:cNvPr>
        <xdr:cNvCxnSpPr/>
      </xdr:nvCxnSpPr>
      <xdr:spPr>
        <a:xfrm>
          <a:off x="4051300" y="6297749"/>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123462</xdr:rowOff>
    </xdr:from>
    <xdr:to>
      <xdr:col>15</xdr:col>
      <xdr:colOff>187325</xdr:colOff>
      <xdr:row>32</xdr:row>
      <xdr:rowOff>53612</xdr:rowOff>
    </xdr:to>
    <xdr:sp macro="" textlink="">
      <xdr:nvSpPr>
        <xdr:cNvPr id="97" name="楕円 96">
          <a:extLst>
            <a:ext uri="{FF2B5EF4-FFF2-40B4-BE49-F238E27FC236}">
              <a16:creationId xmlns:a16="http://schemas.microsoft.com/office/drawing/2014/main" id="{D808AC92-929F-4225-856B-9BAC326A0A69}"/>
            </a:ext>
          </a:extLst>
        </xdr:cNvPr>
        <xdr:cNvSpPr/>
      </xdr:nvSpPr>
      <xdr:spPr>
        <a:xfrm>
          <a:off x="3238500" y="62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2812</xdr:rowOff>
    </xdr:from>
    <xdr:to>
      <xdr:col>19</xdr:col>
      <xdr:colOff>136525</xdr:colOff>
      <xdr:row>32</xdr:row>
      <xdr:rowOff>39824</xdr:rowOff>
    </xdr:to>
    <xdr:cxnSp macro="">
      <xdr:nvCxnSpPr>
        <xdr:cNvPr id="98" name="直線コネクタ 97">
          <a:extLst>
            <a:ext uri="{FF2B5EF4-FFF2-40B4-BE49-F238E27FC236}">
              <a16:creationId xmlns:a16="http://schemas.microsoft.com/office/drawing/2014/main" id="{C2DA2431-96C5-4D4D-A4BC-8D81AAFB839F}"/>
            </a:ext>
          </a:extLst>
        </xdr:cNvPr>
        <xdr:cNvCxnSpPr/>
      </xdr:nvCxnSpPr>
      <xdr:spPr>
        <a:xfrm>
          <a:off x="3289300" y="626073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160474</xdr:rowOff>
    </xdr:from>
    <xdr:to>
      <xdr:col>11</xdr:col>
      <xdr:colOff>187325</xdr:colOff>
      <xdr:row>32</xdr:row>
      <xdr:rowOff>90624</xdr:rowOff>
    </xdr:to>
    <xdr:sp macro="" textlink="">
      <xdr:nvSpPr>
        <xdr:cNvPr id="99" name="楕円 98">
          <a:extLst>
            <a:ext uri="{FF2B5EF4-FFF2-40B4-BE49-F238E27FC236}">
              <a16:creationId xmlns:a16="http://schemas.microsoft.com/office/drawing/2014/main" id="{C25CA1A0-20D2-4ACE-800E-4EEF105C5354}"/>
            </a:ext>
          </a:extLst>
        </xdr:cNvPr>
        <xdr:cNvSpPr/>
      </xdr:nvSpPr>
      <xdr:spPr>
        <a:xfrm>
          <a:off x="2476500" y="62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2812</xdr:rowOff>
    </xdr:from>
    <xdr:to>
      <xdr:col>15</xdr:col>
      <xdr:colOff>136525</xdr:colOff>
      <xdr:row>32</xdr:row>
      <xdr:rowOff>39824</xdr:rowOff>
    </xdr:to>
    <xdr:cxnSp macro="">
      <xdr:nvCxnSpPr>
        <xdr:cNvPr id="100" name="直線コネクタ 99">
          <a:extLst>
            <a:ext uri="{FF2B5EF4-FFF2-40B4-BE49-F238E27FC236}">
              <a16:creationId xmlns:a16="http://schemas.microsoft.com/office/drawing/2014/main" id="{F6DEDC1F-8332-42CD-BCCA-13AE142245D3}"/>
            </a:ext>
          </a:extLst>
        </xdr:cNvPr>
        <xdr:cNvCxnSpPr/>
      </xdr:nvCxnSpPr>
      <xdr:spPr>
        <a:xfrm flipV="1">
          <a:off x="2527300" y="626073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52524</xdr:rowOff>
    </xdr:from>
    <xdr:to>
      <xdr:col>7</xdr:col>
      <xdr:colOff>187325</xdr:colOff>
      <xdr:row>31</xdr:row>
      <xdr:rowOff>154124</xdr:rowOff>
    </xdr:to>
    <xdr:sp macro="" textlink="">
      <xdr:nvSpPr>
        <xdr:cNvPr id="101" name="楕円 100">
          <a:extLst>
            <a:ext uri="{FF2B5EF4-FFF2-40B4-BE49-F238E27FC236}">
              <a16:creationId xmlns:a16="http://schemas.microsoft.com/office/drawing/2014/main" id="{171C23AD-727C-42A8-B549-FF8D7F6F5515}"/>
            </a:ext>
          </a:extLst>
        </xdr:cNvPr>
        <xdr:cNvSpPr/>
      </xdr:nvSpPr>
      <xdr:spPr>
        <a:xfrm>
          <a:off x="1714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103324</xdr:rowOff>
    </xdr:from>
    <xdr:to>
      <xdr:col>11</xdr:col>
      <xdr:colOff>136525</xdr:colOff>
      <xdr:row>32</xdr:row>
      <xdr:rowOff>39824</xdr:rowOff>
    </xdr:to>
    <xdr:cxnSp macro="">
      <xdr:nvCxnSpPr>
        <xdr:cNvPr id="102" name="直線コネクタ 101">
          <a:extLst>
            <a:ext uri="{FF2B5EF4-FFF2-40B4-BE49-F238E27FC236}">
              <a16:creationId xmlns:a16="http://schemas.microsoft.com/office/drawing/2014/main" id="{3CEB0F5D-9317-4F8C-ACDD-BE4632DDB51F}"/>
            </a:ext>
          </a:extLst>
        </xdr:cNvPr>
        <xdr:cNvCxnSpPr/>
      </xdr:nvCxnSpPr>
      <xdr:spPr>
        <a:xfrm>
          <a:off x="1765300" y="6189799"/>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E779C566-BF11-444D-A025-A8D52CD193C9}"/>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4" name="n_2aveValue有形固定資産減価償却率">
          <a:extLst>
            <a:ext uri="{FF2B5EF4-FFF2-40B4-BE49-F238E27FC236}">
              <a16:creationId xmlns:a16="http://schemas.microsoft.com/office/drawing/2014/main" id="{93A3C99D-8110-482F-A0F1-EAE99FFC8D7C}"/>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105" name="n_3aveValue有形固定資産減価償却率">
          <a:extLst>
            <a:ext uri="{FF2B5EF4-FFF2-40B4-BE49-F238E27FC236}">
              <a16:creationId xmlns:a16="http://schemas.microsoft.com/office/drawing/2014/main" id="{803D2AE5-D261-4587-A57E-0D6E41D5B16D}"/>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06" name="n_4aveValue有形固定資産減価償却率">
          <a:extLst>
            <a:ext uri="{FF2B5EF4-FFF2-40B4-BE49-F238E27FC236}">
              <a16:creationId xmlns:a16="http://schemas.microsoft.com/office/drawing/2014/main" id="{1C2BCB1B-D6CC-4549-BE5D-EF937747BAF0}"/>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81751</xdr:rowOff>
    </xdr:from>
    <xdr:ext cx="405111" cy="259045"/>
    <xdr:sp macro="" textlink="">
      <xdr:nvSpPr>
        <xdr:cNvPr id="107" name="n_1mainValue有形固定資産減価償却率">
          <a:extLst>
            <a:ext uri="{FF2B5EF4-FFF2-40B4-BE49-F238E27FC236}">
              <a16:creationId xmlns:a16="http://schemas.microsoft.com/office/drawing/2014/main" id="{4DBDA6A3-9FD8-4602-97A0-B8A11B9EB9BF}"/>
            </a:ext>
          </a:extLst>
        </xdr:cNvPr>
        <xdr:cNvSpPr txBox="1"/>
      </xdr:nvSpPr>
      <xdr:spPr>
        <a:xfrm>
          <a:off x="3836044" y="633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70139</xdr:rowOff>
    </xdr:from>
    <xdr:ext cx="405111" cy="259045"/>
    <xdr:sp macro="" textlink="">
      <xdr:nvSpPr>
        <xdr:cNvPr id="108" name="n_2mainValue有形固定資産減価償却率">
          <a:extLst>
            <a:ext uri="{FF2B5EF4-FFF2-40B4-BE49-F238E27FC236}">
              <a16:creationId xmlns:a16="http://schemas.microsoft.com/office/drawing/2014/main" id="{04DFE568-99F5-41BF-86A4-443700A218FB}"/>
            </a:ext>
          </a:extLst>
        </xdr:cNvPr>
        <xdr:cNvSpPr txBox="1"/>
      </xdr:nvSpPr>
      <xdr:spPr>
        <a:xfrm>
          <a:off x="3086744" y="5985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81751</xdr:rowOff>
    </xdr:from>
    <xdr:ext cx="405111" cy="259045"/>
    <xdr:sp macro="" textlink="">
      <xdr:nvSpPr>
        <xdr:cNvPr id="109" name="n_3mainValue有形固定資産減価償却率">
          <a:extLst>
            <a:ext uri="{FF2B5EF4-FFF2-40B4-BE49-F238E27FC236}">
              <a16:creationId xmlns:a16="http://schemas.microsoft.com/office/drawing/2014/main" id="{6EBDED9D-1A2B-4AF4-8033-448C9C3D133F}"/>
            </a:ext>
          </a:extLst>
        </xdr:cNvPr>
        <xdr:cNvSpPr txBox="1"/>
      </xdr:nvSpPr>
      <xdr:spPr>
        <a:xfrm>
          <a:off x="2324744" y="633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170651</xdr:rowOff>
    </xdr:from>
    <xdr:ext cx="405111" cy="259045"/>
    <xdr:sp macro="" textlink="">
      <xdr:nvSpPr>
        <xdr:cNvPr id="110" name="n_4mainValue有形固定資産減価償却率">
          <a:extLst>
            <a:ext uri="{FF2B5EF4-FFF2-40B4-BE49-F238E27FC236}">
              <a16:creationId xmlns:a16="http://schemas.microsoft.com/office/drawing/2014/main" id="{E4EE193D-39BF-4E67-8D94-C19370FBE35E}"/>
            </a:ext>
          </a:extLst>
        </xdr:cNvPr>
        <xdr:cNvSpPr txBox="1"/>
      </xdr:nvSpPr>
      <xdr:spPr>
        <a:xfrm>
          <a:off x="15627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F99EB5C-25E5-4AAB-B3B6-64389A2C3ED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B4BD758E-6FBB-43CF-BF02-9B62481ED84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E6252110-B9DD-4E8C-A8D3-5C83CBC63A4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728FBE5B-8CAA-4563-A589-98D03E743B5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A3B59F3-B000-43C2-8F42-E160C43ED25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DBC5B171-C5E2-4FF5-81D2-ED7E1EB7697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18C4C720-7BC6-43A0-B714-CF666D54595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2A184469-DFB7-411A-ADC5-4E6B65EB878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E2D53337-6592-476E-873A-9C67F6BB3E2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493FDF7C-4BE2-47FC-9B82-09982174B7F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D445ABA6-EB85-495B-806C-EA40FD322E1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9885E3D-B4B1-46DF-99EF-F47AAFB4E25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826A4FFD-1B2C-48A2-80BF-896D26F6EE1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債務償還比率について、令和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年度は前年度と比較し地方債現在高が増加し将来負担額</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a:t>
          </a:r>
          <a:r>
            <a:rPr kumimoji="1" lang="ja-JP" altLang="en-US" sz="1100" b="0" i="0" baseline="0">
              <a:solidFill>
                <a:schemeClr val="dk1"/>
              </a:solidFill>
              <a:effectLst/>
              <a:latin typeface="+mn-lt"/>
              <a:ea typeface="+mn-ea"/>
              <a:cs typeface="+mn-cs"/>
            </a:rPr>
            <a:t>加したため、</a:t>
          </a:r>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やや上回った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今後は小中学校更新事業や公営住宅建設事業に起因し更に地方債残高が増加していく見込みであるため、新規大型事業については事業内容を十分に考慮し、公債費抑制の対策を行っていく。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B03CE0AA-D236-4A2B-98C4-A48D38FDDA2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B773EB68-CD79-4560-94BC-979B813ADA1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181E5CCF-B500-4A09-B910-86979923B7A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FEFE4830-68A7-46B3-86ED-C0D328779CA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CFBB761D-1D09-4D85-A5A6-E13C5B42EC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3D9934FD-6780-48BF-A0FC-0811E0F3268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B33C4247-2CEF-4ECA-9898-3D493A4FCA92}"/>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75553660-7FF4-4328-A060-E07AB07339F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EA52F071-58BA-480A-902B-023E35F8131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87CF08EF-85A8-4B16-9B1E-F51DE6A260F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5FB19F2-F798-4150-AF64-03F22CDB75E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6562E42E-4101-452C-877D-66F68EB198B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CEBEBCBE-6253-4F8E-B90E-8447A09FD1E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89E5BE49-2E59-4FBF-8574-0BBA53BED6A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0EFD849F-48AD-4106-9B6D-9EA75FCF755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6A1239DC-BDE2-477C-9012-B9A0E8FFDA5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E4E2473E-1547-45A3-AAD0-1255AD0212D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5E741308-EF9C-466A-A866-48A897E1B187}"/>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2887FCCD-9770-4E59-97B7-AEDBE670C942}"/>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982065A7-AE5E-46FB-8FB9-720B5119FCD7}"/>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005C5BEC-FB0C-4911-9D6E-04B794B1B1C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D8BC4191-E8D4-456D-9F3A-23B9E0818A3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46" name="債務償還比率平均値テキスト">
          <a:extLst>
            <a:ext uri="{FF2B5EF4-FFF2-40B4-BE49-F238E27FC236}">
              <a16:creationId xmlns:a16="http://schemas.microsoft.com/office/drawing/2014/main" id="{F3ADD982-4473-4975-B66D-2989B3DE9530}"/>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5C885CFE-7249-4A65-BE7C-DB2511DE920D}"/>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5956C510-69C7-4947-BDD1-FC46560A99F3}"/>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F0063F44-E74F-4549-9286-3ECAF105AA47}"/>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64091FE1-FD4D-4D85-A9C8-AFC6394F3B63}"/>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E57C35AE-579D-4828-9408-A80F29AF514F}"/>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FADCE8A-5390-426A-886A-B7AD038AF4F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F71A4FC-2284-4A75-AD1F-03E52C79D9B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62F3775C-3904-4F67-AFC0-56926DEF799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A90D1C63-7FCF-4078-81D2-296368F90AE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51359B18-CE79-4611-B7AB-9D36A30EFB0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10880</xdr:rowOff>
    </xdr:from>
    <xdr:to>
      <xdr:col>76</xdr:col>
      <xdr:colOff>73025</xdr:colOff>
      <xdr:row>28</xdr:row>
      <xdr:rowOff>112480</xdr:rowOff>
    </xdr:to>
    <xdr:sp macro="" textlink="">
      <xdr:nvSpPr>
        <xdr:cNvPr id="157" name="楕円 156">
          <a:extLst>
            <a:ext uri="{FF2B5EF4-FFF2-40B4-BE49-F238E27FC236}">
              <a16:creationId xmlns:a16="http://schemas.microsoft.com/office/drawing/2014/main" id="{ACDCE9C7-E641-4184-B7DD-53D98F64FD2A}"/>
            </a:ext>
          </a:extLst>
        </xdr:cNvPr>
        <xdr:cNvSpPr/>
      </xdr:nvSpPr>
      <xdr:spPr>
        <a:xfrm>
          <a:off x="14744700" y="55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160757</xdr:rowOff>
    </xdr:from>
    <xdr:ext cx="469744" cy="259045"/>
    <xdr:sp macro="" textlink="">
      <xdr:nvSpPr>
        <xdr:cNvPr id="158" name="債務償還比率該当値テキスト">
          <a:extLst>
            <a:ext uri="{FF2B5EF4-FFF2-40B4-BE49-F238E27FC236}">
              <a16:creationId xmlns:a16="http://schemas.microsoft.com/office/drawing/2014/main" id="{9B6EF91B-1978-40D4-A2AB-1D83C54DFC25}"/>
            </a:ext>
          </a:extLst>
        </xdr:cNvPr>
        <xdr:cNvSpPr txBox="1"/>
      </xdr:nvSpPr>
      <xdr:spPr>
        <a:xfrm>
          <a:off x="14846300" y="55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129861</xdr:rowOff>
    </xdr:from>
    <xdr:to>
      <xdr:col>72</xdr:col>
      <xdr:colOff>123825</xdr:colOff>
      <xdr:row>27</xdr:row>
      <xdr:rowOff>60011</xdr:rowOff>
    </xdr:to>
    <xdr:sp macro="" textlink="">
      <xdr:nvSpPr>
        <xdr:cNvPr id="159" name="楕円 158">
          <a:extLst>
            <a:ext uri="{FF2B5EF4-FFF2-40B4-BE49-F238E27FC236}">
              <a16:creationId xmlns:a16="http://schemas.microsoft.com/office/drawing/2014/main" id="{F0DAC6AA-384C-4EB2-9DF2-E55C6069C8AE}"/>
            </a:ext>
          </a:extLst>
        </xdr:cNvPr>
        <xdr:cNvSpPr/>
      </xdr:nvSpPr>
      <xdr:spPr>
        <a:xfrm>
          <a:off x="14033500" y="53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9211</xdr:rowOff>
    </xdr:from>
    <xdr:to>
      <xdr:col>76</xdr:col>
      <xdr:colOff>22225</xdr:colOff>
      <xdr:row>28</xdr:row>
      <xdr:rowOff>61680</xdr:rowOff>
    </xdr:to>
    <xdr:cxnSp macro="">
      <xdr:nvCxnSpPr>
        <xdr:cNvPr id="160" name="直線コネクタ 159">
          <a:extLst>
            <a:ext uri="{FF2B5EF4-FFF2-40B4-BE49-F238E27FC236}">
              <a16:creationId xmlns:a16="http://schemas.microsoft.com/office/drawing/2014/main" id="{290AAA25-63AA-4BFC-94B5-013D43F7A51F}"/>
            </a:ext>
          </a:extLst>
        </xdr:cNvPr>
        <xdr:cNvCxnSpPr/>
      </xdr:nvCxnSpPr>
      <xdr:spPr>
        <a:xfrm>
          <a:off x="14084300" y="5409886"/>
          <a:ext cx="711200" cy="22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137983</xdr:rowOff>
    </xdr:from>
    <xdr:to>
      <xdr:col>68</xdr:col>
      <xdr:colOff>123825</xdr:colOff>
      <xdr:row>27</xdr:row>
      <xdr:rowOff>68133</xdr:rowOff>
    </xdr:to>
    <xdr:sp macro="" textlink="">
      <xdr:nvSpPr>
        <xdr:cNvPr id="161" name="楕円 160">
          <a:extLst>
            <a:ext uri="{FF2B5EF4-FFF2-40B4-BE49-F238E27FC236}">
              <a16:creationId xmlns:a16="http://schemas.microsoft.com/office/drawing/2014/main" id="{98CE4834-D76A-470E-91C7-0DB7EB70CB02}"/>
            </a:ext>
          </a:extLst>
        </xdr:cNvPr>
        <xdr:cNvSpPr/>
      </xdr:nvSpPr>
      <xdr:spPr>
        <a:xfrm>
          <a:off x="13271500" y="536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9211</xdr:rowOff>
    </xdr:from>
    <xdr:to>
      <xdr:col>72</xdr:col>
      <xdr:colOff>73025</xdr:colOff>
      <xdr:row>27</xdr:row>
      <xdr:rowOff>17333</xdr:rowOff>
    </xdr:to>
    <xdr:cxnSp macro="">
      <xdr:nvCxnSpPr>
        <xdr:cNvPr id="162" name="直線コネクタ 161">
          <a:extLst>
            <a:ext uri="{FF2B5EF4-FFF2-40B4-BE49-F238E27FC236}">
              <a16:creationId xmlns:a16="http://schemas.microsoft.com/office/drawing/2014/main" id="{D5EA862F-8854-4ADB-98D8-8991B42C6E09}"/>
            </a:ext>
          </a:extLst>
        </xdr:cNvPr>
        <xdr:cNvCxnSpPr/>
      </xdr:nvCxnSpPr>
      <xdr:spPr>
        <a:xfrm flipV="1">
          <a:off x="13322300" y="5409886"/>
          <a:ext cx="762000" cy="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85380</xdr:rowOff>
    </xdr:from>
    <xdr:to>
      <xdr:col>64</xdr:col>
      <xdr:colOff>123825</xdr:colOff>
      <xdr:row>28</xdr:row>
      <xdr:rowOff>15530</xdr:rowOff>
    </xdr:to>
    <xdr:sp macro="" textlink="">
      <xdr:nvSpPr>
        <xdr:cNvPr id="163" name="楕円 162">
          <a:extLst>
            <a:ext uri="{FF2B5EF4-FFF2-40B4-BE49-F238E27FC236}">
              <a16:creationId xmlns:a16="http://schemas.microsoft.com/office/drawing/2014/main" id="{54B6C3A6-5A1D-4AD8-8C3C-AD23E3E2EE0A}"/>
            </a:ext>
          </a:extLst>
        </xdr:cNvPr>
        <xdr:cNvSpPr/>
      </xdr:nvSpPr>
      <xdr:spPr>
        <a:xfrm>
          <a:off x="12509500" y="54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17333</xdr:rowOff>
    </xdr:from>
    <xdr:to>
      <xdr:col>68</xdr:col>
      <xdr:colOff>73025</xdr:colOff>
      <xdr:row>27</xdr:row>
      <xdr:rowOff>136180</xdr:rowOff>
    </xdr:to>
    <xdr:cxnSp macro="">
      <xdr:nvCxnSpPr>
        <xdr:cNvPr id="164" name="直線コネクタ 163">
          <a:extLst>
            <a:ext uri="{FF2B5EF4-FFF2-40B4-BE49-F238E27FC236}">
              <a16:creationId xmlns:a16="http://schemas.microsoft.com/office/drawing/2014/main" id="{29291C24-9089-440D-97E3-4477CBCC5F7B}"/>
            </a:ext>
          </a:extLst>
        </xdr:cNvPr>
        <xdr:cNvCxnSpPr/>
      </xdr:nvCxnSpPr>
      <xdr:spPr>
        <a:xfrm flipV="1">
          <a:off x="12560300" y="5418008"/>
          <a:ext cx="762000" cy="1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17048</xdr:rowOff>
    </xdr:from>
    <xdr:to>
      <xdr:col>60</xdr:col>
      <xdr:colOff>123825</xdr:colOff>
      <xdr:row>28</xdr:row>
      <xdr:rowOff>118648</xdr:rowOff>
    </xdr:to>
    <xdr:sp macro="" textlink="">
      <xdr:nvSpPr>
        <xdr:cNvPr id="165" name="楕円 164">
          <a:extLst>
            <a:ext uri="{FF2B5EF4-FFF2-40B4-BE49-F238E27FC236}">
              <a16:creationId xmlns:a16="http://schemas.microsoft.com/office/drawing/2014/main" id="{6628773A-9432-45DE-8637-AAF2DB90369F}"/>
            </a:ext>
          </a:extLst>
        </xdr:cNvPr>
        <xdr:cNvSpPr/>
      </xdr:nvSpPr>
      <xdr:spPr>
        <a:xfrm>
          <a:off x="11747500" y="55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136180</xdr:rowOff>
    </xdr:from>
    <xdr:to>
      <xdr:col>64</xdr:col>
      <xdr:colOff>73025</xdr:colOff>
      <xdr:row>28</xdr:row>
      <xdr:rowOff>67848</xdr:rowOff>
    </xdr:to>
    <xdr:cxnSp macro="">
      <xdr:nvCxnSpPr>
        <xdr:cNvPr id="166" name="直線コネクタ 165">
          <a:extLst>
            <a:ext uri="{FF2B5EF4-FFF2-40B4-BE49-F238E27FC236}">
              <a16:creationId xmlns:a16="http://schemas.microsoft.com/office/drawing/2014/main" id="{A18D5BA5-311E-4551-9121-67422E9546E7}"/>
            </a:ext>
          </a:extLst>
        </xdr:cNvPr>
        <xdr:cNvCxnSpPr/>
      </xdr:nvCxnSpPr>
      <xdr:spPr>
        <a:xfrm flipV="1">
          <a:off x="11798300" y="5536855"/>
          <a:ext cx="762000" cy="10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7" name="n_1aveValue債務償還比率">
          <a:extLst>
            <a:ext uri="{FF2B5EF4-FFF2-40B4-BE49-F238E27FC236}">
              <a16:creationId xmlns:a16="http://schemas.microsoft.com/office/drawing/2014/main" id="{B2987C33-04D9-458A-95C5-1990427361DE}"/>
            </a:ext>
          </a:extLst>
        </xdr:cNvPr>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8" name="n_2aveValue債務償還比率">
          <a:extLst>
            <a:ext uri="{FF2B5EF4-FFF2-40B4-BE49-F238E27FC236}">
              <a16:creationId xmlns:a16="http://schemas.microsoft.com/office/drawing/2014/main" id="{30306CC7-3F46-4CBE-A44D-ADDEB738D3DE}"/>
            </a:ext>
          </a:extLst>
        </xdr:cNvPr>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9" name="n_3aveValue債務償還比率">
          <a:extLst>
            <a:ext uri="{FF2B5EF4-FFF2-40B4-BE49-F238E27FC236}">
              <a16:creationId xmlns:a16="http://schemas.microsoft.com/office/drawing/2014/main" id="{67434693-45F9-4072-9AC0-E2A121636D24}"/>
            </a:ext>
          </a:extLst>
        </xdr:cNvPr>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70" name="n_4aveValue債務償還比率">
          <a:extLst>
            <a:ext uri="{FF2B5EF4-FFF2-40B4-BE49-F238E27FC236}">
              <a16:creationId xmlns:a16="http://schemas.microsoft.com/office/drawing/2014/main" id="{0B95DA4E-7576-4D77-8E80-7B624432DAAA}"/>
            </a:ext>
          </a:extLst>
        </xdr:cNvPr>
        <xdr:cNvSpPr txBox="1"/>
      </xdr:nvSpPr>
      <xdr:spPr>
        <a:xfrm>
          <a:off x="11563427" y="58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76538</xdr:rowOff>
    </xdr:from>
    <xdr:ext cx="469744" cy="259045"/>
    <xdr:sp macro="" textlink="">
      <xdr:nvSpPr>
        <xdr:cNvPr id="171" name="n_1mainValue債務償還比率">
          <a:extLst>
            <a:ext uri="{FF2B5EF4-FFF2-40B4-BE49-F238E27FC236}">
              <a16:creationId xmlns:a16="http://schemas.microsoft.com/office/drawing/2014/main" id="{3C761BE9-73B4-4E2E-97F8-AE2C6554B58E}"/>
            </a:ext>
          </a:extLst>
        </xdr:cNvPr>
        <xdr:cNvSpPr txBox="1"/>
      </xdr:nvSpPr>
      <xdr:spPr>
        <a:xfrm>
          <a:off x="13836727" y="513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84660</xdr:rowOff>
    </xdr:from>
    <xdr:ext cx="469744" cy="259045"/>
    <xdr:sp macro="" textlink="">
      <xdr:nvSpPr>
        <xdr:cNvPr id="172" name="n_2mainValue債務償還比率">
          <a:extLst>
            <a:ext uri="{FF2B5EF4-FFF2-40B4-BE49-F238E27FC236}">
              <a16:creationId xmlns:a16="http://schemas.microsoft.com/office/drawing/2014/main" id="{ED3FC5C0-A1DB-4535-AE76-BB756C2BDC7F}"/>
            </a:ext>
          </a:extLst>
        </xdr:cNvPr>
        <xdr:cNvSpPr txBox="1"/>
      </xdr:nvSpPr>
      <xdr:spPr>
        <a:xfrm>
          <a:off x="13087427" y="51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32057</xdr:rowOff>
    </xdr:from>
    <xdr:ext cx="469744" cy="259045"/>
    <xdr:sp macro="" textlink="">
      <xdr:nvSpPr>
        <xdr:cNvPr id="173" name="n_3mainValue債務償還比率">
          <a:extLst>
            <a:ext uri="{FF2B5EF4-FFF2-40B4-BE49-F238E27FC236}">
              <a16:creationId xmlns:a16="http://schemas.microsoft.com/office/drawing/2014/main" id="{A21ED3CA-39EB-470B-995E-9D04DA8DCD5A}"/>
            </a:ext>
          </a:extLst>
        </xdr:cNvPr>
        <xdr:cNvSpPr txBox="1"/>
      </xdr:nvSpPr>
      <xdr:spPr>
        <a:xfrm>
          <a:off x="12325427" y="526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135175</xdr:rowOff>
    </xdr:from>
    <xdr:ext cx="469744" cy="259045"/>
    <xdr:sp macro="" textlink="">
      <xdr:nvSpPr>
        <xdr:cNvPr id="174" name="n_4mainValue債務償還比率">
          <a:extLst>
            <a:ext uri="{FF2B5EF4-FFF2-40B4-BE49-F238E27FC236}">
              <a16:creationId xmlns:a16="http://schemas.microsoft.com/office/drawing/2014/main" id="{F1047FB9-3156-4BD3-8CF9-A3D40657F426}"/>
            </a:ext>
          </a:extLst>
        </xdr:cNvPr>
        <xdr:cNvSpPr txBox="1"/>
      </xdr:nvSpPr>
      <xdr:spPr>
        <a:xfrm>
          <a:off x="11563427" y="536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4D1ABDFD-54A6-457C-B59C-4D3E00FDECD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45A5CBCC-8D5E-48A5-B9B1-63CC965B859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9A15A8C6-A77B-47AE-8F21-7330FCC6DB8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2A4D8F82-2012-48FD-8E5B-514F2640D1C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99AF01D8-FE8A-47A1-9388-AEDB51EAA14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21A43ABC-1255-4708-BB16-B11D9021D45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F10079-0405-49AE-B567-FC817BDAD4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D352F9-136A-46F6-AFDB-8B688752F74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1D1A3C6-B8BA-4298-A2F9-A5939088F8B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CA6B07-258A-4C19-9A01-5F56693ECD8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762F9D-1BF9-41C4-A266-78DE611F9AF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E43665-4398-4106-9E5E-BE77C7299F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3E4F90F-9F39-4454-A2DE-80A6D5B40F6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B57D96-8B50-4929-8C64-387A15B708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8CE26E-FF50-4F4B-8363-843198D2A75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1C98649-AFE7-4429-8B80-EEBA7D9501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
8,482
132.20
10,070,405
9,713,566
176,137
3,656,585
8,517,703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23A9D4-41A1-466A-8687-BF7CE141E4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43B261-3B64-4B07-90F0-AEFC89F7D99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B8F638-B1B9-46CD-B5AA-78DDD019382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979753-CB66-49BC-9045-0B99DFCD851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87A7DD-A46B-4FDB-8B14-D64F226FC0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0600C32-DF26-42A6-AD2D-42100F51F21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6E23AD-013D-4037-846B-6A2973ABE6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20EBC04-165D-4306-8DE9-946833A5D4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D5AC8C2-B4B6-4A3B-910F-E27E7024067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A248EC8-3870-4EA5-9F0D-7433E70E04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70AD987-07F5-4B0A-81B5-E3B56D033E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012182-D42B-4D20-9C9A-25EB4D4CDA4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ED8B06-6AE4-44BF-AF4C-56DAB57F700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1EF658-2039-4238-9EFA-BBE3C47B80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B58439-42E6-422C-8AF4-ED812793299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07A9CF-5A91-4CBB-B6AC-E15DB89D725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FF1574-275C-4878-A328-437E6DBBC37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1989A0-F738-4F48-93AC-55A226A6EE3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F78D11-B969-49F9-8F86-5F66CA38F7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56C3C41-33D2-47C5-9DCA-8E31967432C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992446-718D-4E99-B9FA-CF4FEBD0E9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505247-0B36-4E9A-AE5F-C7B94AF2335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F6996E-4EC1-49D7-AF42-7613AD3EA6A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5D0997-3D9B-4812-905D-F127074DAC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E697A5A-6F48-40E0-8F43-03A933387CC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179C77-6450-4108-88B6-890DD30BC04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BF3899-B29F-461A-8566-E0678C2861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A34FD8C-59D8-4227-8A2A-A11905EAA1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BEEA91-48A7-4885-BECA-FAFE1BFDD65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AEC7232-9DF8-424D-8C44-5716C5F2CDC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BA24999-8CA0-48E8-B7DB-951C5D6AA93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C1A530-0412-4088-8738-2C71442A8E2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326FCDA-7D40-492E-9AA3-CFD10AD326F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FBC3322-58D3-4BB3-98AC-35449DD528F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71CCDA0-43E9-469A-B4E5-62DDE70AB2E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5B36330-3214-4999-98BC-9481AED9E39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E67D6AA-80AA-4A80-94CB-41BEB5D93F0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BB003DE-CDCF-451B-982D-1D7C6DDA597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0DFA59C-088A-42C7-8C3A-B21620A6EBE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44E48E2-C77F-4621-AF2B-70066EB057A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CDD7CF4-D419-482A-B7E3-6CDEB72714B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C6D2459-6820-4422-9836-659C9655AF6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5E5A89E-FEE3-4A3E-A076-E27C80C62D9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C92E5EB-4C4A-4E7D-A39B-6F8D7E95991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0583FA2-F3CD-482D-9B0A-CD754E58744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2BC5BEDE-9D71-470D-BC25-2209E09FEEF8}"/>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97AB3413-FC96-4D01-BC14-923ADF685267}"/>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84E07A20-9F27-48F2-BCDD-2733BB8A5FAD}"/>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BD998970-989B-453D-8461-BD0151730476}"/>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CD3FD22D-9463-4E06-9B80-DADD0D491EBA}"/>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577E2A4B-C46E-45DC-A8BB-976B56E053B8}"/>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67FD8532-0614-4059-9B43-479950F16F93}"/>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207E6FEF-1B86-4B76-A478-EFE43ABF3AE9}"/>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4B5B454B-BD50-4C37-81B4-334E05BD46F1}"/>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7667951C-06A9-479D-9DA4-2533F27793C7}"/>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C6377771-0B6F-436C-98A6-1EA8EAA5F575}"/>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C1A84AD-0FBA-427D-9845-5F116E773EC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38B9A7-47FF-42C0-A613-66CFD3DC96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5D77CF-8B48-4B40-8745-D685BE6E572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16C929-2296-43EC-B8D7-9B142598B47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31395C9-3A32-4F4C-BAF4-4F20D115D03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36830</xdr:rowOff>
    </xdr:from>
    <xdr:to>
      <xdr:col>24</xdr:col>
      <xdr:colOff>114300</xdr:colOff>
      <xdr:row>37</xdr:row>
      <xdr:rowOff>138430</xdr:rowOff>
    </xdr:to>
    <xdr:sp macro="" textlink="">
      <xdr:nvSpPr>
        <xdr:cNvPr id="73" name="楕円 72">
          <a:extLst>
            <a:ext uri="{FF2B5EF4-FFF2-40B4-BE49-F238E27FC236}">
              <a16:creationId xmlns:a16="http://schemas.microsoft.com/office/drawing/2014/main" id="{A3095253-4FA3-4135-A761-5AFEF76667C3}"/>
            </a:ext>
          </a:extLst>
        </xdr:cNvPr>
        <xdr:cNvSpPr/>
      </xdr:nvSpPr>
      <xdr:spPr>
        <a:xfrm>
          <a:off x="4584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59707</xdr:rowOff>
    </xdr:from>
    <xdr:ext cx="405111" cy="259045"/>
    <xdr:sp macro="" textlink="">
      <xdr:nvSpPr>
        <xdr:cNvPr id="74" name="【道路】&#10;有形固定資産減価償却率該当値テキスト">
          <a:extLst>
            <a:ext uri="{FF2B5EF4-FFF2-40B4-BE49-F238E27FC236}">
              <a16:creationId xmlns:a16="http://schemas.microsoft.com/office/drawing/2014/main" id="{F01A81BC-12FB-4F46-A1C8-CFBB58F3936A}"/>
            </a:ext>
          </a:extLst>
        </xdr:cNvPr>
        <xdr:cNvSpPr txBox="1"/>
      </xdr:nvSpPr>
      <xdr:spPr>
        <a:xfrm>
          <a:off x="467360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xdr:rowOff>
    </xdr:from>
    <xdr:to>
      <xdr:col>20</xdr:col>
      <xdr:colOff>38100</xdr:colOff>
      <xdr:row>37</xdr:row>
      <xdr:rowOff>106045</xdr:rowOff>
    </xdr:to>
    <xdr:sp macro="" textlink="">
      <xdr:nvSpPr>
        <xdr:cNvPr id="75" name="楕円 74">
          <a:extLst>
            <a:ext uri="{FF2B5EF4-FFF2-40B4-BE49-F238E27FC236}">
              <a16:creationId xmlns:a16="http://schemas.microsoft.com/office/drawing/2014/main" id="{E78019B2-5481-4795-9FB9-8C6659E8738D}"/>
            </a:ext>
          </a:extLst>
        </xdr:cNvPr>
        <xdr:cNvSpPr/>
      </xdr:nvSpPr>
      <xdr:spPr>
        <a:xfrm>
          <a:off x="3746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87630</xdr:rowOff>
    </xdr:to>
    <xdr:cxnSp macro="">
      <xdr:nvCxnSpPr>
        <xdr:cNvPr id="76" name="直線コネクタ 75">
          <a:extLst>
            <a:ext uri="{FF2B5EF4-FFF2-40B4-BE49-F238E27FC236}">
              <a16:creationId xmlns:a16="http://schemas.microsoft.com/office/drawing/2014/main" id="{2FFE0B61-F333-4B71-B8D8-39C23EF3C190}"/>
            </a:ext>
          </a:extLst>
        </xdr:cNvPr>
        <xdr:cNvCxnSpPr/>
      </xdr:nvCxnSpPr>
      <xdr:spPr>
        <a:xfrm>
          <a:off x="3797300" y="63988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7" name="楕円 76">
          <a:extLst>
            <a:ext uri="{FF2B5EF4-FFF2-40B4-BE49-F238E27FC236}">
              <a16:creationId xmlns:a16="http://schemas.microsoft.com/office/drawing/2014/main" id="{50A34E4C-5A6D-4D85-8A9F-C37B89D79026}"/>
            </a:ext>
          </a:extLst>
        </xdr:cNvPr>
        <xdr:cNvSpPr/>
      </xdr:nvSpPr>
      <xdr:spPr>
        <a:xfrm>
          <a:off x="2857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55245</xdr:rowOff>
    </xdr:to>
    <xdr:cxnSp macro="">
      <xdr:nvCxnSpPr>
        <xdr:cNvPr id="78" name="直線コネクタ 77">
          <a:extLst>
            <a:ext uri="{FF2B5EF4-FFF2-40B4-BE49-F238E27FC236}">
              <a16:creationId xmlns:a16="http://schemas.microsoft.com/office/drawing/2014/main" id="{AD54B157-8EC2-4EF2-973F-24496186B534}"/>
            </a:ext>
          </a:extLst>
        </xdr:cNvPr>
        <xdr:cNvCxnSpPr/>
      </xdr:nvCxnSpPr>
      <xdr:spPr>
        <a:xfrm>
          <a:off x="2908300" y="63741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118745</xdr:rowOff>
    </xdr:from>
    <xdr:to>
      <xdr:col>10</xdr:col>
      <xdr:colOff>165100</xdr:colOff>
      <xdr:row>37</xdr:row>
      <xdr:rowOff>48895</xdr:rowOff>
    </xdr:to>
    <xdr:sp macro="" textlink="">
      <xdr:nvSpPr>
        <xdr:cNvPr id="79" name="楕円 78">
          <a:extLst>
            <a:ext uri="{FF2B5EF4-FFF2-40B4-BE49-F238E27FC236}">
              <a16:creationId xmlns:a16="http://schemas.microsoft.com/office/drawing/2014/main" id="{90C819DA-B3B2-4F2E-A331-55E22D028159}"/>
            </a:ext>
          </a:extLst>
        </xdr:cNvPr>
        <xdr:cNvSpPr/>
      </xdr:nvSpPr>
      <xdr:spPr>
        <a:xfrm>
          <a:off x="1968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169545</xdr:rowOff>
    </xdr:from>
    <xdr:to>
      <xdr:col>15</xdr:col>
      <xdr:colOff>50800</xdr:colOff>
      <xdr:row>37</xdr:row>
      <xdr:rowOff>30480</xdr:rowOff>
    </xdr:to>
    <xdr:cxnSp macro="">
      <xdr:nvCxnSpPr>
        <xdr:cNvPr id="80" name="直線コネクタ 79">
          <a:extLst>
            <a:ext uri="{FF2B5EF4-FFF2-40B4-BE49-F238E27FC236}">
              <a16:creationId xmlns:a16="http://schemas.microsoft.com/office/drawing/2014/main" id="{5949863D-5798-4B0F-A4B2-BAC6DEB6FBBD}"/>
            </a:ext>
          </a:extLst>
        </xdr:cNvPr>
        <xdr:cNvCxnSpPr/>
      </xdr:nvCxnSpPr>
      <xdr:spPr>
        <a:xfrm>
          <a:off x="2019300" y="63417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59690</xdr:rowOff>
    </xdr:from>
    <xdr:to>
      <xdr:col>6</xdr:col>
      <xdr:colOff>38100</xdr:colOff>
      <xdr:row>36</xdr:row>
      <xdr:rowOff>161290</xdr:rowOff>
    </xdr:to>
    <xdr:sp macro="" textlink="">
      <xdr:nvSpPr>
        <xdr:cNvPr id="81" name="楕円 80">
          <a:extLst>
            <a:ext uri="{FF2B5EF4-FFF2-40B4-BE49-F238E27FC236}">
              <a16:creationId xmlns:a16="http://schemas.microsoft.com/office/drawing/2014/main" id="{267AB641-3CF4-4C86-BC33-CC5FE47F06F7}"/>
            </a:ext>
          </a:extLst>
        </xdr:cNvPr>
        <xdr:cNvSpPr/>
      </xdr:nvSpPr>
      <xdr:spPr>
        <a:xfrm>
          <a:off x="1079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110490</xdr:rowOff>
    </xdr:from>
    <xdr:to>
      <xdr:col>10</xdr:col>
      <xdr:colOff>114300</xdr:colOff>
      <xdr:row>36</xdr:row>
      <xdr:rowOff>169545</xdr:rowOff>
    </xdr:to>
    <xdr:cxnSp macro="">
      <xdr:nvCxnSpPr>
        <xdr:cNvPr id="82" name="直線コネクタ 81">
          <a:extLst>
            <a:ext uri="{FF2B5EF4-FFF2-40B4-BE49-F238E27FC236}">
              <a16:creationId xmlns:a16="http://schemas.microsoft.com/office/drawing/2014/main" id="{158F8B25-2B8C-4FAF-A60E-101E7288FF0E}"/>
            </a:ext>
          </a:extLst>
        </xdr:cNvPr>
        <xdr:cNvCxnSpPr/>
      </xdr:nvCxnSpPr>
      <xdr:spPr>
        <a:xfrm>
          <a:off x="1130300" y="628269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2FB2D17E-7CD5-43A7-BBB4-89B797FBF132}"/>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E689580C-8DB1-4A3E-9248-69F804F82D00}"/>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928ADFAE-4C2B-4E83-9DCF-8C48563F3706}"/>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57AAEC06-69B5-401D-8839-150223FFA024}"/>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122572</xdr:rowOff>
    </xdr:from>
    <xdr:ext cx="405111" cy="259045"/>
    <xdr:sp macro="" textlink="">
      <xdr:nvSpPr>
        <xdr:cNvPr id="87" name="n_1mainValue【道路】&#10;有形固定資産減価償却率">
          <a:extLst>
            <a:ext uri="{FF2B5EF4-FFF2-40B4-BE49-F238E27FC236}">
              <a16:creationId xmlns:a16="http://schemas.microsoft.com/office/drawing/2014/main" id="{14F4A2C2-C2F7-4D1B-AE4A-F1B2668A4892}"/>
            </a:ext>
          </a:extLst>
        </xdr:cNvPr>
        <xdr:cNvSpPr txBox="1"/>
      </xdr:nvSpPr>
      <xdr:spPr>
        <a:xfrm>
          <a:off x="358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8" name="n_2mainValue【道路】&#10;有形固定資産減価償却率">
          <a:extLst>
            <a:ext uri="{FF2B5EF4-FFF2-40B4-BE49-F238E27FC236}">
              <a16:creationId xmlns:a16="http://schemas.microsoft.com/office/drawing/2014/main" id="{B8A9C88B-E2EC-4D44-A1B4-5B8311F33DBE}"/>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65422</xdr:rowOff>
    </xdr:from>
    <xdr:ext cx="405111" cy="259045"/>
    <xdr:sp macro="" textlink="">
      <xdr:nvSpPr>
        <xdr:cNvPr id="89" name="n_3mainValue【道路】&#10;有形固定資産減価償却率">
          <a:extLst>
            <a:ext uri="{FF2B5EF4-FFF2-40B4-BE49-F238E27FC236}">
              <a16:creationId xmlns:a16="http://schemas.microsoft.com/office/drawing/2014/main" id="{21ADEB6D-6832-4F7D-820B-D35626126879}"/>
            </a:ext>
          </a:extLst>
        </xdr:cNvPr>
        <xdr:cNvSpPr txBox="1"/>
      </xdr:nvSpPr>
      <xdr:spPr>
        <a:xfrm>
          <a:off x="1816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90" name="n_4mainValue【道路】&#10;有形固定資産減価償却率">
          <a:extLst>
            <a:ext uri="{FF2B5EF4-FFF2-40B4-BE49-F238E27FC236}">
              <a16:creationId xmlns:a16="http://schemas.microsoft.com/office/drawing/2014/main" id="{12210D58-7F27-4DED-8A8E-A1F1D8B40744}"/>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12A0D4B-D887-4020-A931-70AB674B648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204BAC2-EB35-43DB-AFE5-C2C309B5D8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6094EA2-62D5-4BD4-90FB-AD9A58B5F09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5CD1DFC-A31E-4E5A-85A1-9C03BE54100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B153C28-0E95-4474-A739-89DCF4AD7F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92576A0-8C21-49F2-882A-A56AAD94E0C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67846AB-8F48-4979-8E3A-4C9A051C141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5B3AD8E-EC70-4AA2-ACD9-96BD3A962E1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D1CCDA1-76E5-4813-BBB5-C4464E6675C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0ACD9DA-366F-4AE3-AF07-6CCC99C4F20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2FF6B27-1144-44CB-ACDE-6427CDFDC4A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69A915B-DE09-4FF8-82DD-27072EF94D2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9DCF34C-7628-4004-A9AB-58533D007B1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08E7411-97B9-40C8-A901-B7C878D9BBF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A3004AE-C077-432F-845C-1107E5F1B86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87AEBA7-7AB8-4C4C-BED2-2F2B71BEA6E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F63C9A5-C1CE-4566-A33F-197A7DFC99B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4155E54-733C-4CBE-A858-38078BC0C58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06210F4-06FC-4219-A50E-7FF4B088F18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EE7C28FF-2344-49CF-AC22-4EB12AD9D05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15D44B8-8FCB-46B8-A809-89F08BA0AD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0A7CF17-520E-4B09-BD17-52A4EBF4C6A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34185DB-8607-4C9A-A48B-ED85600CE35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97F71636-A60A-489D-9B14-581AD63FEFD6}"/>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A258B550-AB79-4B83-8C55-F287F53B2EA8}"/>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08EA3EFB-63B4-4875-B1A7-7C529AF8A75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3D6B83FE-368B-41DC-8E73-ACFA0C4BBFCF}"/>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FFABE5AB-3FB9-4425-830B-79F0DBC87AF3}"/>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7FC6BAD0-E2DB-4B79-BDD1-FFB18D3CC933}"/>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797B11E4-8320-44A5-9706-6E7713A6156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E3E7398D-FDEE-4C3F-BDB4-9E4DCD58368F}"/>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20DC58DB-EB34-489F-8A47-9F850E5A74DF}"/>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6C1C9392-2D71-494C-B51F-0FAA17AA1EFF}"/>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F9CBEC16-5F76-4E65-8944-C17E3780444D}"/>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0949A8C-665E-4D9E-BF48-0A8896A3056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D829F29-BF00-4D11-9D3F-8485987A4A1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8DB9E8-0903-4D5F-B842-A896105579A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86E40B1-DD8E-432D-ADEF-BFFD4388BAA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A27BB2C-734A-4673-B129-34808C65876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56159</xdr:rowOff>
    </xdr:from>
    <xdr:to>
      <xdr:col>55</xdr:col>
      <xdr:colOff>50800</xdr:colOff>
      <xdr:row>39</xdr:row>
      <xdr:rowOff>157759</xdr:rowOff>
    </xdr:to>
    <xdr:sp macro="" textlink="">
      <xdr:nvSpPr>
        <xdr:cNvPr id="130" name="楕円 129">
          <a:extLst>
            <a:ext uri="{FF2B5EF4-FFF2-40B4-BE49-F238E27FC236}">
              <a16:creationId xmlns:a16="http://schemas.microsoft.com/office/drawing/2014/main" id="{6FAD3A36-4FA8-416B-9A1C-8C0CAFFD0672}"/>
            </a:ext>
          </a:extLst>
        </xdr:cNvPr>
        <xdr:cNvSpPr/>
      </xdr:nvSpPr>
      <xdr:spPr>
        <a:xfrm>
          <a:off x="10426700" y="67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79036</xdr:rowOff>
    </xdr:from>
    <xdr:ext cx="534377" cy="259045"/>
    <xdr:sp macro="" textlink="">
      <xdr:nvSpPr>
        <xdr:cNvPr id="131" name="【道路】&#10;一人当たり延長該当値テキスト">
          <a:extLst>
            <a:ext uri="{FF2B5EF4-FFF2-40B4-BE49-F238E27FC236}">
              <a16:creationId xmlns:a16="http://schemas.microsoft.com/office/drawing/2014/main" id="{09AF8F8E-9C20-419F-993C-AC787FB731D1}"/>
            </a:ext>
          </a:extLst>
        </xdr:cNvPr>
        <xdr:cNvSpPr txBox="1"/>
      </xdr:nvSpPr>
      <xdr:spPr>
        <a:xfrm>
          <a:off x="10515600" y="659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82741</xdr:rowOff>
    </xdr:from>
    <xdr:to>
      <xdr:col>50</xdr:col>
      <xdr:colOff>165100</xdr:colOff>
      <xdr:row>40</xdr:row>
      <xdr:rowOff>12891</xdr:rowOff>
    </xdr:to>
    <xdr:sp macro="" textlink="">
      <xdr:nvSpPr>
        <xdr:cNvPr id="132" name="楕円 131">
          <a:extLst>
            <a:ext uri="{FF2B5EF4-FFF2-40B4-BE49-F238E27FC236}">
              <a16:creationId xmlns:a16="http://schemas.microsoft.com/office/drawing/2014/main" id="{0B16A99E-448D-47A4-BAC5-2B2FF6506D59}"/>
            </a:ext>
          </a:extLst>
        </xdr:cNvPr>
        <xdr:cNvSpPr/>
      </xdr:nvSpPr>
      <xdr:spPr>
        <a:xfrm>
          <a:off x="9588500" y="67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106959</xdr:rowOff>
    </xdr:from>
    <xdr:to>
      <xdr:col>55</xdr:col>
      <xdr:colOff>0</xdr:colOff>
      <xdr:row>39</xdr:row>
      <xdr:rowOff>133541</xdr:rowOff>
    </xdr:to>
    <xdr:cxnSp macro="">
      <xdr:nvCxnSpPr>
        <xdr:cNvPr id="133" name="直線コネクタ 132">
          <a:extLst>
            <a:ext uri="{FF2B5EF4-FFF2-40B4-BE49-F238E27FC236}">
              <a16:creationId xmlns:a16="http://schemas.microsoft.com/office/drawing/2014/main" id="{99EF0C4E-3C9E-4B02-9FBD-0F4D8255F66B}"/>
            </a:ext>
          </a:extLst>
        </xdr:cNvPr>
        <xdr:cNvCxnSpPr/>
      </xdr:nvCxnSpPr>
      <xdr:spPr>
        <a:xfrm flipV="1">
          <a:off x="9639300" y="6793509"/>
          <a:ext cx="838200" cy="2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104381</xdr:rowOff>
    </xdr:from>
    <xdr:to>
      <xdr:col>46</xdr:col>
      <xdr:colOff>38100</xdr:colOff>
      <xdr:row>40</xdr:row>
      <xdr:rowOff>34531</xdr:rowOff>
    </xdr:to>
    <xdr:sp macro="" textlink="">
      <xdr:nvSpPr>
        <xdr:cNvPr id="134" name="楕円 133">
          <a:extLst>
            <a:ext uri="{FF2B5EF4-FFF2-40B4-BE49-F238E27FC236}">
              <a16:creationId xmlns:a16="http://schemas.microsoft.com/office/drawing/2014/main" id="{6E07877E-5C99-446C-A658-0BA82354F171}"/>
            </a:ext>
          </a:extLst>
        </xdr:cNvPr>
        <xdr:cNvSpPr/>
      </xdr:nvSpPr>
      <xdr:spPr>
        <a:xfrm>
          <a:off x="8699500" y="67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133541</xdr:rowOff>
    </xdr:from>
    <xdr:to>
      <xdr:col>50</xdr:col>
      <xdr:colOff>114300</xdr:colOff>
      <xdr:row>39</xdr:row>
      <xdr:rowOff>155181</xdr:rowOff>
    </xdr:to>
    <xdr:cxnSp macro="">
      <xdr:nvCxnSpPr>
        <xdr:cNvPr id="135" name="直線コネクタ 134">
          <a:extLst>
            <a:ext uri="{FF2B5EF4-FFF2-40B4-BE49-F238E27FC236}">
              <a16:creationId xmlns:a16="http://schemas.microsoft.com/office/drawing/2014/main" id="{6CEF3142-4253-4A80-96DD-98B8ABAFAF3F}"/>
            </a:ext>
          </a:extLst>
        </xdr:cNvPr>
        <xdr:cNvCxnSpPr/>
      </xdr:nvCxnSpPr>
      <xdr:spPr>
        <a:xfrm flipV="1">
          <a:off x="8750300" y="6820091"/>
          <a:ext cx="8890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119977</xdr:rowOff>
    </xdr:from>
    <xdr:to>
      <xdr:col>41</xdr:col>
      <xdr:colOff>101600</xdr:colOff>
      <xdr:row>40</xdr:row>
      <xdr:rowOff>50127</xdr:rowOff>
    </xdr:to>
    <xdr:sp macro="" textlink="">
      <xdr:nvSpPr>
        <xdr:cNvPr id="136" name="楕円 135">
          <a:extLst>
            <a:ext uri="{FF2B5EF4-FFF2-40B4-BE49-F238E27FC236}">
              <a16:creationId xmlns:a16="http://schemas.microsoft.com/office/drawing/2014/main" id="{60DA2637-E8E5-454B-99FE-7CDB332D7083}"/>
            </a:ext>
          </a:extLst>
        </xdr:cNvPr>
        <xdr:cNvSpPr/>
      </xdr:nvSpPr>
      <xdr:spPr>
        <a:xfrm>
          <a:off x="7810500" y="68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155181</xdr:rowOff>
    </xdr:from>
    <xdr:to>
      <xdr:col>45</xdr:col>
      <xdr:colOff>177800</xdr:colOff>
      <xdr:row>39</xdr:row>
      <xdr:rowOff>170777</xdr:rowOff>
    </xdr:to>
    <xdr:cxnSp macro="">
      <xdr:nvCxnSpPr>
        <xdr:cNvPr id="137" name="直線コネクタ 136">
          <a:extLst>
            <a:ext uri="{FF2B5EF4-FFF2-40B4-BE49-F238E27FC236}">
              <a16:creationId xmlns:a16="http://schemas.microsoft.com/office/drawing/2014/main" id="{E1E52F07-E469-49DF-98B5-5EEB673956E6}"/>
            </a:ext>
          </a:extLst>
        </xdr:cNvPr>
        <xdr:cNvCxnSpPr/>
      </xdr:nvCxnSpPr>
      <xdr:spPr>
        <a:xfrm flipV="1">
          <a:off x="7861300" y="6841731"/>
          <a:ext cx="8890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112535</xdr:rowOff>
    </xdr:from>
    <xdr:to>
      <xdr:col>36</xdr:col>
      <xdr:colOff>165100</xdr:colOff>
      <xdr:row>40</xdr:row>
      <xdr:rowOff>42685</xdr:rowOff>
    </xdr:to>
    <xdr:sp macro="" textlink="">
      <xdr:nvSpPr>
        <xdr:cNvPr id="138" name="楕円 137">
          <a:extLst>
            <a:ext uri="{FF2B5EF4-FFF2-40B4-BE49-F238E27FC236}">
              <a16:creationId xmlns:a16="http://schemas.microsoft.com/office/drawing/2014/main" id="{F819A71A-9F1A-41BE-9DD0-973AFF914B01}"/>
            </a:ext>
          </a:extLst>
        </xdr:cNvPr>
        <xdr:cNvSpPr/>
      </xdr:nvSpPr>
      <xdr:spPr>
        <a:xfrm>
          <a:off x="6921500" y="67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163335</xdr:rowOff>
    </xdr:from>
    <xdr:to>
      <xdr:col>41</xdr:col>
      <xdr:colOff>50800</xdr:colOff>
      <xdr:row>39</xdr:row>
      <xdr:rowOff>170777</xdr:rowOff>
    </xdr:to>
    <xdr:cxnSp macro="">
      <xdr:nvCxnSpPr>
        <xdr:cNvPr id="139" name="直線コネクタ 138">
          <a:extLst>
            <a:ext uri="{FF2B5EF4-FFF2-40B4-BE49-F238E27FC236}">
              <a16:creationId xmlns:a16="http://schemas.microsoft.com/office/drawing/2014/main" id="{98692068-30A2-4DFE-8180-21D512BC2313}"/>
            </a:ext>
          </a:extLst>
        </xdr:cNvPr>
        <xdr:cNvCxnSpPr/>
      </xdr:nvCxnSpPr>
      <xdr:spPr>
        <a:xfrm>
          <a:off x="6972300" y="6849885"/>
          <a:ext cx="889000" cy="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D66491A9-0986-4A07-8593-866335D58B16}"/>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2EF36CAD-B485-47C0-AB55-E4E3523A290D}"/>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BCF09BFC-0676-4188-A626-48B91C9A5101}"/>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2512B718-6D92-4E9C-97C0-5EE1BAA44429}"/>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29418</xdr:rowOff>
    </xdr:from>
    <xdr:ext cx="534377" cy="259045"/>
    <xdr:sp macro="" textlink="">
      <xdr:nvSpPr>
        <xdr:cNvPr id="144" name="n_1mainValue【道路】&#10;一人当たり延長">
          <a:extLst>
            <a:ext uri="{FF2B5EF4-FFF2-40B4-BE49-F238E27FC236}">
              <a16:creationId xmlns:a16="http://schemas.microsoft.com/office/drawing/2014/main" id="{CCE0D05F-33EB-4018-81FA-0B0686529DA9}"/>
            </a:ext>
          </a:extLst>
        </xdr:cNvPr>
        <xdr:cNvSpPr txBox="1"/>
      </xdr:nvSpPr>
      <xdr:spPr>
        <a:xfrm>
          <a:off x="9359411" y="65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25658</xdr:rowOff>
    </xdr:from>
    <xdr:ext cx="534377" cy="259045"/>
    <xdr:sp macro="" textlink="">
      <xdr:nvSpPr>
        <xdr:cNvPr id="145" name="n_2mainValue【道路】&#10;一人当たり延長">
          <a:extLst>
            <a:ext uri="{FF2B5EF4-FFF2-40B4-BE49-F238E27FC236}">
              <a16:creationId xmlns:a16="http://schemas.microsoft.com/office/drawing/2014/main" id="{E57A95F5-8C02-416A-ABF8-1DDB1A8770E4}"/>
            </a:ext>
          </a:extLst>
        </xdr:cNvPr>
        <xdr:cNvSpPr txBox="1"/>
      </xdr:nvSpPr>
      <xdr:spPr>
        <a:xfrm>
          <a:off x="8483111" y="68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41254</xdr:rowOff>
    </xdr:from>
    <xdr:ext cx="534377" cy="259045"/>
    <xdr:sp macro="" textlink="">
      <xdr:nvSpPr>
        <xdr:cNvPr id="146" name="n_3mainValue【道路】&#10;一人当たり延長">
          <a:extLst>
            <a:ext uri="{FF2B5EF4-FFF2-40B4-BE49-F238E27FC236}">
              <a16:creationId xmlns:a16="http://schemas.microsoft.com/office/drawing/2014/main" id="{0EBC6495-440D-4096-9668-9916CB834EAB}"/>
            </a:ext>
          </a:extLst>
        </xdr:cNvPr>
        <xdr:cNvSpPr txBox="1"/>
      </xdr:nvSpPr>
      <xdr:spPr>
        <a:xfrm>
          <a:off x="7594111" y="68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33812</xdr:rowOff>
    </xdr:from>
    <xdr:ext cx="534377" cy="259045"/>
    <xdr:sp macro="" textlink="">
      <xdr:nvSpPr>
        <xdr:cNvPr id="147" name="n_4mainValue【道路】&#10;一人当たり延長">
          <a:extLst>
            <a:ext uri="{FF2B5EF4-FFF2-40B4-BE49-F238E27FC236}">
              <a16:creationId xmlns:a16="http://schemas.microsoft.com/office/drawing/2014/main" id="{6F85E9C4-578F-45F8-ABD0-C84D04F03CF5}"/>
            </a:ext>
          </a:extLst>
        </xdr:cNvPr>
        <xdr:cNvSpPr txBox="1"/>
      </xdr:nvSpPr>
      <xdr:spPr>
        <a:xfrm>
          <a:off x="6705111" y="68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DE679B8-90B9-4848-AEE2-314867D373B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E3B4C96-9E79-4E41-BA3B-08CE25048A4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6D3D662-13E3-4E79-8063-AF27A349068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852F9E2-4115-4BF5-80F2-8A0918F048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FD3C395-065D-4D92-888F-68A064A60AF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BAB94D7-D397-475A-A560-FD8D6380296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39147F5-BD43-4722-B555-084D6DFB0D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500B801-3137-40B5-8447-8F02561AD9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9A6FD26-628D-4AE5-88F8-BB258595F06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182D20C-D2DE-4C7E-BBFE-8CADFA897E2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B8C56F7-6987-4024-82F3-B6AF7E2FD50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94B0D5A-07E1-4755-8E2D-976D6268D9F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153BB45-2903-45F0-BC05-4B8B861CF60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898F20D-6C4F-470D-8992-9F169B4236B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074E99E-64FD-4F74-BFDB-9B70027DC6B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C44A889-2AFE-4971-8136-661B8534E56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9DC0439-CFA2-4C43-918D-66E988A65C4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6C09BAE-FA85-4E18-915A-AA9D17E417A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F679A14-49F5-4545-B1F0-5466C3E5942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782351F-0E20-409F-9780-181FA8EF90D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46DA272-25D0-408E-8059-C30AB4D854A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9119E97-FBBD-4F2F-8E9E-C806910EB5E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08409E8-F19E-42F3-B787-259A0167FC1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6DDF011-0D1A-4A09-BE06-60EF6766E32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A3296CC-C50E-4A40-AE89-747D71FB0F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EFD1D5D5-A5FB-4A4B-952E-79CB805CB8AC}"/>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2C16A1C-E6A0-4F72-870F-A5CA5A30C5AB}"/>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E0EF668B-B223-43F9-97F1-71611D16A8C7}"/>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56FBE77-84B9-4697-87F5-468ACDE4BC9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1D14AE31-F68F-43DB-BDB0-BDCDEEAD341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D0BF462-A381-49CA-A2C0-75C4DB680961}"/>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49823843-3BC0-474E-9E47-F335205D3FDA}"/>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BBF80BE3-3471-45CC-9F16-07F932BDAFD2}"/>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D032F5D5-747D-44AB-9649-286206E504F5}"/>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86F6E8FA-F0C0-4EDA-B579-C4AC5D800978}"/>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A8BD103A-928A-4C1E-B729-2692226C484D}"/>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F7D3AA1-ECFC-4305-81C5-0487EBD5EE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CF9FD36-93CA-480D-9EDA-3C8F34F2606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5F37A93-64B4-45AB-AF7E-8E6D2D7429E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252C8D0-3156-433F-A245-E7700ED69C3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44B7CCC-455D-464C-9F2C-9DF58EDFD18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4717</xdr:rowOff>
    </xdr:from>
    <xdr:to>
      <xdr:col>24</xdr:col>
      <xdr:colOff>114300</xdr:colOff>
      <xdr:row>62</xdr:row>
      <xdr:rowOff>106317</xdr:rowOff>
    </xdr:to>
    <xdr:sp macro="" textlink="">
      <xdr:nvSpPr>
        <xdr:cNvPr id="189" name="楕円 188">
          <a:extLst>
            <a:ext uri="{FF2B5EF4-FFF2-40B4-BE49-F238E27FC236}">
              <a16:creationId xmlns:a16="http://schemas.microsoft.com/office/drawing/2014/main" id="{84216159-F1E8-4CD0-87A9-2EACC6436B3F}"/>
            </a:ext>
          </a:extLst>
        </xdr:cNvPr>
        <xdr:cNvSpPr/>
      </xdr:nvSpPr>
      <xdr:spPr>
        <a:xfrm>
          <a:off x="45847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154594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6CF7DCA-617C-4A73-A0CA-C523FD0270ED}"/>
            </a:ext>
          </a:extLst>
        </xdr:cNvPr>
        <xdr:cNvSpPr txBox="1"/>
      </xdr:nvSpPr>
      <xdr:spPr>
        <a:xfrm>
          <a:off x="4673600"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151674</xdr:rowOff>
    </xdr:from>
    <xdr:to>
      <xdr:col>20</xdr:col>
      <xdr:colOff>38100</xdr:colOff>
      <xdr:row>62</xdr:row>
      <xdr:rowOff>81824</xdr:rowOff>
    </xdr:to>
    <xdr:sp macro="" textlink="">
      <xdr:nvSpPr>
        <xdr:cNvPr id="191" name="楕円 190">
          <a:extLst>
            <a:ext uri="{FF2B5EF4-FFF2-40B4-BE49-F238E27FC236}">
              <a16:creationId xmlns:a16="http://schemas.microsoft.com/office/drawing/2014/main" id="{6ABE6619-4102-4FA5-BD9E-CC0A33CCBF4F}"/>
            </a:ext>
          </a:extLst>
        </xdr:cNvPr>
        <xdr:cNvSpPr/>
      </xdr:nvSpPr>
      <xdr:spPr>
        <a:xfrm>
          <a:off x="3746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31024</xdr:rowOff>
    </xdr:from>
    <xdr:to>
      <xdr:col>24</xdr:col>
      <xdr:colOff>63500</xdr:colOff>
      <xdr:row>62</xdr:row>
      <xdr:rowOff>55517</xdr:rowOff>
    </xdr:to>
    <xdr:cxnSp macro="">
      <xdr:nvCxnSpPr>
        <xdr:cNvPr id="192" name="直線コネクタ 191">
          <a:extLst>
            <a:ext uri="{FF2B5EF4-FFF2-40B4-BE49-F238E27FC236}">
              <a16:creationId xmlns:a16="http://schemas.microsoft.com/office/drawing/2014/main" id="{32B3BC6A-3B5C-4A76-AC6C-4FF118CB8FE0}"/>
            </a:ext>
          </a:extLst>
        </xdr:cNvPr>
        <xdr:cNvCxnSpPr/>
      </xdr:nvCxnSpPr>
      <xdr:spPr>
        <a:xfrm>
          <a:off x="3797300" y="1066092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127181</xdr:rowOff>
    </xdr:from>
    <xdr:to>
      <xdr:col>15</xdr:col>
      <xdr:colOff>101600</xdr:colOff>
      <xdr:row>62</xdr:row>
      <xdr:rowOff>57331</xdr:rowOff>
    </xdr:to>
    <xdr:sp macro="" textlink="">
      <xdr:nvSpPr>
        <xdr:cNvPr id="193" name="楕円 192">
          <a:extLst>
            <a:ext uri="{FF2B5EF4-FFF2-40B4-BE49-F238E27FC236}">
              <a16:creationId xmlns:a16="http://schemas.microsoft.com/office/drawing/2014/main" id="{04282705-4DCA-43F3-8CA1-94904F3F5FBE}"/>
            </a:ext>
          </a:extLst>
        </xdr:cNvPr>
        <xdr:cNvSpPr/>
      </xdr:nvSpPr>
      <xdr:spPr>
        <a:xfrm>
          <a:off x="2857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6531</xdr:rowOff>
    </xdr:from>
    <xdr:to>
      <xdr:col>19</xdr:col>
      <xdr:colOff>177800</xdr:colOff>
      <xdr:row>62</xdr:row>
      <xdr:rowOff>31024</xdr:rowOff>
    </xdr:to>
    <xdr:cxnSp macro="">
      <xdr:nvCxnSpPr>
        <xdr:cNvPr id="194" name="直線コネクタ 193">
          <a:extLst>
            <a:ext uri="{FF2B5EF4-FFF2-40B4-BE49-F238E27FC236}">
              <a16:creationId xmlns:a16="http://schemas.microsoft.com/office/drawing/2014/main" id="{60B6AC04-6E3C-4C77-9F47-E906662B16F1}"/>
            </a:ext>
          </a:extLst>
        </xdr:cNvPr>
        <xdr:cNvCxnSpPr/>
      </xdr:nvCxnSpPr>
      <xdr:spPr>
        <a:xfrm>
          <a:off x="2908300" y="106364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130447</xdr:rowOff>
    </xdr:from>
    <xdr:to>
      <xdr:col>10</xdr:col>
      <xdr:colOff>165100</xdr:colOff>
      <xdr:row>62</xdr:row>
      <xdr:rowOff>60597</xdr:rowOff>
    </xdr:to>
    <xdr:sp macro="" textlink="">
      <xdr:nvSpPr>
        <xdr:cNvPr id="195" name="楕円 194">
          <a:extLst>
            <a:ext uri="{FF2B5EF4-FFF2-40B4-BE49-F238E27FC236}">
              <a16:creationId xmlns:a16="http://schemas.microsoft.com/office/drawing/2014/main" id="{6B80F7C8-C546-4089-B705-52755E934260}"/>
            </a:ext>
          </a:extLst>
        </xdr:cNvPr>
        <xdr:cNvSpPr/>
      </xdr:nvSpPr>
      <xdr:spPr>
        <a:xfrm>
          <a:off x="1968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6531</xdr:rowOff>
    </xdr:from>
    <xdr:to>
      <xdr:col>15</xdr:col>
      <xdr:colOff>50800</xdr:colOff>
      <xdr:row>62</xdr:row>
      <xdr:rowOff>9797</xdr:rowOff>
    </xdr:to>
    <xdr:cxnSp macro="">
      <xdr:nvCxnSpPr>
        <xdr:cNvPr id="196" name="直線コネクタ 195">
          <a:extLst>
            <a:ext uri="{FF2B5EF4-FFF2-40B4-BE49-F238E27FC236}">
              <a16:creationId xmlns:a16="http://schemas.microsoft.com/office/drawing/2014/main" id="{37A0935E-6F7A-4FB5-8934-6902C4090C6E}"/>
            </a:ext>
          </a:extLst>
        </xdr:cNvPr>
        <xdr:cNvCxnSpPr/>
      </xdr:nvCxnSpPr>
      <xdr:spPr>
        <a:xfrm flipV="1">
          <a:off x="2019300" y="106364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83094</xdr:rowOff>
    </xdr:from>
    <xdr:to>
      <xdr:col>6</xdr:col>
      <xdr:colOff>38100</xdr:colOff>
      <xdr:row>62</xdr:row>
      <xdr:rowOff>13244</xdr:rowOff>
    </xdr:to>
    <xdr:sp macro="" textlink="">
      <xdr:nvSpPr>
        <xdr:cNvPr id="197" name="楕円 196">
          <a:extLst>
            <a:ext uri="{FF2B5EF4-FFF2-40B4-BE49-F238E27FC236}">
              <a16:creationId xmlns:a16="http://schemas.microsoft.com/office/drawing/2014/main" id="{B7B8E0AC-8B48-4DA9-A664-4053114AD853}"/>
            </a:ext>
          </a:extLst>
        </xdr:cNvPr>
        <xdr:cNvSpPr/>
      </xdr:nvSpPr>
      <xdr:spPr>
        <a:xfrm>
          <a:off x="1079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133894</xdr:rowOff>
    </xdr:from>
    <xdr:to>
      <xdr:col>10</xdr:col>
      <xdr:colOff>114300</xdr:colOff>
      <xdr:row>62</xdr:row>
      <xdr:rowOff>9797</xdr:rowOff>
    </xdr:to>
    <xdr:cxnSp macro="">
      <xdr:nvCxnSpPr>
        <xdr:cNvPr id="198" name="直線コネクタ 197">
          <a:extLst>
            <a:ext uri="{FF2B5EF4-FFF2-40B4-BE49-F238E27FC236}">
              <a16:creationId xmlns:a16="http://schemas.microsoft.com/office/drawing/2014/main" id="{2A61A714-013D-4CFA-BA71-90944579D8F2}"/>
            </a:ext>
          </a:extLst>
        </xdr:cNvPr>
        <xdr:cNvCxnSpPr/>
      </xdr:nvCxnSpPr>
      <xdr:spPr>
        <a:xfrm>
          <a:off x="1130300" y="1059234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DDDD726-5052-499E-B891-C7A3A5909B44}"/>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4C11730-051F-40C8-B54D-E0560BA94FDE}"/>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B4D3EED-4F60-4B3C-B70B-8049A47CDB2D}"/>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415BA23-B50F-40AC-90F1-F4DBDBB88038}"/>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72951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BAE6A41-73B7-4730-B175-639A00447F44}"/>
            </a:ext>
          </a:extLst>
        </xdr:cNvPr>
        <xdr:cNvSpPr txBox="1"/>
      </xdr:nvSpPr>
      <xdr:spPr>
        <a:xfrm>
          <a:off x="35820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48458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53CB1AB-5B97-4BBE-B190-5C46A36111A9}"/>
            </a:ext>
          </a:extLst>
        </xdr:cNvPr>
        <xdr:cNvSpPr txBox="1"/>
      </xdr:nvSpPr>
      <xdr:spPr>
        <a:xfrm>
          <a:off x="2705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51724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A810A5E-908F-47B7-9FA6-DC3532502914}"/>
            </a:ext>
          </a:extLst>
        </xdr:cNvPr>
        <xdr:cNvSpPr txBox="1"/>
      </xdr:nvSpPr>
      <xdr:spPr>
        <a:xfrm>
          <a:off x="1816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4371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5D18BC4-6309-4007-B96A-15C1864F3A53}"/>
            </a:ext>
          </a:extLst>
        </xdr:cNvPr>
        <xdr:cNvSpPr txBox="1"/>
      </xdr:nvSpPr>
      <xdr:spPr>
        <a:xfrm>
          <a:off x="927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C989BC4-DD34-4CA1-811C-2EE80E4877B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DB65348-A832-4D13-962E-87EBDDB3D7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4CB6948-F3BA-4E39-884C-F3A7B2952C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AE42F88-A4B5-4376-A810-DEA1CF92B33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7DA8E58-EA0F-486D-89BB-CE4D12B91E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676146B-55BF-4E1C-AECF-EDCFA4883AE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A23C6BA-6945-49FD-9D74-ED444D194B1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699B195-9539-4B27-91AE-ABA1298E8E6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D9044C2-778F-4A55-825E-D87A451646F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F744F0F-00DB-4471-A947-59B757358F1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3E7660C-EDC6-48BB-9C9C-D07324D3D52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BC3C1EE-7CD3-43A0-9FC0-CA14D58DCD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D2F7404-69E6-4ACE-9581-56731B0E6D1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C4D214EC-4AA7-4850-9B03-9A1D7196AF3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CE0899B-CEF6-436C-807E-F3E3859D87A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3B639287-88DA-4360-8DA2-2B9BC2FD4CF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0ECE2D4-655F-4B3F-BE3C-40F59A31424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966AB567-DD24-42DD-B083-CFC7478A310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179170F-D769-485E-A46B-FC98B2CF56C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CD9A0AB-A6D5-4035-948E-F5B2F224DC1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AE605F0-7170-4AF7-9766-9C61C3BF7BF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25251A2-BC98-4D93-8411-35F27507ADA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6A747BE-2F0D-4F23-A5E5-A2112535D1D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6A95EEBE-3412-4055-AD59-D904DA774AD9}"/>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CA775D3-5622-49F1-8BFD-7FBDFB80A713}"/>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69EB82B5-68F4-4FDF-9173-5AEA92BE327B}"/>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DD526C9-D491-4815-B994-9F004687300D}"/>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D031DC12-ECC8-4CD6-8BFE-6D1E6C0FAF3F}"/>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074E9BC-90B8-490D-AE9E-82A1E75B9B75}"/>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2F8068BB-AD3A-4BCC-A3A0-3148F5980AA4}"/>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F483A4DF-E905-46DB-812C-377DA24E4623}"/>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FA93F3F4-491C-4BAE-9538-FA0594B785C9}"/>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0FEFB9F0-A85A-4FE3-BC95-C300237AECD5}"/>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D752FB4C-B516-48D1-828F-C7F26D9D7F71}"/>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28A65DA-EA7B-45C2-9C4C-CC8C187F00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2B3EBFD-BC0A-4374-808D-38637269148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855D7A8-AECE-41EA-909E-0B404BB6158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475DCB8-9683-435B-B3F3-646C4C4684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06883ED-E8A2-407A-B3A0-22C4D9860EF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155666</xdr:rowOff>
    </xdr:from>
    <xdr:to>
      <xdr:col>55</xdr:col>
      <xdr:colOff>50800</xdr:colOff>
      <xdr:row>63</xdr:row>
      <xdr:rowOff>85816</xdr:rowOff>
    </xdr:to>
    <xdr:sp macro="" textlink="">
      <xdr:nvSpPr>
        <xdr:cNvPr id="246" name="楕円 245">
          <a:extLst>
            <a:ext uri="{FF2B5EF4-FFF2-40B4-BE49-F238E27FC236}">
              <a16:creationId xmlns:a16="http://schemas.microsoft.com/office/drawing/2014/main" id="{FE3AF6EF-9746-4D77-8A22-3999D960E5B2}"/>
            </a:ext>
          </a:extLst>
        </xdr:cNvPr>
        <xdr:cNvSpPr/>
      </xdr:nvSpPr>
      <xdr:spPr>
        <a:xfrm>
          <a:off x="104267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7093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668F696-6726-406E-B4B3-D6090B99F9C5}"/>
            </a:ext>
          </a:extLst>
        </xdr:cNvPr>
        <xdr:cNvSpPr txBox="1"/>
      </xdr:nvSpPr>
      <xdr:spPr>
        <a:xfrm>
          <a:off x="10515600" y="1063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163277</xdr:rowOff>
    </xdr:from>
    <xdr:to>
      <xdr:col>50</xdr:col>
      <xdr:colOff>165100</xdr:colOff>
      <xdr:row>63</xdr:row>
      <xdr:rowOff>93427</xdr:rowOff>
    </xdr:to>
    <xdr:sp macro="" textlink="">
      <xdr:nvSpPr>
        <xdr:cNvPr id="248" name="楕円 247">
          <a:extLst>
            <a:ext uri="{FF2B5EF4-FFF2-40B4-BE49-F238E27FC236}">
              <a16:creationId xmlns:a16="http://schemas.microsoft.com/office/drawing/2014/main" id="{AE61BF53-5B22-44B7-9DB8-B93E2C365D68}"/>
            </a:ext>
          </a:extLst>
        </xdr:cNvPr>
        <xdr:cNvSpPr/>
      </xdr:nvSpPr>
      <xdr:spPr>
        <a:xfrm>
          <a:off x="9588500" y="1079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35016</xdr:rowOff>
    </xdr:from>
    <xdr:to>
      <xdr:col>55</xdr:col>
      <xdr:colOff>0</xdr:colOff>
      <xdr:row>63</xdr:row>
      <xdr:rowOff>42627</xdr:rowOff>
    </xdr:to>
    <xdr:cxnSp macro="">
      <xdr:nvCxnSpPr>
        <xdr:cNvPr id="249" name="直線コネクタ 248">
          <a:extLst>
            <a:ext uri="{FF2B5EF4-FFF2-40B4-BE49-F238E27FC236}">
              <a16:creationId xmlns:a16="http://schemas.microsoft.com/office/drawing/2014/main" id="{769464CC-DD6E-4F46-A6CA-11E3A6879CC5}"/>
            </a:ext>
          </a:extLst>
        </xdr:cNvPr>
        <xdr:cNvCxnSpPr/>
      </xdr:nvCxnSpPr>
      <xdr:spPr>
        <a:xfrm flipV="1">
          <a:off x="9639300" y="10836366"/>
          <a:ext cx="838200" cy="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168239</xdr:rowOff>
    </xdr:from>
    <xdr:to>
      <xdr:col>46</xdr:col>
      <xdr:colOff>38100</xdr:colOff>
      <xdr:row>63</xdr:row>
      <xdr:rowOff>98389</xdr:rowOff>
    </xdr:to>
    <xdr:sp macro="" textlink="">
      <xdr:nvSpPr>
        <xdr:cNvPr id="250" name="楕円 249">
          <a:extLst>
            <a:ext uri="{FF2B5EF4-FFF2-40B4-BE49-F238E27FC236}">
              <a16:creationId xmlns:a16="http://schemas.microsoft.com/office/drawing/2014/main" id="{4B855B00-FBF0-4803-83E3-AF89AB1DEBD5}"/>
            </a:ext>
          </a:extLst>
        </xdr:cNvPr>
        <xdr:cNvSpPr/>
      </xdr:nvSpPr>
      <xdr:spPr>
        <a:xfrm>
          <a:off x="8699500" y="1079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42627</xdr:rowOff>
    </xdr:from>
    <xdr:to>
      <xdr:col>50</xdr:col>
      <xdr:colOff>114300</xdr:colOff>
      <xdr:row>63</xdr:row>
      <xdr:rowOff>47589</xdr:rowOff>
    </xdr:to>
    <xdr:cxnSp macro="">
      <xdr:nvCxnSpPr>
        <xdr:cNvPr id="251" name="直線コネクタ 250">
          <a:extLst>
            <a:ext uri="{FF2B5EF4-FFF2-40B4-BE49-F238E27FC236}">
              <a16:creationId xmlns:a16="http://schemas.microsoft.com/office/drawing/2014/main" id="{5410D2AA-5F0D-42D3-97D0-17764330451E}"/>
            </a:ext>
          </a:extLst>
        </xdr:cNvPr>
        <xdr:cNvCxnSpPr/>
      </xdr:nvCxnSpPr>
      <xdr:spPr>
        <a:xfrm flipV="1">
          <a:off x="8750300" y="10843977"/>
          <a:ext cx="889000" cy="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4097</xdr:rowOff>
    </xdr:from>
    <xdr:to>
      <xdr:col>41</xdr:col>
      <xdr:colOff>101600</xdr:colOff>
      <xdr:row>63</xdr:row>
      <xdr:rowOff>105697</xdr:rowOff>
    </xdr:to>
    <xdr:sp macro="" textlink="">
      <xdr:nvSpPr>
        <xdr:cNvPr id="252" name="楕円 251">
          <a:extLst>
            <a:ext uri="{FF2B5EF4-FFF2-40B4-BE49-F238E27FC236}">
              <a16:creationId xmlns:a16="http://schemas.microsoft.com/office/drawing/2014/main" id="{0952E5CF-94A1-4CD8-9A44-7522D4CD1D76}"/>
            </a:ext>
          </a:extLst>
        </xdr:cNvPr>
        <xdr:cNvSpPr/>
      </xdr:nvSpPr>
      <xdr:spPr>
        <a:xfrm>
          <a:off x="7810500" y="1080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47589</xdr:rowOff>
    </xdr:from>
    <xdr:to>
      <xdr:col>45</xdr:col>
      <xdr:colOff>177800</xdr:colOff>
      <xdr:row>63</xdr:row>
      <xdr:rowOff>54897</xdr:rowOff>
    </xdr:to>
    <xdr:cxnSp macro="">
      <xdr:nvCxnSpPr>
        <xdr:cNvPr id="253" name="直線コネクタ 252">
          <a:extLst>
            <a:ext uri="{FF2B5EF4-FFF2-40B4-BE49-F238E27FC236}">
              <a16:creationId xmlns:a16="http://schemas.microsoft.com/office/drawing/2014/main" id="{D5D563B7-6D48-4E20-B618-062CED62B433}"/>
            </a:ext>
          </a:extLst>
        </xdr:cNvPr>
        <xdr:cNvCxnSpPr/>
      </xdr:nvCxnSpPr>
      <xdr:spPr>
        <a:xfrm flipV="1">
          <a:off x="7861300" y="10848939"/>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10264</xdr:rowOff>
    </xdr:from>
    <xdr:to>
      <xdr:col>36</xdr:col>
      <xdr:colOff>165100</xdr:colOff>
      <xdr:row>63</xdr:row>
      <xdr:rowOff>111864</xdr:rowOff>
    </xdr:to>
    <xdr:sp macro="" textlink="">
      <xdr:nvSpPr>
        <xdr:cNvPr id="254" name="楕円 253">
          <a:extLst>
            <a:ext uri="{FF2B5EF4-FFF2-40B4-BE49-F238E27FC236}">
              <a16:creationId xmlns:a16="http://schemas.microsoft.com/office/drawing/2014/main" id="{3B100425-8BD0-4523-8D83-BE69D3680C44}"/>
            </a:ext>
          </a:extLst>
        </xdr:cNvPr>
        <xdr:cNvSpPr/>
      </xdr:nvSpPr>
      <xdr:spPr>
        <a:xfrm>
          <a:off x="6921500" y="108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54897</xdr:rowOff>
    </xdr:from>
    <xdr:to>
      <xdr:col>41</xdr:col>
      <xdr:colOff>50800</xdr:colOff>
      <xdr:row>63</xdr:row>
      <xdr:rowOff>61064</xdr:rowOff>
    </xdr:to>
    <xdr:cxnSp macro="">
      <xdr:nvCxnSpPr>
        <xdr:cNvPr id="255" name="直線コネクタ 254">
          <a:extLst>
            <a:ext uri="{FF2B5EF4-FFF2-40B4-BE49-F238E27FC236}">
              <a16:creationId xmlns:a16="http://schemas.microsoft.com/office/drawing/2014/main" id="{79ECE47A-19D9-4B42-8A33-ACF5835BBFDB}"/>
            </a:ext>
          </a:extLst>
        </xdr:cNvPr>
        <xdr:cNvCxnSpPr/>
      </xdr:nvCxnSpPr>
      <xdr:spPr>
        <a:xfrm flipV="1">
          <a:off x="6972300" y="10856247"/>
          <a:ext cx="8890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6E667DD-F693-43B0-84B3-E97D3B84EAC1}"/>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2FC8606-F4F4-4E8F-82EC-0F5F3F7CC9C7}"/>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69828C6-97EC-41E2-8072-4D5B349754D3}"/>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56C58FF-5CB3-48DB-A0F8-86664852DB7F}"/>
            </a:ext>
          </a:extLst>
        </xdr:cNvPr>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109954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D9854FF-722F-47A7-9093-A8400DC6DE3D}"/>
            </a:ext>
          </a:extLst>
        </xdr:cNvPr>
        <xdr:cNvSpPr txBox="1"/>
      </xdr:nvSpPr>
      <xdr:spPr>
        <a:xfrm>
          <a:off x="9327095" y="1056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114916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B86FCD8-5969-482F-986F-33F0C1482E06}"/>
            </a:ext>
          </a:extLst>
        </xdr:cNvPr>
        <xdr:cNvSpPr txBox="1"/>
      </xdr:nvSpPr>
      <xdr:spPr>
        <a:xfrm>
          <a:off x="8450795" y="1057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122224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3BC2D4A-2C44-4AE9-981E-AF1C75368BB2}"/>
            </a:ext>
          </a:extLst>
        </xdr:cNvPr>
        <xdr:cNvSpPr txBox="1"/>
      </xdr:nvSpPr>
      <xdr:spPr>
        <a:xfrm>
          <a:off x="7561795" y="1058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128391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B08F74A-D5E0-4377-8101-08E1DC1107D5}"/>
            </a:ext>
          </a:extLst>
        </xdr:cNvPr>
        <xdr:cNvSpPr txBox="1"/>
      </xdr:nvSpPr>
      <xdr:spPr>
        <a:xfrm>
          <a:off x="6672795" y="1058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B9C72E1-71E0-4A19-9AE9-1B78FC7B96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2C5A43F-24DD-4717-9E07-B2AE9432D4B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E921C23-30E1-42A4-9244-FCDD19C82E9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5D124D9-CCAC-470C-99C6-F37EA4FA10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D060623-8089-4ACD-A215-51C42B5425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A794F0E-830F-424C-B28D-90AC620A1E2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4E512A1-A481-46D5-AE01-7A378CD2F7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AACC535-D60D-45B7-A6A5-3DC474CA12A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EFE0BEE-CDC6-46EA-B296-47B4A4FEE95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70C188C-E41C-4357-A5A0-BB46046AA49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DA2804E-8B30-4247-8067-CA0354D1AE5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641EB48-57CF-4EB0-9EC4-73E19C8D4C9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A81D4A3-6FA2-4928-A269-FB1211D6B12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CD9E3F3-1727-4934-92C0-C4F87A89207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EE9AF72-E71B-48EE-98C2-4347B768FAC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4AE2B5F-266C-4018-A922-6DB1FF2D663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7BA1F92-FD25-451A-B9FE-EB0BF06AD1F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AAAEFF0-1BF9-4F2C-89B5-A045498CAEA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89A8F66-347D-4C00-AB53-E9DC60B602B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BD12E8B-F9AC-4376-8B7A-D2A94A18B08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A543626-4C1E-417A-B4B3-E2F0D46DA30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FC906DE-3B62-4484-BD07-FCFAAC38E63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445DD0C-4BD1-485C-B38F-4F204614B6C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6513F29-D6E1-424A-B23B-E0CEEE1DCB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410A118-8806-45A3-848B-F2904361485C}"/>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E8347DB-0CB2-46AA-8741-CA256844EE9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9C41DAD-B959-455A-8AC2-8C5E2B0952F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79836B8-6119-472E-8778-D85903AF4CA6}"/>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3B858F34-D536-4AAF-8987-628CEA843F4A}"/>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73D16D6-68F0-4DAE-8F46-8DDAAF1B8DF1}"/>
            </a:ext>
          </a:extLst>
        </xdr:cNvPr>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6AFDE24F-5266-4358-BAEB-B391BABEE71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E4FE6A2E-5C36-4E99-AA91-2968261D1B95}"/>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C4607AE9-1CE1-48DA-946F-F104C3F17E51}"/>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5B670D21-4AEF-4535-B251-1ABF61B146FE}"/>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2EDD7DC3-7756-41F5-899F-4A4BA6345C88}"/>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8F7612F-26A2-4C79-B388-A40A20EF4D4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7DDB67A-F3BC-4B36-910C-9988B7F73EC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266DA69-8AB1-4DF1-9193-CA4F61DE8AE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BA8C53D-0F9F-4DC4-B0FB-6A9A9B57E5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0E1073B-FCA5-47E7-ACFE-6F5D44C09B0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304" name="楕円 303">
          <a:extLst>
            <a:ext uri="{FF2B5EF4-FFF2-40B4-BE49-F238E27FC236}">
              <a16:creationId xmlns:a16="http://schemas.microsoft.com/office/drawing/2014/main" id="{E6346465-6858-4EEB-9A60-1AD97A7C8CC7}"/>
            </a:ext>
          </a:extLst>
        </xdr:cNvPr>
        <xdr:cNvSpPr/>
      </xdr:nvSpPr>
      <xdr:spPr>
        <a:xfrm>
          <a:off x="4584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82566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CA2CBEB-46E3-42C9-B5F8-55235251E271}"/>
            </a:ext>
          </a:extLst>
        </xdr:cNvPr>
        <xdr:cNvSpPr txBox="1"/>
      </xdr:nvSpPr>
      <xdr:spPr>
        <a:xfrm>
          <a:off x="4673600"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61595</xdr:rowOff>
    </xdr:from>
    <xdr:to>
      <xdr:col>20</xdr:col>
      <xdr:colOff>38100</xdr:colOff>
      <xdr:row>82</xdr:row>
      <xdr:rowOff>163195</xdr:rowOff>
    </xdr:to>
    <xdr:sp macro="" textlink="">
      <xdr:nvSpPr>
        <xdr:cNvPr id="306" name="楕円 305">
          <a:extLst>
            <a:ext uri="{FF2B5EF4-FFF2-40B4-BE49-F238E27FC236}">
              <a16:creationId xmlns:a16="http://schemas.microsoft.com/office/drawing/2014/main" id="{0DD68B0F-D19E-4FBE-A3FD-F0F50AC465D9}"/>
            </a:ext>
          </a:extLst>
        </xdr:cNvPr>
        <xdr:cNvSpPr/>
      </xdr:nvSpPr>
      <xdr:spPr>
        <a:xfrm>
          <a:off x="3746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110489</xdr:rowOff>
    </xdr:from>
    <xdr:to>
      <xdr:col>24</xdr:col>
      <xdr:colOff>63500</xdr:colOff>
      <xdr:row>82</xdr:row>
      <xdr:rowOff>112395</xdr:rowOff>
    </xdr:to>
    <xdr:cxnSp macro="">
      <xdr:nvCxnSpPr>
        <xdr:cNvPr id="307" name="直線コネクタ 306">
          <a:extLst>
            <a:ext uri="{FF2B5EF4-FFF2-40B4-BE49-F238E27FC236}">
              <a16:creationId xmlns:a16="http://schemas.microsoft.com/office/drawing/2014/main" id="{F766F910-5BE9-41E1-A672-97858BBBEF5D}"/>
            </a:ext>
          </a:extLst>
        </xdr:cNvPr>
        <xdr:cNvCxnSpPr/>
      </xdr:nvCxnSpPr>
      <xdr:spPr>
        <a:xfrm flipV="1">
          <a:off x="3797300" y="141693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48261</xdr:rowOff>
    </xdr:from>
    <xdr:to>
      <xdr:col>15</xdr:col>
      <xdr:colOff>101600</xdr:colOff>
      <xdr:row>82</xdr:row>
      <xdr:rowOff>149861</xdr:rowOff>
    </xdr:to>
    <xdr:sp macro="" textlink="">
      <xdr:nvSpPr>
        <xdr:cNvPr id="308" name="楕円 307">
          <a:extLst>
            <a:ext uri="{FF2B5EF4-FFF2-40B4-BE49-F238E27FC236}">
              <a16:creationId xmlns:a16="http://schemas.microsoft.com/office/drawing/2014/main" id="{1D069729-278C-4BC0-B773-58C1A1FB34E1}"/>
            </a:ext>
          </a:extLst>
        </xdr:cNvPr>
        <xdr:cNvSpPr/>
      </xdr:nvSpPr>
      <xdr:spPr>
        <a:xfrm>
          <a:off x="2857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99061</xdr:rowOff>
    </xdr:from>
    <xdr:to>
      <xdr:col>19</xdr:col>
      <xdr:colOff>177800</xdr:colOff>
      <xdr:row>82</xdr:row>
      <xdr:rowOff>112395</xdr:rowOff>
    </xdr:to>
    <xdr:cxnSp macro="">
      <xdr:nvCxnSpPr>
        <xdr:cNvPr id="309" name="直線コネクタ 308">
          <a:extLst>
            <a:ext uri="{FF2B5EF4-FFF2-40B4-BE49-F238E27FC236}">
              <a16:creationId xmlns:a16="http://schemas.microsoft.com/office/drawing/2014/main" id="{633BF5EA-BBAF-47CB-82CC-2FC0240A0DF6}"/>
            </a:ext>
          </a:extLst>
        </xdr:cNvPr>
        <xdr:cNvCxnSpPr/>
      </xdr:nvCxnSpPr>
      <xdr:spPr>
        <a:xfrm>
          <a:off x="2908300" y="141579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130175</xdr:rowOff>
    </xdr:from>
    <xdr:to>
      <xdr:col>10</xdr:col>
      <xdr:colOff>165100</xdr:colOff>
      <xdr:row>83</xdr:row>
      <xdr:rowOff>60325</xdr:rowOff>
    </xdr:to>
    <xdr:sp macro="" textlink="">
      <xdr:nvSpPr>
        <xdr:cNvPr id="310" name="楕円 309">
          <a:extLst>
            <a:ext uri="{FF2B5EF4-FFF2-40B4-BE49-F238E27FC236}">
              <a16:creationId xmlns:a16="http://schemas.microsoft.com/office/drawing/2014/main" id="{617B0453-B612-49D1-8581-56BF66F0B6E9}"/>
            </a:ext>
          </a:extLst>
        </xdr:cNvPr>
        <xdr:cNvSpPr/>
      </xdr:nvSpPr>
      <xdr:spPr>
        <a:xfrm>
          <a:off x="1968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99061</xdr:rowOff>
    </xdr:from>
    <xdr:to>
      <xdr:col>15</xdr:col>
      <xdr:colOff>50800</xdr:colOff>
      <xdr:row>83</xdr:row>
      <xdr:rowOff>9525</xdr:rowOff>
    </xdr:to>
    <xdr:cxnSp macro="">
      <xdr:nvCxnSpPr>
        <xdr:cNvPr id="311" name="直線コネクタ 310">
          <a:extLst>
            <a:ext uri="{FF2B5EF4-FFF2-40B4-BE49-F238E27FC236}">
              <a16:creationId xmlns:a16="http://schemas.microsoft.com/office/drawing/2014/main" id="{2D38DD71-19CC-4BFC-A270-8B345C2899DB}"/>
            </a:ext>
          </a:extLst>
        </xdr:cNvPr>
        <xdr:cNvCxnSpPr/>
      </xdr:nvCxnSpPr>
      <xdr:spPr>
        <a:xfrm flipV="1">
          <a:off x="2019300" y="14157961"/>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69214</xdr:rowOff>
    </xdr:from>
    <xdr:to>
      <xdr:col>6</xdr:col>
      <xdr:colOff>38100</xdr:colOff>
      <xdr:row>82</xdr:row>
      <xdr:rowOff>170814</xdr:rowOff>
    </xdr:to>
    <xdr:sp macro="" textlink="">
      <xdr:nvSpPr>
        <xdr:cNvPr id="312" name="楕円 311">
          <a:extLst>
            <a:ext uri="{FF2B5EF4-FFF2-40B4-BE49-F238E27FC236}">
              <a16:creationId xmlns:a16="http://schemas.microsoft.com/office/drawing/2014/main" id="{DDB93EFA-F282-40DE-A029-C858EFE44BFA}"/>
            </a:ext>
          </a:extLst>
        </xdr:cNvPr>
        <xdr:cNvSpPr/>
      </xdr:nvSpPr>
      <xdr:spPr>
        <a:xfrm>
          <a:off x="1079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120014</xdr:rowOff>
    </xdr:from>
    <xdr:to>
      <xdr:col>10</xdr:col>
      <xdr:colOff>114300</xdr:colOff>
      <xdr:row>83</xdr:row>
      <xdr:rowOff>9525</xdr:rowOff>
    </xdr:to>
    <xdr:cxnSp macro="">
      <xdr:nvCxnSpPr>
        <xdr:cNvPr id="313" name="直線コネクタ 312">
          <a:extLst>
            <a:ext uri="{FF2B5EF4-FFF2-40B4-BE49-F238E27FC236}">
              <a16:creationId xmlns:a16="http://schemas.microsoft.com/office/drawing/2014/main" id="{BA3F6550-98DB-4B7D-A6D0-B4762DFE85FA}"/>
            </a:ext>
          </a:extLst>
        </xdr:cNvPr>
        <xdr:cNvCxnSpPr/>
      </xdr:nvCxnSpPr>
      <xdr:spPr>
        <a:xfrm>
          <a:off x="1130300" y="1417891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8A5DD952-5474-4249-A16E-A8DD139D902B}"/>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D70799E4-472F-40D8-AE82-A9E557289D88}"/>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36626DFB-BEB3-4418-B750-216B502124C1}"/>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C1A8FB49-22BC-487A-8500-8A014680EA21}"/>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8272</xdr:rowOff>
    </xdr:from>
    <xdr:ext cx="405111" cy="259045"/>
    <xdr:sp macro="" textlink="">
      <xdr:nvSpPr>
        <xdr:cNvPr id="318" name="n_1mainValue【公営住宅】&#10;有形固定資産減価償却率">
          <a:extLst>
            <a:ext uri="{FF2B5EF4-FFF2-40B4-BE49-F238E27FC236}">
              <a16:creationId xmlns:a16="http://schemas.microsoft.com/office/drawing/2014/main" id="{40EB4C8B-BA11-4FB6-BCD6-AF3BD53F9262}"/>
            </a:ext>
          </a:extLst>
        </xdr:cNvPr>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19" name="n_2mainValue【公営住宅】&#10;有形固定資産減価償却率">
          <a:extLst>
            <a:ext uri="{FF2B5EF4-FFF2-40B4-BE49-F238E27FC236}">
              <a16:creationId xmlns:a16="http://schemas.microsoft.com/office/drawing/2014/main" id="{D2CB8EAF-7D8E-47B0-8160-3C6055BD1E0A}"/>
            </a:ext>
          </a:extLst>
        </xdr:cNvPr>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51452</xdr:rowOff>
    </xdr:from>
    <xdr:ext cx="405111" cy="259045"/>
    <xdr:sp macro="" textlink="">
      <xdr:nvSpPr>
        <xdr:cNvPr id="320" name="n_3mainValue【公営住宅】&#10;有形固定資産減価償却率">
          <a:extLst>
            <a:ext uri="{FF2B5EF4-FFF2-40B4-BE49-F238E27FC236}">
              <a16:creationId xmlns:a16="http://schemas.microsoft.com/office/drawing/2014/main" id="{1398F742-791A-42BD-B03A-0885E804B65C}"/>
            </a:ext>
          </a:extLst>
        </xdr:cNvPr>
        <xdr:cNvSpPr txBox="1"/>
      </xdr:nvSpPr>
      <xdr:spPr>
        <a:xfrm>
          <a:off x="1816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161941</xdr:rowOff>
    </xdr:from>
    <xdr:ext cx="405111" cy="259045"/>
    <xdr:sp macro="" textlink="">
      <xdr:nvSpPr>
        <xdr:cNvPr id="321" name="n_4mainValue【公営住宅】&#10;有形固定資産減価償却率">
          <a:extLst>
            <a:ext uri="{FF2B5EF4-FFF2-40B4-BE49-F238E27FC236}">
              <a16:creationId xmlns:a16="http://schemas.microsoft.com/office/drawing/2014/main" id="{23A24F1C-6EC7-442B-A39B-F2839E42888A}"/>
            </a:ext>
          </a:extLst>
        </xdr:cNvPr>
        <xdr:cNvSpPr txBox="1"/>
      </xdr:nvSpPr>
      <xdr:spPr>
        <a:xfrm>
          <a:off x="927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8DDC342-B48B-45C9-B4DF-24AFD034EF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F56BE4B-7712-46B8-9F81-9DA4AB0B6D1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CF3FDE7-B42B-4373-9547-CDA6A24FC2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A209C94-A03F-4BC8-B4EA-BA38E654FE6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015A6A9-6DA6-4019-9B6A-16FB679F21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3FB3C25-881A-4554-9233-71657A80D60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276E18D-3CFC-44C7-B061-FB123BD6935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AB33295-1D67-46CC-89E5-875A7966E56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E2EEE09-46BD-41AA-9886-9894829625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D48407B-92B2-4B4E-831A-FF45DA466FC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C278761-CD0A-4B13-B89F-FB09DE39585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486E76D-677A-4C98-99C3-F7186489ABB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16C8F45-760F-4540-82ED-1CFB265D9D1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7C78FB9-622C-40D4-8AD1-A6228136076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E7C3935-D1E9-463A-9539-64444BFCE21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0572AC2-1040-4367-9F02-C19A562AED6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FD3FFA9-DBEE-4187-8A80-BF6212910A3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F154B96-B1C6-4C16-9F73-1E0B99F3915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3E7DF33-A497-459D-B3A3-8858A7EE563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4A09B1CC-AF18-4F25-86A9-D09531998AE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D06D9F6-F655-4F1D-BB92-D19528536B4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FFC2E339-93AE-4AD9-AEB5-6F07C380B5A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6A8088D-9E5D-4F14-86DB-2E134E1385E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D8AB2CAB-5FD0-4F44-ADAC-FD9F044C1271}"/>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8378BCD0-E59C-4FBE-8189-97782EBD5E7F}"/>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556E8CF5-BA66-4541-9428-6E155599CDCA}"/>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B10FC7C7-8EB4-45CD-90BA-530E39C70F1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8A97F132-BA4F-4897-86D0-78E248E20C07}"/>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8C79A72D-ACF4-4F92-87AC-E8B71993D677}"/>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8549D9F4-757E-48A7-AEDB-C8EB6E8334EB}"/>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E0E0905B-7B10-42C5-B401-4C25CE0F4F71}"/>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418EADCC-56CB-46B3-8929-40B3FC3AB89C}"/>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56718590-CE3D-488F-98E8-6E36D1799053}"/>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2558C799-2BAA-41E1-93B7-2E99BB6F033A}"/>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40CDF30-496A-4B00-8B47-707008278C4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C0E953F-7E8B-4F30-A847-0021A9644E9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3033C6F-2D7A-4C5E-8556-48AAF9F56D8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0361788-E255-411B-931B-8D0309C430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3C3840C-8A81-45B5-B9DF-C5933756271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40639</xdr:rowOff>
    </xdr:from>
    <xdr:to>
      <xdr:col>55</xdr:col>
      <xdr:colOff>50800</xdr:colOff>
      <xdr:row>79</xdr:row>
      <xdr:rowOff>142239</xdr:rowOff>
    </xdr:to>
    <xdr:sp macro="" textlink="">
      <xdr:nvSpPr>
        <xdr:cNvPr id="361" name="楕円 360">
          <a:extLst>
            <a:ext uri="{FF2B5EF4-FFF2-40B4-BE49-F238E27FC236}">
              <a16:creationId xmlns:a16="http://schemas.microsoft.com/office/drawing/2014/main" id="{8EE98DE0-C1CC-464F-BB8E-1DD129D526B0}"/>
            </a:ext>
          </a:extLst>
        </xdr:cNvPr>
        <xdr:cNvSpPr/>
      </xdr:nvSpPr>
      <xdr:spPr>
        <a:xfrm>
          <a:off x="104267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63516</xdr:rowOff>
    </xdr:from>
    <xdr:ext cx="469744" cy="259045"/>
    <xdr:sp macro="" textlink="">
      <xdr:nvSpPr>
        <xdr:cNvPr id="362" name="【公営住宅】&#10;一人当たり面積該当値テキスト">
          <a:extLst>
            <a:ext uri="{FF2B5EF4-FFF2-40B4-BE49-F238E27FC236}">
              <a16:creationId xmlns:a16="http://schemas.microsoft.com/office/drawing/2014/main" id="{5A09D6CC-9968-457B-AD74-19AD35C97394}"/>
            </a:ext>
          </a:extLst>
        </xdr:cNvPr>
        <xdr:cNvSpPr txBox="1"/>
      </xdr:nvSpPr>
      <xdr:spPr>
        <a:xfrm>
          <a:off x="10515600" y="1343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59880</xdr:rowOff>
    </xdr:from>
    <xdr:to>
      <xdr:col>50</xdr:col>
      <xdr:colOff>165100</xdr:colOff>
      <xdr:row>79</xdr:row>
      <xdr:rowOff>161480</xdr:rowOff>
    </xdr:to>
    <xdr:sp macro="" textlink="">
      <xdr:nvSpPr>
        <xdr:cNvPr id="363" name="楕円 362">
          <a:extLst>
            <a:ext uri="{FF2B5EF4-FFF2-40B4-BE49-F238E27FC236}">
              <a16:creationId xmlns:a16="http://schemas.microsoft.com/office/drawing/2014/main" id="{563B34AB-D47E-4A97-93AA-E6FF6FDAE1B7}"/>
            </a:ext>
          </a:extLst>
        </xdr:cNvPr>
        <xdr:cNvSpPr/>
      </xdr:nvSpPr>
      <xdr:spPr>
        <a:xfrm>
          <a:off x="9588500" y="1360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91439</xdr:rowOff>
    </xdr:from>
    <xdr:to>
      <xdr:col>55</xdr:col>
      <xdr:colOff>0</xdr:colOff>
      <xdr:row>79</xdr:row>
      <xdr:rowOff>110680</xdr:rowOff>
    </xdr:to>
    <xdr:cxnSp macro="">
      <xdr:nvCxnSpPr>
        <xdr:cNvPr id="364" name="直線コネクタ 363">
          <a:extLst>
            <a:ext uri="{FF2B5EF4-FFF2-40B4-BE49-F238E27FC236}">
              <a16:creationId xmlns:a16="http://schemas.microsoft.com/office/drawing/2014/main" id="{1466F4C2-AFAB-4A81-8041-3E32CDF3F9CF}"/>
            </a:ext>
          </a:extLst>
        </xdr:cNvPr>
        <xdr:cNvCxnSpPr/>
      </xdr:nvCxnSpPr>
      <xdr:spPr>
        <a:xfrm flipV="1">
          <a:off x="9639300" y="13635989"/>
          <a:ext cx="8382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12064</xdr:rowOff>
    </xdr:from>
    <xdr:to>
      <xdr:col>46</xdr:col>
      <xdr:colOff>38100</xdr:colOff>
      <xdr:row>79</xdr:row>
      <xdr:rowOff>113664</xdr:rowOff>
    </xdr:to>
    <xdr:sp macro="" textlink="">
      <xdr:nvSpPr>
        <xdr:cNvPr id="365" name="楕円 364">
          <a:extLst>
            <a:ext uri="{FF2B5EF4-FFF2-40B4-BE49-F238E27FC236}">
              <a16:creationId xmlns:a16="http://schemas.microsoft.com/office/drawing/2014/main" id="{AED25852-3E0C-4C97-ABC1-0C8F64196F38}"/>
            </a:ext>
          </a:extLst>
        </xdr:cNvPr>
        <xdr:cNvSpPr/>
      </xdr:nvSpPr>
      <xdr:spPr>
        <a:xfrm>
          <a:off x="8699500" y="135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62864</xdr:rowOff>
    </xdr:from>
    <xdr:to>
      <xdr:col>50</xdr:col>
      <xdr:colOff>114300</xdr:colOff>
      <xdr:row>79</xdr:row>
      <xdr:rowOff>110680</xdr:rowOff>
    </xdr:to>
    <xdr:cxnSp macro="">
      <xdr:nvCxnSpPr>
        <xdr:cNvPr id="366" name="直線コネクタ 365">
          <a:extLst>
            <a:ext uri="{FF2B5EF4-FFF2-40B4-BE49-F238E27FC236}">
              <a16:creationId xmlns:a16="http://schemas.microsoft.com/office/drawing/2014/main" id="{EA2CA3A0-2D3B-47A4-B65B-B597171486AB}"/>
            </a:ext>
          </a:extLst>
        </xdr:cNvPr>
        <xdr:cNvCxnSpPr/>
      </xdr:nvCxnSpPr>
      <xdr:spPr>
        <a:xfrm>
          <a:off x="8750300" y="13607414"/>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125794</xdr:rowOff>
    </xdr:from>
    <xdr:to>
      <xdr:col>41</xdr:col>
      <xdr:colOff>101600</xdr:colOff>
      <xdr:row>80</xdr:row>
      <xdr:rowOff>55944</xdr:rowOff>
    </xdr:to>
    <xdr:sp macro="" textlink="">
      <xdr:nvSpPr>
        <xdr:cNvPr id="367" name="楕円 366">
          <a:extLst>
            <a:ext uri="{FF2B5EF4-FFF2-40B4-BE49-F238E27FC236}">
              <a16:creationId xmlns:a16="http://schemas.microsoft.com/office/drawing/2014/main" id="{78DDB414-CA9C-47D7-ABD3-6B0020FDF32D}"/>
            </a:ext>
          </a:extLst>
        </xdr:cNvPr>
        <xdr:cNvSpPr/>
      </xdr:nvSpPr>
      <xdr:spPr>
        <a:xfrm>
          <a:off x="7810500" y="136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62864</xdr:rowOff>
    </xdr:from>
    <xdr:to>
      <xdr:col>45</xdr:col>
      <xdr:colOff>177800</xdr:colOff>
      <xdr:row>80</xdr:row>
      <xdr:rowOff>5144</xdr:rowOff>
    </xdr:to>
    <xdr:cxnSp macro="">
      <xdr:nvCxnSpPr>
        <xdr:cNvPr id="368" name="直線コネクタ 367">
          <a:extLst>
            <a:ext uri="{FF2B5EF4-FFF2-40B4-BE49-F238E27FC236}">
              <a16:creationId xmlns:a16="http://schemas.microsoft.com/office/drawing/2014/main" id="{A1B97018-CC75-4C5E-A7BA-93F853D6598E}"/>
            </a:ext>
          </a:extLst>
        </xdr:cNvPr>
        <xdr:cNvCxnSpPr/>
      </xdr:nvCxnSpPr>
      <xdr:spPr>
        <a:xfrm flipV="1">
          <a:off x="7861300" y="13607414"/>
          <a:ext cx="889000" cy="11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159131</xdr:rowOff>
    </xdr:from>
    <xdr:to>
      <xdr:col>36</xdr:col>
      <xdr:colOff>165100</xdr:colOff>
      <xdr:row>80</xdr:row>
      <xdr:rowOff>89281</xdr:rowOff>
    </xdr:to>
    <xdr:sp macro="" textlink="">
      <xdr:nvSpPr>
        <xdr:cNvPr id="369" name="楕円 368">
          <a:extLst>
            <a:ext uri="{FF2B5EF4-FFF2-40B4-BE49-F238E27FC236}">
              <a16:creationId xmlns:a16="http://schemas.microsoft.com/office/drawing/2014/main" id="{68AA350A-9C84-4FF9-8AE8-54DF5893DF5E}"/>
            </a:ext>
          </a:extLst>
        </xdr:cNvPr>
        <xdr:cNvSpPr/>
      </xdr:nvSpPr>
      <xdr:spPr>
        <a:xfrm>
          <a:off x="6921500" y="137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5144</xdr:rowOff>
    </xdr:from>
    <xdr:to>
      <xdr:col>41</xdr:col>
      <xdr:colOff>50800</xdr:colOff>
      <xdr:row>80</xdr:row>
      <xdr:rowOff>38481</xdr:rowOff>
    </xdr:to>
    <xdr:cxnSp macro="">
      <xdr:nvCxnSpPr>
        <xdr:cNvPr id="370" name="直線コネクタ 369">
          <a:extLst>
            <a:ext uri="{FF2B5EF4-FFF2-40B4-BE49-F238E27FC236}">
              <a16:creationId xmlns:a16="http://schemas.microsoft.com/office/drawing/2014/main" id="{F609AF61-DD7D-4614-ADD4-499991D63A02}"/>
            </a:ext>
          </a:extLst>
        </xdr:cNvPr>
        <xdr:cNvCxnSpPr/>
      </xdr:nvCxnSpPr>
      <xdr:spPr>
        <a:xfrm flipV="1">
          <a:off x="6972300" y="13721144"/>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BFAA019A-021B-483E-B1A5-602758BB1C8B}"/>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2ECE6FD5-35E6-4D5E-8588-CEBB5D49F4C4}"/>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7E4834F7-F2A3-43BC-AD6C-88A415CCDC34}"/>
            </a:ext>
          </a:extLst>
        </xdr:cNvPr>
        <xdr:cNvSpPr txBox="1"/>
      </xdr:nvSpPr>
      <xdr:spPr>
        <a:xfrm>
          <a:off x="7626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79E42F77-5875-48DE-81B0-BABFD4AC3070}"/>
            </a:ext>
          </a:extLst>
        </xdr:cNvPr>
        <xdr:cNvSpPr txBox="1"/>
      </xdr:nvSpPr>
      <xdr:spPr>
        <a:xfrm>
          <a:off x="6737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6557</xdr:rowOff>
    </xdr:from>
    <xdr:ext cx="469744" cy="259045"/>
    <xdr:sp macro="" textlink="">
      <xdr:nvSpPr>
        <xdr:cNvPr id="375" name="n_1mainValue【公営住宅】&#10;一人当たり面積">
          <a:extLst>
            <a:ext uri="{FF2B5EF4-FFF2-40B4-BE49-F238E27FC236}">
              <a16:creationId xmlns:a16="http://schemas.microsoft.com/office/drawing/2014/main" id="{130AFBF4-BC53-4245-A31B-3BDE4187BF27}"/>
            </a:ext>
          </a:extLst>
        </xdr:cNvPr>
        <xdr:cNvSpPr txBox="1"/>
      </xdr:nvSpPr>
      <xdr:spPr>
        <a:xfrm>
          <a:off x="9391727" y="133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130191</xdr:rowOff>
    </xdr:from>
    <xdr:ext cx="469744" cy="259045"/>
    <xdr:sp macro="" textlink="">
      <xdr:nvSpPr>
        <xdr:cNvPr id="376" name="n_2mainValue【公営住宅】&#10;一人当たり面積">
          <a:extLst>
            <a:ext uri="{FF2B5EF4-FFF2-40B4-BE49-F238E27FC236}">
              <a16:creationId xmlns:a16="http://schemas.microsoft.com/office/drawing/2014/main" id="{D4383F8B-4337-474A-94B2-FB9B54F8E85B}"/>
            </a:ext>
          </a:extLst>
        </xdr:cNvPr>
        <xdr:cNvSpPr txBox="1"/>
      </xdr:nvSpPr>
      <xdr:spPr>
        <a:xfrm>
          <a:off x="8515427" y="1333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72471</xdr:rowOff>
    </xdr:from>
    <xdr:ext cx="469744" cy="259045"/>
    <xdr:sp macro="" textlink="">
      <xdr:nvSpPr>
        <xdr:cNvPr id="377" name="n_3mainValue【公営住宅】&#10;一人当たり面積">
          <a:extLst>
            <a:ext uri="{FF2B5EF4-FFF2-40B4-BE49-F238E27FC236}">
              <a16:creationId xmlns:a16="http://schemas.microsoft.com/office/drawing/2014/main" id="{087E4C27-C741-43A8-9519-BF623A2213E0}"/>
            </a:ext>
          </a:extLst>
        </xdr:cNvPr>
        <xdr:cNvSpPr txBox="1"/>
      </xdr:nvSpPr>
      <xdr:spPr>
        <a:xfrm>
          <a:off x="7626427" y="1344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105808</xdr:rowOff>
    </xdr:from>
    <xdr:ext cx="469744" cy="259045"/>
    <xdr:sp macro="" textlink="">
      <xdr:nvSpPr>
        <xdr:cNvPr id="378" name="n_4mainValue【公営住宅】&#10;一人当たり面積">
          <a:extLst>
            <a:ext uri="{FF2B5EF4-FFF2-40B4-BE49-F238E27FC236}">
              <a16:creationId xmlns:a16="http://schemas.microsoft.com/office/drawing/2014/main" id="{08AC0AF6-4412-483C-AEDE-3E31E6A8BED3}"/>
            </a:ext>
          </a:extLst>
        </xdr:cNvPr>
        <xdr:cNvSpPr txBox="1"/>
      </xdr:nvSpPr>
      <xdr:spPr>
        <a:xfrm>
          <a:off x="6737427" y="1347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9FD73EF-5BC6-41FA-9140-05967FED3E9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011C6C6-217B-4C88-A2F5-0BFF62CB275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0C90294-6AD5-4BF1-84EE-6675856F5D3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B9F3BF8-3AEF-4917-A0FA-20570EFE6DD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02309E5-9323-4E3E-8859-9908CA8133B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A4701DE-E1B6-4B2E-8F09-EBF3CCC353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0872973-C2AE-4477-AD98-5011B2C30E8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5EA4099-8B41-488F-B127-5CCF75C5DFD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18C9F4ED-C20C-40E0-B5A6-5F9FA712AC7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4780BBF5-C03A-4302-880E-4FFE8FD15A3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982F91E-8EC4-418D-8BE5-611B5792B1C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42F972D2-51A0-41CC-87D1-46B5D9ECEC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D9666B2B-E5E1-4396-B970-196AD987B80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1860DAE-25F0-46C3-8F82-A37043E8AB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F4463BD8-B43A-4EFE-A90A-F660B6B17B2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FAFCB26-E5B2-4839-9FA0-8DF99C32CB3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3BF26213-6D71-461B-97D6-FF1225953B3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8031276-EA88-410E-ABBA-58F24FFCB28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DBC0C89E-6143-46F6-A490-7C311C6A1BC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903D01E-D10B-4301-B53D-AE4CC7382C0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1CD4AA71-FF4F-47A3-8292-8B2DC2F4225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A947F3D1-208F-4CB0-9B3E-45F7DF647D8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39B32DE-A0AD-41C4-A290-F902ED02F5A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9EA96721-D667-4AFD-AF87-9FED36972AB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0ED47CA-DBA1-47AB-A87B-9D5452B853D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8BEE91A1-1938-4E55-B2EC-87613C884F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7821F99B-7F9D-4FC6-A8B7-3A88051700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7E137833-4856-4D97-B979-27724F5E8CF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9B01DDE7-6B7F-4CF5-BA34-30D555B6319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484776FF-529F-41F1-934E-EF0AE8E0547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803CF103-0ADE-4DF1-9AD1-5D1912BDF10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5B7B8C67-1D33-4948-8C25-74E288B4ED6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F35872DF-1E62-4D9B-833F-EA972A7B0F8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52A217BC-A956-479A-B00B-08FF1A81A95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1AB3AB00-89B6-4437-99D9-BC30FD81006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B889E4F7-2CBB-4706-B59B-A196AF6C229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B8779647-54D5-468E-AADF-B2C7D427297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C314862-620B-4B7A-8C72-6319D2539B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C2005A51-9BAE-4465-86C4-5AB0A5AD9DF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C4ECCDFE-E238-4F8D-ACA7-9C3B6EA1214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9E6A7CAF-95D3-49DE-B01D-62B01158FDCC}"/>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6C5CAC43-3BE9-4635-992C-B6CBC919485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B21264FD-3599-490B-8EB0-E0DFC10438D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29A0944C-88BE-4FAA-AC19-480395420F18}"/>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F0AE2DC1-8455-4124-9A6C-3D7E09BBE559}"/>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B39E307C-0205-4DB2-9AF6-5A4CB793CADE}"/>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8CAF169C-20BE-4A6F-9DE5-AC9BD85A45D4}"/>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21CD580B-D4EA-43F3-82D4-382881E97398}"/>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1A98B028-2CA1-49C4-9D1E-5ECA18CCB693}"/>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76F799F6-8AA7-41CB-AF63-59C7426532A2}"/>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16BF59FD-A51F-4304-A61D-960F2266107E}"/>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74570BC-A588-4642-BCB7-C94A73E26C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C8AD444-5FEB-4D9A-AEE2-4E2FEC2930A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33D1ADC-37B7-40D5-ACAC-A689193BAC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BF8455F-8926-41DD-8C14-E3375CA62E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CF89005-58F5-4ED3-8826-7AE4AE4110D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95885</xdr:rowOff>
    </xdr:from>
    <xdr:to>
      <xdr:col>85</xdr:col>
      <xdr:colOff>177800</xdr:colOff>
      <xdr:row>41</xdr:row>
      <xdr:rowOff>26035</xdr:rowOff>
    </xdr:to>
    <xdr:sp macro="" textlink="">
      <xdr:nvSpPr>
        <xdr:cNvPr id="435" name="楕円 434">
          <a:extLst>
            <a:ext uri="{FF2B5EF4-FFF2-40B4-BE49-F238E27FC236}">
              <a16:creationId xmlns:a16="http://schemas.microsoft.com/office/drawing/2014/main" id="{DDED6476-0AC7-479B-928C-988411E7463D}"/>
            </a:ext>
          </a:extLst>
        </xdr:cNvPr>
        <xdr:cNvSpPr/>
      </xdr:nvSpPr>
      <xdr:spPr>
        <a:xfrm>
          <a:off x="162687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74312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CFD963B2-0ED6-4876-9A2F-51E077186CF0}"/>
            </a:ext>
          </a:extLst>
        </xdr:cNvPr>
        <xdr:cNvSpPr txBox="1"/>
      </xdr:nvSpPr>
      <xdr:spPr>
        <a:xfrm>
          <a:off x="16357600"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71120</xdr:rowOff>
    </xdr:from>
    <xdr:to>
      <xdr:col>81</xdr:col>
      <xdr:colOff>101600</xdr:colOff>
      <xdr:row>41</xdr:row>
      <xdr:rowOff>1270</xdr:rowOff>
    </xdr:to>
    <xdr:sp macro="" textlink="">
      <xdr:nvSpPr>
        <xdr:cNvPr id="437" name="楕円 436">
          <a:extLst>
            <a:ext uri="{FF2B5EF4-FFF2-40B4-BE49-F238E27FC236}">
              <a16:creationId xmlns:a16="http://schemas.microsoft.com/office/drawing/2014/main" id="{218A4F86-4716-4E47-9C8F-9EB1DAB87E2B}"/>
            </a:ext>
          </a:extLst>
        </xdr:cNvPr>
        <xdr:cNvSpPr/>
      </xdr:nvSpPr>
      <xdr:spPr>
        <a:xfrm>
          <a:off x="1543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121920</xdr:rowOff>
    </xdr:from>
    <xdr:to>
      <xdr:col>85</xdr:col>
      <xdr:colOff>127000</xdr:colOff>
      <xdr:row>40</xdr:row>
      <xdr:rowOff>146685</xdr:rowOff>
    </xdr:to>
    <xdr:cxnSp macro="">
      <xdr:nvCxnSpPr>
        <xdr:cNvPr id="438" name="直線コネクタ 437">
          <a:extLst>
            <a:ext uri="{FF2B5EF4-FFF2-40B4-BE49-F238E27FC236}">
              <a16:creationId xmlns:a16="http://schemas.microsoft.com/office/drawing/2014/main" id="{D39938B5-3D93-47D8-89AA-9DB153D6A9BA}"/>
            </a:ext>
          </a:extLst>
        </xdr:cNvPr>
        <xdr:cNvCxnSpPr/>
      </xdr:nvCxnSpPr>
      <xdr:spPr>
        <a:xfrm>
          <a:off x="15481300" y="697992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33020</xdr:rowOff>
    </xdr:from>
    <xdr:to>
      <xdr:col>76</xdr:col>
      <xdr:colOff>165100</xdr:colOff>
      <xdr:row>40</xdr:row>
      <xdr:rowOff>134620</xdr:rowOff>
    </xdr:to>
    <xdr:sp macro="" textlink="">
      <xdr:nvSpPr>
        <xdr:cNvPr id="439" name="楕円 438">
          <a:extLst>
            <a:ext uri="{FF2B5EF4-FFF2-40B4-BE49-F238E27FC236}">
              <a16:creationId xmlns:a16="http://schemas.microsoft.com/office/drawing/2014/main" id="{A69E6241-E076-4616-B2E7-95D1F8511D96}"/>
            </a:ext>
          </a:extLst>
        </xdr:cNvPr>
        <xdr:cNvSpPr/>
      </xdr:nvSpPr>
      <xdr:spPr>
        <a:xfrm>
          <a:off x="14541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83820</xdr:rowOff>
    </xdr:from>
    <xdr:to>
      <xdr:col>81</xdr:col>
      <xdr:colOff>50800</xdr:colOff>
      <xdr:row>40</xdr:row>
      <xdr:rowOff>121920</xdr:rowOff>
    </xdr:to>
    <xdr:cxnSp macro="">
      <xdr:nvCxnSpPr>
        <xdr:cNvPr id="440" name="直線コネクタ 439">
          <a:extLst>
            <a:ext uri="{FF2B5EF4-FFF2-40B4-BE49-F238E27FC236}">
              <a16:creationId xmlns:a16="http://schemas.microsoft.com/office/drawing/2014/main" id="{23D46A68-DE89-4157-A677-51BCEDDA05A5}"/>
            </a:ext>
          </a:extLst>
        </xdr:cNvPr>
        <xdr:cNvCxnSpPr/>
      </xdr:nvCxnSpPr>
      <xdr:spPr>
        <a:xfrm>
          <a:off x="14592300" y="6941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55880</xdr:rowOff>
    </xdr:from>
    <xdr:to>
      <xdr:col>72</xdr:col>
      <xdr:colOff>38100</xdr:colOff>
      <xdr:row>40</xdr:row>
      <xdr:rowOff>157480</xdr:rowOff>
    </xdr:to>
    <xdr:sp macro="" textlink="">
      <xdr:nvSpPr>
        <xdr:cNvPr id="441" name="楕円 440">
          <a:extLst>
            <a:ext uri="{FF2B5EF4-FFF2-40B4-BE49-F238E27FC236}">
              <a16:creationId xmlns:a16="http://schemas.microsoft.com/office/drawing/2014/main" id="{120C1D8F-65BD-4C4E-8EBA-BEEC4F6AE3A1}"/>
            </a:ext>
          </a:extLst>
        </xdr:cNvPr>
        <xdr:cNvSpPr/>
      </xdr:nvSpPr>
      <xdr:spPr>
        <a:xfrm>
          <a:off x="13652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83820</xdr:rowOff>
    </xdr:from>
    <xdr:to>
      <xdr:col>76</xdr:col>
      <xdr:colOff>114300</xdr:colOff>
      <xdr:row>40</xdr:row>
      <xdr:rowOff>106680</xdr:rowOff>
    </xdr:to>
    <xdr:cxnSp macro="">
      <xdr:nvCxnSpPr>
        <xdr:cNvPr id="442" name="直線コネクタ 441">
          <a:extLst>
            <a:ext uri="{FF2B5EF4-FFF2-40B4-BE49-F238E27FC236}">
              <a16:creationId xmlns:a16="http://schemas.microsoft.com/office/drawing/2014/main" id="{959D2FBF-1D5E-4443-9C56-768641EB6639}"/>
            </a:ext>
          </a:extLst>
        </xdr:cNvPr>
        <xdr:cNvCxnSpPr/>
      </xdr:nvCxnSpPr>
      <xdr:spPr>
        <a:xfrm flipV="1">
          <a:off x="13703300" y="6941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151130</xdr:rowOff>
    </xdr:from>
    <xdr:to>
      <xdr:col>67</xdr:col>
      <xdr:colOff>101600</xdr:colOff>
      <xdr:row>40</xdr:row>
      <xdr:rowOff>81280</xdr:rowOff>
    </xdr:to>
    <xdr:sp macro="" textlink="">
      <xdr:nvSpPr>
        <xdr:cNvPr id="443" name="楕円 442">
          <a:extLst>
            <a:ext uri="{FF2B5EF4-FFF2-40B4-BE49-F238E27FC236}">
              <a16:creationId xmlns:a16="http://schemas.microsoft.com/office/drawing/2014/main" id="{B993CBED-83F1-4864-A1D3-CA640AC18B63}"/>
            </a:ext>
          </a:extLst>
        </xdr:cNvPr>
        <xdr:cNvSpPr/>
      </xdr:nvSpPr>
      <xdr:spPr>
        <a:xfrm>
          <a:off x="1276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30480</xdr:rowOff>
    </xdr:from>
    <xdr:to>
      <xdr:col>71</xdr:col>
      <xdr:colOff>177800</xdr:colOff>
      <xdr:row>40</xdr:row>
      <xdr:rowOff>106680</xdr:rowOff>
    </xdr:to>
    <xdr:cxnSp macro="">
      <xdr:nvCxnSpPr>
        <xdr:cNvPr id="444" name="直線コネクタ 443">
          <a:extLst>
            <a:ext uri="{FF2B5EF4-FFF2-40B4-BE49-F238E27FC236}">
              <a16:creationId xmlns:a16="http://schemas.microsoft.com/office/drawing/2014/main" id="{841B7F79-8FAF-4319-AF2B-DBAC0B858C46}"/>
            </a:ext>
          </a:extLst>
        </xdr:cNvPr>
        <xdr:cNvCxnSpPr/>
      </xdr:nvCxnSpPr>
      <xdr:spPr>
        <a:xfrm>
          <a:off x="12814300" y="6888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BD562310-1AE1-4C3A-9066-05ED48DE1331}"/>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64545631-A0D8-4E3B-A103-8CBA8C69EB14}"/>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C7204CC1-4292-46ED-8406-676D84EB89A3}"/>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BF9B80DD-1DC2-47A0-A4B5-EE4947E472C3}"/>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163847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D873D630-41CA-4947-90AB-9930ECEF1754}"/>
            </a:ext>
          </a:extLst>
        </xdr:cNvPr>
        <xdr:cNvSpPr txBox="1"/>
      </xdr:nvSpPr>
      <xdr:spPr>
        <a:xfrm>
          <a:off x="152660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125747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810700C-479C-4BA5-AE8A-78C3122287BC}"/>
            </a:ext>
          </a:extLst>
        </xdr:cNvPr>
        <xdr:cNvSpPr txBox="1"/>
      </xdr:nvSpPr>
      <xdr:spPr>
        <a:xfrm>
          <a:off x="143897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148607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78AF3206-958C-4514-9E10-363FD76C74B1}"/>
            </a:ext>
          </a:extLst>
        </xdr:cNvPr>
        <xdr:cNvSpPr txBox="1"/>
      </xdr:nvSpPr>
      <xdr:spPr>
        <a:xfrm>
          <a:off x="13500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72407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E9FBAA1C-B775-42CE-8ECA-2426A8845CF6}"/>
            </a:ext>
          </a:extLst>
        </xdr:cNvPr>
        <xdr:cNvSpPr txBox="1"/>
      </xdr:nvSpPr>
      <xdr:spPr>
        <a:xfrm>
          <a:off x="12611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1E6261AA-C43B-4346-838D-494B165292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61AF470D-BB95-4A40-B83D-CB60C9A7725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EE95008F-31F2-4520-BAA1-00B9633A228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5E70F2D5-2B44-4B02-8CFC-3CF99368CF5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FF71D88F-D844-41F2-8D54-53A68C354A1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C4F3187E-8F95-4444-9EDD-55CAFD472C0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AA96DA16-8F19-41B7-9D8F-33E455855D1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20C4C769-48D1-4425-BECA-0EB648A5F21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7F7E623B-006F-46B3-82FF-7A613D1CBE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C1853F2B-2C30-4C16-9C67-9812B7C93D1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EDCC62A1-36C2-4DE3-A5A7-F7268C3A5D3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770716B3-8E15-4063-B845-981635401B0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FE098984-F6BE-4A8F-A440-9CCC065341C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DE2A8E02-4415-4A11-BA26-420E1E8296A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FDFBB3CD-D2BD-4E34-9585-A3401564336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12865B9-EF81-4BB6-AB09-8F9DCEC8CFC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32D4EFB5-FCE1-4EB8-B95F-A2195428BE8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88885339-88D9-4246-BD9B-5299CDD00E8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7696BE51-17F2-49A2-A2CB-D0E8173B98E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2E6AA565-53AF-4B68-9467-DE694E01D73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94D4EC31-1B2A-4F64-8B50-26985098C15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3F38A26F-0C7B-4167-B145-D0441438019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FA523DC7-696D-41D1-9EB4-DB50D9239F0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A78DED4C-D64E-45BE-B0F7-59D30A5317CA}"/>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328F7AFD-E060-4371-91B8-0B6DE9B35D08}"/>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5A2843B7-4A41-42B4-8664-8883EC6C72B3}"/>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B85765D-B978-4933-82B2-C7365D71E396}"/>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DB73932B-6C01-4FEC-82B8-C53C8BB3F00E}"/>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F58A37BD-EF86-4894-AAFC-F989744D0B3C}"/>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E58859EA-B6B1-4CEC-8B06-74FF1F153FB5}"/>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E897E03D-0645-4684-B965-9821F335A478}"/>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7A37F308-D0CD-4C47-8EE8-E2AE33281D76}"/>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3E6B0070-6F2B-4EC7-9664-2404499DE745}"/>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C1C2C3D0-A0B0-44A4-9F30-90397CED0BF5}"/>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A7ED4FB-0644-44C9-8372-7723E047EB4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DCBB800-4D9B-48E4-BA28-772B647C41F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2FA4546-0044-444C-9853-9939B3C45E7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1E93EC2-85E3-4DE5-A1C2-D2FE3C7B720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61F8CB0-BEF8-483A-BE1F-B76BB10A0B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11430</xdr:rowOff>
    </xdr:from>
    <xdr:to>
      <xdr:col>116</xdr:col>
      <xdr:colOff>114300</xdr:colOff>
      <xdr:row>39</xdr:row>
      <xdr:rowOff>113030</xdr:rowOff>
    </xdr:to>
    <xdr:sp macro="" textlink="">
      <xdr:nvSpPr>
        <xdr:cNvPr id="492" name="楕円 491">
          <a:extLst>
            <a:ext uri="{FF2B5EF4-FFF2-40B4-BE49-F238E27FC236}">
              <a16:creationId xmlns:a16="http://schemas.microsoft.com/office/drawing/2014/main" id="{2F96E7CF-4B37-4B71-8462-638EB2279754}"/>
            </a:ext>
          </a:extLst>
        </xdr:cNvPr>
        <xdr:cNvSpPr/>
      </xdr:nvSpPr>
      <xdr:spPr>
        <a:xfrm>
          <a:off x="221107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34307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C84177E-A294-4C95-90E9-4BAA2CD05387}"/>
            </a:ext>
          </a:extLst>
        </xdr:cNvPr>
        <xdr:cNvSpPr txBox="1"/>
      </xdr:nvSpPr>
      <xdr:spPr>
        <a:xfrm>
          <a:off x="22199600" y="65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29210</xdr:rowOff>
    </xdr:from>
    <xdr:to>
      <xdr:col>112</xdr:col>
      <xdr:colOff>38100</xdr:colOff>
      <xdr:row>39</xdr:row>
      <xdr:rowOff>130810</xdr:rowOff>
    </xdr:to>
    <xdr:sp macro="" textlink="">
      <xdr:nvSpPr>
        <xdr:cNvPr id="494" name="楕円 493">
          <a:extLst>
            <a:ext uri="{FF2B5EF4-FFF2-40B4-BE49-F238E27FC236}">
              <a16:creationId xmlns:a16="http://schemas.microsoft.com/office/drawing/2014/main" id="{6026E3BB-7D85-40D8-8480-4103113E1015}"/>
            </a:ext>
          </a:extLst>
        </xdr:cNvPr>
        <xdr:cNvSpPr/>
      </xdr:nvSpPr>
      <xdr:spPr>
        <a:xfrm>
          <a:off x="21272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62230</xdr:rowOff>
    </xdr:from>
    <xdr:to>
      <xdr:col>116</xdr:col>
      <xdr:colOff>63500</xdr:colOff>
      <xdr:row>39</xdr:row>
      <xdr:rowOff>80010</xdr:rowOff>
    </xdr:to>
    <xdr:cxnSp macro="">
      <xdr:nvCxnSpPr>
        <xdr:cNvPr id="495" name="直線コネクタ 494">
          <a:extLst>
            <a:ext uri="{FF2B5EF4-FFF2-40B4-BE49-F238E27FC236}">
              <a16:creationId xmlns:a16="http://schemas.microsoft.com/office/drawing/2014/main" id="{56E50C77-FB64-4E8F-BE8F-5ECF1F02A7A9}"/>
            </a:ext>
          </a:extLst>
        </xdr:cNvPr>
        <xdr:cNvCxnSpPr/>
      </xdr:nvCxnSpPr>
      <xdr:spPr>
        <a:xfrm flipV="1">
          <a:off x="21323300" y="674878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40640</xdr:rowOff>
    </xdr:from>
    <xdr:to>
      <xdr:col>107</xdr:col>
      <xdr:colOff>101600</xdr:colOff>
      <xdr:row>39</xdr:row>
      <xdr:rowOff>142240</xdr:rowOff>
    </xdr:to>
    <xdr:sp macro="" textlink="">
      <xdr:nvSpPr>
        <xdr:cNvPr id="496" name="楕円 495">
          <a:extLst>
            <a:ext uri="{FF2B5EF4-FFF2-40B4-BE49-F238E27FC236}">
              <a16:creationId xmlns:a16="http://schemas.microsoft.com/office/drawing/2014/main" id="{E6465FFC-AADD-4D44-B856-A33D2E0B0F58}"/>
            </a:ext>
          </a:extLst>
        </xdr:cNvPr>
        <xdr:cNvSpPr/>
      </xdr:nvSpPr>
      <xdr:spPr>
        <a:xfrm>
          <a:off x="20383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80010</xdr:rowOff>
    </xdr:from>
    <xdr:to>
      <xdr:col>111</xdr:col>
      <xdr:colOff>177800</xdr:colOff>
      <xdr:row>39</xdr:row>
      <xdr:rowOff>91440</xdr:rowOff>
    </xdr:to>
    <xdr:cxnSp macro="">
      <xdr:nvCxnSpPr>
        <xdr:cNvPr id="497" name="直線コネクタ 496">
          <a:extLst>
            <a:ext uri="{FF2B5EF4-FFF2-40B4-BE49-F238E27FC236}">
              <a16:creationId xmlns:a16="http://schemas.microsoft.com/office/drawing/2014/main" id="{53626325-51B7-4B12-A5BC-C9827AF91C2D}"/>
            </a:ext>
          </a:extLst>
        </xdr:cNvPr>
        <xdr:cNvCxnSpPr/>
      </xdr:nvCxnSpPr>
      <xdr:spPr>
        <a:xfrm flipV="1">
          <a:off x="20434300" y="6766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11430</xdr:rowOff>
    </xdr:from>
    <xdr:to>
      <xdr:col>102</xdr:col>
      <xdr:colOff>165100</xdr:colOff>
      <xdr:row>39</xdr:row>
      <xdr:rowOff>113030</xdr:rowOff>
    </xdr:to>
    <xdr:sp macro="" textlink="">
      <xdr:nvSpPr>
        <xdr:cNvPr id="498" name="楕円 497">
          <a:extLst>
            <a:ext uri="{FF2B5EF4-FFF2-40B4-BE49-F238E27FC236}">
              <a16:creationId xmlns:a16="http://schemas.microsoft.com/office/drawing/2014/main" id="{8AFE259A-DDAC-4185-83F8-093D711F9BA7}"/>
            </a:ext>
          </a:extLst>
        </xdr:cNvPr>
        <xdr:cNvSpPr/>
      </xdr:nvSpPr>
      <xdr:spPr>
        <a:xfrm>
          <a:off x="194945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62230</xdr:rowOff>
    </xdr:from>
    <xdr:to>
      <xdr:col>107</xdr:col>
      <xdr:colOff>50800</xdr:colOff>
      <xdr:row>39</xdr:row>
      <xdr:rowOff>91440</xdr:rowOff>
    </xdr:to>
    <xdr:cxnSp macro="">
      <xdr:nvCxnSpPr>
        <xdr:cNvPr id="499" name="直線コネクタ 498">
          <a:extLst>
            <a:ext uri="{FF2B5EF4-FFF2-40B4-BE49-F238E27FC236}">
              <a16:creationId xmlns:a16="http://schemas.microsoft.com/office/drawing/2014/main" id="{D9CE720E-6C0A-4918-AADD-4149B24F0123}"/>
            </a:ext>
          </a:extLst>
        </xdr:cNvPr>
        <xdr:cNvCxnSpPr/>
      </xdr:nvCxnSpPr>
      <xdr:spPr>
        <a:xfrm>
          <a:off x="19545300" y="67487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25400</xdr:rowOff>
    </xdr:from>
    <xdr:to>
      <xdr:col>98</xdr:col>
      <xdr:colOff>38100</xdr:colOff>
      <xdr:row>39</xdr:row>
      <xdr:rowOff>127000</xdr:rowOff>
    </xdr:to>
    <xdr:sp macro="" textlink="">
      <xdr:nvSpPr>
        <xdr:cNvPr id="500" name="楕円 499">
          <a:extLst>
            <a:ext uri="{FF2B5EF4-FFF2-40B4-BE49-F238E27FC236}">
              <a16:creationId xmlns:a16="http://schemas.microsoft.com/office/drawing/2014/main" id="{3C077B5A-02B1-4317-8197-15DB4B836B38}"/>
            </a:ext>
          </a:extLst>
        </xdr:cNvPr>
        <xdr:cNvSpPr/>
      </xdr:nvSpPr>
      <xdr:spPr>
        <a:xfrm>
          <a:off x="18605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62230</xdr:rowOff>
    </xdr:from>
    <xdr:to>
      <xdr:col>102</xdr:col>
      <xdr:colOff>114300</xdr:colOff>
      <xdr:row>39</xdr:row>
      <xdr:rowOff>76200</xdr:rowOff>
    </xdr:to>
    <xdr:cxnSp macro="">
      <xdr:nvCxnSpPr>
        <xdr:cNvPr id="501" name="直線コネクタ 500">
          <a:extLst>
            <a:ext uri="{FF2B5EF4-FFF2-40B4-BE49-F238E27FC236}">
              <a16:creationId xmlns:a16="http://schemas.microsoft.com/office/drawing/2014/main" id="{F906B6A5-4E83-4B94-9F0A-F2279C6FD3A5}"/>
            </a:ext>
          </a:extLst>
        </xdr:cNvPr>
        <xdr:cNvCxnSpPr/>
      </xdr:nvCxnSpPr>
      <xdr:spPr>
        <a:xfrm flipV="1">
          <a:off x="18656300" y="67487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D9FE2C5F-2E2B-42D0-A685-BFA9BAE934FF}"/>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E46CB0BF-9FEB-4479-926D-42FCAF059012}"/>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1FE0421E-5B75-4822-8BFE-29EB627F1E29}"/>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8FD5C432-248A-494D-BEF7-70A90C02BDF4}"/>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147337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4D767165-99E3-4A71-B104-192C564AD9F3}"/>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158767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2E60ADF2-5A65-4EAB-9E1F-2B17AEF7E251}"/>
            </a:ext>
          </a:extLst>
        </xdr:cNvPr>
        <xdr:cNvSpPr txBox="1"/>
      </xdr:nvSpPr>
      <xdr:spPr>
        <a:xfrm>
          <a:off x="20199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129557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74E80A03-C3AB-4ACA-98BE-B9748FBE1ADE}"/>
            </a:ext>
          </a:extLst>
        </xdr:cNvPr>
        <xdr:cNvSpPr txBox="1"/>
      </xdr:nvSpPr>
      <xdr:spPr>
        <a:xfrm>
          <a:off x="19310427"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143527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AF4ECFC6-B76F-4681-8FA6-D3C561322FCF}"/>
            </a:ext>
          </a:extLst>
        </xdr:cNvPr>
        <xdr:cNvSpPr txBox="1"/>
      </xdr:nvSpPr>
      <xdr:spPr>
        <a:xfrm>
          <a:off x="18421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E793222C-91C4-4745-B4BB-1A4D73163B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B4C84DB8-FE8A-4E76-B3EA-F6D5254172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1B493796-A899-4AD1-A62E-1ED8515E67F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E3013AE8-24C6-4E9A-861C-2CEA2AA283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43FCE9F-9C56-4C54-9B2B-26D04C7337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8A347F2D-4234-4CF5-BF54-8D494379447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E273574-2C6F-43F2-9D68-95FA5EDF12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8D9B1BB4-B5C7-4E45-95B6-C4B87C95A6B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18E9AF3E-383A-4D43-92F6-F08FA47FBA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97D6EF36-F1F0-420D-AC59-4849CA06301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4014BEB0-B035-485B-A54D-F9D43969A9B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9B83B088-CDB0-4B35-B8CF-418EDAB46BB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8B8AFFB1-A003-4CDD-873A-390BC3D3976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6A7C6275-F55E-4EA1-B20B-F43FC07F90D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F60A3596-D78B-4C81-8870-CD22ED01698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BB0A0574-BE39-4ED2-8BDD-99C6509B0F8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629818DF-3583-4CFC-B3C2-DDDBFFE8BAB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D20B1C68-C289-4E95-B831-47A2AB55B2B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D238F14F-521D-4E04-917A-504AD3F5015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7D66872A-9F5F-48C0-8D2F-A9D70B1557C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E1559073-D7D5-4827-B5E1-EAE377E2AAB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E887D315-B3DB-4487-9202-620DF237F7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C5D9F7A9-9734-4036-9449-0618C669B78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AD16F8C3-BC35-4866-A499-1EC1792D359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6260EA8D-00D4-457D-88A4-4706FCB600F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A3745632-143E-489C-97BC-DC63B0CF8E9B}"/>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31669C8F-B215-4EAA-9511-FEA6791F5B18}"/>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A0F7C352-9562-448A-A2F6-179CEC2F9022}"/>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14C9998E-2E8B-450A-83D4-12095D829635}"/>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129AB9BE-A3B7-4B6F-9F17-029185E7D65E}"/>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44D91349-1E2B-4689-AD5B-ECF9F539E569}"/>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637F6F07-3574-46F3-800E-5636A51E0176}"/>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9F221B90-62D3-4BCD-9FD3-EBD673340F46}"/>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FA10F4CE-F171-4E06-BFAC-53ED18FB6535}"/>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DE60E91C-F340-4FF4-983D-4447E9E38DBB}"/>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B4A8B9A-9AD8-4FF4-9C81-E140A00D28F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740EC9E-F368-436F-9F3B-1344D1CF302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A6CA3C2-92B5-4222-89E3-BE6AFC0A22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C5E4E32-92EB-4585-A29E-C35DD115FA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0C32AF5-70C9-404D-8976-6AAD8332A78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xdr:rowOff>
    </xdr:from>
    <xdr:to>
      <xdr:col>85</xdr:col>
      <xdr:colOff>177800</xdr:colOff>
      <xdr:row>62</xdr:row>
      <xdr:rowOff>104140</xdr:rowOff>
    </xdr:to>
    <xdr:sp macro="" textlink="">
      <xdr:nvSpPr>
        <xdr:cNvPr id="550" name="楕円 549">
          <a:extLst>
            <a:ext uri="{FF2B5EF4-FFF2-40B4-BE49-F238E27FC236}">
              <a16:creationId xmlns:a16="http://schemas.microsoft.com/office/drawing/2014/main" id="{C7C08E79-F3FC-4E08-AF4A-B20BB4DC51D7}"/>
            </a:ext>
          </a:extLst>
        </xdr:cNvPr>
        <xdr:cNvSpPr/>
      </xdr:nvSpPr>
      <xdr:spPr>
        <a:xfrm>
          <a:off x="16268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152417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5C957FFA-8490-45FA-9B6B-65C14E4508FE}"/>
            </a:ext>
          </a:extLst>
        </xdr:cNvPr>
        <xdr:cNvSpPr txBox="1"/>
      </xdr:nvSpPr>
      <xdr:spPr>
        <a:xfrm>
          <a:off x="16357600"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147320</xdr:rowOff>
    </xdr:from>
    <xdr:to>
      <xdr:col>81</xdr:col>
      <xdr:colOff>101600</xdr:colOff>
      <xdr:row>62</xdr:row>
      <xdr:rowOff>77470</xdr:rowOff>
    </xdr:to>
    <xdr:sp macro="" textlink="">
      <xdr:nvSpPr>
        <xdr:cNvPr id="552" name="楕円 551">
          <a:extLst>
            <a:ext uri="{FF2B5EF4-FFF2-40B4-BE49-F238E27FC236}">
              <a16:creationId xmlns:a16="http://schemas.microsoft.com/office/drawing/2014/main" id="{F71B4521-F2C9-482B-AAFB-2A5E9B56D403}"/>
            </a:ext>
          </a:extLst>
        </xdr:cNvPr>
        <xdr:cNvSpPr/>
      </xdr:nvSpPr>
      <xdr:spPr>
        <a:xfrm>
          <a:off x="15430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26670</xdr:rowOff>
    </xdr:from>
    <xdr:to>
      <xdr:col>85</xdr:col>
      <xdr:colOff>127000</xdr:colOff>
      <xdr:row>62</xdr:row>
      <xdr:rowOff>53340</xdr:rowOff>
    </xdr:to>
    <xdr:cxnSp macro="">
      <xdr:nvCxnSpPr>
        <xdr:cNvPr id="553" name="直線コネクタ 552">
          <a:extLst>
            <a:ext uri="{FF2B5EF4-FFF2-40B4-BE49-F238E27FC236}">
              <a16:creationId xmlns:a16="http://schemas.microsoft.com/office/drawing/2014/main" id="{D0AC30ED-D333-4189-869F-F14BED0ADA21}"/>
            </a:ext>
          </a:extLst>
        </xdr:cNvPr>
        <xdr:cNvCxnSpPr/>
      </xdr:nvCxnSpPr>
      <xdr:spPr>
        <a:xfrm>
          <a:off x="15481300" y="106565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116840</xdr:rowOff>
    </xdr:from>
    <xdr:to>
      <xdr:col>76</xdr:col>
      <xdr:colOff>165100</xdr:colOff>
      <xdr:row>62</xdr:row>
      <xdr:rowOff>46990</xdr:rowOff>
    </xdr:to>
    <xdr:sp macro="" textlink="">
      <xdr:nvSpPr>
        <xdr:cNvPr id="554" name="楕円 553">
          <a:extLst>
            <a:ext uri="{FF2B5EF4-FFF2-40B4-BE49-F238E27FC236}">
              <a16:creationId xmlns:a16="http://schemas.microsoft.com/office/drawing/2014/main" id="{743B2028-0A1D-4BF0-8F69-163361B1BA52}"/>
            </a:ext>
          </a:extLst>
        </xdr:cNvPr>
        <xdr:cNvSpPr/>
      </xdr:nvSpPr>
      <xdr:spPr>
        <a:xfrm>
          <a:off x="14541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167640</xdr:rowOff>
    </xdr:from>
    <xdr:to>
      <xdr:col>81</xdr:col>
      <xdr:colOff>50800</xdr:colOff>
      <xdr:row>62</xdr:row>
      <xdr:rowOff>26670</xdr:rowOff>
    </xdr:to>
    <xdr:cxnSp macro="">
      <xdr:nvCxnSpPr>
        <xdr:cNvPr id="555" name="直線コネクタ 554">
          <a:extLst>
            <a:ext uri="{FF2B5EF4-FFF2-40B4-BE49-F238E27FC236}">
              <a16:creationId xmlns:a16="http://schemas.microsoft.com/office/drawing/2014/main" id="{D6974547-414C-4C28-B2C2-AD9517770CE4}"/>
            </a:ext>
          </a:extLst>
        </xdr:cNvPr>
        <xdr:cNvCxnSpPr/>
      </xdr:nvCxnSpPr>
      <xdr:spPr>
        <a:xfrm>
          <a:off x="14592300" y="106260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143510</xdr:rowOff>
    </xdr:from>
    <xdr:to>
      <xdr:col>72</xdr:col>
      <xdr:colOff>38100</xdr:colOff>
      <xdr:row>62</xdr:row>
      <xdr:rowOff>73660</xdr:rowOff>
    </xdr:to>
    <xdr:sp macro="" textlink="">
      <xdr:nvSpPr>
        <xdr:cNvPr id="556" name="楕円 555">
          <a:extLst>
            <a:ext uri="{FF2B5EF4-FFF2-40B4-BE49-F238E27FC236}">
              <a16:creationId xmlns:a16="http://schemas.microsoft.com/office/drawing/2014/main" id="{F77E9F14-7E86-42CF-A119-DF346CD65634}"/>
            </a:ext>
          </a:extLst>
        </xdr:cNvPr>
        <xdr:cNvSpPr/>
      </xdr:nvSpPr>
      <xdr:spPr>
        <a:xfrm>
          <a:off x="1365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167640</xdr:rowOff>
    </xdr:from>
    <xdr:to>
      <xdr:col>76</xdr:col>
      <xdr:colOff>114300</xdr:colOff>
      <xdr:row>62</xdr:row>
      <xdr:rowOff>22860</xdr:rowOff>
    </xdr:to>
    <xdr:cxnSp macro="">
      <xdr:nvCxnSpPr>
        <xdr:cNvPr id="557" name="直線コネクタ 556">
          <a:extLst>
            <a:ext uri="{FF2B5EF4-FFF2-40B4-BE49-F238E27FC236}">
              <a16:creationId xmlns:a16="http://schemas.microsoft.com/office/drawing/2014/main" id="{CC5638B0-20B4-4467-8E06-0E609A010EDF}"/>
            </a:ext>
          </a:extLst>
        </xdr:cNvPr>
        <xdr:cNvCxnSpPr/>
      </xdr:nvCxnSpPr>
      <xdr:spPr>
        <a:xfrm flipV="1">
          <a:off x="13703300" y="106260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82550</xdr:rowOff>
    </xdr:from>
    <xdr:to>
      <xdr:col>67</xdr:col>
      <xdr:colOff>101600</xdr:colOff>
      <xdr:row>62</xdr:row>
      <xdr:rowOff>12700</xdr:rowOff>
    </xdr:to>
    <xdr:sp macro="" textlink="">
      <xdr:nvSpPr>
        <xdr:cNvPr id="558" name="楕円 557">
          <a:extLst>
            <a:ext uri="{FF2B5EF4-FFF2-40B4-BE49-F238E27FC236}">
              <a16:creationId xmlns:a16="http://schemas.microsoft.com/office/drawing/2014/main" id="{34148AAB-6920-4B47-AAB8-E492DD21D921}"/>
            </a:ext>
          </a:extLst>
        </xdr:cNvPr>
        <xdr:cNvSpPr/>
      </xdr:nvSpPr>
      <xdr:spPr>
        <a:xfrm>
          <a:off x="1276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133350</xdr:rowOff>
    </xdr:from>
    <xdr:to>
      <xdr:col>71</xdr:col>
      <xdr:colOff>177800</xdr:colOff>
      <xdr:row>62</xdr:row>
      <xdr:rowOff>22860</xdr:rowOff>
    </xdr:to>
    <xdr:cxnSp macro="">
      <xdr:nvCxnSpPr>
        <xdr:cNvPr id="559" name="直線コネクタ 558">
          <a:extLst>
            <a:ext uri="{FF2B5EF4-FFF2-40B4-BE49-F238E27FC236}">
              <a16:creationId xmlns:a16="http://schemas.microsoft.com/office/drawing/2014/main" id="{00FAFDE3-5EB7-425B-B6E9-B8CE75185C04}"/>
            </a:ext>
          </a:extLst>
        </xdr:cNvPr>
        <xdr:cNvCxnSpPr/>
      </xdr:nvCxnSpPr>
      <xdr:spPr>
        <a:xfrm>
          <a:off x="12814300" y="10591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444658BA-8801-494C-8DB7-226CAF2BA860}"/>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45E92208-B63A-45AD-B145-FE1C7374A87F}"/>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332738A4-24EC-4651-9425-5DD627CB52B5}"/>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3" name="n_4aveValue【学校施設】&#10;有形固定資産減価償却率">
          <a:extLst>
            <a:ext uri="{FF2B5EF4-FFF2-40B4-BE49-F238E27FC236}">
              <a16:creationId xmlns:a16="http://schemas.microsoft.com/office/drawing/2014/main" id="{497F481E-5FFD-4467-8A08-22E14B34858C}"/>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68597</xdr:rowOff>
    </xdr:from>
    <xdr:ext cx="405111" cy="259045"/>
    <xdr:sp macro="" textlink="">
      <xdr:nvSpPr>
        <xdr:cNvPr id="564" name="n_1mainValue【学校施設】&#10;有形固定資産減価償却率">
          <a:extLst>
            <a:ext uri="{FF2B5EF4-FFF2-40B4-BE49-F238E27FC236}">
              <a16:creationId xmlns:a16="http://schemas.microsoft.com/office/drawing/2014/main" id="{5F2F01D0-A748-4DC4-9C5D-27EBF718F160}"/>
            </a:ext>
          </a:extLst>
        </xdr:cNvPr>
        <xdr:cNvSpPr txBox="1"/>
      </xdr:nvSpPr>
      <xdr:spPr>
        <a:xfrm>
          <a:off x="152660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38117</xdr:rowOff>
    </xdr:from>
    <xdr:ext cx="405111" cy="259045"/>
    <xdr:sp macro="" textlink="">
      <xdr:nvSpPr>
        <xdr:cNvPr id="565" name="n_2mainValue【学校施設】&#10;有形固定資産減価償却率">
          <a:extLst>
            <a:ext uri="{FF2B5EF4-FFF2-40B4-BE49-F238E27FC236}">
              <a16:creationId xmlns:a16="http://schemas.microsoft.com/office/drawing/2014/main" id="{C814910B-D109-4BC5-9A0C-D240DEF2E62A}"/>
            </a:ext>
          </a:extLst>
        </xdr:cNvPr>
        <xdr:cNvSpPr txBox="1"/>
      </xdr:nvSpPr>
      <xdr:spPr>
        <a:xfrm>
          <a:off x="143897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566" name="n_3mainValue【学校施設】&#10;有形固定資産減価償却率">
          <a:extLst>
            <a:ext uri="{FF2B5EF4-FFF2-40B4-BE49-F238E27FC236}">
              <a16:creationId xmlns:a16="http://schemas.microsoft.com/office/drawing/2014/main" id="{8C1F8F2C-E35A-491A-9FB2-7F0287C34381}"/>
            </a:ext>
          </a:extLst>
        </xdr:cNvPr>
        <xdr:cNvSpPr txBox="1"/>
      </xdr:nvSpPr>
      <xdr:spPr>
        <a:xfrm>
          <a:off x="13500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3827</xdr:rowOff>
    </xdr:from>
    <xdr:ext cx="405111" cy="259045"/>
    <xdr:sp macro="" textlink="">
      <xdr:nvSpPr>
        <xdr:cNvPr id="567" name="n_4mainValue【学校施設】&#10;有形固定資産減価償却率">
          <a:extLst>
            <a:ext uri="{FF2B5EF4-FFF2-40B4-BE49-F238E27FC236}">
              <a16:creationId xmlns:a16="http://schemas.microsoft.com/office/drawing/2014/main" id="{9BD49721-342B-4C5F-AAC9-68DD48CA4E6D}"/>
            </a:ext>
          </a:extLst>
        </xdr:cNvPr>
        <xdr:cNvSpPr txBox="1"/>
      </xdr:nvSpPr>
      <xdr:spPr>
        <a:xfrm>
          <a:off x="12611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EC7874EF-57D0-45F1-B72F-B1CBBCC80F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186BE8F5-C012-4072-8684-FA7B7B32AE7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F8DEA04C-EE17-4535-9402-AF0C4D4621E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D5BE89BE-A80C-4CDB-ACE6-9B5336602A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73A9DA34-0482-4E26-A79A-6AF6B7C053A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A8A8E487-7D4C-43F7-9041-2915271AA8A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B0B5CF55-6A63-49FF-8372-A6300DB63A5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0A6300B-AB5E-4217-839C-66B6C8235A4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650E60A9-A7CC-44D2-830A-7808E65E80B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AB3CA93C-AF3C-49A9-B750-F8FBF042CC3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9D6AD496-8C2E-4D42-993C-3CE9492D12D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F346383F-1DF4-44EB-9622-5D655168981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E2F61019-2799-4290-8736-D98897A576E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3808BF0B-C291-40A0-948A-6DE03783D39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C5A3DAF1-F413-40C7-A410-EC574EAD672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DC1F2648-BDA9-491E-AED7-42FEF6A8FFB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754BD760-CD56-4DDF-AF96-AE996D3DF30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94A419C7-F099-4099-8EA1-901EB0E445F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8657C480-056F-4F85-9536-0BAAC9FF6D6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4D9E41D5-0CD4-4BDD-B288-0F5E7AFDB51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438297AE-6FE8-4FB3-A181-B4293E03E35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B79586B8-90C0-47FB-9550-120264EAF9D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C67BD3DE-1015-4DA1-B4AC-654C165ECCF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EE2886E2-3782-42F3-96F5-232DE750B2E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B706A14A-703B-416D-8FB3-D740B4E4FEBF}"/>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0F5133DC-9A3F-415E-BBA8-A54A6C9B302A}"/>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97732437-0454-4AE0-B865-AE9859342BA1}"/>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2870AF01-7132-4935-AE25-A9B21BFC852B}"/>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6E385FB7-AD26-41C9-9CEC-3A3AB5B31712}"/>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7" name="【学校施設】&#10;一人当たり面積平均値テキスト">
          <a:extLst>
            <a:ext uri="{FF2B5EF4-FFF2-40B4-BE49-F238E27FC236}">
              <a16:creationId xmlns:a16="http://schemas.microsoft.com/office/drawing/2014/main" id="{7C346354-5FDD-425D-B5CA-C5C9F08E473E}"/>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44E28D73-CF8F-4348-9C1D-0EC97313B7BB}"/>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CBBA4462-0926-4834-99F9-BEFEB9AEF1DA}"/>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02DCA43C-0220-453B-8EEE-BF539C3D72D7}"/>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A09E1BEC-9CFD-46F1-B163-0D5FAEE6FA45}"/>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555B528F-14D9-45A4-A091-758219D04E93}"/>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5474330-E0AB-4DED-A7BC-08C1797911B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2B8B31D-EBBB-458C-86ED-F7590CB0210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87DC657-D2B8-42EF-A615-6498B3236F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633A146-3870-4B18-8635-0705BA44008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FE00516-FBFD-4282-8B17-6A47E70A338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48641</xdr:rowOff>
    </xdr:from>
    <xdr:to>
      <xdr:col>116</xdr:col>
      <xdr:colOff>114300</xdr:colOff>
      <xdr:row>60</xdr:row>
      <xdr:rowOff>150241</xdr:rowOff>
    </xdr:to>
    <xdr:sp macro="" textlink="">
      <xdr:nvSpPr>
        <xdr:cNvPr id="608" name="楕円 607">
          <a:extLst>
            <a:ext uri="{FF2B5EF4-FFF2-40B4-BE49-F238E27FC236}">
              <a16:creationId xmlns:a16="http://schemas.microsoft.com/office/drawing/2014/main" id="{0C6B08D0-79DA-4B86-8AD5-1BAF6DBEC232}"/>
            </a:ext>
          </a:extLst>
        </xdr:cNvPr>
        <xdr:cNvSpPr/>
      </xdr:nvSpPr>
      <xdr:spPr>
        <a:xfrm>
          <a:off x="22110700" y="103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71518</xdr:rowOff>
    </xdr:from>
    <xdr:ext cx="469744" cy="259045"/>
    <xdr:sp macro="" textlink="">
      <xdr:nvSpPr>
        <xdr:cNvPr id="609" name="【学校施設】&#10;一人当たり面積該当値テキスト">
          <a:extLst>
            <a:ext uri="{FF2B5EF4-FFF2-40B4-BE49-F238E27FC236}">
              <a16:creationId xmlns:a16="http://schemas.microsoft.com/office/drawing/2014/main" id="{6948A65C-9BC9-4442-8E25-570FAAF8C70D}"/>
            </a:ext>
          </a:extLst>
        </xdr:cNvPr>
        <xdr:cNvSpPr txBox="1"/>
      </xdr:nvSpPr>
      <xdr:spPr>
        <a:xfrm>
          <a:off x="22199600" y="1018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85979</xdr:rowOff>
    </xdr:from>
    <xdr:to>
      <xdr:col>112</xdr:col>
      <xdr:colOff>38100</xdr:colOff>
      <xdr:row>61</xdr:row>
      <xdr:rowOff>16129</xdr:rowOff>
    </xdr:to>
    <xdr:sp macro="" textlink="">
      <xdr:nvSpPr>
        <xdr:cNvPr id="610" name="楕円 609">
          <a:extLst>
            <a:ext uri="{FF2B5EF4-FFF2-40B4-BE49-F238E27FC236}">
              <a16:creationId xmlns:a16="http://schemas.microsoft.com/office/drawing/2014/main" id="{DDCF4F01-3A57-49A0-A3F1-ED406584E828}"/>
            </a:ext>
          </a:extLst>
        </xdr:cNvPr>
        <xdr:cNvSpPr/>
      </xdr:nvSpPr>
      <xdr:spPr>
        <a:xfrm>
          <a:off x="21272500" y="103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99441</xdr:rowOff>
    </xdr:from>
    <xdr:to>
      <xdr:col>116</xdr:col>
      <xdr:colOff>63500</xdr:colOff>
      <xdr:row>60</xdr:row>
      <xdr:rowOff>136779</xdr:rowOff>
    </xdr:to>
    <xdr:cxnSp macro="">
      <xdr:nvCxnSpPr>
        <xdr:cNvPr id="611" name="直線コネクタ 610">
          <a:extLst>
            <a:ext uri="{FF2B5EF4-FFF2-40B4-BE49-F238E27FC236}">
              <a16:creationId xmlns:a16="http://schemas.microsoft.com/office/drawing/2014/main" id="{AA30A64C-430E-4AE4-85DC-C811DE3B9644}"/>
            </a:ext>
          </a:extLst>
        </xdr:cNvPr>
        <xdr:cNvCxnSpPr/>
      </xdr:nvCxnSpPr>
      <xdr:spPr>
        <a:xfrm flipV="1">
          <a:off x="21323300" y="10386441"/>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110363</xdr:rowOff>
    </xdr:from>
    <xdr:to>
      <xdr:col>107</xdr:col>
      <xdr:colOff>101600</xdr:colOff>
      <xdr:row>61</xdr:row>
      <xdr:rowOff>40513</xdr:rowOff>
    </xdr:to>
    <xdr:sp macro="" textlink="">
      <xdr:nvSpPr>
        <xdr:cNvPr id="612" name="楕円 611">
          <a:extLst>
            <a:ext uri="{FF2B5EF4-FFF2-40B4-BE49-F238E27FC236}">
              <a16:creationId xmlns:a16="http://schemas.microsoft.com/office/drawing/2014/main" id="{518AB3B4-27CB-4D1F-AA54-832470E60765}"/>
            </a:ext>
          </a:extLst>
        </xdr:cNvPr>
        <xdr:cNvSpPr/>
      </xdr:nvSpPr>
      <xdr:spPr>
        <a:xfrm>
          <a:off x="20383500" y="1039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136779</xdr:rowOff>
    </xdr:from>
    <xdr:to>
      <xdr:col>111</xdr:col>
      <xdr:colOff>177800</xdr:colOff>
      <xdr:row>60</xdr:row>
      <xdr:rowOff>161163</xdr:rowOff>
    </xdr:to>
    <xdr:cxnSp macro="">
      <xdr:nvCxnSpPr>
        <xdr:cNvPr id="613" name="直線コネクタ 612">
          <a:extLst>
            <a:ext uri="{FF2B5EF4-FFF2-40B4-BE49-F238E27FC236}">
              <a16:creationId xmlns:a16="http://schemas.microsoft.com/office/drawing/2014/main" id="{359EDE44-B570-47A8-8877-2750218E7623}"/>
            </a:ext>
          </a:extLst>
        </xdr:cNvPr>
        <xdr:cNvCxnSpPr/>
      </xdr:nvCxnSpPr>
      <xdr:spPr>
        <a:xfrm flipV="1">
          <a:off x="20434300" y="10423779"/>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140081</xdr:rowOff>
    </xdr:from>
    <xdr:to>
      <xdr:col>102</xdr:col>
      <xdr:colOff>165100</xdr:colOff>
      <xdr:row>61</xdr:row>
      <xdr:rowOff>70231</xdr:rowOff>
    </xdr:to>
    <xdr:sp macro="" textlink="">
      <xdr:nvSpPr>
        <xdr:cNvPr id="614" name="楕円 613">
          <a:extLst>
            <a:ext uri="{FF2B5EF4-FFF2-40B4-BE49-F238E27FC236}">
              <a16:creationId xmlns:a16="http://schemas.microsoft.com/office/drawing/2014/main" id="{B10082CB-0A27-4C29-8A65-AAE47AB0521D}"/>
            </a:ext>
          </a:extLst>
        </xdr:cNvPr>
        <xdr:cNvSpPr/>
      </xdr:nvSpPr>
      <xdr:spPr>
        <a:xfrm>
          <a:off x="19494500" y="104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161163</xdr:rowOff>
    </xdr:from>
    <xdr:to>
      <xdr:col>107</xdr:col>
      <xdr:colOff>50800</xdr:colOff>
      <xdr:row>61</xdr:row>
      <xdr:rowOff>19431</xdr:rowOff>
    </xdr:to>
    <xdr:cxnSp macro="">
      <xdr:nvCxnSpPr>
        <xdr:cNvPr id="615" name="直線コネクタ 614">
          <a:extLst>
            <a:ext uri="{FF2B5EF4-FFF2-40B4-BE49-F238E27FC236}">
              <a16:creationId xmlns:a16="http://schemas.microsoft.com/office/drawing/2014/main" id="{43D06860-9ED9-4B15-B906-E3710CA33DCA}"/>
            </a:ext>
          </a:extLst>
        </xdr:cNvPr>
        <xdr:cNvCxnSpPr/>
      </xdr:nvCxnSpPr>
      <xdr:spPr>
        <a:xfrm flipV="1">
          <a:off x="19545300" y="10448163"/>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167894</xdr:rowOff>
    </xdr:from>
    <xdr:to>
      <xdr:col>98</xdr:col>
      <xdr:colOff>38100</xdr:colOff>
      <xdr:row>61</xdr:row>
      <xdr:rowOff>98044</xdr:rowOff>
    </xdr:to>
    <xdr:sp macro="" textlink="">
      <xdr:nvSpPr>
        <xdr:cNvPr id="616" name="楕円 615">
          <a:extLst>
            <a:ext uri="{FF2B5EF4-FFF2-40B4-BE49-F238E27FC236}">
              <a16:creationId xmlns:a16="http://schemas.microsoft.com/office/drawing/2014/main" id="{02F011E7-ADED-49BA-A2ED-06B7EC87CDC1}"/>
            </a:ext>
          </a:extLst>
        </xdr:cNvPr>
        <xdr:cNvSpPr/>
      </xdr:nvSpPr>
      <xdr:spPr>
        <a:xfrm>
          <a:off x="18605500" y="1045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19431</xdr:rowOff>
    </xdr:from>
    <xdr:to>
      <xdr:col>102</xdr:col>
      <xdr:colOff>114300</xdr:colOff>
      <xdr:row>61</xdr:row>
      <xdr:rowOff>47244</xdr:rowOff>
    </xdr:to>
    <xdr:cxnSp macro="">
      <xdr:nvCxnSpPr>
        <xdr:cNvPr id="617" name="直線コネクタ 616">
          <a:extLst>
            <a:ext uri="{FF2B5EF4-FFF2-40B4-BE49-F238E27FC236}">
              <a16:creationId xmlns:a16="http://schemas.microsoft.com/office/drawing/2014/main" id="{FE88DD23-C835-4271-ADCC-5F211CA84994}"/>
            </a:ext>
          </a:extLst>
        </xdr:cNvPr>
        <xdr:cNvCxnSpPr/>
      </xdr:nvCxnSpPr>
      <xdr:spPr>
        <a:xfrm flipV="1">
          <a:off x="18656300" y="10477881"/>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8" name="n_1aveValue【学校施設】&#10;一人当たり面積">
          <a:extLst>
            <a:ext uri="{FF2B5EF4-FFF2-40B4-BE49-F238E27FC236}">
              <a16:creationId xmlns:a16="http://schemas.microsoft.com/office/drawing/2014/main" id="{A99DB37A-A679-457B-8445-BB2E92B9EF03}"/>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9" name="n_2aveValue【学校施設】&#10;一人当たり面積">
          <a:extLst>
            <a:ext uri="{FF2B5EF4-FFF2-40B4-BE49-F238E27FC236}">
              <a16:creationId xmlns:a16="http://schemas.microsoft.com/office/drawing/2014/main" id="{C96A9847-D79C-4120-B2E2-9574F8F486BA}"/>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620" name="n_3aveValue【学校施設】&#10;一人当たり面積">
          <a:extLst>
            <a:ext uri="{FF2B5EF4-FFF2-40B4-BE49-F238E27FC236}">
              <a16:creationId xmlns:a16="http://schemas.microsoft.com/office/drawing/2014/main" id="{A820854E-66E5-483A-988B-2AE0C8F46C4D}"/>
            </a:ext>
          </a:extLst>
        </xdr:cNvPr>
        <xdr:cNvSpPr txBox="1"/>
      </xdr:nvSpPr>
      <xdr:spPr>
        <a:xfrm>
          <a:off x="1931042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621" name="n_4aveValue【学校施設】&#10;一人当たり面積">
          <a:extLst>
            <a:ext uri="{FF2B5EF4-FFF2-40B4-BE49-F238E27FC236}">
              <a16:creationId xmlns:a16="http://schemas.microsoft.com/office/drawing/2014/main" id="{32D375F1-5854-499F-90EB-C2C46D8D266B}"/>
            </a:ext>
          </a:extLst>
        </xdr:cNvPr>
        <xdr:cNvSpPr txBox="1"/>
      </xdr:nvSpPr>
      <xdr:spPr>
        <a:xfrm>
          <a:off x="18421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32656</xdr:rowOff>
    </xdr:from>
    <xdr:ext cx="469744" cy="259045"/>
    <xdr:sp macro="" textlink="">
      <xdr:nvSpPr>
        <xdr:cNvPr id="622" name="n_1mainValue【学校施設】&#10;一人当たり面積">
          <a:extLst>
            <a:ext uri="{FF2B5EF4-FFF2-40B4-BE49-F238E27FC236}">
              <a16:creationId xmlns:a16="http://schemas.microsoft.com/office/drawing/2014/main" id="{88BBD1A4-E2D2-46E8-8AE1-AA3ED08FED4B}"/>
            </a:ext>
          </a:extLst>
        </xdr:cNvPr>
        <xdr:cNvSpPr txBox="1"/>
      </xdr:nvSpPr>
      <xdr:spPr>
        <a:xfrm>
          <a:off x="21075727" y="1014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57040</xdr:rowOff>
    </xdr:from>
    <xdr:ext cx="469744" cy="259045"/>
    <xdr:sp macro="" textlink="">
      <xdr:nvSpPr>
        <xdr:cNvPr id="623" name="n_2mainValue【学校施設】&#10;一人当たり面積">
          <a:extLst>
            <a:ext uri="{FF2B5EF4-FFF2-40B4-BE49-F238E27FC236}">
              <a16:creationId xmlns:a16="http://schemas.microsoft.com/office/drawing/2014/main" id="{11CB61C0-33CF-499E-97D5-CED5E7E0E812}"/>
            </a:ext>
          </a:extLst>
        </xdr:cNvPr>
        <xdr:cNvSpPr txBox="1"/>
      </xdr:nvSpPr>
      <xdr:spPr>
        <a:xfrm>
          <a:off x="2019942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86758</xdr:rowOff>
    </xdr:from>
    <xdr:ext cx="469744" cy="259045"/>
    <xdr:sp macro="" textlink="">
      <xdr:nvSpPr>
        <xdr:cNvPr id="624" name="n_3mainValue【学校施設】&#10;一人当たり面積">
          <a:extLst>
            <a:ext uri="{FF2B5EF4-FFF2-40B4-BE49-F238E27FC236}">
              <a16:creationId xmlns:a16="http://schemas.microsoft.com/office/drawing/2014/main" id="{02C3A11D-56AF-4B3D-A295-FDBBBE6D8F77}"/>
            </a:ext>
          </a:extLst>
        </xdr:cNvPr>
        <xdr:cNvSpPr txBox="1"/>
      </xdr:nvSpPr>
      <xdr:spPr>
        <a:xfrm>
          <a:off x="19310427" y="1020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114571</xdr:rowOff>
    </xdr:from>
    <xdr:ext cx="469744" cy="259045"/>
    <xdr:sp macro="" textlink="">
      <xdr:nvSpPr>
        <xdr:cNvPr id="625" name="n_4mainValue【学校施設】&#10;一人当たり面積">
          <a:extLst>
            <a:ext uri="{FF2B5EF4-FFF2-40B4-BE49-F238E27FC236}">
              <a16:creationId xmlns:a16="http://schemas.microsoft.com/office/drawing/2014/main" id="{DA50AA5D-8214-4E9F-91B9-02943368728D}"/>
            </a:ext>
          </a:extLst>
        </xdr:cNvPr>
        <xdr:cNvSpPr txBox="1"/>
      </xdr:nvSpPr>
      <xdr:spPr>
        <a:xfrm>
          <a:off x="18421427" y="1023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9647590C-1BB6-4AC6-8F92-21E53608162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69F8FD44-6F17-41E6-A864-33DE91185D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BFD0B190-6F07-4B6C-8A9D-F7095F0A1AE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FBE43839-9EC4-4410-B43C-63310277B1B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6AFFBBDE-68BC-49FF-B63D-1B26D631E5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E7C055E7-4E63-4E3D-9C49-25A9859D6A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C73225A7-5337-4301-9E3D-0EAF9EC98A7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EC4AAB55-55CF-471B-BDFA-B12A2770DA4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277BF95B-1D22-47C5-B7D1-6A22D8908B8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6B6C8973-836A-41CB-89E3-81332F45E2F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C456F250-2D22-4224-BB60-F87B8F70F83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4BEE8309-93D6-436E-9EE8-3403F3472F0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34CE83BE-37DF-459F-BCF5-4A66D2123CA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FD856C93-325B-4505-A63E-BF72E809A64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E416ECE4-1B98-471D-9401-58106A1396C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F4E0A175-1EE5-421E-9C2E-D9278668567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FD975897-6F1F-472E-9D6E-AA73C7A67AD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A9ADC993-E14F-42FD-BE08-AF70A3F7DD0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D23BC1F5-DC24-4B2A-B7B9-D483EE6D741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53F49BC6-7E4B-4F12-A1FE-67BD2A98935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5ABD24E8-E5F7-4FD3-B5E8-36CA40F3568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5ADF44B5-0B93-44D5-A311-13848AA231E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1DB3630C-1D7E-404A-AA59-F9A31BD907F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FB6DC56F-6D71-4197-A0BF-E4541F7F809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B195B4A6-EF67-4C47-863E-4AA139DBF18F}"/>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5BC8A1E1-C472-407B-86DC-7974BCBF083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EE350E05-69B9-4621-B8DD-C29B83379A1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児童館】&#10;有形固定資産減価償却率最大値テキスト">
          <a:extLst>
            <a:ext uri="{FF2B5EF4-FFF2-40B4-BE49-F238E27FC236}">
              <a16:creationId xmlns:a16="http://schemas.microsoft.com/office/drawing/2014/main" id="{4E87F517-23CC-44B8-8207-62002CA61634}"/>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a:extLst>
            <a:ext uri="{FF2B5EF4-FFF2-40B4-BE49-F238E27FC236}">
              <a16:creationId xmlns:a16="http://schemas.microsoft.com/office/drawing/2014/main" id="{2628A6E4-4AD3-430E-9EDD-4CEE8B428494}"/>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121938</xdr:rowOff>
    </xdr:from>
    <xdr:ext cx="405111" cy="259045"/>
    <xdr:sp macro="" textlink="">
      <xdr:nvSpPr>
        <xdr:cNvPr id="655" name="【児童館】&#10;有形固定資産減価償却率平均値テキスト">
          <a:extLst>
            <a:ext uri="{FF2B5EF4-FFF2-40B4-BE49-F238E27FC236}">
              <a16:creationId xmlns:a16="http://schemas.microsoft.com/office/drawing/2014/main" id="{F67ABE8C-5F09-44D0-9C7E-C4C8E7C00785}"/>
            </a:ext>
          </a:extLst>
        </xdr:cNvPr>
        <xdr:cNvSpPr txBox="1"/>
      </xdr:nvSpPr>
      <xdr:spPr>
        <a:xfrm>
          <a:off x="16357600" y="14352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6" name="フローチャート: 判断 655">
          <a:extLst>
            <a:ext uri="{FF2B5EF4-FFF2-40B4-BE49-F238E27FC236}">
              <a16:creationId xmlns:a16="http://schemas.microsoft.com/office/drawing/2014/main" id="{50699F96-173A-4DE2-B8C3-48B310ED1925}"/>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7" name="フローチャート: 判断 656">
          <a:extLst>
            <a:ext uri="{FF2B5EF4-FFF2-40B4-BE49-F238E27FC236}">
              <a16:creationId xmlns:a16="http://schemas.microsoft.com/office/drawing/2014/main" id="{CB4DC5EF-A187-4C98-BF2A-883CD7E23670}"/>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8" name="フローチャート: 判断 657">
          <a:extLst>
            <a:ext uri="{FF2B5EF4-FFF2-40B4-BE49-F238E27FC236}">
              <a16:creationId xmlns:a16="http://schemas.microsoft.com/office/drawing/2014/main" id="{9618F951-3181-41DA-8DEA-49A7E1598443}"/>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59" name="フローチャート: 判断 658">
          <a:extLst>
            <a:ext uri="{FF2B5EF4-FFF2-40B4-BE49-F238E27FC236}">
              <a16:creationId xmlns:a16="http://schemas.microsoft.com/office/drawing/2014/main" id="{C24B6ABF-3857-41D2-B187-C309207AB89B}"/>
            </a:ext>
          </a:extLst>
        </xdr:cNvPr>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660" name="フローチャート: 判断 659">
          <a:extLst>
            <a:ext uri="{FF2B5EF4-FFF2-40B4-BE49-F238E27FC236}">
              <a16:creationId xmlns:a16="http://schemas.microsoft.com/office/drawing/2014/main" id="{DB1C56EC-6F29-4418-B2B0-49AAD9AF83A4}"/>
            </a:ext>
          </a:extLst>
        </xdr:cNvPr>
        <xdr:cNvSpPr/>
      </xdr:nvSpPr>
      <xdr:spPr>
        <a:xfrm>
          <a:off x="1276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D0380DE-3B1C-4AA2-AE8C-BF55F50C438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DD5ABC9-311C-4A95-A2F3-84D41D5A150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69248DC-50BF-4F4B-BE6F-D0125E000E2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C920E42-A0F4-4BC2-B280-5DE15BEA2CC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1E276E1-4601-4814-A326-6BB1909BB71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666" name="楕円 665">
          <a:extLst>
            <a:ext uri="{FF2B5EF4-FFF2-40B4-BE49-F238E27FC236}">
              <a16:creationId xmlns:a16="http://schemas.microsoft.com/office/drawing/2014/main" id="{85FBA2BB-96AD-4BD9-80CF-408FE42EC949}"/>
            </a:ext>
          </a:extLst>
        </xdr:cNvPr>
        <xdr:cNvSpPr/>
      </xdr:nvSpPr>
      <xdr:spPr>
        <a:xfrm>
          <a:off x="16268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113047</xdr:rowOff>
    </xdr:from>
    <xdr:ext cx="405111" cy="259045"/>
    <xdr:sp macro="" textlink="">
      <xdr:nvSpPr>
        <xdr:cNvPr id="667" name="【児童館】&#10;有形固定資産減価償却率該当値テキスト">
          <a:extLst>
            <a:ext uri="{FF2B5EF4-FFF2-40B4-BE49-F238E27FC236}">
              <a16:creationId xmlns:a16="http://schemas.microsoft.com/office/drawing/2014/main" id="{F63116DE-69DF-443F-9608-4F036C938FCC}"/>
            </a:ext>
          </a:extLst>
        </xdr:cNvPr>
        <xdr:cNvSpPr txBox="1"/>
      </xdr:nvSpPr>
      <xdr:spPr>
        <a:xfrm>
          <a:off x="16357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33020</xdr:rowOff>
    </xdr:from>
    <xdr:to>
      <xdr:col>81</xdr:col>
      <xdr:colOff>101600</xdr:colOff>
      <xdr:row>80</xdr:row>
      <xdr:rowOff>134620</xdr:rowOff>
    </xdr:to>
    <xdr:sp macro="" textlink="">
      <xdr:nvSpPr>
        <xdr:cNvPr id="668" name="楕円 667">
          <a:extLst>
            <a:ext uri="{FF2B5EF4-FFF2-40B4-BE49-F238E27FC236}">
              <a16:creationId xmlns:a16="http://schemas.microsoft.com/office/drawing/2014/main" id="{F30939CA-E8F7-4E88-A8AC-7E4E0452E280}"/>
            </a:ext>
          </a:extLst>
        </xdr:cNvPr>
        <xdr:cNvSpPr/>
      </xdr:nvSpPr>
      <xdr:spPr>
        <a:xfrm>
          <a:off x="15430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83820</xdr:rowOff>
    </xdr:from>
    <xdr:to>
      <xdr:col>85</xdr:col>
      <xdr:colOff>127000</xdr:colOff>
      <xdr:row>80</xdr:row>
      <xdr:rowOff>140970</xdr:rowOff>
    </xdr:to>
    <xdr:cxnSp macro="">
      <xdr:nvCxnSpPr>
        <xdr:cNvPr id="669" name="直線コネクタ 668">
          <a:extLst>
            <a:ext uri="{FF2B5EF4-FFF2-40B4-BE49-F238E27FC236}">
              <a16:creationId xmlns:a16="http://schemas.microsoft.com/office/drawing/2014/main" id="{92D0D689-7953-4811-A3B2-2E3DA5A6B587}"/>
            </a:ext>
          </a:extLst>
        </xdr:cNvPr>
        <xdr:cNvCxnSpPr/>
      </xdr:nvCxnSpPr>
      <xdr:spPr>
        <a:xfrm>
          <a:off x="15481300" y="137998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149225</xdr:rowOff>
    </xdr:from>
    <xdr:to>
      <xdr:col>76</xdr:col>
      <xdr:colOff>165100</xdr:colOff>
      <xdr:row>80</xdr:row>
      <xdr:rowOff>79375</xdr:rowOff>
    </xdr:to>
    <xdr:sp macro="" textlink="">
      <xdr:nvSpPr>
        <xdr:cNvPr id="670" name="楕円 669">
          <a:extLst>
            <a:ext uri="{FF2B5EF4-FFF2-40B4-BE49-F238E27FC236}">
              <a16:creationId xmlns:a16="http://schemas.microsoft.com/office/drawing/2014/main" id="{51BE751B-3BC7-4BFB-9D47-5510011A3EA2}"/>
            </a:ext>
          </a:extLst>
        </xdr:cNvPr>
        <xdr:cNvSpPr/>
      </xdr:nvSpPr>
      <xdr:spPr>
        <a:xfrm>
          <a:off x="14541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28575</xdr:rowOff>
    </xdr:from>
    <xdr:to>
      <xdr:col>81</xdr:col>
      <xdr:colOff>50800</xdr:colOff>
      <xdr:row>80</xdr:row>
      <xdr:rowOff>83820</xdr:rowOff>
    </xdr:to>
    <xdr:cxnSp macro="">
      <xdr:nvCxnSpPr>
        <xdr:cNvPr id="671" name="直線コネクタ 670">
          <a:extLst>
            <a:ext uri="{FF2B5EF4-FFF2-40B4-BE49-F238E27FC236}">
              <a16:creationId xmlns:a16="http://schemas.microsoft.com/office/drawing/2014/main" id="{98E2DF62-DF22-4FC2-83F3-35E38280B367}"/>
            </a:ext>
          </a:extLst>
        </xdr:cNvPr>
        <xdr:cNvCxnSpPr/>
      </xdr:nvCxnSpPr>
      <xdr:spPr>
        <a:xfrm>
          <a:off x="14592300" y="137445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149225</xdr:rowOff>
    </xdr:from>
    <xdr:to>
      <xdr:col>72</xdr:col>
      <xdr:colOff>38100</xdr:colOff>
      <xdr:row>80</xdr:row>
      <xdr:rowOff>79375</xdr:rowOff>
    </xdr:to>
    <xdr:sp macro="" textlink="">
      <xdr:nvSpPr>
        <xdr:cNvPr id="672" name="楕円 671">
          <a:extLst>
            <a:ext uri="{FF2B5EF4-FFF2-40B4-BE49-F238E27FC236}">
              <a16:creationId xmlns:a16="http://schemas.microsoft.com/office/drawing/2014/main" id="{ABBC301E-A34D-4678-BFDA-A41332926CB8}"/>
            </a:ext>
          </a:extLst>
        </xdr:cNvPr>
        <xdr:cNvSpPr/>
      </xdr:nvSpPr>
      <xdr:spPr>
        <a:xfrm>
          <a:off x="13652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28575</xdr:rowOff>
    </xdr:from>
    <xdr:to>
      <xdr:col>76</xdr:col>
      <xdr:colOff>114300</xdr:colOff>
      <xdr:row>80</xdr:row>
      <xdr:rowOff>28575</xdr:rowOff>
    </xdr:to>
    <xdr:cxnSp macro="">
      <xdr:nvCxnSpPr>
        <xdr:cNvPr id="673" name="直線コネクタ 672">
          <a:extLst>
            <a:ext uri="{FF2B5EF4-FFF2-40B4-BE49-F238E27FC236}">
              <a16:creationId xmlns:a16="http://schemas.microsoft.com/office/drawing/2014/main" id="{E2BFC942-017D-4C1F-96AC-FBB3F16F1607}"/>
            </a:ext>
          </a:extLst>
        </xdr:cNvPr>
        <xdr:cNvCxnSpPr/>
      </xdr:nvCxnSpPr>
      <xdr:spPr>
        <a:xfrm>
          <a:off x="13703300" y="13744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93980</xdr:rowOff>
    </xdr:from>
    <xdr:to>
      <xdr:col>67</xdr:col>
      <xdr:colOff>101600</xdr:colOff>
      <xdr:row>80</xdr:row>
      <xdr:rowOff>24130</xdr:rowOff>
    </xdr:to>
    <xdr:sp macro="" textlink="">
      <xdr:nvSpPr>
        <xdr:cNvPr id="674" name="楕円 673">
          <a:extLst>
            <a:ext uri="{FF2B5EF4-FFF2-40B4-BE49-F238E27FC236}">
              <a16:creationId xmlns:a16="http://schemas.microsoft.com/office/drawing/2014/main" id="{E0DAD3AC-B22F-4F3F-99A9-1649F4E98AD6}"/>
            </a:ext>
          </a:extLst>
        </xdr:cNvPr>
        <xdr:cNvSpPr/>
      </xdr:nvSpPr>
      <xdr:spPr>
        <a:xfrm>
          <a:off x="12763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144780</xdr:rowOff>
    </xdr:from>
    <xdr:to>
      <xdr:col>71</xdr:col>
      <xdr:colOff>177800</xdr:colOff>
      <xdr:row>80</xdr:row>
      <xdr:rowOff>28575</xdr:rowOff>
    </xdr:to>
    <xdr:cxnSp macro="">
      <xdr:nvCxnSpPr>
        <xdr:cNvPr id="675" name="直線コネクタ 674">
          <a:extLst>
            <a:ext uri="{FF2B5EF4-FFF2-40B4-BE49-F238E27FC236}">
              <a16:creationId xmlns:a16="http://schemas.microsoft.com/office/drawing/2014/main" id="{C80EE597-E6F6-480F-A08E-9B32DE0587CE}"/>
            </a:ext>
          </a:extLst>
        </xdr:cNvPr>
        <xdr:cNvCxnSpPr/>
      </xdr:nvCxnSpPr>
      <xdr:spPr>
        <a:xfrm>
          <a:off x="12814300" y="136893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100982</xdr:rowOff>
    </xdr:from>
    <xdr:ext cx="405111" cy="259045"/>
    <xdr:sp macro="" textlink="">
      <xdr:nvSpPr>
        <xdr:cNvPr id="676" name="n_1aveValue【児童館】&#10;有形固定資産減価償却率">
          <a:extLst>
            <a:ext uri="{FF2B5EF4-FFF2-40B4-BE49-F238E27FC236}">
              <a16:creationId xmlns:a16="http://schemas.microsoft.com/office/drawing/2014/main" id="{01DDCE85-BAD6-48C6-9328-56B68A083CEC}"/>
            </a:ext>
          </a:extLst>
        </xdr:cNvPr>
        <xdr:cNvSpPr txBox="1"/>
      </xdr:nvSpPr>
      <xdr:spPr>
        <a:xfrm>
          <a:off x="152660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104791</xdr:rowOff>
    </xdr:from>
    <xdr:ext cx="405111" cy="259045"/>
    <xdr:sp macro="" textlink="">
      <xdr:nvSpPr>
        <xdr:cNvPr id="677" name="n_2aveValue【児童館】&#10;有形固定資産減価償却率">
          <a:extLst>
            <a:ext uri="{FF2B5EF4-FFF2-40B4-BE49-F238E27FC236}">
              <a16:creationId xmlns:a16="http://schemas.microsoft.com/office/drawing/2014/main" id="{6D7DA04D-8C4C-4A85-8231-9ADB975BC40A}"/>
            </a:ext>
          </a:extLst>
        </xdr:cNvPr>
        <xdr:cNvSpPr txBox="1"/>
      </xdr:nvSpPr>
      <xdr:spPr>
        <a:xfrm>
          <a:off x="14389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169563</xdr:rowOff>
    </xdr:from>
    <xdr:ext cx="405111" cy="259045"/>
    <xdr:sp macro="" textlink="">
      <xdr:nvSpPr>
        <xdr:cNvPr id="678" name="n_3aveValue【児童館】&#10;有形固定資産減価償却率">
          <a:extLst>
            <a:ext uri="{FF2B5EF4-FFF2-40B4-BE49-F238E27FC236}">
              <a16:creationId xmlns:a16="http://schemas.microsoft.com/office/drawing/2014/main" id="{053FECDF-B3BE-4899-960F-91241C88CAC8}"/>
            </a:ext>
          </a:extLst>
        </xdr:cNvPr>
        <xdr:cNvSpPr txBox="1"/>
      </xdr:nvSpPr>
      <xdr:spPr>
        <a:xfrm>
          <a:off x="13500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22877</xdr:rowOff>
    </xdr:from>
    <xdr:ext cx="405111" cy="259045"/>
    <xdr:sp macro="" textlink="">
      <xdr:nvSpPr>
        <xdr:cNvPr id="679" name="n_4aveValue【児童館】&#10;有形固定資産減価償却率">
          <a:extLst>
            <a:ext uri="{FF2B5EF4-FFF2-40B4-BE49-F238E27FC236}">
              <a16:creationId xmlns:a16="http://schemas.microsoft.com/office/drawing/2014/main" id="{32EE769A-630F-46CA-B8BE-AC33B5AC2839}"/>
            </a:ext>
          </a:extLst>
        </xdr:cNvPr>
        <xdr:cNvSpPr txBox="1"/>
      </xdr:nvSpPr>
      <xdr:spPr>
        <a:xfrm>
          <a:off x="12611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151147</xdr:rowOff>
    </xdr:from>
    <xdr:ext cx="405111" cy="259045"/>
    <xdr:sp macro="" textlink="">
      <xdr:nvSpPr>
        <xdr:cNvPr id="680" name="n_1mainValue【児童館】&#10;有形固定資産減価償却率">
          <a:extLst>
            <a:ext uri="{FF2B5EF4-FFF2-40B4-BE49-F238E27FC236}">
              <a16:creationId xmlns:a16="http://schemas.microsoft.com/office/drawing/2014/main" id="{64B95B95-59F7-4B3A-B50C-11B8BE4C1EDF}"/>
            </a:ext>
          </a:extLst>
        </xdr:cNvPr>
        <xdr:cNvSpPr txBox="1"/>
      </xdr:nvSpPr>
      <xdr:spPr>
        <a:xfrm>
          <a:off x="15266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95902</xdr:rowOff>
    </xdr:from>
    <xdr:ext cx="405111" cy="259045"/>
    <xdr:sp macro="" textlink="">
      <xdr:nvSpPr>
        <xdr:cNvPr id="681" name="n_2mainValue【児童館】&#10;有形固定資産減価償却率">
          <a:extLst>
            <a:ext uri="{FF2B5EF4-FFF2-40B4-BE49-F238E27FC236}">
              <a16:creationId xmlns:a16="http://schemas.microsoft.com/office/drawing/2014/main" id="{D30D4277-48CD-4A12-93AC-F3C997446410}"/>
            </a:ext>
          </a:extLst>
        </xdr:cNvPr>
        <xdr:cNvSpPr txBox="1"/>
      </xdr:nvSpPr>
      <xdr:spPr>
        <a:xfrm>
          <a:off x="143897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95902</xdr:rowOff>
    </xdr:from>
    <xdr:ext cx="405111" cy="259045"/>
    <xdr:sp macro="" textlink="">
      <xdr:nvSpPr>
        <xdr:cNvPr id="682" name="n_3mainValue【児童館】&#10;有形固定資産減価償却率">
          <a:extLst>
            <a:ext uri="{FF2B5EF4-FFF2-40B4-BE49-F238E27FC236}">
              <a16:creationId xmlns:a16="http://schemas.microsoft.com/office/drawing/2014/main" id="{0EA592AE-AF27-49DF-8F47-ED8F77367D41}"/>
            </a:ext>
          </a:extLst>
        </xdr:cNvPr>
        <xdr:cNvSpPr txBox="1"/>
      </xdr:nvSpPr>
      <xdr:spPr>
        <a:xfrm>
          <a:off x="135007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40657</xdr:rowOff>
    </xdr:from>
    <xdr:ext cx="405111" cy="259045"/>
    <xdr:sp macro="" textlink="">
      <xdr:nvSpPr>
        <xdr:cNvPr id="683" name="n_4mainValue【児童館】&#10;有形固定資産減価償却率">
          <a:extLst>
            <a:ext uri="{FF2B5EF4-FFF2-40B4-BE49-F238E27FC236}">
              <a16:creationId xmlns:a16="http://schemas.microsoft.com/office/drawing/2014/main" id="{209EBBE8-A68B-46A0-B3AA-0BCA8E45A9BD}"/>
            </a:ext>
          </a:extLst>
        </xdr:cNvPr>
        <xdr:cNvSpPr txBox="1"/>
      </xdr:nvSpPr>
      <xdr:spPr>
        <a:xfrm>
          <a:off x="12611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7A88811C-E819-474F-B64D-08CE4376925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C43B9E7-8638-4CC6-9629-AE65510410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CAC21F5C-2499-444A-8A93-9CE910A9DC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19B3BCD2-FC28-4F01-86E6-B98742511C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62715912-E845-4F83-BAD5-3A5BE6F52EC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229F2912-B51A-4F9B-82E3-D896E0952D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4AC6C25D-AC2D-43BD-B0D6-3D89DDC9C30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94C318AB-BBDF-4992-A641-4A3F142A7C6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30D4862B-7125-4C21-96EE-9F34282805C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F221487-91FB-4906-8915-57D126A37F0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3292295E-95F6-4324-A7A8-F28F325DF5E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3E445713-7A4A-43DD-A92A-20AEE9E2A81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204E95D8-1CC8-4E8F-B6A0-4DB5044593A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FADE3DA7-B41B-4EEB-A37F-0E667774090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2CC88A26-76F8-4779-AD41-2C2078F06B5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B1D4A7C2-12F7-4CA7-B3D5-5E369C5B579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76EA63F1-00AF-4817-BC2B-BD838BCC815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85A56C00-5181-40EB-B9F1-F53529EE437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2580E033-74E9-41F5-9BDA-80200584DB2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318CF8CA-537F-4EBB-9396-5EDED7D0754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D835A45D-65CF-4E9A-974A-C995B8BCABB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5" name="直線コネクタ 704">
          <a:extLst>
            <a:ext uri="{FF2B5EF4-FFF2-40B4-BE49-F238E27FC236}">
              <a16:creationId xmlns:a16="http://schemas.microsoft.com/office/drawing/2014/main" id="{1F0A3079-C260-49A5-82C3-AD432C6CDC2E}"/>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6" name="【児童館】&#10;一人当たり面積最小値テキスト">
          <a:extLst>
            <a:ext uri="{FF2B5EF4-FFF2-40B4-BE49-F238E27FC236}">
              <a16:creationId xmlns:a16="http://schemas.microsoft.com/office/drawing/2014/main" id="{320D222F-2370-4C93-9DA7-C544DC890ED3}"/>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7" name="直線コネクタ 706">
          <a:extLst>
            <a:ext uri="{FF2B5EF4-FFF2-40B4-BE49-F238E27FC236}">
              <a16:creationId xmlns:a16="http://schemas.microsoft.com/office/drawing/2014/main" id="{5D0AA375-3BEA-424D-81F2-3DE8B0E22103}"/>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8" name="【児童館】&#10;一人当たり面積最大値テキスト">
          <a:extLst>
            <a:ext uri="{FF2B5EF4-FFF2-40B4-BE49-F238E27FC236}">
              <a16:creationId xmlns:a16="http://schemas.microsoft.com/office/drawing/2014/main" id="{9ADBC6B7-A2B7-41D6-84E0-3462A318955E}"/>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09" name="直線コネクタ 708">
          <a:extLst>
            <a:ext uri="{FF2B5EF4-FFF2-40B4-BE49-F238E27FC236}">
              <a16:creationId xmlns:a16="http://schemas.microsoft.com/office/drawing/2014/main" id="{A7FAF42D-BA12-4393-B0C6-5F5D182C2B2F}"/>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710" name="【児童館】&#10;一人当たり面積平均値テキスト">
          <a:extLst>
            <a:ext uri="{FF2B5EF4-FFF2-40B4-BE49-F238E27FC236}">
              <a16:creationId xmlns:a16="http://schemas.microsoft.com/office/drawing/2014/main" id="{D765FA9F-0387-4269-98C0-AFFFDAE37D4C}"/>
            </a:ext>
          </a:extLst>
        </xdr:cNvPr>
        <xdr:cNvSpPr txBox="1"/>
      </xdr:nvSpPr>
      <xdr:spPr>
        <a:xfrm>
          <a:off x="22199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1" name="フローチャート: 判断 710">
          <a:extLst>
            <a:ext uri="{FF2B5EF4-FFF2-40B4-BE49-F238E27FC236}">
              <a16:creationId xmlns:a16="http://schemas.microsoft.com/office/drawing/2014/main" id="{EC0FCE3C-D91D-49D6-B012-504F863BFA6C}"/>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2" name="フローチャート: 判断 711">
          <a:extLst>
            <a:ext uri="{FF2B5EF4-FFF2-40B4-BE49-F238E27FC236}">
              <a16:creationId xmlns:a16="http://schemas.microsoft.com/office/drawing/2014/main" id="{557F596F-166B-42CD-92E1-7F3FA7AA02DF}"/>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3" name="フローチャート: 判断 712">
          <a:extLst>
            <a:ext uri="{FF2B5EF4-FFF2-40B4-BE49-F238E27FC236}">
              <a16:creationId xmlns:a16="http://schemas.microsoft.com/office/drawing/2014/main" id="{6EAC4657-9366-41B5-9F17-D4BE0C7D5F4A}"/>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14" name="フローチャート: 判断 713">
          <a:extLst>
            <a:ext uri="{FF2B5EF4-FFF2-40B4-BE49-F238E27FC236}">
              <a16:creationId xmlns:a16="http://schemas.microsoft.com/office/drawing/2014/main" id="{41235C6C-E1C1-4054-9DFF-D49FE398E603}"/>
            </a:ext>
          </a:extLst>
        </xdr:cNvPr>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5" name="フローチャート: 判断 714">
          <a:extLst>
            <a:ext uri="{FF2B5EF4-FFF2-40B4-BE49-F238E27FC236}">
              <a16:creationId xmlns:a16="http://schemas.microsoft.com/office/drawing/2014/main" id="{783B0151-6688-4961-B7CB-1B8C0B586651}"/>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0DF55A0-37D7-4F89-937D-732227D648F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75B3E88-AA68-4893-ACE6-9E8A0DF4153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465F9AD-5377-4AEF-8C22-6122124BA1B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B553AA6-4880-4279-9093-6A87864608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A283CD6-F256-4CD0-9E09-567047FC7C0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21" name="楕円 720">
          <a:extLst>
            <a:ext uri="{FF2B5EF4-FFF2-40B4-BE49-F238E27FC236}">
              <a16:creationId xmlns:a16="http://schemas.microsoft.com/office/drawing/2014/main" id="{8F652BA3-A185-461B-935A-E2704EF24042}"/>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22" name="【児童館】&#10;一人当たり面積該当値テキスト">
          <a:extLst>
            <a:ext uri="{FF2B5EF4-FFF2-40B4-BE49-F238E27FC236}">
              <a16:creationId xmlns:a16="http://schemas.microsoft.com/office/drawing/2014/main" id="{E3F6556F-E55A-491C-A3AA-AE80CDCD64E0}"/>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723" name="楕円 722">
          <a:extLst>
            <a:ext uri="{FF2B5EF4-FFF2-40B4-BE49-F238E27FC236}">
              <a16:creationId xmlns:a16="http://schemas.microsoft.com/office/drawing/2014/main" id="{D0DF1A85-0ED9-4D29-BE76-E390D944A731}"/>
            </a:ext>
          </a:extLst>
        </xdr:cNvPr>
        <xdr:cNvSpPr/>
      </xdr:nvSpPr>
      <xdr:spPr>
        <a:xfrm>
          <a:off x="21272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115824</xdr:rowOff>
    </xdr:to>
    <xdr:cxnSp macro="">
      <xdr:nvCxnSpPr>
        <xdr:cNvPr id="724" name="直線コネクタ 723">
          <a:extLst>
            <a:ext uri="{FF2B5EF4-FFF2-40B4-BE49-F238E27FC236}">
              <a16:creationId xmlns:a16="http://schemas.microsoft.com/office/drawing/2014/main" id="{A3D930CD-D69A-4BD8-BD7F-40A093D5E622}"/>
            </a:ext>
          </a:extLst>
        </xdr:cNvPr>
        <xdr:cNvCxnSpPr/>
      </xdr:nvCxnSpPr>
      <xdr:spPr>
        <a:xfrm flipV="1">
          <a:off x="21323300" y="14508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74168</xdr:rowOff>
    </xdr:from>
    <xdr:to>
      <xdr:col>107</xdr:col>
      <xdr:colOff>101600</xdr:colOff>
      <xdr:row>85</xdr:row>
      <xdr:rowOff>4318</xdr:rowOff>
    </xdr:to>
    <xdr:sp macro="" textlink="">
      <xdr:nvSpPr>
        <xdr:cNvPr id="725" name="楕円 724">
          <a:extLst>
            <a:ext uri="{FF2B5EF4-FFF2-40B4-BE49-F238E27FC236}">
              <a16:creationId xmlns:a16="http://schemas.microsoft.com/office/drawing/2014/main" id="{43B84357-4D06-4482-AACA-786D98F67984}"/>
            </a:ext>
          </a:extLst>
        </xdr:cNvPr>
        <xdr:cNvSpPr/>
      </xdr:nvSpPr>
      <xdr:spPr>
        <a:xfrm>
          <a:off x="20383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115824</xdr:rowOff>
    </xdr:from>
    <xdr:to>
      <xdr:col>111</xdr:col>
      <xdr:colOff>177800</xdr:colOff>
      <xdr:row>84</xdr:row>
      <xdr:rowOff>124968</xdr:rowOff>
    </xdr:to>
    <xdr:cxnSp macro="">
      <xdr:nvCxnSpPr>
        <xdr:cNvPr id="726" name="直線コネクタ 725">
          <a:extLst>
            <a:ext uri="{FF2B5EF4-FFF2-40B4-BE49-F238E27FC236}">
              <a16:creationId xmlns:a16="http://schemas.microsoft.com/office/drawing/2014/main" id="{37B4208A-24CA-4F4A-9BDF-7C27ED3A6778}"/>
            </a:ext>
          </a:extLst>
        </xdr:cNvPr>
        <xdr:cNvCxnSpPr/>
      </xdr:nvCxnSpPr>
      <xdr:spPr>
        <a:xfrm flipV="1">
          <a:off x="20434300" y="14517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27" name="楕円 726">
          <a:extLst>
            <a:ext uri="{FF2B5EF4-FFF2-40B4-BE49-F238E27FC236}">
              <a16:creationId xmlns:a16="http://schemas.microsoft.com/office/drawing/2014/main" id="{4858D3C7-E57A-4ED7-82EE-57F16B3A2B3B}"/>
            </a:ext>
          </a:extLst>
        </xdr:cNvPr>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124968</xdr:rowOff>
    </xdr:from>
    <xdr:to>
      <xdr:col>107</xdr:col>
      <xdr:colOff>50800</xdr:colOff>
      <xdr:row>84</xdr:row>
      <xdr:rowOff>129539</xdr:rowOff>
    </xdr:to>
    <xdr:cxnSp macro="">
      <xdr:nvCxnSpPr>
        <xdr:cNvPr id="728" name="直線コネクタ 727">
          <a:extLst>
            <a:ext uri="{FF2B5EF4-FFF2-40B4-BE49-F238E27FC236}">
              <a16:creationId xmlns:a16="http://schemas.microsoft.com/office/drawing/2014/main" id="{81C97D95-08ED-4C29-9C1A-DF91B5045366}"/>
            </a:ext>
          </a:extLst>
        </xdr:cNvPr>
        <xdr:cNvCxnSpPr/>
      </xdr:nvCxnSpPr>
      <xdr:spPr>
        <a:xfrm flipV="1">
          <a:off x="19545300" y="14526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87885</xdr:rowOff>
    </xdr:from>
    <xdr:to>
      <xdr:col>98</xdr:col>
      <xdr:colOff>38100</xdr:colOff>
      <xdr:row>85</xdr:row>
      <xdr:rowOff>18035</xdr:rowOff>
    </xdr:to>
    <xdr:sp macro="" textlink="">
      <xdr:nvSpPr>
        <xdr:cNvPr id="729" name="楕円 728">
          <a:extLst>
            <a:ext uri="{FF2B5EF4-FFF2-40B4-BE49-F238E27FC236}">
              <a16:creationId xmlns:a16="http://schemas.microsoft.com/office/drawing/2014/main" id="{4079A5FA-C7BD-4074-A538-C18C6838DEE0}"/>
            </a:ext>
          </a:extLst>
        </xdr:cNvPr>
        <xdr:cNvSpPr/>
      </xdr:nvSpPr>
      <xdr:spPr>
        <a:xfrm>
          <a:off x="18605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138685</xdr:rowOff>
    </xdr:to>
    <xdr:cxnSp macro="">
      <xdr:nvCxnSpPr>
        <xdr:cNvPr id="730" name="直線コネクタ 729">
          <a:extLst>
            <a:ext uri="{FF2B5EF4-FFF2-40B4-BE49-F238E27FC236}">
              <a16:creationId xmlns:a16="http://schemas.microsoft.com/office/drawing/2014/main" id="{0B3780F4-7508-4E34-8CAB-0E4171494D64}"/>
            </a:ext>
          </a:extLst>
        </xdr:cNvPr>
        <xdr:cNvCxnSpPr/>
      </xdr:nvCxnSpPr>
      <xdr:spPr>
        <a:xfrm flipV="1">
          <a:off x="18656300" y="14531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31" name="n_1aveValue【児童館】&#10;一人当たり面積">
          <a:extLst>
            <a:ext uri="{FF2B5EF4-FFF2-40B4-BE49-F238E27FC236}">
              <a16:creationId xmlns:a16="http://schemas.microsoft.com/office/drawing/2014/main" id="{F17FB2B7-CD26-44A8-96AD-774C0393A32C}"/>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732" name="n_2aveValue【児童館】&#10;一人当たり面積">
          <a:extLst>
            <a:ext uri="{FF2B5EF4-FFF2-40B4-BE49-F238E27FC236}">
              <a16:creationId xmlns:a16="http://schemas.microsoft.com/office/drawing/2014/main" id="{0597412B-68E2-4EF3-94AA-B9DC089CAAE2}"/>
            </a:ext>
          </a:extLst>
        </xdr:cNvPr>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733" name="n_3aveValue【児童館】&#10;一人当たり面積">
          <a:extLst>
            <a:ext uri="{FF2B5EF4-FFF2-40B4-BE49-F238E27FC236}">
              <a16:creationId xmlns:a16="http://schemas.microsoft.com/office/drawing/2014/main" id="{838D71E0-53D7-4051-9C97-E0F891B11557}"/>
            </a:ext>
          </a:extLst>
        </xdr:cNvPr>
        <xdr:cNvSpPr txBox="1"/>
      </xdr:nvSpPr>
      <xdr:spPr>
        <a:xfrm>
          <a:off x="19310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34" name="n_4aveValue【児童館】&#10;一人当たり面積">
          <a:extLst>
            <a:ext uri="{FF2B5EF4-FFF2-40B4-BE49-F238E27FC236}">
              <a16:creationId xmlns:a16="http://schemas.microsoft.com/office/drawing/2014/main" id="{8BCD5084-3163-4416-889A-3289628F224B}"/>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157751</xdr:rowOff>
    </xdr:from>
    <xdr:ext cx="469744" cy="259045"/>
    <xdr:sp macro="" textlink="">
      <xdr:nvSpPr>
        <xdr:cNvPr id="735" name="n_1mainValue【児童館】&#10;一人当たり面積">
          <a:extLst>
            <a:ext uri="{FF2B5EF4-FFF2-40B4-BE49-F238E27FC236}">
              <a16:creationId xmlns:a16="http://schemas.microsoft.com/office/drawing/2014/main" id="{A0A72C34-F439-453A-8128-DF52A8D34D7A}"/>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166895</xdr:rowOff>
    </xdr:from>
    <xdr:ext cx="469744" cy="259045"/>
    <xdr:sp macro="" textlink="">
      <xdr:nvSpPr>
        <xdr:cNvPr id="736" name="n_2mainValue【児童館】&#10;一人当たり面積">
          <a:extLst>
            <a:ext uri="{FF2B5EF4-FFF2-40B4-BE49-F238E27FC236}">
              <a16:creationId xmlns:a16="http://schemas.microsoft.com/office/drawing/2014/main" id="{40A0D6FF-AE71-46B0-AD27-AE71AB119D49}"/>
            </a:ext>
          </a:extLst>
        </xdr:cNvPr>
        <xdr:cNvSpPr txBox="1"/>
      </xdr:nvSpPr>
      <xdr:spPr>
        <a:xfrm>
          <a:off x="20199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737" name="n_3mainValue【児童館】&#10;一人当たり面積">
          <a:extLst>
            <a:ext uri="{FF2B5EF4-FFF2-40B4-BE49-F238E27FC236}">
              <a16:creationId xmlns:a16="http://schemas.microsoft.com/office/drawing/2014/main" id="{313BA0FF-80B2-4813-9C0C-425391E64746}"/>
            </a:ext>
          </a:extLst>
        </xdr:cNvPr>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9162</xdr:rowOff>
    </xdr:from>
    <xdr:ext cx="469744" cy="259045"/>
    <xdr:sp macro="" textlink="">
      <xdr:nvSpPr>
        <xdr:cNvPr id="738" name="n_4mainValue【児童館】&#10;一人当たり面積">
          <a:extLst>
            <a:ext uri="{FF2B5EF4-FFF2-40B4-BE49-F238E27FC236}">
              <a16:creationId xmlns:a16="http://schemas.microsoft.com/office/drawing/2014/main" id="{9F540886-3CB8-4170-95EC-B908954B63C7}"/>
            </a:ext>
          </a:extLst>
        </xdr:cNvPr>
        <xdr:cNvSpPr txBox="1"/>
      </xdr:nvSpPr>
      <xdr:spPr>
        <a:xfrm>
          <a:off x="18421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1FA46822-DCC8-486D-9806-30C0F908E7D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BCC82EFF-9913-475F-9622-A193910A2F2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3F382CAE-1CC5-4C82-9624-D47A6BEB825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9288919-822E-4FAD-8E2E-948E1A1F98A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B86C2DCF-01CB-4C64-B5E8-8EAFDC10D5A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AFCD45CC-5668-43F2-8C02-F3CEC16839F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5DA0959D-AD92-4706-A27F-3A33989DB85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75BE1072-1832-4816-8B38-3000DE61784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922F62B7-1A5C-4F52-B551-4DC5C93149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ECBF5617-8C38-4141-BE5C-F4D4CF6F09D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79D33888-85A9-4715-9388-1398D8F44A3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68AFEDBB-30A8-4B2B-AB48-06DE24A3310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163992FC-7135-4911-B463-EB49BEC0109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73EB4501-E75F-4050-B1E1-E84B2F64494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84CADB74-EC38-47A9-8837-699E9F789B4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9FEC79FF-7813-4198-8961-3DE52CCDA29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717954F2-FAB2-458D-AB76-AC1DC9C67EE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15BCCF31-3FD6-453D-9804-51B884EF9DA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4F34E97B-0A7B-44ED-88B3-6358F2799A4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9B4FC3BE-1C79-45BE-894D-7A7E3E2E294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7313F47D-F8DF-4E2C-BF69-2F341893CA3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F0858952-FC1A-4C50-97D0-84B8200D0D5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118C791E-1D4A-4C37-87E3-48CEF652023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998451A9-7CDC-41C3-9649-B78B62E9655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82556180-DB3A-4DD6-A04A-2568B37B5724}"/>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A7CBAE2F-3E94-453B-9194-EBC8B42724C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8BA9C78F-CE78-4466-B727-73F47F910BE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6" name="【公民館】&#10;有形固定資産減価償却率最大値テキスト">
          <a:extLst>
            <a:ext uri="{FF2B5EF4-FFF2-40B4-BE49-F238E27FC236}">
              <a16:creationId xmlns:a16="http://schemas.microsoft.com/office/drawing/2014/main" id="{41D586E1-E12A-4E57-BDE8-9B7ADBD22628}"/>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7" name="直線コネクタ 766">
          <a:extLst>
            <a:ext uri="{FF2B5EF4-FFF2-40B4-BE49-F238E27FC236}">
              <a16:creationId xmlns:a16="http://schemas.microsoft.com/office/drawing/2014/main" id="{BCFAC13C-C473-47D5-A640-FB975F3F523C}"/>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768" name="【公民館】&#10;有形固定資産減価償却率平均値テキスト">
          <a:extLst>
            <a:ext uri="{FF2B5EF4-FFF2-40B4-BE49-F238E27FC236}">
              <a16:creationId xmlns:a16="http://schemas.microsoft.com/office/drawing/2014/main" id="{A3681900-7E53-4F30-AC2D-39CB99938829}"/>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69" name="フローチャート: 判断 768">
          <a:extLst>
            <a:ext uri="{FF2B5EF4-FFF2-40B4-BE49-F238E27FC236}">
              <a16:creationId xmlns:a16="http://schemas.microsoft.com/office/drawing/2014/main" id="{A1859F5A-6786-463D-A5C9-8F846EC6884D}"/>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0" name="フローチャート: 判断 769">
          <a:extLst>
            <a:ext uri="{FF2B5EF4-FFF2-40B4-BE49-F238E27FC236}">
              <a16:creationId xmlns:a16="http://schemas.microsoft.com/office/drawing/2014/main" id="{DB032278-43ED-4879-8843-D3EDAB0A3571}"/>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1" name="フローチャート: 判断 770">
          <a:extLst>
            <a:ext uri="{FF2B5EF4-FFF2-40B4-BE49-F238E27FC236}">
              <a16:creationId xmlns:a16="http://schemas.microsoft.com/office/drawing/2014/main" id="{4F5FA5C4-8545-4124-9DC4-7FCA42233F6F}"/>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72" name="フローチャート: 判断 771">
          <a:extLst>
            <a:ext uri="{FF2B5EF4-FFF2-40B4-BE49-F238E27FC236}">
              <a16:creationId xmlns:a16="http://schemas.microsoft.com/office/drawing/2014/main" id="{3DCF54B4-F865-4D0E-9FBE-E11929945824}"/>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773" name="フローチャート: 判断 772">
          <a:extLst>
            <a:ext uri="{FF2B5EF4-FFF2-40B4-BE49-F238E27FC236}">
              <a16:creationId xmlns:a16="http://schemas.microsoft.com/office/drawing/2014/main" id="{872C18B6-C811-4BEB-8CC8-9E3DE0BED663}"/>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D3F6937A-D4DA-4463-AC89-1E7E30C9F98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B96461F-9FD2-4925-B198-D11497326D1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627CC84-510B-42F0-87E6-3CBA3730DB0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E12D7E8-D085-4487-990C-5FD3C3CF97B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31EC147-219A-447C-A064-CD70F255E38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109220</xdr:rowOff>
    </xdr:from>
    <xdr:to>
      <xdr:col>85</xdr:col>
      <xdr:colOff>177800</xdr:colOff>
      <xdr:row>107</xdr:row>
      <xdr:rowOff>39370</xdr:rowOff>
    </xdr:to>
    <xdr:sp macro="" textlink="">
      <xdr:nvSpPr>
        <xdr:cNvPr id="779" name="楕円 778">
          <a:extLst>
            <a:ext uri="{FF2B5EF4-FFF2-40B4-BE49-F238E27FC236}">
              <a16:creationId xmlns:a16="http://schemas.microsoft.com/office/drawing/2014/main" id="{2E89C7CA-91B4-4A81-833E-D346B187CF4D}"/>
            </a:ext>
          </a:extLst>
        </xdr:cNvPr>
        <xdr:cNvSpPr/>
      </xdr:nvSpPr>
      <xdr:spPr>
        <a:xfrm>
          <a:off x="16268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87647</xdr:rowOff>
    </xdr:from>
    <xdr:ext cx="405111" cy="259045"/>
    <xdr:sp macro="" textlink="">
      <xdr:nvSpPr>
        <xdr:cNvPr id="780" name="【公民館】&#10;有形固定資産減価償却率該当値テキスト">
          <a:extLst>
            <a:ext uri="{FF2B5EF4-FFF2-40B4-BE49-F238E27FC236}">
              <a16:creationId xmlns:a16="http://schemas.microsoft.com/office/drawing/2014/main" id="{CC3FC882-B480-4AA0-9ACB-3D4AD5476321}"/>
            </a:ext>
          </a:extLst>
        </xdr:cNvPr>
        <xdr:cNvSpPr txBox="1"/>
      </xdr:nvSpPr>
      <xdr:spPr>
        <a:xfrm>
          <a:off x="16357600"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781" name="楕円 780">
          <a:extLst>
            <a:ext uri="{FF2B5EF4-FFF2-40B4-BE49-F238E27FC236}">
              <a16:creationId xmlns:a16="http://schemas.microsoft.com/office/drawing/2014/main" id="{AC3C4766-B98E-47C9-B537-820D27656973}"/>
            </a:ext>
          </a:extLst>
        </xdr:cNvPr>
        <xdr:cNvSpPr/>
      </xdr:nvSpPr>
      <xdr:spPr>
        <a:xfrm>
          <a:off x="1543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123825</xdr:rowOff>
    </xdr:from>
    <xdr:to>
      <xdr:col>85</xdr:col>
      <xdr:colOff>127000</xdr:colOff>
      <xdr:row>106</xdr:row>
      <xdr:rowOff>160020</xdr:rowOff>
    </xdr:to>
    <xdr:cxnSp macro="">
      <xdr:nvCxnSpPr>
        <xdr:cNvPr id="782" name="直線コネクタ 781">
          <a:extLst>
            <a:ext uri="{FF2B5EF4-FFF2-40B4-BE49-F238E27FC236}">
              <a16:creationId xmlns:a16="http://schemas.microsoft.com/office/drawing/2014/main" id="{26697E90-44E3-47DE-A0BB-5A17E3A9FA15}"/>
            </a:ext>
          </a:extLst>
        </xdr:cNvPr>
        <xdr:cNvCxnSpPr/>
      </xdr:nvCxnSpPr>
      <xdr:spPr>
        <a:xfrm>
          <a:off x="15481300" y="182975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52070</xdr:rowOff>
    </xdr:from>
    <xdr:to>
      <xdr:col>76</xdr:col>
      <xdr:colOff>165100</xdr:colOff>
      <xdr:row>106</xdr:row>
      <xdr:rowOff>153670</xdr:rowOff>
    </xdr:to>
    <xdr:sp macro="" textlink="">
      <xdr:nvSpPr>
        <xdr:cNvPr id="783" name="楕円 782">
          <a:extLst>
            <a:ext uri="{FF2B5EF4-FFF2-40B4-BE49-F238E27FC236}">
              <a16:creationId xmlns:a16="http://schemas.microsoft.com/office/drawing/2014/main" id="{6B287FBA-3759-48EE-8F5F-0FAF0390FA74}"/>
            </a:ext>
          </a:extLst>
        </xdr:cNvPr>
        <xdr:cNvSpPr/>
      </xdr:nvSpPr>
      <xdr:spPr>
        <a:xfrm>
          <a:off x="14541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102870</xdr:rowOff>
    </xdr:from>
    <xdr:to>
      <xdr:col>81</xdr:col>
      <xdr:colOff>50800</xdr:colOff>
      <xdr:row>106</xdr:row>
      <xdr:rowOff>123825</xdr:rowOff>
    </xdr:to>
    <xdr:cxnSp macro="">
      <xdr:nvCxnSpPr>
        <xdr:cNvPr id="784" name="直線コネクタ 783">
          <a:extLst>
            <a:ext uri="{FF2B5EF4-FFF2-40B4-BE49-F238E27FC236}">
              <a16:creationId xmlns:a16="http://schemas.microsoft.com/office/drawing/2014/main" id="{DC690718-34A5-420F-BD1D-C053F6CDB53C}"/>
            </a:ext>
          </a:extLst>
        </xdr:cNvPr>
        <xdr:cNvCxnSpPr/>
      </xdr:nvCxnSpPr>
      <xdr:spPr>
        <a:xfrm>
          <a:off x="14592300" y="182765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53975</xdr:rowOff>
    </xdr:from>
    <xdr:to>
      <xdr:col>72</xdr:col>
      <xdr:colOff>38100</xdr:colOff>
      <xdr:row>106</xdr:row>
      <xdr:rowOff>155575</xdr:rowOff>
    </xdr:to>
    <xdr:sp macro="" textlink="">
      <xdr:nvSpPr>
        <xdr:cNvPr id="785" name="楕円 784">
          <a:extLst>
            <a:ext uri="{FF2B5EF4-FFF2-40B4-BE49-F238E27FC236}">
              <a16:creationId xmlns:a16="http://schemas.microsoft.com/office/drawing/2014/main" id="{2EF3FC32-479A-4BBA-8637-EC814A3B4599}"/>
            </a:ext>
          </a:extLst>
        </xdr:cNvPr>
        <xdr:cNvSpPr/>
      </xdr:nvSpPr>
      <xdr:spPr>
        <a:xfrm>
          <a:off x="13652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102870</xdr:rowOff>
    </xdr:from>
    <xdr:to>
      <xdr:col>76</xdr:col>
      <xdr:colOff>114300</xdr:colOff>
      <xdr:row>106</xdr:row>
      <xdr:rowOff>104775</xdr:rowOff>
    </xdr:to>
    <xdr:cxnSp macro="">
      <xdr:nvCxnSpPr>
        <xdr:cNvPr id="786" name="直線コネクタ 785">
          <a:extLst>
            <a:ext uri="{FF2B5EF4-FFF2-40B4-BE49-F238E27FC236}">
              <a16:creationId xmlns:a16="http://schemas.microsoft.com/office/drawing/2014/main" id="{ABA4782B-C1CB-490B-992E-9F608826D6BB}"/>
            </a:ext>
          </a:extLst>
        </xdr:cNvPr>
        <xdr:cNvCxnSpPr/>
      </xdr:nvCxnSpPr>
      <xdr:spPr>
        <a:xfrm flipV="1">
          <a:off x="13703300" y="182765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158750</xdr:rowOff>
    </xdr:from>
    <xdr:to>
      <xdr:col>67</xdr:col>
      <xdr:colOff>101600</xdr:colOff>
      <xdr:row>106</xdr:row>
      <xdr:rowOff>88900</xdr:rowOff>
    </xdr:to>
    <xdr:sp macro="" textlink="">
      <xdr:nvSpPr>
        <xdr:cNvPr id="787" name="楕円 786">
          <a:extLst>
            <a:ext uri="{FF2B5EF4-FFF2-40B4-BE49-F238E27FC236}">
              <a16:creationId xmlns:a16="http://schemas.microsoft.com/office/drawing/2014/main" id="{353C0C41-E876-4513-A7E1-739035F617B9}"/>
            </a:ext>
          </a:extLst>
        </xdr:cNvPr>
        <xdr:cNvSpPr/>
      </xdr:nvSpPr>
      <xdr:spPr>
        <a:xfrm>
          <a:off x="12763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38100</xdr:rowOff>
    </xdr:from>
    <xdr:to>
      <xdr:col>71</xdr:col>
      <xdr:colOff>177800</xdr:colOff>
      <xdr:row>106</xdr:row>
      <xdr:rowOff>104775</xdr:rowOff>
    </xdr:to>
    <xdr:cxnSp macro="">
      <xdr:nvCxnSpPr>
        <xdr:cNvPr id="788" name="直線コネクタ 787">
          <a:extLst>
            <a:ext uri="{FF2B5EF4-FFF2-40B4-BE49-F238E27FC236}">
              <a16:creationId xmlns:a16="http://schemas.microsoft.com/office/drawing/2014/main" id="{EA839675-39FE-472C-A2E4-8684895C2FCE}"/>
            </a:ext>
          </a:extLst>
        </xdr:cNvPr>
        <xdr:cNvCxnSpPr/>
      </xdr:nvCxnSpPr>
      <xdr:spPr>
        <a:xfrm>
          <a:off x="12814300" y="182118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789" name="n_1aveValue【公民館】&#10;有形固定資産減価償却率">
          <a:extLst>
            <a:ext uri="{FF2B5EF4-FFF2-40B4-BE49-F238E27FC236}">
              <a16:creationId xmlns:a16="http://schemas.microsoft.com/office/drawing/2014/main" id="{B4BD57E8-1CB4-4C5F-A6FB-2653ED9D85CE}"/>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790" name="n_2aveValue【公民館】&#10;有形固定資産減価償却率">
          <a:extLst>
            <a:ext uri="{FF2B5EF4-FFF2-40B4-BE49-F238E27FC236}">
              <a16:creationId xmlns:a16="http://schemas.microsoft.com/office/drawing/2014/main" id="{502882CF-01E2-424C-B4E2-3FE94C92EE17}"/>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791" name="n_3aveValue【公民館】&#10;有形固定資産減価償却率">
          <a:extLst>
            <a:ext uri="{FF2B5EF4-FFF2-40B4-BE49-F238E27FC236}">
              <a16:creationId xmlns:a16="http://schemas.microsoft.com/office/drawing/2014/main" id="{ABE90B4B-04E0-40A1-90C6-834B8D3CF612}"/>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792" name="n_4aveValue【公民館】&#10;有形固定資産減価償却率">
          <a:extLst>
            <a:ext uri="{FF2B5EF4-FFF2-40B4-BE49-F238E27FC236}">
              <a16:creationId xmlns:a16="http://schemas.microsoft.com/office/drawing/2014/main" id="{7274A082-663E-45A5-9EFF-67D4E34E0DD9}"/>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165752</xdr:rowOff>
    </xdr:from>
    <xdr:ext cx="405111" cy="259045"/>
    <xdr:sp macro="" textlink="">
      <xdr:nvSpPr>
        <xdr:cNvPr id="793" name="n_1mainValue【公民館】&#10;有形固定資産減価償却率">
          <a:extLst>
            <a:ext uri="{FF2B5EF4-FFF2-40B4-BE49-F238E27FC236}">
              <a16:creationId xmlns:a16="http://schemas.microsoft.com/office/drawing/2014/main" id="{0C188EA6-8C5B-4964-914B-723677FF67B3}"/>
            </a:ext>
          </a:extLst>
        </xdr:cNvPr>
        <xdr:cNvSpPr txBox="1"/>
      </xdr:nvSpPr>
      <xdr:spPr>
        <a:xfrm>
          <a:off x="152660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144797</xdr:rowOff>
    </xdr:from>
    <xdr:ext cx="405111" cy="259045"/>
    <xdr:sp macro="" textlink="">
      <xdr:nvSpPr>
        <xdr:cNvPr id="794" name="n_2mainValue【公民館】&#10;有形固定資産減価償却率">
          <a:extLst>
            <a:ext uri="{FF2B5EF4-FFF2-40B4-BE49-F238E27FC236}">
              <a16:creationId xmlns:a16="http://schemas.microsoft.com/office/drawing/2014/main" id="{9D271155-4C3B-42F7-949F-29D4EBDAFFC4}"/>
            </a:ext>
          </a:extLst>
        </xdr:cNvPr>
        <xdr:cNvSpPr txBox="1"/>
      </xdr:nvSpPr>
      <xdr:spPr>
        <a:xfrm>
          <a:off x="14389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146702</xdr:rowOff>
    </xdr:from>
    <xdr:ext cx="405111" cy="259045"/>
    <xdr:sp macro="" textlink="">
      <xdr:nvSpPr>
        <xdr:cNvPr id="795" name="n_3mainValue【公民館】&#10;有形固定資産減価償却率">
          <a:extLst>
            <a:ext uri="{FF2B5EF4-FFF2-40B4-BE49-F238E27FC236}">
              <a16:creationId xmlns:a16="http://schemas.microsoft.com/office/drawing/2014/main" id="{5AD692CA-A2D9-4BA4-A2F0-94B6B0FEC5EE}"/>
            </a:ext>
          </a:extLst>
        </xdr:cNvPr>
        <xdr:cNvSpPr txBox="1"/>
      </xdr:nvSpPr>
      <xdr:spPr>
        <a:xfrm>
          <a:off x="13500744" y="183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80027</xdr:rowOff>
    </xdr:from>
    <xdr:ext cx="405111" cy="259045"/>
    <xdr:sp macro="" textlink="">
      <xdr:nvSpPr>
        <xdr:cNvPr id="796" name="n_4mainValue【公民館】&#10;有形固定資産減価償却率">
          <a:extLst>
            <a:ext uri="{FF2B5EF4-FFF2-40B4-BE49-F238E27FC236}">
              <a16:creationId xmlns:a16="http://schemas.microsoft.com/office/drawing/2014/main" id="{BBDFB121-32DE-40DD-AC1D-602D852E4753}"/>
            </a:ext>
          </a:extLst>
        </xdr:cNvPr>
        <xdr:cNvSpPr txBox="1"/>
      </xdr:nvSpPr>
      <xdr:spPr>
        <a:xfrm>
          <a:off x="12611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AC2B396C-BFF8-4DB3-80AF-1AC69F3CEE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9CCFCE0C-1771-4420-9455-E8761C5EEE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47BDF357-2FD2-4766-A1C5-DF11CD876B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775B561-C58B-403A-8676-DC9DBDEC2C4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7CFDBA65-C1A5-49A0-9966-CEB30872ADE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7C00E7AB-71D0-44B9-9823-8CE770D8994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699A62D0-603B-401E-8AC2-2968C65EB73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22EB185E-B438-47F2-B61D-A0BEF45A2E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C8CEA715-E4EB-4101-9392-CFB5B10D3D8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BF50A866-1340-4CF2-AE64-FF817C586F3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442E9B92-F875-4879-B96B-9C04F86ED1E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5F0B7923-AD55-431B-A049-270F6AEA411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0B3FC9BB-BEAD-4973-9891-2B3D5DED6FA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1A61403B-4214-4F3E-B898-90F022A1C4A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5E870D4B-B700-4A0C-9299-61E952F46BC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B561FE04-FCBF-4ED3-832B-1616339D667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998930F1-C2F1-4822-918F-67BB74216CE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324A437B-92BF-4801-802E-221B3FAF516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EF404111-6DAD-45E3-B47E-0AB4E842B75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33D7B80D-C722-4810-BE3C-DF92B94DF9B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2CAE5E44-2B37-4CC5-B906-3EC36BAC464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E2F708DA-6F66-41D5-83DC-4E383FFA817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8423EB1B-6B7A-4112-B0F3-79571A8743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0" name="直線コネクタ 819">
          <a:extLst>
            <a:ext uri="{FF2B5EF4-FFF2-40B4-BE49-F238E27FC236}">
              <a16:creationId xmlns:a16="http://schemas.microsoft.com/office/drawing/2014/main" id="{3FA02E5C-3500-40B1-93CE-F6D37C4B5F03}"/>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1" name="【公民館】&#10;一人当たり面積最小値テキスト">
          <a:extLst>
            <a:ext uri="{FF2B5EF4-FFF2-40B4-BE49-F238E27FC236}">
              <a16:creationId xmlns:a16="http://schemas.microsoft.com/office/drawing/2014/main" id="{3E21E8A3-443F-4988-A591-B4CE2F03C3C5}"/>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2" name="直線コネクタ 821">
          <a:extLst>
            <a:ext uri="{FF2B5EF4-FFF2-40B4-BE49-F238E27FC236}">
              <a16:creationId xmlns:a16="http://schemas.microsoft.com/office/drawing/2014/main" id="{3D954AF5-27F8-462F-9306-A98D931E5487}"/>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3" name="【公民館】&#10;一人当たり面積最大値テキスト">
          <a:extLst>
            <a:ext uri="{FF2B5EF4-FFF2-40B4-BE49-F238E27FC236}">
              <a16:creationId xmlns:a16="http://schemas.microsoft.com/office/drawing/2014/main" id="{98761F69-9851-4BEF-AB3F-490C0FAD23D4}"/>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4" name="直線コネクタ 823">
          <a:extLst>
            <a:ext uri="{FF2B5EF4-FFF2-40B4-BE49-F238E27FC236}">
              <a16:creationId xmlns:a16="http://schemas.microsoft.com/office/drawing/2014/main" id="{49D6BFCD-E3DE-4927-96AC-4ED2EE016CD5}"/>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825" name="【公民館】&#10;一人当たり面積平均値テキスト">
          <a:extLst>
            <a:ext uri="{FF2B5EF4-FFF2-40B4-BE49-F238E27FC236}">
              <a16:creationId xmlns:a16="http://schemas.microsoft.com/office/drawing/2014/main" id="{E6D0498A-51D2-4DC6-9BCF-F60749EBBDED}"/>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6" name="フローチャート: 判断 825">
          <a:extLst>
            <a:ext uri="{FF2B5EF4-FFF2-40B4-BE49-F238E27FC236}">
              <a16:creationId xmlns:a16="http://schemas.microsoft.com/office/drawing/2014/main" id="{79240316-B825-44C9-817E-AA0BDDB77679}"/>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27" name="フローチャート: 判断 826">
          <a:extLst>
            <a:ext uri="{FF2B5EF4-FFF2-40B4-BE49-F238E27FC236}">
              <a16:creationId xmlns:a16="http://schemas.microsoft.com/office/drawing/2014/main" id="{750A8C2B-BBF0-4375-B6C2-1DC543E860AF}"/>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28" name="フローチャート: 判断 827">
          <a:extLst>
            <a:ext uri="{FF2B5EF4-FFF2-40B4-BE49-F238E27FC236}">
              <a16:creationId xmlns:a16="http://schemas.microsoft.com/office/drawing/2014/main" id="{D3382660-B287-43AD-A638-98CA4BD2D183}"/>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29" name="フローチャート: 判断 828">
          <a:extLst>
            <a:ext uri="{FF2B5EF4-FFF2-40B4-BE49-F238E27FC236}">
              <a16:creationId xmlns:a16="http://schemas.microsoft.com/office/drawing/2014/main" id="{FA862B37-F8F9-4A6F-ACE6-69B44B5AB096}"/>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0" name="フローチャート: 判断 829">
          <a:extLst>
            <a:ext uri="{FF2B5EF4-FFF2-40B4-BE49-F238E27FC236}">
              <a16:creationId xmlns:a16="http://schemas.microsoft.com/office/drawing/2014/main" id="{894511A0-1B5A-4B40-8F92-44BBF47865B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4DB889C-5866-463E-9E22-AC6AFABC2B0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3311078-C014-43FA-9FEC-CFC1207C78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7EFACAE-435A-4145-B05D-2196CFDDB88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69F0C16-4CC5-4AAD-9078-6D6F925AB99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B12C713-7F1C-4D51-8393-B21EDFF5616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836" name="楕円 835">
          <a:extLst>
            <a:ext uri="{FF2B5EF4-FFF2-40B4-BE49-F238E27FC236}">
              <a16:creationId xmlns:a16="http://schemas.microsoft.com/office/drawing/2014/main" id="{AB6A92DB-A427-48BD-B1D6-347508108261}"/>
            </a:ext>
          </a:extLst>
        </xdr:cNvPr>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83838</xdr:rowOff>
    </xdr:from>
    <xdr:ext cx="469744" cy="259045"/>
    <xdr:sp macro="" textlink="">
      <xdr:nvSpPr>
        <xdr:cNvPr id="837" name="【公民館】&#10;一人当たり面積該当値テキスト">
          <a:extLst>
            <a:ext uri="{FF2B5EF4-FFF2-40B4-BE49-F238E27FC236}">
              <a16:creationId xmlns:a16="http://schemas.microsoft.com/office/drawing/2014/main" id="{CE47B95A-19E4-4F31-872A-241C59230737}"/>
            </a:ext>
          </a:extLst>
        </xdr:cNvPr>
        <xdr:cNvSpPr txBox="1"/>
      </xdr:nvSpPr>
      <xdr:spPr>
        <a:xfrm>
          <a:off x="22199600"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111506</xdr:rowOff>
    </xdr:from>
    <xdr:to>
      <xdr:col>112</xdr:col>
      <xdr:colOff>38100</xdr:colOff>
      <xdr:row>108</xdr:row>
      <xdr:rowOff>41656</xdr:rowOff>
    </xdr:to>
    <xdr:sp macro="" textlink="">
      <xdr:nvSpPr>
        <xdr:cNvPr id="838" name="楕円 837">
          <a:extLst>
            <a:ext uri="{FF2B5EF4-FFF2-40B4-BE49-F238E27FC236}">
              <a16:creationId xmlns:a16="http://schemas.microsoft.com/office/drawing/2014/main" id="{3C9FDE5C-024A-421F-955A-FC0983830F62}"/>
            </a:ext>
          </a:extLst>
        </xdr:cNvPr>
        <xdr:cNvSpPr/>
      </xdr:nvSpPr>
      <xdr:spPr>
        <a:xfrm>
          <a:off x="21272500" y="184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162306</xdr:rowOff>
    </xdr:to>
    <xdr:cxnSp macro="">
      <xdr:nvCxnSpPr>
        <xdr:cNvPr id="839" name="直線コネクタ 838">
          <a:extLst>
            <a:ext uri="{FF2B5EF4-FFF2-40B4-BE49-F238E27FC236}">
              <a16:creationId xmlns:a16="http://schemas.microsoft.com/office/drawing/2014/main" id="{254F35FB-E2E8-4DD4-B354-1D1723979E6A}"/>
            </a:ext>
          </a:extLst>
        </xdr:cNvPr>
        <xdr:cNvCxnSpPr/>
      </xdr:nvCxnSpPr>
      <xdr:spPr>
        <a:xfrm flipV="1">
          <a:off x="21323300" y="18501361"/>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115315</xdr:rowOff>
    </xdr:from>
    <xdr:to>
      <xdr:col>107</xdr:col>
      <xdr:colOff>101600</xdr:colOff>
      <xdr:row>108</xdr:row>
      <xdr:rowOff>45465</xdr:rowOff>
    </xdr:to>
    <xdr:sp macro="" textlink="">
      <xdr:nvSpPr>
        <xdr:cNvPr id="840" name="楕円 839">
          <a:extLst>
            <a:ext uri="{FF2B5EF4-FFF2-40B4-BE49-F238E27FC236}">
              <a16:creationId xmlns:a16="http://schemas.microsoft.com/office/drawing/2014/main" id="{F43F049F-3A1E-42D6-9F55-63FF1154380D}"/>
            </a:ext>
          </a:extLst>
        </xdr:cNvPr>
        <xdr:cNvSpPr/>
      </xdr:nvSpPr>
      <xdr:spPr>
        <a:xfrm>
          <a:off x="20383500" y="184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162306</xdr:rowOff>
    </xdr:from>
    <xdr:to>
      <xdr:col>111</xdr:col>
      <xdr:colOff>177800</xdr:colOff>
      <xdr:row>107</xdr:row>
      <xdr:rowOff>166115</xdr:rowOff>
    </xdr:to>
    <xdr:cxnSp macro="">
      <xdr:nvCxnSpPr>
        <xdr:cNvPr id="841" name="直線コネクタ 840">
          <a:extLst>
            <a:ext uri="{FF2B5EF4-FFF2-40B4-BE49-F238E27FC236}">
              <a16:creationId xmlns:a16="http://schemas.microsoft.com/office/drawing/2014/main" id="{E02BD0F8-CDCE-4015-9161-B0028ADF101D}"/>
            </a:ext>
          </a:extLst>
        </xdr:cNvPr>
        <xdr:cNvCxnSpPr/>
      </xdr:nvCxnSpPr>
      <xdr:spPr>
        <a:xfrm flipV="1">
          <a:off x="20434300" y="1850745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120650</xdr:rowOff>
    </xdr:from>
    <xdr:to>
      <xdr:col>102</xdr:col>
      <xdr:colOff>165100</xdr:colOff>
      <xdr:row>108</xdr:row>
      <xdr:rowOff>50800</xdr:rowOff>
    </xdr:to>
    <xdr:sp macro="" textlink="">
      <xdr:nvSpPr>
        <xdr:cNvPr id="842" name="楕円 841">
          <a:extLst>
            <a:ext uri="{FF2B5EF4-FFF2-40B4-BE49-F238E27FC236}">
              <a16:creationId xmlns:a16="http://schemas.microsoft.com/office/drawing/2014/main" id="{C0F2D5FE-1E00-44B8-B8A7-806BC80A20C7}"/>
            </a:ext>
          </a:extLst>
        </xdr:cNvPr>
        <xdr:cNvSpPr/>
      </xdr:nvSpPr>
      <xdr:spPr>
        <a:xfrm>
          <a:off x="19494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166115</xdr:rowOff>
    </xdr:from>
    <xdr:to>
      <xdr:col>107</xdr:col>
      <xdr:colOff>50800</xdr:colOff>
      <xdr:row>108</xdr:row>
      <xdr:rowOff>0</xdr:rowOff>
    </xdr:to>
    <xdr:cxnSp macro="">
      <xdr:nvCxnSpPr>
        <xdr:cNvPr id="843" name="直線コネクタ 842">
          <a:extLst>
            <a:ext uri="{FF2B5EF4-FFF2-40B4-BE49-F238E27FC236}">
              <a16:creationId xmlns:a16="http://schemas.microsoft.com/office/drawing/2014/main" id="{1811B653-A573-427D-9B12-85038FB41A16}"/>
            </a:ext>
          </a:extLst>
        </xdr:cNvPr>
        <xdr:cNvCxnSpPr/>
      </xdr:nvCxnSpPr>
      <xdr:spPr>
        <a:xfrm flipV="1">
          <a:off x="19545300" y="18511265"/>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125222</xdr:rowOff>
    </xdr:from>
    <xdr:to>
      <xdr:col>98</xdr:col>
      <xdr:colOff>38100</xdr:colOff>
      <xdr:row>108</xdr:row>
      <xdr:rowOff>55372</xdr:rowOff>
    </xdr:to>
    <xdr:sp macro="" textlink="">
      <xdr:nvSpPr>
        <xdr:cNvPr id="844" name="楕円 843">
          <a:extLst>
            <a:ext uri="{FF2B5EF4-FFF2-40B4-BE49-F238E27FC236}">
              <a16:creationId xmlns:a16="http://schemas.microsoft.com/office/drawing/2014/main" id="{516540BF-856A-45F7-ACD5-1D0D0569F4FE}"/>
            </a:ext>
          </a:extLst>
        </xdr:cNvPr>
        <xdr:cNvSpPr/>
      </xdr:nvSpPr>
      <xdr:spPr>
        <a:xfrm>
          <a:off x="18605500" y="1847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0</xdr:rowOff>
    </xdr:from>
    <xdr:to>
      <xdr:col>102</xdr:col>
      <xdr:colOff>114300</xdr:colOff>
      <xdr:row>108</xdr:row>
      <xdr:rowOff>4572</xdr:rowOff>
    </xdr:to>
    <xdr:cxnSp macro="">
      <xdr:nvCxnSpPr>
        <xdr:cNvPr id="845" name="直線コネクタ 844">
          <a:extLst>
            <a:ext uri="{FF2B5EF4-FFF2-40B4-BE49-F238E27FC236}">
              <a16:creationId xmlns:a16="http://schemas.microsoft.com/office/drawing/2014/main" id="{C8B5C8E5-84CE-4D02-90B8-D4AC628ABA6C}"/>
            </a:ext>
          </a:extLst>
        </xdr:cNvPr>
        <xdr:cNvCxnSpPr/>
      </xdr:nvCxnSpPr>
      <xdr:spPr>
        <a:xfrm flipV="1">
          <a:off x="18656300" y="18516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846" name="n_1aveValue【公民館】&#10;一人当たり面積">
          <a:extLst>
            <a:ext uri="{FF2B5EF4-FFF2-40B4-BE49-F238E27FC236}">
              <a16:creationId xmlns:a16="http://schemas.microsoft.com/office/drawing/2014/main" id="{6E45A965-5AEC-4678-8FC7-FAE3F30B6475}"/>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847" name="n_2aveValue【公民館】&#10;一人当たり面積">
          <a:extLst>
            <a:ext uri="{FF2B5EF4-FFF2-40B4-BE49-F238E27FC236}">
              <a16:creationId xmlns:a16="http://schemas.microsoft.com/office/drawing/2014/main" id="{BCCA7D10-FBDD-4B01-8D55-4473E490897B}"/>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848" name="n_3aveValue【公民館】&#10;一人当たり面積">
          <a:extLst>
            <a:ext uri="{FF2B5EF4-FFF2-40B4-BE49-F238E27FC236}">
              <a16:creationId xmlns:a16="http://schemas.microsoft.com/office/drawing/2014/main" id="{C4F3C3D4-D9BC-4611-8DFD-F4DE023721F1}"/>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49" name="n_4aveValue【公民館】&#10;一人当たり面積">
          <a:extLst>
            <a:ext uri="{FF2B5EF4-FFF2-40B4-BE49-F238E27FC236}">
              <a16:creationId xmlns:a16="http://schemas.microsoft.com/office/drawing/2014/main" id="{E7FA49FD-0292-4F31-ACCC-2E00A7139625}"/>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32783</xdr:rowOff>
    </xdr:from>
    <xdr:ext cx="469744" cy="259045"/>
    <xdr:sp macro="" textlink="">
      <xdr:nvSpPr>
        <xdr:cNvPr id="850" name="n_1mainValue【公民館】&#10;一人当たり面積">
          <a:extLst>
            <a:ext uri="{FF2B5EF4-FFF2-40B4-BE49-F238E27FC236}">
              <a16:creationId xmlns:a16="http://schemas.microsoft.com/office/drawing/2014/main" id="{E1B15324-BB93-4A7B-BD03-D98C36F5EBC8}"/>
            </a:ext>
          </a:extLst>
        </xdr:cNvPr>
        <xdr:cNvSpPr txBox="1"/>
      </xdr:nvSpPr>
      <xdr:spPr>
        <a:xfrm>
          <a:off x="21075727" y="185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36592</xdr:rowOff>
    </xdr:from>
    <xdr:ext cx="469744" cy="259045"/>
    <xdr:sp macro="" textlink="">
      <xdr:nvSpPr>
        <xdr:cNvPr id="851" name="n_2mainValue【公民館】&#10;一人当たり面積">
          <a:extLst>
            <a:ext uri="{FF2B5EF4-FFF2-40B4-BE49-F238E27FC236}">
              <a16:creationId xmlns:a16="http://schemas.microsoft.com/office/drawing/2014/main" id="{C0ACC34A-C207-4C66-91E2-D1FF8FC96E81}"/>
            </a:ext>
          </a:extLst>
        </xdr:cNvPr>
        <xdr:cNvSpPr txBox="1"/>
      </xdr:nvSpPr>
      <xdr:spPr>
        <a:xfrm>
          <a:off x="20199427"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41927</xdr:rowOff>
    </xdr:from>
    <xdr:ext cx="469744" cy="259045"/>
    <xdr:sp macro="" textlink="">
      <xdr:nvSpPr>
        <xdr:cNvPr id="852" name="n_3mainValue【公民館】&#10;一人当たり面積">
          <a:extLst>
            <a:ext uri="{FF2B5EF4-FFF2-40B4-BE49-F238E27FC236}">
              <a16:creationId xmlns:a16="http://schemas.microsoft.com/office/drawing/2014/main" id="{D6CD9F75-FFFB-4AF5-99AC-5AFBA13092BC}"/>
            </a:ext>
          </a:extLst>
        </xdr:cNvPr>
        <xdr:cNvSpPr txBox="1"/>
      </xdr:nvSpPr>
      <xdr:spPr>
        <a:xfrm>
          <a:off x="19310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46499</xdr:rowOff>
    </xdr:from>
    <xdr:ext cx="469744" cy="259045"/>
    <xdr:sp macro="" textlink="">
      <xdr:nvSpPr>
        <xdr:cNvPr id="853" name="n_4mainValue【公民館】&#10;一人当たり面積">
          <a:extLst>
            <a:ext uri="{FF2B5EF4-FFF2-40B4-BE49-F238E27FC236}">
              <a16:creationId xmlns:a16="http://schemas.microsoft.com/office/drawing/2014/main" id="{D76FE135-1F4D-44F2-8D45-82E5A815E0C8}"/>
            </a:ext>
          </a:extLst>
        </xdr:cNvPr>
        <xdr:cNvSpPr txBox="1"/>
      </xdr:nvSpPr>
      <xdr:spPr>
        <a:xfrm>
          <a:off x="18421427" y="1856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473D9BE8-2B38-45B3-91C5-81653C96A6C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63257E20-332D-4B26-8FA3-6585C86EE1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4AB14FF8-56F0-400C-A3AC-2FC8C04163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有形固定資産減価償却率において、</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学校施設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の施設は類似団体と比較し特に数値が高い。</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学校施設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は、全ての小学校施設、中学校施設ともに老朽化が著しく、また人口減少による児童減少が見込まれることから、小学校５校、中学校１校の建物を１つの建物へ集約する新校舎建築工事を令和５～６年度に実施</a:t>
          </a:r>
          <a:r>
            <a:rPr kumimoji="1" lang="ja-JP" altLang="en-US" sz="1100" b="0" i="0" baseline="0">
              <a:solidFill>
                <a:schemeClr val="dk1"/>
              </a:solidFill>
              <a:effectLst/>
              <a:latin typeface="+mn-lt"/>
              <a:ea typeface="+mn-ea"/>
              <a:cs typeface="+mn-cs"/>
            </a:rPr>
            <a:t>、令和７年度より新施設での運用を行う</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については、保育園全ての施設が建築後</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年以上経過していることが原因であり、今後は少子化により園児数の減少が見込まれることから、</a:t>
          </a:r>
          <a:r>
            <a:rPr kumimoji="1" lang="ja-JP" altLang="en-US" sz="1100" b="0" i="0" baseline="0">
              <a:solidFill>
                <a:schemeClr val="dk1"/>
              </a:solidFill>
              <a:effectLst/>
              <a:latin typeface="+mn-lt"/>
              <a:ea typeface="+mn-ea"/>
              <a:cs typeface="+mn-cs"/>
            </a:rPr>
            <a:t>統廃合など</a:t>
          </a:r>
          <a:r>
            <a:rPr kumimoji="1" lang="ja-JP" altLang="ja-JP" sz="1100" b="0" i="0" baseline="0">
              <a:solidFill>
                <a:schemeClr val="dk1"/>
              </a:solidFill>
              <a:effectLst/>
              <a:latin typeface="+mn-lt"/>
              <a:ea typeface="+mn-ea"/>
              <a:cs typeface="+mn-cs"/>
            </a:rPr>
            <a:t>将来を見越した施設の在り方について検討を行う。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6DBE45-3B86-43CD-946C-4B53A5F146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C172B7-0B4C-4246-9755-9CB8D2FCCC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EBA9CB-6C8A-413E-810C-63F10FC7822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818F50-580A-44E0-9557-2C3BBEC6058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F2A81E6-B3DC-4834-825F-964234CD9D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0A3CEC-FDA9-44E8-AB12-E02C99C9ADC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C2EBA4-47EF-4A68-8B87-334DF071A1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E19F84-9D2A-49B2-83E4-CFF3950A666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E702CB-652E-4081-B91D-717EDC34F2E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CA8657-177F-4B1F-9F2C-8E4567D60F3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
8,482
132.20
10,070,405
9,713,566
176,137
3,656,585
8,517,703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F10849-3CF4-4490-9F9C-20BB2DD8754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9A9E2A-DC0E-47AA-88B0-61DE3114C8B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4AB7D4-468C-469E-8FBB-6D1DFC0071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C84A2D-689A-47AB-B245-E955A8214F5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F05918-7135-49D2-94F7-A72B9CD0AA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2184119-9F6B-41B1-9A68-D9D68D95AF1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AA11BD-83FA-44C2-A375-8FBD2B0422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5AC8AA-6556-4175-B3C8-D4C9639E9E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3C191E-7673-42BC-AF16-56DFD7699F9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FABBD2-4E58-40C7-A1CB-343ABA2E6F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946AEE-F447-439B-8416-718D33A0D6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6E0416-FEB5-423F-A3F9-46C6C1C504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C049D0-9F3D-4DC3-9914-F96BE2E8EB7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A8B58F-F08C-4293-9D4F-ADAE3A86406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64BFAAE-FE89-4DF6-BE52-6C57E8A6C4A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BE07D4-02FF-4592-8656-EBB66190A9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BA4DDE-0540-40E7-8DC0-73A926B518D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F986C8A-4E21-46C4-9E9E-4887FFCF16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155813-E721-4EDC-8996-18CEF8DF5C8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89F092A-92E3-4F27-BF08-9425F422611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98E22B-A7F3-4003-AEA3-7B8C198CC8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D73DD4-9456-466A-8805-1B53B375B3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E1BFDBC-FE65-4365-9919-B728C4D5563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0783C1E-A2E9-41B9-AD09-31971BB1C51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A6299B-9BF8-4CBA-ACCE-011BB5E6E8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FAA437-4100-488D-9C45-D35DE51575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6CC4B9-D919-4353-A3E2-CCDB3C95EC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FF4A29-37E5-4E92-9C99-71F8B31F1F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3D3207B-EECC-4541-AB33-FF91C03239A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8E9CA8D-B96D-4EE3-AA9D-AFEB01902EB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F5F7B3-D723-44AF-BB38-543AD7BC985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EFF66D6-81B9-440D-91DF-4EC172CF7B4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61B9E34-762F-4C43-93BB-2A1EB6B5C89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C512DF0-FA4A-433F-AF27-90EE2E155B3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C556187-A45F-4EF4-BA4C-38C1FA3591F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C64474B-6E68-4AE2-A625-CD5806C4AAC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7D4A131-3BFC-4364-9029-AEBB5A6B748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A5CF29B-8C1E-46C4-B35A-F273001F64F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3DC076F-12B4-4484-9BAF-1F77B918F8E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EDF0A3E-02DD-4BA2-9645-0160BB81F82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04F8DA0-BDA2-4832-A2CE-304D2BD51BC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9B0FB33-EA04-4D9A-9B96-E46CF81DE03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E2C5479-DCEA-42AE-9A3F-749FD60C8AA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3DE59F4-701E-44D8-B672-FD09DAE11DC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946E5B4-8DA6-4E13-9164-A85F55FFAA9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54A44CD-35E7-4939-836B-DDFA5A7F33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781FF934-3356-49F7-84D4-157AE737D3FB}"/>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B56247C7-585A-48D7-9EFB-706B03101FC5}"/>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3D6C6645-A929-4974-BC6D-2CCDBB4D9534}"/>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4B0A0FFA-7787-4EF3-A4E4-0E89ABE756CD}"/>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39A7942B-C304-4047-993D-896D7AEDFC0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FE5179BE-4E66-45A6-935C-77EB1F3040AF}"/>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8AC355C5-A563-4182-A02E-AC7F3D5D2A00}"/>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E2D7797E-42AC-43B6-8193-FD0146D968D5}"/>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066CB299-1B30-41D6-8595-513F97F96CBF}"/>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D4E98463-81A6-4B25-80F1-5236DCCA2A27}"/>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555665F4-108E-4E3F-AB80-F4473D84AB2D}"/>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69F74B-21B9-411B-BC4A-74F4C3D26CB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CF3E9C-4409-425A-ACB3-E2132DB1FDF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C6B4F03-29EB-4EF0-AC37-E6C44B75901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F852A49-7A6B-4D89-BF71-CF9AD5E0A7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EBB106C-CDF8-449F-92AC-8B4B531C71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40096</xdr:rowOff>
    </xdr:from>
    <xdr:to>
      <xdr:col>24</xdr:col>
      <xdr:colOff>114300</xdr:colOff>
      <xdr:row>37</xdr:row>
      <xdr:rowOff>141696</xdr:rowOff>
    </xdr:to>
    <xdr:sp macro="" textlink="">
      <xdr:nvSpPr>
        <xdr:cNvPr id="74" name="楕円 73">
          <a:extLst>
            <a:ext uri="{FF2B5EF4-FFF2-40B4-BE49-F238E27FC236}">
              <a16:creationId xmlns:a16="http://schemas.microsoft.com/office/drawing/2014/main" id="{5990E103-33E0-4A1C-A882-86C46633E044}"/>
            </a:ext>
          </a:extLst>
        </xdr:cNvPr>
        <xdr:cNvSpPr/>
      </xdr:nvSpPr>
      <xdr:spPr>
        <a:xfrm>
          <a:off x="45847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18523</xdr:rowOff>
    </xdr:from>
    <xdr:ext cx="405111" cy="259045"/>
    <xdr:sp macro="" textlink="">
      <xdr:nvSpPr>
        <xdr:cNvPr id="75" name="【図書館】&#10;有形固定資産減価償却率該当値テキスト">
          <a:extLst>
            <a:ext uri="{FF2B5EF4-FFF2-40B4-BE49-F238E27FC236}">
              <a16:creationId xmlns:a16="http://schemas.microsoft.com/office/drawing/2014/main" id="{5CB4F225-6730-44AB-AB9D-4B12B7CF2E6E}"/>
            </a:ext>
          </a:extLst>
        </xdr:cNvPr>
        <xdr:cNvSpPr txBox="1"/>
      </xdr:nvSpPr>
      <xdr:spPr>
        <a:xfrm>
          <a:off x="4673600"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6" name="楕円 75">
          <a:extLst>
            <a:ext uri="{FF2B5EF4-FFF2-40B4-BE49-F238E27FC236}">
              <a16:creationId xmlns:a16="http://schemas.microsoft.com/office/drawing/2014/main" id="{E924BFAD-B2E8-4F0F-8E00-222808148B80}"/>
            </a:ext>
          </a:extLst>
        </xdr:cNvPr>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90896</xdr:rowOff>
    </xdr:to>
    <xdr:cxnSp macro="">
      <xdr:nvCxnSpPr>
        <xdr:cNvPr id="77" name="直線コネクタ 76">
          <a:extLst>
            <a:ext uri="{FF2B5EF4-FFF2-40B4-BE49-F238E27FC236}">
              <a16:creationId xmlns:a16="http://schemas.microsoft.com/office/drawing/2014/main" id="{DB65893F-EF4C-4B15-8098-FEFD79ACD74A}"/>
            </a:ext>
          </a:extLst>
        </xdr:cNvPr>
        <xdr:cNvCxnSpPr/>
      </xdr:nvCxnSpPr>
      <xdr:spPr>
        <a:xfrm>
          <a:off x="3797300" y="638556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115207</xdr:rowOff>
    </xdr:from>
    <xdr:to>
      <xdr:col>15</xdr:col>
      <xdr:colOff>101600</xdr:colOff>
      <xdr:row>37</xdr:row>
      <xdr:rowOff>45357</xdr:rowOff>
    </xdr:to>
    <xdr:sp macro="" textlink="">
      <xdr:nvSpPr>
        <xdr:cNvPr id="78" name="楕円 77">
          <a:extLst>
            <a:ext uri="{FF2B5EF4-FFF2-40B4-BE49-F238E27FC236}">
              <a16:creationId xmlns:a16="http://schemas.microsoft.com/office/drawing/2014/main" id="{8D68EBF4-F23A-4A83-B04F-24F0EE9C8F1F}"/>
            </a:ext>
          </a:extLst>
        </xdr:cNvPr>
        <xdr:cNvSpPr/>
      </xdr:nvSpPr>
      <xdr:spPr>
        <a:xfrm>
          <a:off x="2857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166007</xdr:rowOff>
    </xdr:from>
    <xdr:to>
      <xdr:col>19</xdr:col>
      <xdr:colOff>177800</xdr:colOff>
      <xdr:row>37</xdr:row>
      <xdr:rowOff>41910</xdr:rowOff>
    </xdr:to>
    <xdr:cxnSp macro="">
      <xdr:nvCxnSpPr>
        <xdr:cNvPr id="79" name="直線コネクタ 78">
          <a:extLst>
            <a:ext uri="{FF2B5EF4-FFF2-40B4-BE49-F238E27FC236}">
              <a16:creationId xmlns:a16="http://schemas.microsoft.com/office/drawing/2014/main" id="{3F98C959-5B5B-40BE-9DBB-7C8FDA41FEC6}"/>
            </a:ext>
          </a:extLst>
        </xdr:cNvPr>
        <xdr:cNvCxnSpPr/>
      </xdr:nvCxnSpPr>
      <xdr:spPr>
        <a:xfrm>
          <a:off x="2908300" y="633820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115207</xdr:rowOff>
    </xdr:from>
    <xdr:to>
      <xdr:col>10</xdr:col>
      <xdr:colOff>165100</xdr:colOff>
      <xdr:row>37</xdr:row>
      <xdr:rowOff>45357</xdr:rowOff>
    </xdr:to>
    <xdr:sp macro="" textlink="">
      <xdr:nvSpPr>
        <xdr:cNvPr id="80" name="楕円 79">
          <a:extLst>
            <a:ext uri="{FF2B5EF4-FFF2-40B4-BE49-F238E27FC236}">
              <a16:creationId xmlns:a16="http://schemas.microsoft.com/office/drawing/2014/main" id="{620CC6FE-D1D2-403E-A5F3-22C91921C01C}"/>
            </a:ext>
          </a:extLst>
        </xdr:cNvPr>
        <xdr:cNvSpPr/>
      </xdr:nvSpPr>
      <xdr:spPr>
        <a:xfrm>
          <a:off x="1968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166007</xdr:rowOff>
    </xdr:from>
    <xdr:to>
      <xdr:col>15</xdr:col>
      <xdr:colOff>50800</xdr:colOff>
      <xdr:row>36</xdr:row>
      <xdr:rowOff>166007</xdr:rowOff>
    </xdr:to>
    <xdr:cxnSp macro="">
      <xdr:nvCxnSpPr>
        <xdr:cNvPr id="81" name="直線コネクタ 80">
          <a:extLst>
            <a:ext uri="{FF2B5EF4-FFF2-40B4-BE49-F238E27FC236}">
              <a16:creationId xmlns:a16="http://schemas.microsoft.com/office/drawing/2014/main" id="{03955367-C74D-4DA5-A59D-66C5C2E32B9D}"/>
            </a:ext>
          </a:extLst>
        </xdr:cNvPr>
        <xdr:cNvCxnSpPr/>
      </xdr:nvCxnSpPr>
      <xdr:spPr>
        <a:xfrm>
          <a:off x="2019300" y="6338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67854</xdr:rowOff>
    </xdr:from>
    <xdr:to>
      <xdr:col>6</xdr:col>
      <xdr:colOff>38100</xdr:colOff>
      <xdr:row>36</xdr:row>
      <xdr:rowOff>169454</xdr:rowOff>
    </xdr:to>
    <xdr:sp macro="" textlink="">
      <xdr:nvSpPr>
        <xdr:cNvPr id="82" name="楕円 81">
          <a:extLst>
            <a:ext uri="{FF2B5EF4-FFF2-40B4-BE49-F238E27FC236}">
              <a16:creationId xmlns:a16="http://schemas.microsoft.com/office/drawing/2014/main" id="{A2F02B56-C740-40F9-B648-69FBC370A459}"/>
            </a:ext>
          </a:extLst>
        </xdr:cNvPr>
        <xdr:cNvSpPr/>
      </xdr:nvSpPr>
      <xdr:spPr>
        <a:xfrm>
          <a:off x="1079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118654</xdr:rowOff>
    </xdr:from>
    <xdr:to>
      <xdr:col>10</xdr:col>
      <xdr:colOff>114300</xdr:colOff>
      <xdr:row>36</xdr:row>
      <xdr:rowOff>166007</xdr:rowOff>
    </xdr:to>
    <xdr:cxnSp macro="">
      <xdr:nvCxnSpPr>
        <xdr:cNvPr id="83" name="直線コネクタ 82">
          <a:extLst>
            <a:ext uri="{FF2B5EF4-FFF2-40B4-BE49-F238E27FC236}">
              <a16:creationId xmlns:a16="http://schemas.microsoft.com/office/drawing/2014/main" id="{79BC2805-A6A7-4E0C-A5DE-F61913CE8E22}"/>
            </a:ext>
          </a:extLst>
        </xdr:cNvPr>
        <xdr:cNvCxnSpPr/>
      </xdr:nvCxnSpPr>
      <xdr:spPr>
        <a:xfrm>
          <a:off x="1130300" y="629085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C23B538F-6AF7-41DE-9EC2-C2C2D232E12D}"/>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105064</xdr:rowOff>
    </xdr:from>
    <xdr:ext cx="405111" cy="259045"/>
    <xdr:sp macro="" textlink="">
      <xdr:nvSpPr>
        <xdr:cNvPr id="85" name="n_2aveValue【図書館】&#10;有形固定資産減価償却率">
          <a:extLst>
            <a:ext uri="{FF2B5EF4-FFF2-40B4-BE49-F238E27FC236}">
              <a16:creationId xmlns:a16="http://schemas.microsoft.com/office/drawing/2014/main" id="{89E35C56-BBA7-41F1-971F-8A524A79983E}"/>
            </a:ext>
          </a:extLst>
        </xdr:cNvPr>
        <xdr:cNvSpPr txBox="1"/>
      </xdr:nvSpPr>
      <xdr:spPr>
        <a:xfrm>
          <a:off x="2705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6" name="n_3aveValue【図書館】&#10;有形固定資産減価償却率">
          <a:extLst>
            <a:ext uri="{FF2B5EF4-FFF2-40B4-BE49-F238E27FC236}">
              <a16:creationId xmlns:a16="http://schemas.microsoft.com/office/drawing/2014/main" id="{25D4CBB1-CA8A-4684-9797-C93BB2076727}"/>
            </a:ext>
          </a:extLst>
        </xdr:cNvPr>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16890</xdr:rowOff>
    </xdr:from>
    <xdr:ext cx="405111" cy="259045"/>
    <xdr:sp macro="" textlink="">
      <xdr:nvSpPr>
        <xdr:cNvPr id="87" name="n_4aveValue【図書館】&#10;有形固定資産減価償却率">
          <a:extLst>
            <a:ext uri="{FF2B5EF4-FFF2-40B4-BE49-F238E27FC236}">
              <a16:creationId xmlns:a16="http://schemas.microsoft.com/office/drawing/2014/main" id="{4D4A1472-672A-4B31-AD59-FFDE254889E0}"/>
            </a:ext>
          </a:extLst>
        </xdr:cNvPr>
        <xdr:cNvSpPr txBox="1"/>
      </xdr:nvSpPr>
      <xdr:spPr>
        <a:xfrm>
          <a:off x="927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83837</xdr:rowOff>
    </xdr:from>
    <xdr:ext cx="405111" cy="259045"/>
    <xdr:sp macro="" textlink="">
      <xdr:nvSpPr>
        <xdr:cNvPr id="88" name="n_1mainValue【図書館】&#10;有形固定資産減価償却率">
          <a:extLst>
            <a:ext uri="{FF2B5EF4-FFF2-40B4-BE49-F238E27FC236}">
              <a16:creationId xmlns:a16="http://schemas.microsoft.com/office/drawing/2014/main" id="{0089F16A-0143-4377-BD97-52449E24E727}"/>
            </a:ext>
          </a:extLst>
        </xdr:cNvPr>
        <xdr:cNvSpPr txBox="1"/>
      </xdr:nvSpPr>
      <xdr:spPr>
        <a:xfrm>
          <a:off x="35820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9" name="n_2mainValue【図書館】&#10;有形固定資産減価償却率">
          <a:extLst>
            <a:ext uri="{FF2B5EF4-FFF2-40B4-BE49-F238E27FC236}">
              <a16:creationId xmlns:a16="http://schemas.microsoft.com/office/drawing/2014/main" id="{456835C8-3CD7-432D-93ED-259CE5C6AC86}"/>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90" name="n_3mainValue【図書館】&#10;有形固定資産減価償却率">
          <a:extLst>
            <a:ext uri="{FF2B5EF4-FFF2-40B4-BE49-F238E27FC236}">
              <a16:creationId xmlns:a16="http://schemas.microsoft.com/office/drawing/2014/main" id="{40D05593-7876-4CB1-907F-1481815B284A}"/>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14531</xdr:rowOff>
    </xdr:from>
    <xdr:ext cx="405111" cy="259045"/>
    <xdr:sp macro="" textlink="">
      <xdr:nvSpPr>
        <xdr:cNvPr id="91" name="n_4mainValue【図書館】&#10;有形固定資産減価償却率">
          <a:extLst>
            <a:ext uri="{FF2B5EF4-FFF2-40B4-BE49-F238E27FC236}">
              <a16:creationId xmlns:a16="http://schemas.microsoft.com/office/drawing/2014/main" id="{9F63DEE1-00BE-419F-ACAC-5D16869EEE92}"/>
            </a:ext>
          </a:extLst>
        </xdr:cNvPr>
        <xdr:cNvSpPr txBox="1"/>
      </xdr:nvSpPr>
      <xdr:spPr>
        <a:xfrm>
          <a:off x="927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44524B0-3DEE-478C-8DC6-C477628ED2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9E6A6C4-5940-4027-8D4F-F7A7CF86A2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84C8DE1-4C82-4AEE-AC8A-6C8906C8A64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A4ACAB5-4E32-469A-ADF3-41703868321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23E1FC5-285A-4AFA-B77E-89638F89AC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854032F-D772-4D10-ADE5-DC9411549F0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84D9459-88E3-4B9B-B5F4-85A8B143893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11779E9-F573-48A3-A3AF-BA336359944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862654B-5A1E-4D89-9D6E-2242DCCEC6E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94E1D18-FF6E-4545-BDC0-D52DC55DDC8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6A81D99-34A2-466F-A45C-46DC0C383C6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B421A4A-C5AC-4A4E-8B06-8D988BB2BA8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70528B2-8F5C-4B79-AE4E-87440122D6E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609925C-8EFF-4326-92BF-65F3C03AD34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ABC547E-A661-4264-AC11-C6C59EF3D9E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ADFE882-803B-49E3-A023-E86A18C67AE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5861A4C-9CC2-47DD-A703-61A11463C97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E145F77-B7F5-42AD-8341-3AB7104E12B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B0F786F-7D97-49BB-BE98-F61A5C79C3C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0FA4002-E735-47CA-B4D9-BBF483EDDBB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A16D9EB-8A93-4E09-A313-EE5904510E9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DFB15B1-D9DB-4B64-BFAC-A2FFBF0B1DD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4E2EF04-8626-4779-AF5B-48C3EE36296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84589F78-C08B-475D-A23A-5A6E4060E89B}"/>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D6185F99-31F1-40E5-A81C-752806E3D449}"/>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D73CFFA6-DE6C-45C9-B64A-49963802D0BC}"/>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384240D0-1EFB-450F-A519-2669A69575D2}"/>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1BB56989-8194-4C26-A72A-88114AB836E0}"/>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20" name="【図書館】&#10;一人当たり面積平均値テキスト">
          <a:extLst>
            <a:ext uri="{FF2B5EF4-FFF2-40B4-BE49-F238E27FC236}">
              <a16:creationId xmlns:a16="http://schemas.microsoft.com/office/drawing/2014/main" id="{EE4DBFE1-71D6-4B1C-8E3A-A3EC028F2683}"/>
            </a:ext>
          </a:extLst>
        </xdr:cNvPr>
        <xdr:cNvSpPr txBox="1"/>
      </xdr:nvSpPr>
      <xdr:spPr>
        <a:xfrm>
          <a:off x="1051560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FD6C49F6-96C0-4A3E-A9CD-9CC8AB5CEBEC}"/>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D174A324-59CC-440D-84FC-E09A5B65C8E6}"/>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B47C5A1C-FEF0-4744-BD5E-1502687DEE66}"/>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ADFBDA8A-264F-4DAE-A0CB-EE7283053939}"/>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E377ACD6-9D8B-4AAA-AC92-39F10113EAD7}"/>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F81BF09-12EB-4D97-B239-9DA69DC18F0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4297BF7-CCA8-4680-B260-3E26F7B9CD3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B01EDCD-C77D-4550-B202-5C2620F79C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1FEAE87-0AA7-4B8E-841D-8D6F04B2280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A9CBCB4-6497-4F57-AE1A-0C0DF51222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1" name="楕円 130">
          <a:extLst>
            <a:ext uri="{FF2B5EF4-FFF2-40B4-BE49-F238E27FC236}">
              <a16:creationId xmlns:a16="http://schemas.microsoft.com/office/drawing/2014/main" id="{1AB9AB85-07C0-42A2-B614-CA152B320AC4}"/>
            </a:ext>
          </a:extLst>
        </xdr:cNvPr>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2" name="【図書館】&#10;一人当たり面積該当値テキスト">
          <a:extLst>
            <a:ext uri="{FF2B5EF4-FFF2-40B4-BE49-F238E27FC236}">
              <a16:creationId xmlns:a16="http://schemas.microsoft.com/office/drawing/2014/main" id="{B571C147-25D5-4EF6-9A1C-FEF930D449F3}"/>
            </a:ext>
          </a:extLst>
        </xdr:cNvPr>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170180</xdr:rowOff>
    </xdr:from>
    <xdr:to>
      <xdr:col>50</xdr:col>
      <xdr:colOff>165100</xdr:colOff>
      <xdr:row>40</xdr:row>
      <xdr:rowOff>100330</xdr:rowOff>
    </xdr:to>
    <xdr:sp macro="" textlink="">
      <xdr:nvSpPr>
        <xdr:cNvPr id="133" name="楕円 132">
          <a:extLst>
            <a:ext uri="{FF2B5EF4-FFF2-40B4-BE49-F238E27FC236}">
              <a16:creationId xmlns:a16="http://schemas.microsoft.com/office/drawing/2014/main" id="{87555851-B6DF-4901-B183-E468C26280F0}"/>
            </a:ext>
          </a:extLst>
        </xdr:cNvPr>
        <xdr:cNvSpPr/>
      </xdr:nvSpPr>
      <xdr:spPr>
        <a:xfrm>
          <a:off x="9588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49530</xdr:rowOff>
    </xdr:to>
    <xdr:cxnSp macro="">
      <xdr:nvCxnSpPr>
        <xdr:cNvPr id="134" name="直線コネクタ 133">
          <a:extLst>
            <a:ext uri="{FF2B5EF4-FFF2-40B4-BE49-F238E27FC236}">
              <a16:creationId xmlns:a16="http://schemas.microsoft.com/office/drawing/2014/main" id="{F5AFF5EE-2716-4F03-B8F4-4AB6F9E7C0B3}"/>
            </a:ext>
          </a:extLst>
        </xdr:cNvPr>
        <xdr:cNvCxnSpPr/>
      </xdr:nvCxnSpPr>
      <xdr:spPr>
        <a:xfrm flipV="1">
          <a:off x="9639300" y="68961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xdr:rowOff>
    </xdr:from>
    <xdr:to>
      <xdr:col>46</xdr:col>
      <xdr:colOff>38100</xdr:colOff>
      <xdr:row>40</xdr:row>
      <xdr:rowOff>107950</xdr:rowOff>
    </xdr:to>
    <xdr:sp macro="" textlink="">
      <xdr:nvSpPr>
        <xdr:cNvPr id="135" name="楕円 134">
          <a:extLst>
            <a:ext uri="{FF2B5EF4-FFF2-40B4-BE49-F238E27FC236}">
              <a16:creationId xmlns:a16="http://schemas.microsoft.com/office/drawing/2014/main" id="{DAFFC3C2-BBF2-4B3E-ADF8-B1E874C67466}"/>
            </a:ext>
          </a:extLst>
        </xdr:cNvPr>
        <xdr:cNvSpPr/>
      </xdr:nvSpPr>
      <xdr:spPr>
        <a:xfrm>
          <a:off x="8699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49530</xdr:rowOff>
    </xdr:from>
    <xdr:to>
      <xdr:col>50</xdr:col>
      <xdr:colOff>114300</xdr:colOff>
      <xdr:row>40</xdr:row>
      <xdr:rowOff>57150</xdr:rowOff>
    </xdr:to>
    <xdr:cxnSp macro="">
      <xdr:nvCxnSpPr>
        <xdr:cNvPr id="136" name="直線コネクタ 135">
          <a:extLst>
            <a:ext uri="{FF2B5EF4-FFF2-40B4-BE49-F238E27FC236}">
              <a16:creationId xmlns:a16="http://schemas.microsoft.com/office/drawing/2014/main" id="{FEFC667F-AE65-4643-85DB-370D0DBBAB30}"/>
            </a:ext>
          </a:extLst>
        </xdr:cNvPr>
        <xdr:cNvCxnSpPr/>
      </xdr:nvCxnSpPr>
      <xdr:spPr>
        <a:xfrm flipV="1">
          <a:off x="8750300" y="6907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17780</xdr:rowOff>
    </xdr:from>
    <xdr:to>
      <xdr:col>41</xdr:col>
      <xdr:colOff>101600</xdr:colOff>
      <xdr:row>40</xdr:row>
      <xdr:rowOff>119380</xdr:rowOff>
    </xdr:to>
    <xdr:sp macro="" textlink="">
      <xdr:nvSpPr>
        <xdr:cNvPr id="137" name="楕円 136">
          <a:extLst>
            <a:ext uri="{FF2B5EF4-FFF2-40B4-BE49-F238E27FC236}">
              <a16:creationId xmlns:a16="http://schemas.microsoft.com/office/drawing/2014/main" id="{DD9B556F-E0A2-4335-A129-5BDEF1D28570}"/>
            </a:ext>
          </a:extLst>
        </xdr:cNvPr>
        <xdr:cNvSpPr/>
      </xdr:nvSpPr>
      <xdr:spPr>
        <a:xfrm>
          <a:off x="7810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57150</xdr:rowOff>
    </xdr:from>
    <xdr:to>
      <xdr:col>45</xdr:col>
      <xdr:colOff>177800</xdr:colOff>
      <xdr:row>40</xdr:row>
      <xdr:rowOff>68580</xdr:rowOff>
    </xdr:to>
    <xdr:cxnSp macro="">
      <xdr:nvCxnSpPr>
        <xdr:cNvPr id="138" name="直線コネクタ 137">
          <a:extLst>
            <a:ext uri="{FF2B5EF4-FFF2-40B4-BE49-F238E27FC236}">
              <a16:creationId xmlns:a16="http://schemas.microsoft.com/office/drawing/2014/main" id="{25F70EE7-7B6C-4FA0-ACC9-FA05C9773A4B}"/>
            </a:ext>
          </a:extLst>
        </xdr:cNvPr>
        <xdr:cNvCxnSpPr/>
      </xdr:nvCxnSpPr>
      <xdr:spPr>
        <a:xfrm flipV="1">
          <a:off x="7861300" y="6915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9" name="楕円 138">
          <a:extLst>
            <a:ext uri="{FF2B5EF4-FFF2-40B4-BE49-F238E27FC236}">
              <a16:creationId xmlns:a16="http://schemas.microsoft.com/office/drawing/2014/main" id="{302C6AEB-2047-4631-A846-EDE9BF3839DC}"/>
            </a:ext>
          </a:extLst>
        </xdr:cNvPr>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68580</xdr:rowOff>
    </xdr:from>
    <xdr:to>
      <xdr:col>41</xdr:col>
      <xdr:colOff>50800</xdr:colOff>
      <xdr:row>40</xdr:row>
      <xdr:rowOff>76200</xdr:rowOff>
    </xdr:to>
    <xdr:cxnSp macro="">
      <xdr:nvCxnSpPr>
        <xdr:cNvPr id="140" name="直線コネクタ 139">
          <a:extLst>
            <a:ext uri="{FF2B5EF4-FFF2-40B4-BE49-F238E27FC236}">
              <a16:creationId xmlns:a16="http://schemas.microsoft.com/office/drawing/2014/main" id="{03F4DC23-1026-4D61-9BD4-E5DD93B4FF14}"/>
            </a:ext>
          </a:extLst>
        </xdr:cNvPr>
        <xdr:cNvCxnSpPr/>
      </xdr:nvCxnSpPr>
      <xdr:spPr>
        <a:xfrm flipV="1">
          <a:off x="6972300" y="692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41" name="n_1aveValue【図書館】&#10;一人当たり面積">
          <a:extLst>
            <a:ext uri="{FF2B5EF4-FFF2-40B4-BE49-F238E27FC236}">
              <a16:creationId xmlns:a16="http://schemas.microsoft.com/office/drawing/2014/main" id="{99FAAE6B-DAD6-4F10-AF69-1E1F892CC642}"/>
            </a:ext>
          </a:extLst>
        </xdr:cNvPr>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42" name="n_2aveValue【図書館】&#10;一人当たり面積">
          <a:extLst>
            <a:ext uri="{FF2B5EF4-FFF2-40B4-BE49-F238E27FC236}">
              <a16:creationId xmlns:a16="http://schemas.microsoft.com/office/drawing/2014/main" id="{B0F36B04-5E00-48B3-B689-72B35EC88B50}"/>
            </a:ext>
          </a:extLst>
        </xdr:cNvPr>
        <xdr:cNvSpPr txBox="1"/>
      </xdr:nvSpPr>
      <xdr:spPr>
        <a:xfrm>
          <a:off x="8515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43" name="n_3aveValue【図書館】&#10;一人当たり面積">
          <a:extLst>
            <a:ext uri="{FF2B5EF4-FFF2-40B4-BE49-F238E27FC236}">
              <a16:creationId xmlns:a16="http://schemas.microsoft.com/office/drawing/2014/main" id="{D5E498E5-5956-4A45-AF54-E7988C393B01}"/>
            </a:ext>
          </a:extLst>
        </xdr:cNvPr>
        <xdr:cNvSpPr txBox="1"/>
      </xdr:nvSpPr>
      <xdr:spPr>
        <a:xfrm>
          <a:off x="7626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4" name="n_4aveValue【図書館】&#10;一人当たり面積">
          <a:extLst>
            <a:ext uri="{FF2B5EF4-FFF2-40B4-BE49-F238E27FC236}">
              <a16:creationId xmlns:a16="http://schemas.microsoft.com/office/drawing/2014/main" id="{511D8B7F-8CCF-4123-AB29-99B190E871E6}"/>
            </a:ext>
          </a:extLst>
        </xdr:cNvPr>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91457</xdr:rowOff>
    </xdr:from>
    <xdr:ext cx="469744" cy="259045"/>
    <xdr:sp macro="" textlink="">
      <xdr:nvSpPr>
        <xdr:cNvPr id="145" name="n_1mainValue【図書館】&#10;一人当たり面積">
          <a:extLst>
            <a:ext uri="{FF2B5EF4-FFF2-40B4-BE49-F238E27FC236}">
              <a16:creationId xmlns:a16="http://schemas.microsoft.com/office/drawing/2014/main" id="{CDF5A23F-174D-46EB-AA70-34C99EB2793F}"/>
            </a:ext>
          </a:extLst>
        </xdr:cNvPr>
        <xdr:cNvSpPr txBox="1"/>
      </xdr:nvSpPr>
      <xdr:spPr>
        <a:xfrm>
          <a:off x="93917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99077</xdr:rowOff>
    </xdr:from>
    <xdr:ext cx="469744" cy="259045"/>
    <xdr:sp macro="" textlink="">
      <xdr:nvSpPr>
        <xdr:cNvPr id="146" name="n_2mainValue【図書館】&#10;一人当たり面積">
          <a:extLst>
            <a:ext uri="{FF2B5EF4-FFF2-40B4-BE49-F238E27FC236}">
              <a16:creationId xmlns:a16="http://schemas.microsoft.com/office/drawing/2014/main" id="{CA262E56-A9E1-4C93-9A11-F73B710F1C5B}"/>
            </a:ext>
          </a:extLst>
        </xdr:cNvPr>
        <xdr:cNvSpPr txBox="1"/>
      </xdr:nvSpPr>
      <xdr:spPr>
        <a:xfrm>
          <a:off x="85154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110507</xdr:rowOff>
    </xdr:from>
    <xdr:ext cx="469744" cy="259045"/>
    <xdr:sp macro="" textlink="">
      <xdr:nvSpPr>
        <xdr:cNvPr id="147" name="n_3mainValue【図書館】&#10;一人当たり面積">
          <a:extLst>
            <a:ext uri="{FF2B5EF4-FFF2-40B4-BE49-F238E27FC236}">
              <a16:creationId xmlns:a16="http://schemas.microsoft.com/office/drawing/2014/main" id="{BE0CD638-63F2-4B26-99FC-764492A768C5}"/>
            </a:ext>
          </a:extLst>
        </xdr:cNvPr>
        <xdr:cNvSpPr txBox="1"/>
      </xdr:nvSpPr>
      <xdr:spPr>
        <a:xfrm>
          <a:off x="7626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8" name="n_4mainValue【図書館】&#10;一人当たり面積">
          <a:extLst>
            <a:ext uri="{FF2B5EF4-FFF2-40B4-BE49-F238E27FC236}">
              <a16:creationId xmlns:a16="http://schemas.microsoft.com/office/drawing/2014/main" id="{E5A311F0-5347-48DC-A5B4-B89914B15B05}"/>
            </a:ext>
          </a:extLst>
        </xdr:cNvPr>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2B2C9E2-9083-4A5F-82AB-AE6711F62F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7DCB5C2-EAB4-41A1-B650-C74DDE7D7B9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630D597-8F44-466C-B743-4D79B1E0CB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9CC3E0B-2272-4074-84DC-165767A138B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43C0F2F-F428-4BCD-894B-32768816EC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4ADC6EF-0C21-4385-9421-73B79317C98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2138582-824C-4FE3-A5D4-E498C979625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91E10A0-E5FB-4F06-A5F2-1B548DB7B4A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1A6CD16-238B-4BC5-AF4C-55B46BF883C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AAD2639-1B5E-4C98-97C8-DB9F7993B2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E1F5FCB-E28A-4D4D-9E84-118937CD3B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63F66CDF-1A17-4AFE-B58E-156B202E1126}"/>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9894C2F9-E520-4FAD-A762-991218E2B789}"/>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6CD9819C-76CD-479F-B220-25767475D15B}"/>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CBEF2DE5-3707-4491-82E2-5A75660F294E}"/>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B79508EC-D6F4-4CB1-B149-37E248707AF7}"/>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7800689F-1C41-4950-98E7-347BFEDE32A1}"/>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7ADD3A53-07E4-4E20-9A0F-B27C48717E3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7B70E93A-1CB8-48FF-AF4D-4DC0B89D57DB}"/>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68065AD-FA34-47EB-AD62-B98266B53C8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36625140-0249-423A-9802-4E5BDDB9267B}"/>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F92F868-6A69-427A-97E6-7C5597EACC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69D88D55-9471-4751-8AF1-35B8A6F2B922}"/>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EE8C146-86D6-459E-B017-52A400B2753A}"/>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3763EEDB-7DEE-4D12-AB1F-581F560805D4}"/>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A1FF84E-B2E4-4C45-BB15-3116695AF8BA}"/>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724B4798-852F-4878-89BC-BDFCB9F30AF6}"/>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A96023B-7542-4C5C-9F77-B49702BB815C}"/>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D245A00A-DE7F-4F41-9C61-A8F6752EFB61}"/>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780A777B-6DA8-48D5-8911-246B66898986}"/>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12828EC5-8CCB-46D5-9DD9-AC7FE3902B14}"/>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D16858E6-DE7B-4305-8045-398FCF8835B9}"/>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1ECA7082-6A7A-4BEF-B89D-6966B76689D1}"/>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DFC63F9-483D-4915-BBD0-EA2CB886D7E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B5AA1C5-7690-43F0-A858-E2D23B9E8C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B1DCBAF-54E1-4D50-905C-924250951B6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363BDB0-58A4-42A0-8401-FE92B06063F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A8A9F26-6E4D-4EF7-BEA9-B2059E363CD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100076</xdr:rowOff>
    </xdr:from>
    <xdr:to>
      <xdr:col>24</xdr:col>
      <xdr:colOff>114300</xdr:colOff>
      <xdr:row>61</xdr:row>
      <xdr:rowOff>30226</xdr:rowOff>
    </xdr:to>
    <xdr:sp macro="" textlink="">
      <xdr:nvSpPr>
        <xdr:cNvPr id="187" name="楕円 186">
          <a:extLst>
            <a:ext uri="{FF2B5EF4-FFF2-40B4-BE49-F238E27FC236}">
              <a16:creationId xmlns:a16="http://schemas.microsoft.com/office/drawing/2014/main" id="{D224B459-14EA-4572-983A-113773CF1552}"/>
            </a:ext>
          </a:extLst>
        </xdr:cNvPr>
        <xdr:cNvSpPr/>
      </xdr:nvSpPr>
      <xdr:spPr>
        <a:xfrm>
          <a:off x="45847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78503</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A9434B6-B3D8-4931-88BF-BF8D000FE37D}"/>
            </a:ext>
          </a:extLst>
        </xdr:cNvPr>
        <xdr:cNvSpPr txBox="1"/>
      </xdr:nvSpPr>
      <xdr:spPr>
        <a:xfrm>
          <a:off x="4673600" y="1036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89" name="楕円 188">
          <a:extLst>
            <a:ext uri="{FF2B5EF4-FFF2-40B4-BE49-F238E27FC236}">
              <a16:creationId xmlns:a16="http://schemas.microsoft.com/office/drawing/2014/main" id="{F3646C4A-04AF-446A-B263-775271292876}"/>
            </a:ext>
          </a:extLst>
        </xdr:cNvPr>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150876</xdr:rowOff>
    </xdr:to>
    <xdr:cxnSp macro="">
      <xdr:nvCxnSpPr>
        <xdr:cNvPr id="190" name="直線コネクタ 189">
          <a:extLst>
            <a:ext uri="{FF2B5EF4-FFF2-40B4-BE49-F238E27FC236}">
              <a16:creationId xmlns:a16="http://schemas.microsoft.com/office/drawing/2014/main" id="{9C43837E-61D5-4385-98E4-520A494B136E}"/>
            </a:ext>
          </a:extLst>
        </xdr:cNvPr>
        <xdr:cNvCxnSpPr/>
      </xdr:nvCxnSpPr>
      <xdr:spPr>
        <a:xfrm>
          <a:off x="3797300" y="104013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26924</xdr:rowOff>
    </xdr:from>
    <xdr:to>
      <xdr:col>15</xdr:col>
      <xdr:colOff>101600</xdr:colOff>
      <xdr:row>60</xdr:row>
      <xdr:rowOff>128524</xdr:rowOff>
    </xdr:to>
    <xdr:sp macro="" textlink="">
      <xdr:nvSpPr>
        <xdr:cNvPr id="191" name="楕円 190">
          <a:extLst>
            <a:ext uri="{FF2B5EF4-FFF2-40B4-BE49-F238E27FC236}">
              <a16:creationId xmlns:a16="http://schemas.microsoft.com/office/drawing/2014/main" id="{4B59A854-0131-4FD0-8F4C-2762FA30D582}"/>
            </a:ext>
          </a:extLst>
        </xdr:cNvPr>
        <xdr:cNvSpPr/>
      </xdr:nvSpPr>
      <xdr:spPr>
        <a:xfrm>
          <a:off x="2857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77724</xdr:rowOff>
    </xdr:from>
    <xdr:to>
      <xdr:col>19</xdr:col>
      <xdr:colOff>177800</xdr:colOff>
      <xdr:row>60</xdr:row>
      <xdr:rowOff>114300</xdr:rowOff>
    </xdr:to>
    <xdr:cxnSp macro="">
      <xdr:nvCxnSpPr>
        <xdr:cNvPr id="192" name="直線コネクタ 191">
          <a:extLst>
            <a:ext uri="{FF2B5EF4-FFF2-40B4-BE49-F238E27FC236}">
              <a16:creationId xmlns:a16="http://schemas.microsoft.com/office/drawing/2014/main" id="{B0067247-19F9-4E11-ABF8-D42B57854107}"/>
            </a:ext>
          </a:extLst>
        </xdr:cNvPr>
        <xdr:cNvCxnSpPr/>
      </xdr:nvCxnSpPr>
      <xdr:spPr>
        <a:xfrm>
          <a:off x="2908300" y="10364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93" name="楕円 192">
          <a:extLst>
            <a:ext uri="{FF2B5EF4-FFF2-40B4-BE49-F238E27FC236}">
              <a16:creationId xmlns:a16="http://schemas.microsoft.com/office/drawing/2014/main" id="{E59514A4-F157-4858-95B0-FCB37F8969C2}"/>
            </a:ext>
          </a:extLst>
        </xdr:cNvPr>
        <xdr:cNvSpPr/>
      </xdr:nvSpPr>
      <xdr:spPr>
        <a:xfrm>
          <a:off x="1968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77724</xdr:rowOff>
    </xdr:from>
    <xdr:to>
      <xdr:col>15</xdr:col>
      <xdr:colOff>50800</xdr:colOff>
      <xdr:row>60</xdr:row>
      <xdr:rowOff>80010</xdr:rowOff>
    </xdr:to>
    <xdr:cxnSp macro="">
      <xdr:nvCxnSpPr>
        <xdr:cNvPr id="194" name="直線コネクタ 193">
          <a:extLst>
            <a:ext uri="{FF2B5EF4-FFF2-40B4-BE49-F238E27FC236}">
              <a16:creationId xmlns:a16="http://schemas.microsoft.com/office/drawing/2014/main" id="{ED41893F-83BB-479C-82F1-E36A4E8CB342}"/>
            </a:ext>
          </a:extLst>
        </xdr:cNvPr>
        <xdr:cNvCxnSpPr/>
      </xdr:nvCxnSpPr>
      <xdr:spPr>
        <a:xfrm flipV="1">
          <a:off x="2019300" y="103647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122936</xdr:rowOff>
    </xdr:from>
    <xdr:to>
      <xdr:col>6</xdr:col>
      <xdr:colOff>38100</xdr:colOff>
      <xdr:row>60</xdr:row>
      <xdr:rowOff>53086</xdr:rowOff>
    </xdr:to>
    <xdr:sp macro="" textlink="">
      <xdr:nvSpPr>
        <xdr:cNvPr id="195" name="楕円 194">
          <a:extLst>
            <a:ext uri="{FF2B5EF4-FFF2-40B4-BE49-F238E27FC236}">
              <a16:creationId xmlns:a16="http://schemas.microsoft.com/office/drawing/2014/main" id="{B11FCB8B-9FDB-46C6-8124-31D4D6D50378}"/>
            </a:ext>
          </a:extLst>
        </xdr:cNvPr>
        <xdr:cNvSpPr/>
      </xdr:nvSpPr>
      <xdr:spPr>
        <a:xfrm>
          <a:off x="1079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xdr:rowOff>
    </xdr:from>
    <xdr:to>
      <xdr:col>10</xdr:col>
      <xdr:colOff>114300</xdr:colOff>
      <xdr:row>60</xdr:row>
      <xdr:rowOff>80010</xdr:rowOff>
    </xdr:to>
    <xdr:cxnSp macro="">
      <xdr:nvCxnSpPr>
        <xdr:cNvPr id="196" name="直線コネクタ 195">
          <a:extLst>
            <a:ext uri="{FF2B5EF4-FFF2-40B4-BE49-F238E27FC236}">
              <a16:creationId xmlns:a16="http://schemas.microsoft.com/office/drawing/2014/main" id="{02980970-2FBF-48F0-B603-7AEB40DCABA2}"/>
            </a:ext>
          </a:extLst>
        </xdr:cNvPr>
        <xdr:cNvCxnSpPr/>
      </xdr:nvCxnSpPr>
      <xdr:spPr>
        <a:xfrm>
          <a:off x="1130300" y="1028928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7" name="n_1aveValue【体育館・プール】&#10;有形固定資産減価償却率">
          <a:extLst>
            <a:ext uri="{FF2B5EF4-FFF2-40B4-BE49-F238E27FC236}">
              <a16:creationId xmlns:a16="http://schemas.microsoft.com/office/drawing/2014/main" id="{2FB09DF6-6D29-41C1-8D33-7AE79A6319F9}"/>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8" name="n_2aveValue【体育館・プール】&#10;有形固定資産減価償却率">
          <a:extLst>
            <a:ext uri="{FF2B5EF4-FFF2-40B4-BE49-F238E27FC236}">
              <a16:creationId xmlns:a16="http://schemas.microsoft.com/office/drawing/2014/main" id="{7F74033D-D5D9-4AA8-8B44-9024AFA16AFE}"/>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9" name="n_3aveValue【体育館・プール】&#10;有形固定資産減価償却率">
          <a:extLst>
            <a:ext uri="{FF2B5EF4-FFF2-40B4-BE49-F238E27FC236}">
              <a16:creationId xmlns:a16="http://schemas.microsoft.com/office/drawing/2014/main" id="{4FE975DB-51C9-4779-9F5F-91BA022026B7}"/>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0" name="n_4aveValue【体育館・プール】&#10;有形固定資産減価償却率">
          <a:extLst>
            <a:ext uri="{FF2B5EF4-FFF2-40B4-BE49-F238E27FC236}">
              <a16:creationId xmlns:a16="http://schemas.microsoft.com/office/drawing/2014/main" id="{A6DA33AC-57E9-44C6-B127-FC515E8D3A93}"/>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156227</xdr:rowOff>
    </xdr:from>
    <xdr:ext cx="405111" cy="259045"/>
    <xdr:sp macro="" textlink="">
      <xdr:nvSpPr>
        <xdr:cNvPr id="201" name="n_1mainValue【体育館・プール】&#10;有形固定資産減価償却率">
          <a:extLst>
            <a:ext uri="{FF2B5EF4-FFF2-40B4-BE49-F238E27FC236}">
              <a16:creationId xmlns:a16="http://schemas.microsoft.com/office/drawing/2014/main" id="{9171201A-94DA-4072-8502-DADD02DB772E}"/>
            </a:ext>
          </a:extLst>
        </xdr:cNvPr>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119651</xdr:rowOff>
    </xdr:from>
    <xdr:ext cx="405111" cy="259045"/>
    <xdr:sp macro="" textlink="">
      <xdr:nvSpPr>
        <xdr:cNvPr id="202" name="n_2mainValue【体育館・プール】&#10;有形固定資産減価償却率">
          <a:extLst>
            <a:ext uri="{FF2B5EF4-FFF2-40B4-BE49-F238E27FC236}">
              <a16:creationId xmlns:a16="http://schemas.microsoft.com/office/drawing/2014/main" id="{81278150-6951-42B3-8226-8F42DB30817E}"/>
            </a:ext>
          </a:extLst>
        </xdr:cNvPr>
        <xdr:cNvSpPr txBox="1"/>
      </xdr:nvSpPr>
      <xdr:spPr>
        <a:xfrm>
          <a:off x="2705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121937</xdr:rowOff>
    </xdr:from>
    <xdr:ext cx="405111" cy="259045"/>
    <xdr:sp macro="" textlink="">
      <xdr:nvSpPr>
        <xdr:cNvPr id="203" name="n_3mainValue【体育館・プール】&#10;有形固定資産減価償却率">
          <a:extLst>
            <a:ext uri="{FF2B5EF4-FFF2-40B4-BE49-F238E27FC236}">
              <a16:creationId xmlns:a16="http://schemas.microsoft.com/office/drawing/2014/main" id="{FC88C1AF-9A81-4AD1-A36F-B8AB6D415FEC}"/>
            </a:ext>
          </a:extLst>
        </xdr:cNvPr>
        <xdr:cNvSpPr txBox="1"/>
      </xdr:nvSpPr>
      <xdr:spPr>
        <a:xfrm>
          <a:off x="1816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44213</xdr:rowOff>
    </xdr:from>
    <xdr:ext cx="405111" cy="259045"/>
    <xdr:sp macro="" textlink="">
      <xdr:nvSpPr>
        <xdr:cNvPr id="204" name="n_4mainValue【体育館・プール】&#10;有形固定資産減価償却率">
          <a:extLst>
            <a:ext uri="{FF2B5EF4-FFF2-40B4-BE49-F238E27FC236}">
              <a16:creationId xmlns:a16="http://schemas.microsoft.com/office/drawing/2014/main" id="{29F61971-73F6-482F-BBCF-66BDF13CADF9}"/>
            </a:ext>
          </a:extLst>
        </xdr:cNvPr>
        <xdr:cNvSpPr txBox="1"/>
      </xdr:nvSpPr>
      <xdr:spPr>
        <a:xfrm>
          <a:off x="927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A93B75A-0A2C-4CEA-A00E-2E2CE930C8F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91B92BD-BE02-403B-B0D3-97C78F958C6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928CB19-62F4-4BF6-BE68-6D219BE2FE8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7F15572-E08D-4851-9345-DF885C1ABC3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FC276D6-5E38-4018-818B-76594141ED7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8F631E6-ED63-4788-A5B5-FD7C475C8BA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DA6FD6A-38F3-4C72-827E-AA78C376840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DD08C16-E10E-434E-9D12-18171F31F4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117C9A5-B43E-4CD5-8F54-EF6A2AFA089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A4CF635-1E52-420E-A032-8A85A6D1A11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7B6573C-13D8-4CC2-B86D-6020153ECE8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3470A36-8404-4D00-B38C-8BA3B4C40EA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09898BA-7B9E-4C8B-B6AE-BEE4F1CF7D2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8FF5B05-70DB-4330-8CF1-E4DBE51B846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0F1049B-1230-478C-A099-24C0B1789B7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8D314386-F061-4D6A-AF27-9DBFBF6080F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900455A-985E-49E3-AA56-D8C43A88783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4EC8097-ACD9-4664-967B-66BAC3FD1DC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B1F7CEF-1F12-4E25-9B12-C56B7FD811F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2DDBA2BA-43FB-4FC7-8FC8-573CFA9A74B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09F5756-0D03-4429-8D17-07A5D3BE0A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F6DAD247-088B-4139-BBAA-EA6C30A5ACC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BE259EC7-57BC-4CC8-961A-6C68433F618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4131A62A-E106-4349-9EF8-9472603568B9}"/>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E3DC5B72-159D-426F-946B-506E83DC523D}"/>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F787482F-E531-4F02-A106-5029628006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314865B9-B3AD-4674-839E-70460A1C59F2}"/>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034D6431-6FFF-4B55-9A46-88F09D46CEFD}"/>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33" name="【体育館・プール】&#10;一人当たり面積平均値テキスト">
          <a:extLst>
            <a:ext uri="{FF2B5EF4-FFF2-40B4-BE49-F238E27FC236}">
              <a16:creationId xmlns:a16="http://schemas.microsoft.com/office/drawing/2014/main" id="{BD4763D1-F1C2-4113-AA78-EE81ADD68D17}"/>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256B0924-C8F5-4784-8333-D70FAB1F61A2}"/>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24A897B3-0F36-477B-888C-E1ABAE379BB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0E8EA13B-075D-4890-AA69-6933FEFF807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92207220-FE4C-4087-9A74-D828BC01147E}"/>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15444A60-6ABE-4F20-B144-6F559196C4DF}"/>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E656067-0FA4-4590-AFD6-D5D9950A3CB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5383295-C44B-457E-BFFF-AFBBFE0E2CE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FD175A6-CA4B-4A4B-8175-95BB063A6C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6C75810-5AED-4069-8DDC-4220D9FBCAE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4D3F693-166F-4E40-90B2-917BC3174E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156083</xdr:rowOff>
    </xdr:from>
    <xdr:to>
      <xdr:col>55</xdr:col>
      <xdr:colOff>50800</xdr:colOff>
      <xdr:row>62</xdr:row>
      <xdr:rowOff>86233</xdr:rowOff>
    </xdr:to>
    <xdr:sp macro="" textlink="">
      <xdr:nvSpPr>
        <xdr:cNvPr id="244" name="楕円 243">
          <a:extLst>
            <a:ext uri="{FF2B5EF4-FFF2-40B4-BE49-F238E27FC236}">
              <a16:creationId xmlns:a16="http://schemas.microsoft.com/office/drawing/2014/main" id="{82F83651-AEC7-4F1D-9729-9B3526890C19}"/>
            </a:ext>
          </a:extLst>
        </xdr:cNvPr>
        <xdr:cNvSpPr/>
      </xdr:nvSpPr>
      <xdr:spPr>
        <a:xfrm>
          <a:off x="10426700" y="1061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7510</xdr:rowOff>
    </xdr:from>
    <xdr:ext cx="469744" cy="259045"/>
    <xdr:sp macro="" textlink="">
      <xdr:nvSpPr>
        <xdr:cNvPr id="245" name="【体育館・プール】&#10;一人当たり面積該当値テキスト">
          <a:extLst>
            <a:ext uri="{FF2B5EF4-FFF2-40B4-BE49-F238E27FC236}">
              <a16:creationId xmlns:a16="http://schemas.microsoft.com/office/drawing/2014/main" id="{EF47E447-C007-44E6-9472-155C76C9753A}"/>
            </a:ext>
          </a:extLst>
        </xdr:cNvPr>
        <xdr:cNvSpPr txBox="1"/>
      </xdr:nvSpPr>
      <xdr:spPr>
        <a:xfrm>
          <a:off x="10515600" y="1046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169799</xdr:rowOff>
    </xdr:from>
    <xdr:to>
      <xdr:col>50</xdr:col>
      <xdr:colOff>165100</xdr:colOff>
      <xdr:row>62</xdr:row>
      <xdr:rowOff>99949</xdr:rowOff>
    </xdr:to>
    <xdr:sp macro="" textlink="">
      <xdr:nvSpPr>
        <xdr:cNvPr id="246" name="楕円 245">
          <a:extLst>
            <a:ext uri="{FF2B5EF4-FFF2-40B4-BE49-F238E27FC236}">
              <a16:creationId xmlns:a16="http://schemas.microsoft.com/office/drawing/2014/main" id="{37A2A97A-2413-40B0-BE86-FCBDA00384BC}"/>
            </a:ext>
          </a:extLst>
        </xdr:cNvPr>
        <xdr:cNvSpPr/>
      </xdr:nvSpPr>
      <xdr:spPr>
        <a:xfrm>
          <a:off x="9588500" y="106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35433</xdr:rowOff>
    </xdr:from>
    <xdr:to>
      <xdr:col>55</xdr:col>
      <xdr:colOff>0</xdr:colOff>
      <xdr:row>62</xdr:row>
      <xdr:rowOff>49149</xdr:rowOff>
    </xdr:to>
    <xdr:cxnSp macro="">
      <xdr:nvCxnSpPr>
        <xdr:cNvPr id="247" name="直線コネクタ 246">
          <a:extLst>
            <a:ext uri="{FF2B5EF4-FFF2-40B4-BE49-F238E27FC236}">
              <a16:creationId xmlns:a16="http://schemas.microsoft.com/office/drawing/2014/main" id="{3FB398D7-9399-4D3A-853E-33D9EFCF838D}"/>
            </a:ext>
          </a:extLst>
        </xdr:cNvPr>
        <xdr:cNvCxnSpPr/>
      </xdr:nvCxnSpPr>
      <xdr:spPr>
        <a:xfrm flipV="1">
          <a:off x="9639300" y="10665333"/>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7493</xdr:rowOff>
    </xdr:from>
    <xdr:to>
      <xdr:col>46</xdr:col>
      <xdr:colOff>38100</xdr:colOff>
      <xdr:row>62</xdr:row>
      <xdr:rowOff>109093</xdr:rowOff>
    </xdr:to>
    <xdr:sp macro="" textlink="">
      <xdr:nvSpPr>
        <xdr:cNvPr id="248" name="楕円 247">
          <a:extLst>
            <a:ext uri="{FF2B5EF4-FFF2-40B4-BE49-F238E27FC236}">
              <a16:creationId xmlns:a16="http://schemas.microsoft.com/office/drawing/2014/main" id="{8CD546A4-685B-46E0-A7F0-52FAC9917A19}"/>
            </a:ext>
          </a:extLst>
        </xdr:cNvPr>
        <xdr:cNvSpPr/>
      </xdr:nvSpPr>
      <xdr:spPr>
        <a:xfrm>
          <a:off x="8699500" y="106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49149</xdr:rowOff>
    </xdr:from>
    <xdr:to>
      <xdr:col>50</xdr:col>
      <xdr:colOff>114300</xdr:colOff>
      <xdr:row>62</xdr:row>
      <xdr:rowOff>58293</xdr:rowOff>
    </xdr:to>
    <xdr:cxnSp macro="">
      <xdr:nvCxnSpPr>
        <xdr:cNvPr id="249" name="直線コネクタ 248">
          <a:extLst>
            <a:ext uri="{FF2B5EF4-FFF2-40B4-BE49-F238E27FC236}">
              <a16:creationId xmlns:a16="http://schemas.microsoft.com/office/drawing/2014/main" id="{BB76A532-6186-42D6-94B7-AFBE3006C3E1}"/>
            </a:ext>
          </a:extLst>
        </xdr:cNvPr>
        <xdr:cNvCxnSpPr/>
      </xdr:nvCxnSpPr>
      <xdr:spPr>
        <a:xfrm flipV="1">
          <a:off x="8750300" y="1067904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14732</xdr:rowOff>
    </xdr:from>
    <xdr:to>
      <xdr:col>41</xdr:col>
      <xdr:colOff>101600</xdr:colOff>
      <xdr:row>62</xdr:row>
      <xdr:rowOff>116332</xdr:rowOff>
    </xdr:to>
    <xdr:sp macro="" textlink="">
      <xdr:nvSpPr>
        <xdr:cNvPr id="250" name="楕円 249">
          <a:extLst>
            <a:ext uri="{FF2B5EF4-FFF2-40B4-BE49-F238E27FC236}">
              <a16:creationId xmlns:a16="http://schemas.microsoft.com/office/drawing/2014/main" id="{B9ADC719-0DE4-49EE-BB77-83DE84C5235F}"/>
            </a:ext>
          </a:extLst>
        </xdr:cNvPr>
        <xdr:cNvSpPr/>
      </xdr:nvSpPr>
      <xdr:spPr>
        <a:xfrm>
          <a:off x="7810500" y="106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58293</xdr:rowOff>
    </xdr:from>
    <xdr:to>
      <xdr:col>45</xdr:col>
      <xdr:colOff>177800</xdr:colOff>
      <xdr:row>62</xdr:row>
      <xdr:rowOff>65532</xdr:rowOff>
    </xdr:to>
    <xdr:cxnSp macro="">
      <xdr:nvCxnSpPr>
        <xdr:cNvPr id="251" name="直線コネクタ 250">
          <a:extLst>
            <a:ext uri="{FF2B5EF4-FFF2-40B4-BE49-F238E27FC236}">
              <a16:creationId xmlns:a16="http://schemas.microsoft.com/office/drawing/2014/main" id="{76752025-7DF3-41E3-8E62-9B4F73F86179}"/>
            </a:ext>
          </a:extLst>
        </xdr:cNvPr>
        <xdr:cNvCxnSpPr/>
      </xdr:nvCxnSpPr>
      <xdr:spPr>
        <a:xfrm flipV="1">
          <a:off x="7861300" y="1068819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33401</xdr:rowOff>
    </xdr:from>
    <xdr:to>
      <xdr:col>36</xdr:col>
      <xdr:colOff>165100</xdr:colOff>
      <xdr:row>62</xdr:row>
      <xdr:rowOff>135001</xdr:rowOff>
    </xdr:to>
    <xdr:sp macro="" textlink="">
      <xdr:nvSpPr>
        <xdr:cNvPr id="252" name="楕円 251">
          <a:extLst>
            <a:ext uri="{FF2B5EF4-FFF2-40B4-BE49-F238E27FC236}">
              <a16:creationId xmlns:a16="http://schemas.microsoft.com/office/drawing/2014/main" id="{679149FA-ED05-4A65-A2E8-15F694304B12}"/>
            </a:ext>
          </a:extLst>
        </xdr:cNvPr>
        <xdr:cNvSpPr/>
      </xdr:nvSpPr>
      <xdr:spPr>
        <a:xfrm>
          <a:off x="6921500" y="106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65532</xdr:rowOff>
    </xdr:from>
    <xdr:to>
      <xdr:col>41</xdr:col>
      <xdr:colOff>50800</xdr:colOff>
      <xdr:row>62</xdr:row>
      <xdr:rowOff>84201</xdr:rowOff>
    </xdr:to>
    <xdr:cxnSp macro="">
      <xdr:nvCxnSpPr>
        <xdr:cNvPr id="253" name="直線コネクタ 252">
          <a:extLst>
            <a:ext uri="{FF2B5EF4-FFF2-40B4-BE49-F238E27FC236}">
              <a16:creationId xmlns:a16="http://schemas.microsoft.com/office/drawing/2014/main" id="{8C5CF027-E949-4BD0-A66E-3E40F3A73481}"/>
            </a:ext>
          </a:extLst>
        </xdr:cNvPr>
        <xdr:cNvCxnSpPr/>
      </xdr:nvCxnSpPr>
      <xdr:spPr>
        <a:xfrm flipV="1">
          <a:off x="6972300" y="10695432"/>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54" name="n_1aveValue【体育館・プール】&#10;一人当たり面積">
          <a:extLst>
            <a:ext uri="{FF2B5EF4-FFF2-40B4-BE49-F238E27FC236}">
              <a16:creationId xmlns:a16="http://schemas.microsoft.com/office/drawing/2014/main" id="{3780BDB2-A98F-4ECB-A517-25E9CBE4CF4D}"/>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55" name="n_2aveValue【体育館・プール】&#10;一人当たり面積">
          <a:extLst>
            <a:ext uri="{FF2B5EF4-FFF2-40B4-BE49-F238E27FC236}">
              <a16:creationId xmlns:a16="http://schemas.microsoft.com/office/drawing/2014/main" id="{5687F342-B08A-4F27-905C-E5D44194E757}"/>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256" name="n_3aveValue【体育館・プール】&#10;一人当たり面積">
          <a:extLst>
            <a:ext uri="{FF2B5EF4-FFF2-40B4-BE49-F238E27FC236}">
              <a16:creationId xmlns:a16="http://schemas.microsoft.com/office/drawing/2014/main" id="{C9D58C50-3E97-49A3-9A4C-686C40AB409A}"/>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257" name="n_4aveValue【体育館・プール】&#10;一人当たり面積">
          <a:extLst>
            <a:ext uri="{FF2B5EF4-FFF2-40B4-BE49-F238E27FC236}">
              <a16:creationId xmlns:a16="http://schemas.microsoft.com/office/drawing/2014/main" id="{EE7E8805-DA61-47AF-BFCA-10D094FC0339}"/>
            </a:ext>
          </a:extLst>
        </xdr:cNvPr>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116476</xdr:rowOff>
    </xdr:from>
    <xdr:ext cx="469744" cy="259045"/>
    <xdr:sp macro="" textlink="">
      <xdr:nvSpPr>
        <xdr:cNvPr id="258" name="n_1mainValue【体育館・プール】&#10;一人当たり面積">
          <a:extLst>
            <a:ext uri="{FF2B5EF4-FFF2-40B4-BE49-F238E27FC236}">
              <a16:creationId xmlns:a16="http://schemas.microsoft.com/office/drawing/2014/main" id="{145A4C85-64DF-488F-9268-435887B96B85}"/>
            </a:ext>
          </a:extLst>
        </xdr:cNvPr>
        <xdr:cNvSpPr txBox="1"/>
      </xdr:nvSpPr>
      <xdr:spPr>
        <a:xfrm>
          <a:off x="9391727" y="1040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125620</xdr:rowOff>
    </xdr:from>
    <xdr:ext cx="469744" cy="259045"/>
    <xdr:sp macro="" textlink="">
      <xdr:nvSpPr>
        <xdr:cNvPr id="259" name="n_2mainValue【体育館・プール】&#10;一人当たり面積">
          <a:extLst>
            <a:ext uri="{FF2B5EF4-FFF2-40B4-BE49-F238E27FC236}">
              <a16:creationId xmlns:a16="http://schemas.microsoft.com/office/drawing/2014/main" id="{922F357B-2D55-4556-A72A-ADA3C73441DA}"/>
            </a:ext>
          </a:extLst>
        </xdr:cNvPr>
        <xdr:cNvSpPr txBox="1"/>
      </xdr:nvSpPr>
      <xdr:spPr>
        <a:xfrm>
          <a:off x="8515427"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132859</xdr:rowOff>
    </xdr:from>
    <xdr:ext cx="469744" cy="259045"/>
    <xdr:sp macro="" textlink="">
      <xdr:nvSpPr>
        <xdr:cNvPr id="260" name="n_3mainValue【体育館・プール】&#10;一人当たり面積">
          <a:extLst>
            <a:ext uri="{FF2B5EF4-FFF2-40B4-BE49-F238E27FC236}">
              <a16:creationId xmlns:a16="http://schemas.microsoft.com/office/drawing/2014/main" id="{B9FAB0D7-C0A2-4913-A8D2-546062D82182}"/>
            </a:ext>
          </a:extLst>
        </xdr:cNvPr>
        <xdr:cNvSpPr txBox="1"/>
      </xdr:nvSpPr>
      <xdr:spPr>
        <a:xfrm>
          <a:off x="76264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151528</xdr:rowOff>
    </xdr:from>
    <xdr:ext cx="469744" cy="259045"/>
    <xdr:sp macro="" textlink="">
      <xdr:nvSpPr>
        <xdr:cNvPr id="261" name="n_4mainValue【体育館・プール】&#10;一人当たり面積">
          <a:extLst>
            <a:ext uri="{FF2B5EF4-FFF2-40B4-BE49-F238E27FC236}">
              <a16:creationId xmlns:a16="http://schemas.microsoft.com/office/drawing/2014/main" id="{95B00237-8492-424E-AEC4-1F569046CEA1}"/>
            </a:ext>
          </a:extLst>
        </xdr:cNvPr>
        <xdr:cNvSpPr txBox="1"/>
      </xdr:nvSpPr>
      <xdr:spPr>
        <a:xfrm>
          <a:off x="6737427" y="1043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41549C1-52D3-4EE0-8C76-0247A6F09D3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19DD4EF-09E6-492F-92E9-1143A8691E1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5E198FA-4DB8-49AB-B36C-6E4956FFBB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DE84242-8E0A-46D9-B57F-958B2E1C151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3CAFAC4-3368-4270-8DBB-7120F010B9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3C0ED1D-6256-40CA-A51E-25E7DC2ABCA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E250849-9EFE-4ACD-AEFB-89C812973F4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55261A9-41AA-40E6-AA73-093CEACB7A2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4A828E9-E96B-4FC6-8E6D-74A6C126240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3A429C3-C60C-4F28-8FC6-1E4C5A35DE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ADFDC0D-2020-432C-A7C7-784B495FFF1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F4017B0-A714-4052-A185-6225F20520F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1041D07A-F962-41C4-939A-11836E199BB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C6490B7-7429-46F1-8103-8874CE4F938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04A3E42-8943-4998-B6F4-749A56BC9FF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76A3094-500D-49DB-B06A-0BFCE166DEB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308B942D-84E7-4B8A-89A0-B261BEE026E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E2EF7B0-29A6-4C4C-BB24-CD973C7EEB9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7A93D6B1-77DA-420D-BFE8-AB9F99F4DF4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6DF295C-E664-404C-95C0-8F7EDFFB3E7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A091BBF-F551-477A-82B7-B8703D9FA8B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3989EA3-A784-4637-8835-AF8B3237CC8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80FE937F-126B-4305-B420-8ABC1FF2013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8F13C04D-DB37-401D-9DCC-3E650A2A4C6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E66DAD0-8F6F-489B-ACD8-D30A23AC2499}"/>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33AA3E28-9BFA-4708-ABCF-3CCA939EF08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B41541B-DA8F-4386-B176-B4A217E3B3A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DAA1052-A8B1-497D-959A-F2CF7C3220F7}"/>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a:extLst>
            <a:ext uri="{FF2B5EF4-FFF2-40B4-BE49-F238E27FC236}">
              <a16:creationId xmlns:a16="http://schemas.microsoft.com/office/drawing/2014/main" id="{7C8200D3-7753-481F-B02A-383BC5EABBE2}"/>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92DCDEC7-E751-4024-93E1-2C26E8E88612}"/>
            </a:ext>
          </a:extLst>
        </xdr:cNvPr>
        <xdr:cNvSpPr txBox="1"/>
      </xdr:nvSpPr>
      <xdr:spPr>
        <a:xfrm>
          <a:off x="4673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a:extLst>
            <a:ext uri="{FF2B5EF4-FFF2-40B4-BE49-F238E27FC236}">
              <a16:creationId xmlns:a16="http://schemas.microsoft.com/office/drawing/2014/main" id="{FAEB546E-58B2-4649-BF5D-F39D6D68920F}"/>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a:extLst>
            <a:ext uri="{FF2B5EF4-FFF2-40B4-BE49-F238E27FC236}">
              <a16:creationId xmlns:a16="http://schemas.microsoft.com/office/drawing/2014/main" id="{DACB266C-5A9D-4C11-B0DC-CCE61C41E80B}"/>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a:extLst>
            <a:ext uri="{FF2B5EF4-FFF2-40B4-BE49-F238E27FC236}">
              <a16:creationId xmlns:a16="http://schemas.microsoft.com/office/drawing/2014/main" id="{03BF6380-5F3F-4F6D-8A05-9F7EA3C9709E}"/>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95" name="フローチャート: 判断 294">
          <a:extLst>
            <a:ext uri="{FF2B5EF4-FFF2-40B4-BE49-F238E27FC236}">
              <a16:creationId xmlns:a16="http://schemas.microsoft.com/office/drawing/2014/main" id="{C49CA554-6803-4D7B-A588-FE4D53E1748C}"/>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6" name="フローチャート: 判断 295">
          <a:extLst>
            <a:ext uri="{FF2B5EF4-FFF2-40B4-BE49-F238E27FC236}">
              <a16:creationId xmlns:a16="http://schemas.microsoft.com/office/drawing/2014/main" id="{FC76D551-CDA6-41C3-ADA1-37930EC1BB61}"/>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311C7CE-F120-4B74-A95C-5E88276B7A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2C51776-E06B-43C5-BB63-F8E05543F80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9CAA5A9-4EAA-4BC1-8CF6-869DFBDF743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53AEFF8-9340-4697-8555-FF25C6B2EA4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68D5E33-2A1E-406F-8CDD-CD8FEE48E43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302" name="楕円 301">
          <a:extLst>
            <a:ext uri="{FF2B5EF4-FFF2-40B4-BE49-F238E27FC236}">
              <a16:creationId xmlns:a16="http://schemas.microsoft.com/office/drawing/2014/main" id="{0ECF49AB-89A6-43C5-B349-31E5E4D8C266}"/>
            </a:ext>
          </a:extLst>
        </xdr:cNvPr>
        <xdr:cNvSpPr/>
      </xdr:nvSpPr>
      <xdr:spPr>
        <a:xfrm>
          <a:off x="4584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143527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3B6F94A4-5669-4A0B-B129-9DCF279B55B9}"/>
            </a:ext>
          </a:extLst>
        </xdr:cNvPr>
        <xdr:cNvSpPr txBox="1"/>
      </xdr:nvSpPr>
      <xdr:spPr>
        <a:xfrm>
          <a:off x="4673600"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74930</xdr:rowOff>
    </xdr:from>
    <xdr:to>
      <xdr:col>20</xdr:col>
      <xdr:colOff>38100</xdr:colOff>
      <xdr:row>82</xdr:row>
      <xdr:rowOff>5080</xdr:rowOff>
    </xdr:to>
    <xdr:sp macro="" textlink="">
      <xdr:nvSpPr>
        <xdr:cNvPr id="304" name="楕円 303">
          <a:extLst>
            <a:ext uri="{FF2B5EF4-FFF2-40B4-BE49-F238E27FC236}">
              <a16:creationId xmlns:a16="http://schemas.microsoft.com/office/drawing/2014/main" id="{B56770F1-DD27-4A13-95B6-77D118AD80E6}"/>
            </a:ext>
          </a:extLst>
        </xdr:cNvPr>
        <xdr:cNvSpPr/>
      </xdr:nvSpPr>
      <xdr:spPr>
        <a:xfrm>
          <a:off x="3746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125730</xdr:rowOff>
    </xdr:from>
    <xdr:to>
      <xdr:col>24</xdr:col>
      <xdr:colOff>63500</xdr:colOff>
      <xdr:row>82</xdr:row>
      <xdr:rowOff>0</xdr:rowOff>
    </xdr:to>
    <xdr:cxnSp macro="">
      <xdr:nvCxnSpPr>
        <xdr:cNvPr id="305" name="直線コネクタ 304">
          <a:extLst>
            <a:ext uri="{FF2B5EF4-FFF2-40B4-BE49-F238E27FC236}">
              <a16:creationId xmlns:a16="http://schemas.microsoft.com/office/drawing/2014/main" id="{1ED0B4EE-796D-4528-B010-6858DF172B8F}"/>
            </a:ext>
          </a:extLst>
        </xdr:cNvPr>
        <xdr:cNvCxnSpPr/>
      </xdr:nvCxnSpPr>
      <xdr:spPr>
        <a:xfrm>
          <a:off x="3797300" y="14013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29211</xdr:rowOff>
    </xdr:from>
    <xdr:to>
      <xdr:col>15</xdr:col>
      <xdr:colOff>101600</xdr:colOff>
      <xdr:row>81</xdr:row>
      <xdr:rowOff>130811</xdr:rowOff>
    </xdr:to>
    <xdr:sp macro="" textlink="">
      <xdr:nvSpPr>
        <xdr:cNvPr id="306" name="楕円 305">
          <a:extLst>
            <a:ext uri="{FF2B5EF4-FFF2-40B4-BE49-F238E27FC236}">
              <a16:creationId xmlns:a16="http://schemas.microsoft.com/office/drawing/2014/main" id="{9EF444BF-D5C8-400C-9F59-B6E4A0829C49}"/>
            </a:ext>
          </a:extLst>
        </xdr:cNvPr>
        <xdr:cNvSpPr/>
      </xdr:nvSpPr>
      <xdr:spPr>
        <a:xfrm>
          <a:off x="2857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80011</xdr:rowOff>
    </xdr:from>
    <xdr:to>
      <xdr:col>19</xdr:col>
      <xdr:colOff>177800</xdr:colOff>
      <xdr:row>81</xdr:row>
      <xdr:rowOff>125730</xdr:rowOff>
    </xdr:to>
    <xdr:cxnSp macro="">
      <xdr:nvCxnSpPr>
        <xdr:cNvPr id="307" name="直線コネクタ 306">
          <a:extLst>
            <a:ext uri="{FF2B5EF4-FFF2-40B4-BE49-F238E27FC236}">
              <a16:creationId xmlns:a16="http://schemas.microsoft.com/office/drawing/2014/main" id="{7151ADDA-14E7-4D68-A3C0-7C84BEB9BCB2}"/>
            </a:ext>
          </a:extLst>
        </xdr:cNvPr>
        <xdr:cNvCxnSpPr/>
      </xdr:nvCxnSpPr>
      <xdr:spPr>
        <a:xfrm>
          <a:off x="2908300" y="13967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141605</xdr:rowOff>
    </xdr:from>
    <xdr:to>
      <xdr:col>10</xdr:col>
      <xdr:colOff>165100</xdr:colOff>
      <xdr:row>81</xdr:row>
      <xdr:rowOff>71755</xdr:rowOff>
    </xdr:to>
    <xdr:sp macro="" textlink="">
      <xdr:nvSpPr>
        <xdr:cNvPr id="308" name="楕円 307">
          <a:extLst>
            <a:ext uri="{FF2B5EF4-FFF2-40B4-BE49-F238E27FC236}">
              <a16:creationId xmlns:a16="http://schemas.microsoft.com/office/drawing/2014/main" id="{7C3B46A3-26FF-404D-B6B7-5C094E962888}"/>
            </a:ext>
          </a:extLst>
        </xdr:cNvPr>
        <xdr:cNvSpPr/>
      </xdr:nvSpPr>
      <xdr:spPr>
        <a:xfrm>
          <a:off x="1968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20955</xdr:rowOff>
    </xdr:from>
    <xdr:to>
      <xdr:col>15</xdr:col>
      <xdr:colOff>50800</xdr:colOff>
      <xdr:row>81</xdr:row>
      <xdr:rowOff>80011</xdr:rowOff>
    </xdr:to>
    <xdr:cxnSp macro="">
      <xdr:nvCxnSpPr>
        <xdr:cNvPr id="309" name="直線コネクタ 308">
          <a:extLst>
            <a:ext uri="{FF2B5EF4-FFF2-40B4-BE49-F238E27FC236}">
              <a16:creationId xmlns:a16="http://schemas.microsoft.com/office/drawing/2014/main" id="{97A2337C-8989-4B39-872F-10E71FABFA16}"/>
            </a:ext>
          </a:extLst>
        </xdr:cNvPr>
        <xdr:cNvCxnSpPr/>
      </xdr:nvCxnSpPr>
      <xdr:spPr>
        <a:xfrm>
          <a:off x="2019300" y="1390840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52070</xdr:rowOff>
    </xdr:from>
    <xdr:to>
      <xdr:col>6</xdr:col>
      <xdr:colOff>38100</xdr:colOff>
      <xdr:row>80</xdr:row>
      <xdr:rowOff>153670</xdr:rowOff>
    </xdr:to>
    <xdr:sp macro="" textlink="">
      <xdr:nvSpPr>
        <xdr:cNvPr id="310" name="楕円 309">
          <a:extLst>
            <a:ext uri="{FF2B5EF4-FFF2-40B4-BE49-F238E27FC236}">
              <a16:creationId xmlns:a16="http://schemas.microsoft.com/office/drawing/2014/main" id="{C3C5DD3C-F580-48A8-BB2A-7CFB0CC61DEC}"/>
            </a:ext>
          </a:extLst>
        </xdr:cNvPr>
        <xdr:cNvSpPr/>
      </xdr:nvSpPr>
      <xdr:spPr>
        <a:xfrm>
          <a:off x="1079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102870</xdr:rowOff>
    </xdr:from>
    <xdr:to>
      <xdr:col>10</xdr:col>
      <xdr:colOff>114300</xdr:colOff>
      <xdr:row>81</xdr:row>
      <xdr:rowOff>20955</xdr:rowOff>
    </xdr:to>
    <xdr:cxnSp macro="">
      <xdr:nvCxnSpPr>
        <xdr:cNvPr id="311" name="直線コネクタ 310">
          <a:extLst>
            <a:ext uri="{FF2B5EF4-FFF2-40B4-BE49-F238E27FC236}">
              <a16:creationId xmlns:a16="http://schemas.microsoft.com/office/drawing/2014/main" id="{FC0CC4C2-C6F9-42EB-BA98-FFD6DFF80AED}"/>
            </a:ext>
          </a:extLst>
        </xdr:cNvPr>
        <xdr:cNvCxnSpPr/>
      </xdr:nvCxnSpPr>
      <xdr:spPr>
        <a:xfrm>
          <a:off x="1130300" y="1381887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2" name="n_1aveValue【福祉施設】&#10;有形固定資産減価償却率">
          <a:extLst>
            <a:ext uri="{FF2B5EF4-FFF2-40B4-BE49-F238E27FC236}">
              <a16:creationId xmlns:a16="http://schemas.microsoft.com/office/drawing/2014/main" id="{3BE21D58-5696-432D-A682-C1B69E7FC123}"/>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313" name="n_2aveValue【福祉施設】&#10;有形固定資産減価償却率">
          <a:extLst>
            <a:ext uri="{FF2B5EF4-FFF2-40B4-BE49-F238E27FC236}">
              <a16:creationId xmlns:a16="http://schemas.microsoft.com/office/drawing/2014/main" id="{F3256E8E-72EF-4D34-80FB-82BEAE9BF797}"/>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314" name="n_3aveValue【福祉施設】&#10;有形固定資産減価償却率">
          <a:extLst>
            <a:ext uri="{FF2B5EF4-FFF2-40B4-BE49-F238E27FC236}">
              <a16:creationId xmlns:a16="http://schemas.microsoft.com/office/drawing/2014/main" id="{C3F34230-74C6-46B1-960B-8FF82491EDEA}"/>
            </a:ext>
          </a:extLst>
        </xdr:cNvPr>
        <xdr:cNvSpPr txBox="1"/>
      </xdr:nvSpPr>
      <xdr:spPr>
        <a:xfrm>
          <a:off x="1816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315" name="n_4aveValue【福祉施設】&#10;有形固定資産減価償却率">
          <a:extLst>
            <a:ext uri="{FF2B5EF4-FFF2-40B4-BE49-F238E27FC236}">
              <a16:creationId xmlns:a16="http://schemas.microsoft.com/office/drawing/2014/main" id="{11FDDF55-4E63-44E8-892C-8D7543D64D05}"/>
            </a:ext>
          </a:extLst>
        </xdr:cNvPr>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21607</xdr:rowOff>
    </xdr:from>
    <xdr:ext cx="405111" cy="259045"/>
    <xdr:sp macro="" textlink="">
      <xdr:nvSpPr>
        <xdr:cNvPr id="316" name="n_1mainValue【福祉施設】&#10;有形固定資産減価償却率">
          <a:extLst>
            <a:ext uri="{FF2B5EF4-FFF2-40B4-BE49-F238E27FC236}">
              <a16:creationId xmlns:a16="http://schemas.microsoft.com/office/drawing/2014/main" id="{D8500EC3-C1E9-4B58-B5DA-0308677735A2}"/>
            </a:ext>
          </a:extLst>
        </xdr:cNvPr>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147338</xdr:rowOff>
    </xdr:from>
    <xdr:ext cx="405111" cy="259045"/>
    <xdr:sp macro="" textlink="">
      <xdr:nvSpPr>
        <xdr:cNvPr id="317" name="n_2mainValue【福祉施設】&#10;有形固定資産減価償却率">
          <a:extLst>
            <a:ext uri="{FF2B5EF4-FFF2-40B4-BE49-F238E27FC236}">
              <a16:creationId xmlns:a16="http://schemas.microsoft.com/office/drawing/2014/main" id="{3C5B8D13-A61E-460D-9C08-A10CF1AF82A9}"/>
            </a:ext>
          </a:extLst>
        </xdr:cNvPr>
        <xdr:cNvSpPr txBox="1"/>
      </xdr:nvSpPr>
      <xdr:spPr>
        <a:xfrm>
          <a:off x="2705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88282</xdr:rowOff>
    </xdr:from>
    <xdr:ext cx="405111" cy="259045"/>
    <xdr:sp macro="" textlink="">
      <xdr:nvSpPr>
        <xdr:cNvPr id="318" name="n_3mainValue【福祉施設】&#10;有形固定資産減価償却率">
          <a:extLst>
            <a:ext uri="{FF2B5EF4-FFF2-40B4-BE49-F238E27FC236}">
              <a16:creationId xmlns:a16="http://schemas.microsoft.com/office/drawing/2014/main" id="{8E1B6E0F-5CE4-4E5B-8059-1CD83CE479EF}"/>
            </a:ext>
          </a:extLst>
        </xdr:cNvPr>
        <xdr:cNvSpPr txBox="1"/>
      </xdr:nvSpPr>
      <xdr:spPr>
        <a:xfrm>
          <a:off x="1816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170197</xdr:rowOff>
    </xdr:from>
    <xdr:ext cx="405111" cy="259045"/>
    <xdr:sp macro="" textlink="">
      <xdr:nvSpPr>
        <xdr:cNvPr id="319" name="n_4mainValue【福祉施設】&#10;有形固定資産減価償却率">
          <a:extLst>
            <a:ext uri="{FF2B5EF4-FFF2-40B4-BE49-F238E27FC236}">
              <a16:creationId xmlns:a16="http://schemas.microsoft.com/office/drawing/2014/main" id="{EE61E78F-A03B-429C-B8EB-F52848F0E6C1}"/>
            </a:ext>
          </a:extLst>
        </xdr:cNvPr>
        <xdr:cNvSpPr txBox="1"/>
      </xdr:nvSpPr>
      <xdr:spPr>
        <a:xfrm>
          <a:off x="927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DAA809A-876E-4788-B307-D1A7C3341BF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07387BE-537F-4258-8D11-232A6649401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1C2660C-6BAB-4E4E-8DAA-6262007B384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198363F-851F-4A54-B74B-3D7F8BC1030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750525A-CB3F-4069-BF26-D3306A3783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239AEE9-A0F1-4557-B965-E83A2B516EB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1A199AE-392D-4F8A-AF81-78F4219F8DE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A970A99-2AF7-4B04-8E8D-90F89AB903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04E0C61-2D1C-4BC2-AB25-F3A2F0A0F10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E7D23F8-C181-4D1B-813A-E32393C6F07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1AD7EEA8-5E79-4A60-BB1C-9EB8A1D4745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25C1DA11-D2CB-443F-B3E7-BD091EB3C5C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FB4766AF-4901-40E3-8B2C-78AC8AD4055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F1ABEFCA-D1E8-4FBC-9A38-C7E10F402A1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3DF9B587-6AA4-4339-825F-A3260892B9E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5C3A9B2D-195D-4250-994C-F3E9792CFAF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5A5494CF-D3E7-4202-8FB7-D51E424082F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D972E258-4D91-4FD4-873E-9A0F7C5693C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1DECD514-D8A2-4FD8-8A20-3E58281CF84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10E492D5-5413-409C-BE37-736587CA907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98785881-DB67-4AD6-9698-A0348FBF41A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7123C3D7-804A-4E49-BA1B-C795DD372E6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E373D0CA-579E-4D4F-BF12-1C1AD4E1CC4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3" name="直線コネクタ 342">
          <a:extLst>
            <a:ext uri="{FF2B5EF4-FFF2-40B4-BE49-F238E27FC236}">
              <a16:creationId xmlns:a16="http://schemas.microsoft.com/office/drawing/2014/main" id="{04238BB7-BBE0-40E3-83AC-80F668400AD1}"/>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4" name="【福祉施設】&#10;一人当たり面積最小値テキスト">
          <a:extLst>
            <a:ext uri="{FF2B5EF4-FFF2-40B4-BE49-F238E27FC236}">
              <a16:creationId xmlns:a16="http://schemas.microsoft.com/office/drawing/2014/main" id="{F3A1341C-E89E-4C8B-8127-AEE10814CEDB}"/>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5" name="直線コネクタ 344">
          <a:extLst>
            <a:ext uri="{FF2B5EF4-FFF2-40B4-BE49-F238E27FC236}">
              <a16:creationId xmlns:a16="http://schemas.microsoft.com/office/drawing/2014/main" id="{94AA2121-3345-4F09-9529-F18FABF67F41}"/>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6" name="【福祉施設】&#10;一人当たり面積最大値テキスト">
          <a:extLst>
            <a:ext uri="{FF2B5EF4-FFF2-40B4-BE49-F238E27FC236}">
              <a16:creationId xmlns:a16="http://schemas.microsoft.com/office/drawing/2014/main" id="{D1EE1D4F-A44A-474D-8C92-7799DE0A7173}"/>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7" name="直線コネクタ 346">
          <a:extLst>
            <a:ext uri="{FF2B5EF4-FFF2-40B4-BE49-F238E27FC236}">
              <a16:creationId xmlns:a16="http://schemas.microsoft.com/office/drawing/2014/main" id="{07FE56B8-D8A9-40D1-9326-A71803D9CA3C}"/>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348" name="【福祉施設】&#10;一人当たり面積平均値テキスト">
          <a:extLst>
            <a:ext uri="{FF2B5EF4-FFF2-40B4-BE49-F238E27FC236}">
              <a16:creationId xmlns:a16="http://schemas.microsoft.com/office/drawing/2014/main" id="{F3F0ABB5-F62D-478D-9746-BE56125402BF}"/>
            </a:ext>
          </a:extLst>
        </xdr:cNvPr>
        <xdr:cNvSpPr txBox="1"/>
      </xdr:nvSpPr>
      <xdr:spPr>
        <a:xfrm>
          <a:off x="10515600" y="14520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9" name="フローチャート: 判断 348">
          <a:extLst>
            <a:ext uri="{FF2B5EF4-FFF2-40B4-BE49-F238E27FC236}">
              <a16:creationId xmlns:a16="http://schemas.microsoft.com/office/drawing/2014/main" id="{65581060-918D-4288-ADB2-A88348E95824}"/>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50" name="フローチャート: 判断 349">
          <a:extLst>
            <a:ext uri="{FF2B5EF4-FFF2-40B4-BE49-F238E27FC236}">
              <a16:creationId xmlns:a16="http://schemas.microsoft.com/office/drawing/2014/main" id="{CD8EBA59-E485-40D8-ABC2-0C934C29C307}"/>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51" name="フローチャート: 判断 350">
          <a:extLst>
            <a:ext uri="{FF2B5EF4-FFF2-40B4-BE49-F238E27FC236}">
              <a16:creationId xmlns:a16="http://schemas.microsoft.com/office/drawing/2014/main" id="{1F55B306-E451-4844-AAE7-4660C988B839}"/>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52" name="フローチャート: 判断 351">
          <a:extLst>
            <a:ext uri="{FF2B5EF4-FFF2-40B4-BE49-F238E27FC236}">
              <a16:creationId xmlns:a16="http://schemas.microsoft.com/office/drawing/2014/main" id="{5951787B-9D99-4C6C-A1F6-871D12CAFBAE}"/>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53" name="フローチャート: 判断 352">
          <a:extLst>
            <a:ext uri="{FF2B5EF4-FFF2-40B4-BE49-F238E27FC236}">
              <a16:creationId xmlns:a16="http://schemas.microsoft.com/office/drawing/2014/main" id="{1EBECDE2-6EF8-4C7A-83F7-71E111E512AD}"/>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F61CDF0-5336-49FD-9676-0E2C865EB9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54B5100-1063-4C1A-8773-1E1E0739074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CE407E3-A6BA-4081-A37D-3B8B03F0B28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BF66615-CF12-4BC7-B8A0-1CF95416CB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7EF8DE4-34CA-4FBC-92A2-3C4EBB7252B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168656</xdr:rowOff>
    </xdr:from>
    <xdr:to>
      <xdr:col>55</xdr:col>
      <xdr:colOff>50800</xdr:colOff>
      <xdr:row>82</xdr:row>
      <xdr:rowOff>98806</xdr:rowOff>
    </xdr:to>
    <xdr:sp macro="" textlink="">
      <xdr:nvSpPr>
        <xdr:cNvPr id="359" name="楕円 358">
          <a:extLst>
            <a:ext uri="{FF2B5EF4-FFF2-40B4-BE49-F238E27FC236}">
              <a16:creationId xmlns:a16="http://schemas.microsoft.com/office/drawing/2014/main" id="{E4D2FFF5-2BE3-4A42-BEE6-6E34B826CD36}"/>
            </a:ext>
          </a:extLst>
        </xdr:cNvPr>
        <xdr:cNvSpPr/>
      </xdr:nvSpPr>
      <xdr:spPr>
        <a:xfrm>
          <a:off x="10426700" y="1405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20083</xdr:rowOff>
    </xdr:from>
    <xdr:ext cx="469744" cy="259045"/>
    <xdr:sp macro="" textlink="">
      <xdr:nvSpPr>
        <xdr:cNvPr id="360" name="【福祉施設】&#10;一人当たり面積該当値テキスト">
          <a:extLst>
            <a:ext uri="{FF2B5EF4-FFF2-40B4-BE49-F238E27FC236}">
              <a16:creationId xmlns:a16="http://schemas.microsoft.com/office/drawing/2014/main" id="{B51060DC-F2AB-4034-84C5-60572EAC7D8B}"/>
            </a:ext>
          </a:extLst>
        </xdr:cNvPr>
        <xdr:cNvSpPr txBox="1"/>
      </xdr:nvSpPr>
      <xdr:spPr>
        <a:xfrm>
          <a:off x="10515600" y="139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24637</xdr:rowOff>
    </xdr:from>
    <xdr:to>
      <xdr:col>50</xdr:col>
      <xdr:colOff>165100</xdr:colOff>
      <xdr:row>82</xdr:row>
      <xdr:rowOff>126237</xdr:rowOff>
    </xdr:to>
    <xdr:sp macro="" textlink="">
      <xdr:nvSpPr>
        <xdr:cNvPr id="361" name="楕円 360">
          <a:extLst>
            <a:ext uri="{FF2B5EF4-FFF2-40B4-BE49-F238E27FC236}">
              <a16:creationId xmlns:a16="http://schemas.microsoft.com/office/drawing/2014/main" id="{E694EC37-91CD-4EDB-AEBB-63B2A3CA2924}"/>
            </a:ext>
          </a:extLst>
        </xdr:cNvPr>
        <xdr:cNvSpPr/>
      </xdr:nvSpPr>
      <xdr:spPr>
        <a:xfrm>
          <a:off x="9588500" y="1408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48006</xdr:rowOff>
    </xdr:from>
    <xdr:to>
      <xdr:col>55</xdr:col>
      <xdr:colOff>0</xdr:colOff>
      <xdr:row>82</xdr:row>
      <xdr:rowOff>75437</xdr:rowOff>
    </xdr:to>
    <xdr:cxnSp macro="">
      <xdr:nvCxnSpPr>
        <xdr:cNvPr id="362" name="直線コネクタ 361">
          <a:extLst>
            <a:ext uri="{FF2B5EF4-FFF2-40B4-BE49-F238E27FC236}">
              <a16:creationId xmlns:a16="http://schemas.microsoft.com/office/drawing/2014/main" id="{7D0DFEB8-EBF4-4013-A774-1BC0BC36FA1A}"/>
            </a:ext>
          </a:extLst>
        </xdr:cNvPr>
        <xdr:cNvCxnSpPr/>
      </xdr:nvCxnSpPr>
      <xdr:spPr>
        <a:xfrm flipV="1">
          <a:off x="9639300" y="1410690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42163</xdr:rowOff>
    </xdr:from>
    <xdr:to>
      <xdr:col>46</xdr:col>
      <xdr:colOff>38100</xdr:colOff>
      <xdr:row>82</xdr:row>
      <xdr:rowOff>143763</xdr:rowOff>
    </xdr:to>
    <xdr:sp macro="" textlink="">
      <xdr:nvSpPr>
        <xdr:cNvPr id="363" name="楕円 362">
          <a:extLst>
            <a:ext uri="{FF2B5EF4-FFF2-40B4-BE49-F238E27FC236}">
              <a16:creationId xmlns:a16="http://schemas.microsoft.com/office/drawing/2014/main" id="{95A8472C-CFD1-47E5-A514-1A12EBF2D67A}"/>
            </a:ext>
          </a:extLst>
        </xdr:cNvPr>
        <xdr:cNvSpPr/>
      </xdr:nvSpPr>
      <xdr:spPr>
        <a:xfrm>
          <a:off x="8699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75437</xdr:rowOff>
    </xdr:from>
    <xdr:to>
      <xdr:col>50</xdr:col>
      <xdr:colOff>114300</xdr:colOff>
      <xdr:row>82</xdr:row>
      <xdr:rowOff>92963</xdr:rowOff>
    </xdr:to>
    <xdr:cxnSp macro="">
      <xdr:nvCxnSpPr>
        <xdr:cNvPr id="364" name="直線コネクタ 363">
          <a:extLst>
            <a:ext uri="{FF2B5EF4-FFF2-40B4-BE49-F238E27FC236}">
              <a16:creationId xmlns:a16="http://schemas.microsoft.com/office/drawing/2014/main" id="{A990FBB8-99BA-4A5B-A526-8117F526E22A}"/>
            </a:ext>
          </a:extLst>
        </xdr:cNvPr>
        <xdr:cNvCxnSpPr/>
      </xdr:nvCxnSpPr>
      <xdr:spPr>
        <a:xfrm flipV="1">
          <a:off x="8750300" y="1413433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23113</xdr:rowOff>
    </xdr:from>
    <xdr:to>
      <xdr:col>41</xdr:col>
      <xdr:colOff>101600</xdr:colOff>
      <xdr:row>81</xdr:row>
      <xdr:rowOff>124713</xdr:rowOff>
    </xdr:to>
    <xdr:sp macro="" textlink="">
      <xdr:nvSpPr>
        <xdr:cNvPr id="365" name="楕円 364">
          <a:extLst>
            <a:ext uri="{FF2B5EF4-FFF2-40B4-BE49-F238E27FC236}">
              <a16:creationId xmlns:a16="http://schemas.microsoft.com/office/drawing/2014/main" id="{70A0B114-139D-437A-85C5-C0C7E395F04F}"/>
            </a:ext>
          </a:extLst>
        </xdr:cNvPr>
        <xdr:cNvSpPr/>
      </xdr:nvSpPr>
      <xdr:spPr>
        <a:xfrm>
          <a:off x="7810500" y="1391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73913</xdr:rowOff>
    </xdr:from>
    <xdr:to>
      <xdr:col>45</xdr:col>
      <xdr:colOff>177800</xdr:colOff>
      <xdr:row>82</xdr:row>
      <xdr:rowOff>92963</xdr:rowOff>
    </xdr:to>
    <xdr:cxnSp macro="">
      <xdr:nvCxnSpPr>
        <xdr:cNvPr id="366" name="直線コネクタ 365">
          <a:extLst>
            <a:ext uri="{FF2B5EF4-FFF2-40B4-BE49-F238E27FC236}">
              <a16:creationId xmlns:a16="http://schemas.microsoft.com/office/drawing/2014/main" id="{DC5A146E-8031-4206-8695-F28A276811A3}"/>
            </a:ext>
          </a:extLst>
        </xdr:cNvPr>
        <xdr:cNvCxnSpPr/>
      </xdr:nvCxnSpPr>
      <xdr:spPr>
        <a:xfrm>
          <a:off x="7861300" y="13961363"/>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49785</xdr:rowOff>
    </xdr:from>
    <xdr:to>
      <xdr:col>36</xdr:col>
      <xdr:colOff>165100</xdr:colOff>
      <xdr:row>81</xdr:row>
      <xdr:rowOff>151385</xdr:rowOff>
    </xdr:to>
    <xdr:sp macro="" textlink="">
      <xdr:nvSpPr>
        <xdr:cNvPr id="367" name="楕円 366">
          <a:extLst>
            <a:ext uri="{FF2B5EF4-FFF2-40B4-BE49-F238E27FC236}">
              <a16:creationId xmlns:a16="http://schemas.microsoft.com/office/drawing/2014/main" id="{33FD11B7-4EB8-422F-A729-88A1D137173E}"/>
            </a:ext>
          </a:extLst>
        </xdr:cNvPr>
        <xdr:cNvSpPr/>
      </xdr:nvSpPr>
      <xdr:spPr>
        <a:xfrm>
          <a:off x="6921500" y="139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73913</xdr:rowOff>
    </xdr:from>
    <xdr:to>
      <xdr:col>41</xdr:col>
      <xdr:colOff>50800</xdr:colOff>
      <xdr:row>81</xdr:row>
      <xdr:rowOff>100585</xdr:rowOff>
    </xdr:to>
    <xdr:cxnSp macro="">
      <xdr:nvCxnSpPr>
        <xdr:cNvPr id="368" name="直線コネクタ 367">
          <a:extLst>
            <a:ext uri="{FF2B5EF4-FFF2-40B4-BE49-F238E27FC236}">
              <a16:creationId xmlns:a16="http://schemas.microsoft.com/office/drawing/2014/main" id="{0B0F0073-7630-49A5-B499-B01C781652CE}"/>
            </a:ext>
          </a:extLst>
        </xdr:cNvPr>
        <xdr:cNvCxnSpPr/>
      </xdr:nvCxnSpPr>
      <xdr:spPr>
        <a:xfrm flipV="1">
          <a:off x="6972300" y="13961363"/>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67835</xdr:rowOff>
    </xdr:from>
    <xdr:ext cx="469744" cy="259045"/>
    <xdr:sp macro="" textlink="">
      <xdr:nvSpPr>
        <xdr:cNvPr id="369" name="n_1aveValue【福祉施設】&#10;一人当たり面積">
          <a:extLst>
            <a:ext uri="{FF2B5EF4-FFF2-40B4-BE49-F238E27FC236}">
              <a16:creationId xmlns:a16="http://schemas.microsoft.com/office/drawing/2014/main" id="{570241C0-54F7-4368-88E9-A039A8407933}"/>
            </a:ext>
          </a:extLst>
        </xdr:cNvPr>
        <xdr:cNvSpPr txBox="1"/>
      </xdr:nvSpPr>
      <xdr:spPr>
        <a:xfrm>
          <a:off x="9391727"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370" name="n_2aveValue【福祉施設】&#10;一人当たり面積">
          <a:extLst>
            <a:ext uri="{FF2B5EF4-FFF2-40B4-BE49-F238E27FC236}">
              <a16:creationId xmlns:a16="http://schemas.microsoft.com/office/drawing/2014/main" id="{5B149374-C602-4C12-9424-13D248879C0C}"/>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101364</xdr:rowOff>
    </xdr:from>
    <xdr:ext cx="469744" cy="259045"/>
    <xdr:sp macro="" textlink="">
      <xdr:nvSpPr>
        <xdr:cNvPr id="371" name="n_3aveValue【福祉施設】&#10;一人当たり面積">
          <a:extLst>
            <a:ext uri="{FF2B5EF4-FFF2-40B4-BE49-F238E27FC236}">
              <a16:creationId xmlns:a16="http://schemas.microsoft.com/office/drawing/2014/main" id="{45BE0A82-8F5D-42D1-A14A-99AA5EDF460C}"/>
            </a:ext>
          </a:extLst>
        </xdr:cNvPr>
        <xdr:cNvSpPr txBox="1"/>
      </xdr:nvSpPr>
      <xdr:spPr>
        <a:xfrm>
          <a:off x="7626427" y="14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85362</xdr:rowOff>
    </xdr:from>
    <xdr:ext cx="469744" cy="259045"/>
    <xdr:sp macro="" textlink="">
      <xdr:nvSpPr>
        <xdr:cNvPr id="372" name="n_4aveValue【福祉施設】&#10;一人当たり面積">
          <a:extLst>
            <a:ext uri="{FF2B5EF4-FFF2-40B4-BE49-F238E27FC236}">
              <a16:creationId xmlns:a16="http://schemas.microsoft.com/office/drawing/2014/main" id="{5A4AC946-EAED-4923-89FD-DF159AE2BEE7}"/>
            </a:ext>
          </a:extLst>
        </xdr:cNvPr>
        <xdr:cNvSpPr txBox="1"/>
      </xdr:nvSpPr>
      <xdr:spPr>
        <a:xfrm>
          <a:off x="6737427"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142764</xdr:rowOff>
    </xdr:from>
    <xdr:ext cx="469744" cy="259045"/>
    <xdr:sp macro="" textlink="">
      <xdr:nvSpPr>
        <xdr:cNvPr id="373" name="n_1mainValue【福祉施設】&#10;一人当たり面積">
          <a:extLst>
            <a:ext uri="{FF2B5EF4-FFF2-40B4-BE49-F238E27FC236}">
              <a16:creationId xmlns:a16="http://schemas.microsoft.com/office/drawing/2014/main" id="{45B2652B-CF33-4DC0-91FC-428A8F45E690}"/>
            </a:ext>
          </a:extLst>
        </xdr:cNvPr>
        <xdr:cNvSpPr txBox="1"/>
      </xdr:nvSpPr>
      <xdr:spPr>
        <a:xfrm>
          <a:off x="9391727" y="138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160290</xdr:rowOff>
    </xdr:from>
    <xdr:ext cx="469744" cy="259045"/>
    <xdr:sp macro="" textlink="">
      <xdr:nvSpPr>
        <xdr:cNvPr id="374" name="n_2mainValue【福祉施設】&#10;一人当たり面積">
          <a:extLst>
            <a:ext uri="{FF2B5EF4-FFF2-40B4-BE49-F238E27FC236}">
              <a16:creationId xmlns:a16="http://schemas.microsoft.com/office/drawing/2014/main" id="{CE44B18C-B742-4368-B335-56B7985FBDCD}"/>
            </a:ext>
          </a:extLst>
        </xdr:cNvPr>
        <xdr:cNvSpPr txBox="1"/>
      </xdr:nvSpPr>
      <xdr:spPr>
        <a:xfrm>
          <a:off x="85154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141240</xdr:rowOff>
    </xdr:from>
    <xdr:ext cx="469744" cy="259045"/>
    <xdr:sp macro="" textlink="">
      <xdr:nvSpPr>
        <xdr:cNvPr id="375" name="n_3mainValue【福祉施設】&#10;一人当たり面積">
          <a:extLst>
            <a:ext uri="{FF2B5EF4-FFF2-40B4-BE49-F238E27FC236}">
              <a16:creationId xmlns:a16="http://schemas.microsoft.com/office/drawing/2014/main" id="{D0CB33D0-4815-4465-9E3E-3FA01E609E2D}"/>
            </a:ext>
          </a:extLst>
        </xdr:cNvPr>
        <xdr:cNvSpPr txBox="1"/>
      </xdr:nvSpPr>
      <xdr:spPr>
        <a:xfrm>
          <a:off x="7626427" y="1368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167912</xdr:rowOff>
    </xdr:from>
    <xdr:ext cx="469744" cy="259045"/>
    <xdr:sp macro="" textlink="">
      <xdr:nvSpPr>
        <xdr:cNvPr id="376" name="n_4mainValue【福祉施設】&#10;一人当たり面積">
          <a:extLst>
            <a:ext uri="{FF2B5EF4-FFF2-40B4-BE49-F238E27FC236}">
              <a16:creationId xmlns:a16="http://schemas.microsoft.com/office/drawing/2014/main" id="{5CE7E25B-D58B-4BD8-8A68-84C69F620F6F}"/>
            </a:ext>
          </a:extLst>
        </xdr:cNvPr>
        <xdr:cNvSpPr txBox="1"/>
      </xdr:nvSpPr>
      <xdr:spPr>
        <a:xfrm>
          <a:off x="6737427" y="1371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B818C3D-29EC-4897-8386-32F4DF3F04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6F2E6B1-FB56-41D6-97F0-B86218E3DF7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5F3F9BF-556F-4973-9BB7-273DD75166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B1281B91-059B-4887-BF70-1FD4CD473A5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1D001B1-A48E-49D4-BD00-64F5C4D37EE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E781DA9-A90E-4BFB-86B7-E714807655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95C460E7-738D-48A4-A1FD-AC10273383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050B01A-5CE0-4261-9A6B-F8622F1B65F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CCB14FF6-3595-4B74-843F-292F03FDCA4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20E175AD-4A88-4544-8358-17DD70A80F0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DAD4471D-686A-47A6-8FF1-BA85EA3D84B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525C3CD9-A85D-4E70-9173-E099CF4F2AB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7AD52D64-3926-4917-AAED-22899FDCCCC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864E5CF3-8537-4E7A-AD29-83447E3B912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F72F50A3-7E71-4758-B5CB-C528EC444B6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BE3F3E4D-9D5F-4F0F-9BAE-5EE2F8C19A5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C23F766A-B3BF-4966-856C-C67EF55B723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7C8AB5D9-1DFB-453C-9794-5C570F9BB29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8E9D9ECC-9598-440F-8037-F7F6CF89881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3E84166A-F693-4612-84F6-C3F5D0F38B8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A48EB314-5B3E-42DF-AA43-2E9827ADA40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9C7498B-2AB6-4F79-A9D8-27DAFB6E898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7D65C454-B671-4503-9E57-28E625107D2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E1D6301C-9010-4A54-A39E-146BDB3410B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401" name="直線コネクタ 400">
          <a:extLst>
            <a:ext uri="{FF2B5EF4-FFF2-40B4-BE49-F238E27FC236}">
              <a16:creationId xmlns:a16="http://schemas.microsoft.com/office/drawing/2014/main" id="{536EEFD2-20D1-4871-A8F0-07A7FEEE1736}"/>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64E0C73D-1DAA-4167-BA6B-0D53D5013EEC}"/>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403" name="直線コネクタ 402">
          <a:extLst>
            <a:ext uri="{FF2B5EF4-FFF2-40B4-BE49-F238E27FC236}">
              <a16:creationId xmlns:a16="http://schemas.microsoft.com/office/drawing/2014/main" id="{EBED4599-2835-4ED3-ADD5-4EA8A9AA6B37}"/>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38DFB066-ECB8-4AF8-9B8A-7EDFD004EE3A}"/>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405" name="直線コネクタ 404">
          <a:extLst>
            <a:ext uri="{FF2B5EF4-FFF2-40B4-BE49-F238E27FC236}">
              <a16:creationId xmlns:a16="http://schemas.microsoft.com/office/drawing/2014/main" id="{5F998056-A025-402C-8374-BBEC350AACD1}"/>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85E77E1F-6A97-4993-B128-FB6FC3692ECB}"/>
            </a:ext>
          </a:extLst>
        </xdr:cNvPr>
        <xdr:cNvSpPr txBox="1"/>
      </xdr:nvSpPr>
      <xdr:spPr>
        <a:xfrm>
          <a:off x="4673600" y="1767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407" name="フローチャート: 判断 406">
          <a:extLst>
            <a:ext uri="{FF2B5EF4-FFF2-40B4-BE49-F238E27FC236}">
              <a16:creationId xmlns:a16="http://schemas.microsoft.com/office/drawing/2014/main" id="{490852DD-5866-461A-8995-47CC59484068}"/>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408" name="フローチャート: 判断 407">
          <a:extLst>
            <a:ext uri="{FF2B5EF4-FFF2-40B4-BE49-F238E27FC236}">
              <a16:creationId xmlns:a16="http://schemas.microsoft.com/office/drawing/2014/main" id="{40E78D40-9662-46BA-A68A-8E193FA51DCA}"/>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409" name="フローチャート: 判断 408">
          <a:extLst>
            <a:ext uri="{FF2B5EF4-FFF2-40B4-BE49-F238E27FC236}">
              <a16:creationId xmlns:a16="http://schemas.microsoft.com/office/drawing/2014/main" id="{C7688403-9AE5-400D-AF90-468BE611ECA5}"/>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10" name="フローチャート: 判断 409">
          <a:extLst>
            <a:ext uri="{FF2B5EF4-FFF2-40B4-BE49-F238E27FC236}">
              <a16:creationId xmlns:a16="http://schemas.microsoft.com/office/drawing/2014/main" id="{A38A4FDB-80CD-4417-8D0A-AEC7E6477415}"/>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411" name="フローチャート: 判断 410">
          <a:extLst>
            <a:ext uri="{FF2B5EF4-FFF2-40B4-BE49-F238E27FC236}">
              <a16:creationId xmlns:a16="http://schemas.microsoft.com/office/drawing/2014/main" id="{6651FC43-DB4B-48A2-B8CA-7016EE97D5BD}"/>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37AC44D-020F-4CB4-91E6-42FD75D29EC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928644A-7C1C-424B-9065-23414FEF00A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086DD04-98C1-4334-84E5-90E799480CA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3FD83C4-28B6-4B52-94AB-3CB62F9DAE5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D21079D-E5CE-4091-83DE-D354F558AD0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111125</xdr:rowOff>
    </xdr:from>
    <xdr:to>
      <xdr:col>24</xdr:col>
      <xdr:colOff>114300</xdr:colOff>
      <xdr:row>106</xdr:row>
      <xdr:rowOff>41275</xdr:rowOff>
    </xdr:to>
    <xdr:sp macro="" textlink="">
      <xdr:nvSpPr>
        <xdr:cNvPr id="417" name="楕円 416">
          <a:extLst>
            <a:ext uri="{FF2B5EF4-FFF2-40B4-BE49-F238E27FC236}">
              <a16:creationId xmlns:a16="http://schemas.microsoft.com/office/drawing/2014/main" id="{1CC3912E-9528-411E-894D-BE3BBDB70E6E}"/>
            </a:ext>
          </a:extLst>
        </xdr:cNvPr>
        <xdr:cNvSpPr/>
      </xdr:nvSpPr>
      <xdr:spPr>
        <a:xfrm>
          <a:off x="45847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89552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33189F9F-C938-4287-BC02-84F3E6E982A7}"/>
            </a:ext>
          </a:extLst>
        </xdr:cNvPr>
        <xdr:cNvSpPr txBox="1"/>
      </xdr:nvSpPr>
      <xdr:spPr>
        <a:xfrm>
          <a:off x="4673600"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93980</xdr:rowOff>
    </xdr:from>
    <xdr:to>
      <xdr:col>20</xdr:col>
      <xdr:colOff>38100</xdr:colOff>
      <xdr:row>106</xdr:row>
      <xdr:rowOff>24130</xdr:rowOff>
    </xdr:to>
    <xdr:sp macro="" textlink="">
      <xdr:nvSpPr>
        <xdr:cNvPr id="419" name="楕円 418">
          <a:extLst>
            <a:ext uri="{FF2B5EF4-FFF2-40B4-BE49-F238E27FC236}">
              <a16:creationId xmlns:a16="http://schemas.microsoft.com/office/drawing/2014/main" id="{3B74CD48-8532-4319-A9DC-13E563931B35}"/>
            </a:ext>
          </a:extLst>
        </xdr:cNvPr>
        <xdr:cNvSpPr/>
      </xdr:nvSpPr>
      <xdr:spPr>
        <a:xfrm>
          <a:off x="3746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144780</xdr:rowOff>
    </xdr:from>
    <xdr:to>
      <xdr:col>24</xdr:col>
      <xdr:colOff>63500</xdr:colOff>
      <xdr:row>105</xdr:row>
      <xdr:rowOff>161925</xdr:rowOff>
    </xdr:to>
    <xdr:cxnSp macro="">
      <xdr:nvCxnSpPr>
        <xdr:cNvPr id="420" name="直線コネクタ 419">
          <a:extLst>
            <a:ext uri="{FF2B5EF4-FFF2-40B4-BE49-F238E27FC236}">
              <a16:creationId xmlns:a16="http://schemas.microsoft.com/office/drawing/2014/main" id="{912A35C7-517D-4D16-9423-E7773A986B05}"/>
            </a:ext>
          </a:extLst>
        </xdr:cNvPr>
        <xdr:cNvCxnSpPr/>
      </xdr:nvCxnSpPr>
      <xdr:spPr>
        <a:xfrm>
          <a:off x="3797300" y="181470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50164</xdr:rowOff>
    </xdr:from>
    <xdr:to>
      <xdr:col>15</xdr:col>
      <xdr:colOff>101600</xdr:colOff>
      <xdr:row>105</xdr:row>
      <xdr:rowOff>151764</xdr:rowOff>
    </xdr:to>
    <xdr:sp macro="" textlink="">
      <xdr:nvSpPr>
        <xdr:cNvPr id="421" name="楕円 420">
          <a:extLst>
            <a:ext uri="{FF2B5EF4-FFF2-40B4-BE49-F238E27FC236}">
              <a16:creationId xmlns:a16="http://schemas.microsoft.com/office/drawing/2014/main" id="{D7B096B5-37A1-4A0D-9C42-880A7AF1ACAA}"/>
            </a:ext>
          </a:extLst>
        </xdr:cNvPr>
        <xdr:cNvSpPr/>
      </xdr:nvSpPr>
      <xdr:spPr>
        <a:xfrm>
          <a:off x="2857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100964</xdr:rowOff>
    </xdr:from>
    <xdr:to>
      <xdr:col>19</xdr:col>
      <xdr:colOff>177800</xdr:colOff>
      <xdr:row>105</xdr:row>
      <xdr:rowOff>144780</xdr:rowOff>
    </xdr:to>
    <xdr:cxnSp macro="">
      <xdr:nvCxnSpPr>
        <xdr:cNvPr id="422" name="直線コネクタ 421">
          <a:extLst>
            <a:ext uri="{FF2B5EF4-FFF2-40B4-BE49-F238E27FC236}">
              <a16:creationId xmlns:a16="http://schemas.microsoft.com/office/drawing/2014/main" id="{638E701C-3D86-46D0-ABC8-A21E425ACEED}"/>
            </a:ext>
          </a:extLst>
        </xdr:cNvPr>
        <xdr:cNvCxnSpPr/>
      </xdr:nvCxnSpPr>
      <xdr:spPr>
        <a:xfrm>
          <a:off x="2908300" y="181032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55880</xdr:rowOff>
    </xdr:from>
    <xdr:to>
      <xdr:col>10</xdr:col>
      <xdr:colOff>165100</xdr:colOff>
      <xdr:row>105</xdr:row>
      <xdr:rowOff>157480</xdr:rowOff>
    </xdr:to>
    <xdr:sp macro="" textlink="">
      <xdr:nvSpPr>
        <xdr:cNvPr id="423" name="楕円 422">
          <a:extLst>
            <a:ext uri="{FF2B5EF4-FFF2-40B4-BE49-F238E27FC236}">
              <a16:creationId xmlns:a16="http://schemas.microsoft.com/office/drawing/2014/main" id="{EBCE25D2-6602-4E72-96C6-81E13368EB4D}"/>
            </a:ext>
          </a:extLst>
        </xdr:cNvPr>
        <xdr:cNvSpPr/>
      </xdr:nvSpPr>
      <xdr:spPr>
        <a:xfrm>
          <a:off x="1968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100964</xdr:rowOff>
    </xdr:from>
    <xdr:to>
      <xdr:col>15</xdr:col>
      <xdr:colOff>50800</xdr:colOff>
      <xdr:row>105</xdr:row>
      <xdr:rowOff>106680</xdr:rowOff>
    </xdr:to>
    <xdr:cxnSp macro="">
      <xdr:nvCxnSpPr>
        <xdr:cNvPr id="424" name="直線コネクタ 423">
          <a:extLst>
            <a:ext uri="{FF2B5EF4-FFF2-40B4-BE49-F238E27FC236}">
              <a16:creationId xmlns:a16="http://schemas.microsoft.com/office/drawing/2014/main" id="{D7B4D720-CD79-4C88-9536-E07F00B67446}"/>
            </a:ext>
          </a:extLst>
        </xdr:cNvPr>
        <xdr:cNvCxnSpPr/>
      </xdr:nvCxnSpPr>
      <xdr:spPr>
        <a:xfrm flipV="1">
          <a:off x="2019300" y="181032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153036</xdr:rowOff>
    </xdr:from>
    <xdr:to>
      <xdr:col>6</xdr:col>
      <xdr:colOff>38100</xdr:colOff>
      <xdr:row>105</xdr:row>
      <xdr:rowOff>83186</xdr:rowOff>
    </xdr:to>
    <xdr:sp macro="" textlink="">
      <xdr:nvSpPr>
        <xdr:cNvPr id="425" name="楕円 424">
          <a:extLst>
            <a:ext uri="{FF2B5EF4-FFF2-40B4-BE49-F238E27FC236}">
              <a16:creationId xmlns:a16="http://schemas.microsoft.com/office/drawing/2014/main" id="{8051D062-1FA1-460B-A435-FA078F96C507}"/>
            </a:ext>
          </a:extLst>
        </xdr:cNvPr>
        <xdr:cNvSpPr/>
      </xdr:nvSpPr>
      <xdr:spPr>
        <a:xfrm>
          <a:off x="1079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32386</xdr:rowOff>
    </xdr:from>
    <xdr:to>
      <xdr:col>10</xdr:col>
      <xdr:colOff>114300</xdr:colOff>
      <xdr:row>105</xdr:row>
      <xdr:rowOff>106680</xdr:rowOff>
    </xdr:to>
    <xdr:cxnSp macro="">
      <xdr:nvCxnSpPr>
        <xdr:cNvPr id="426" name="直線コネクタ 425">
          <a:extLst>
            <a:ext uri="{FF2B5EF4-FFF2-40B4-BE49-F238E27FC236}">
              <a16:creationId xmlns:a16="http://schemas.microsoft.com/office/drawing/2014/main" id="{96A67FC0-8177-4965-9C6B-57DC1175E041}"/>
            </a:ext>
          </a:extLst>
        </xdr:cNvPr>
        <xdr:cNvCxnSpPr/>
      </xdr:nvCxnSpPr>
      <xdr:spPr>
        <a:xfrm>
          <a:off x="1130300" y="18034636"/>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427" name="n_1aveValue【市民会館】&#10;有形固定資産減価償却率">
          <a:extLst>
            <a:ext uri="{FF2B5EF4-FFF2-40B4-BE49-F238E27FC236}">
              <a16:creationId xmlns:a16="http://schemas.microsoft.com/office/drawing/2014/main" id="{290DD6B9-5D4E-4EC1-A641-DC65247F590F}"/>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428" name="n_2aveValue【市民会館】&#10;有形固定資産減価償却率">
          <a:extLst>
            <a:ext uri="{FF2B5EF4-FFF2-40B4-BE49-F238E27FC236}">
              <a16:creationId xmlns:a16="http://schemas.microsoft.com/office/drawing/2014/main" id="{696E345F-CDF6-43C5-89B6-F448EA440856}"/>
            </a:ext>
          </a:extLst>
        </xdr:cNvPr>
        <xdr:cNvSpPr txBox="1"/>
      </xdr:nvSpPr>
      <xdr:spPr>
        <a:xfrm>
          <a:off x="2705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429" name="n_3aveValue【市民会館】&#10;有形固定資産減価償却率">
          <a:extLst>
            <a:ext uri="{FF2B5EF4-FFF2-40B4-BE49-F238E27FC236}">
              <a16:creationId xmlns:a16="http://schemas.microsoft.com/office/drawing/2014/main" id="{3BAC7E5C-E738-41D1-8182-130D89A50F3C}"/>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430" name="n_4aveValue【市民会館】&#10;有形固定資産減価償却率">
          <a:extLst>
            <a:ext uri="{FF2B5EF4-FFF2-40B4-BE49-F238E27FC236}">
              <a16:creationId xmlns:a16="http://schemas.microsoft.com/office/drawing/2014/main" id="{FE45A822-E605-475E-907F-B22B600AC770}"/>
            </a:ext>
          </a:extLst>
        </xdr:cNvPr>
        <xdr:cNvSpPr txBox="1"/>
      </xdr:nvSpPr>
      <xdr:spPr>
        <a:xfrm>
          <a:off x="927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15257</xdr:rowOff>
    </xdr:from>
    <xdr:ext cx="405111" cy="259045"/>
    <xdr:sp macro="" textlink="">
      <xdr:nvSpPr>
        <xdr:cNvPr id="431" name="n_1mainValue【市民会館】&#10;有形固定資産減価償却率">
          <a:extLst>
            <a:ext uri="{FF2B5EF4-FFF2-40B4-BE49-F238E27FC236}">
              <a16:creationId xmlns:a16="http://schemas.microsoft.com/office/drawing/2014/main" id="{D846DCCB-BDE7-48E9-A8C5-E1F36E55F2D6}"/>
            </a:ext>
          </a:extLst>
        </xdr:cNvPr>
        <xdr:cNvSpPr txBox="1"/>
      </xdr:nvSpPr>
      <xdr:spPr>
        <a:xfrm>
          <a:off x="3582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142891</xdr:rowOff>
    </xdr:from>
    <xdr:ext cx="405111" cy="259045"/>
    <xdr:sp macro="" textlink="">
      <xdr:nvSpPr>
        <xdr:cNvPr id="432" name="n_2mainValue【市民会館】&#10;有形固定資産減価償却率">
          <a:extLst>
            <a:ext uri="{FF2B5EF4-FFF2-40B4-BE49-F238E27FC236}">
              <a16:creationId xmlns:a16="http://schemas.microsoft.com/office/drawing/2014/main" id="{A1BBC2B3-3696-4460-82B9-7B1F6C4F847B}"/>
            </a:ext>
          </a:extLst>
        </xdr:cNvPr>
        <xdr:cNvSpPr txBox="1"/>
      </xdr:nvSpPr>
      <xdr:spPr>
        <a:xfrm>
          <a:off x="2705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148607</xdr:rowOff>
    </xdr:from>
    <xdr:ext cx="405111" cy="259045"/>
    <xdr:sp macro="" textlink="">
      <xdr:nvSpPr>
        <xdr:cNvPr id="433" name="n_3mainValue【市民会館】&#10;有形固定資産減価償却率">
          <a:extLst>
            <a:ext uri="{FF2B5EF4-FFF2-40B4-BE49-F238E27FC236}">
              <a16:creationId xmlns:a16="http://schemas.microsoft.com/office/drawing/2014/main" id="{137E1C2C-8A1E-4F3F-95D8-94CD9BBF3C92}"/>
            </a:ext>
          </a:extLst>
        </xdr:cNvPr>
        <xdr:cNvSpPr txBox="1"/>
      </xdr:nvSpPr>
      <xdr:spPr>
        <a:xfrm>
          <a:off x="1816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74313</xdr:rowOff>
    </xdr:from>
    <xdr:ext cx="405111" cy="259045"/>
    <xdr:sp macro="" textlink="">
      <xdr:nvSpPr>
        <xdr:cNvPr id="434" name="n_4mainValue【市民会館】&#10;有形固定資産減価償却率">
          <a:extLst>
            <a:ext uri="{FF2B5EF4-FFF2-40B4-BE49-F238E27FC236}">
              <a16:creationId xmlns:a16="http://schemas.microsoft.com/office/drawing/2014/main" id="{FE06A016-0596-48BD-9D2B-778D883D7F6D}"/>
            </a:ext>
          </a:extLst>
        </xdr:cNvPr>
        <xdr:cNvSpPr txBox="1"/>
      </xdr:nvSpPr>
      <xdr:spPr>
        <a:xfrm>
          <a:off x="927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12BC0EFE-F47E-41B5-A839-00B5F8AFE7E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A9082DA0-77DD-4D48-B6B9-3FDE51F531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3043CCF1-BAB5-4206-A22A-32D90428D8D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69952CEC-0650-40E1-84B4-8264A32E5D0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BB7A5574-ABF3-44C1-BD80-00931419333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426689AC-42B4-48F3-B88D-693EC327E3F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41218B54-E566-421D-959D-67B6F902B57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F1E5D9F3-0417-493B-A972-FFE31C350B3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FDE0348C-A62C-4ED8-98CA-E1DAC308B2E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EE9A0874-D46F-4CCF-A1B4-352FA6C9F51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2FAB6F63-5F6C-4253-8EBF-21C649C1360A}"/>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6" name="テキスト ボックス 445">
          <a:extLst>
            <a:ext uri="{FF2B5EF4-FFF2-40B4-BE49-F238E27FC236}">
              <a16:creationId xmlns:a16="http://schemas.microsoft.com/office/drawing/2014/main" id="{7E0D157D-9245-49F1-B831-28F990B8EA96}"/>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20BCC452-D6EA-4CF9-9677-B587BA1D11B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4DA41250-C09F-4ADD-92AD-E30ACE2B006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1A5EDA82-F3A5-448B-9220-BCF28D0F3BBB}"/>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0" name="テキスト ボックス 449">
          <a:extLst>
            <a:ext uri="{FF2B5EF4-FFF2-40B4-BE49-F238E27FC236}">
              <a16:creationId xmlns:a16="http://schemas.microsoft.com/office/drawing/2014/main" id="{13CBB5BB-3C2E-415E-AECE-8066955CE2D2}"/>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64AC90AB-345D-42C8-AD99-C3D6F4BA3F3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A7509B39-22F0-440C-B07F-26A753DD0C2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4B8E2C40-69FE-4EDC-8BA7-4A492EA858F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454" name="直線コネクタ 453">
          <a:extLst>
            <a:ext uri="{FF2B5EF4-FFF2-40B4-BE49-F238E27FC236}">
              <a16:creationId xmlns:a16="http://schemas.microsoft.com/office/drawing/2014/main" id="{8292C00B-F615-46DE-907E-74A58ABE21F4}"/>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455" name="【市民会館】&#10;一人当たり面積最小値テキスト">
          <a:extLst>
            <a:ext uri="{FF2B5EF4-FFF2-40B4-BE49-F238E27FC236}">
              <a16:creationId xmlns:a16="http://schemas.microsoft.com/office/drawing/2014/main" id="{CAEE3192-9CCB-4895-82D9-E860223A3025}"/>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56" name="直線コネクタ 455">
          <a:extLst>
            <a:ext uri="{FF2B5EF4-FFF2-40B4-BE49-F238E27FC236}">
              <a16:creationId xmlns:a16="http://schemas.microsoft.com/office/drawing/2014/main" id="{09911551-8529-46BC-B149-BA459E27387E}"/>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57" name="【市民会館】&#10;一人当たり面積最大値テキスト">
          <a:extLst>
            <a:ext uri="{FF2B5EF4-FFF2-40B4-BE49-F238E27FC236}">
              <a16:creationId xmlns:a16="http://schemas.microsoft.com/office/drawing/2014/main" id="{5E503E03-58E4-4BF4-BA9D-1E6F871CB36A}"/>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8" name="直線コネクタ 457">
          <a:extLst>
            <a:ext uri="{FF2B5EF4-FFF2-40B4-BE49-F238E27FC236}">
              <a16:creationId xmlns:a16="http://schemas.microsoft.com/office/drawing/2014/main" id="{7D78E6BA-2C46-48A8-B182-6D5F444301F6}"/>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459" name="【市民会館】&#10;一人当たり面積平均値テキスト">
          <a:extLst>
            <a:ext uri="{FF2B5EF4-FFF2-40B4-BE49-F238E27FC236}">
              <a16:creationId xmlns:a16="http://schemas.microsoft.com/office/drawing/2014/main" id="{1ECC45CB-14DE-4DCA-900F-B3CB7A4E41D2}"/>
            </a:ext>
          </a:extLst>
        </xdr:cNvPr>
        <xdr:cNvSpPr txBox="1"/>
      </xdr:nvSpPr>
      <xdr:spPr>
        <a:xfrm>
          <a:off x="10515600" y="1802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460" name="フローチャート: 判断 459">
          <a:extLst>
            <a:ext uri="{FF2B5EF4-FFF2-40B4-BE49-F238E27FC236}">
              <a16:creationId xmlns:a16="http://schemas.microsoft.com/office/drawing/2014/main" id="{BD907943-77AE-4950-8490-379310546830}"/>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461" name="フローチャート: 判断 460">
          <a:extLst>
            <a:ext uri="{FF2B5EF4-FFF2-40B4-BE49-F238E27FC236}">
              <a16:creationId xmlns:a16="http://schemas.microsoft.com/office/drawing/2014/main" id="{3E277D4F-A73E-4F9A-B6C4-B52740A0E968}"/>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462" name="フローチャート: 判断 461">
          <a:extLst>
            <a:ext uri="{FF2B5EF4-FFF2-40B4-BE49-F238E27FC236}">
              <a16:creationId xmlns:a16="http://schemas.microsoft.com/office/drawing/2014/main" id="{2FBC1BA3-E86A-4A13-8DD5-12223A8AB386}"/>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463" name="フローチャート: 判断 462">
          <a:extLst>
            <a:ext uri="{FF2B5EF4-FFF2-40B4-BE49-F238E27FC236}">
              <a16:creationId xmlns:a16="http://schemas.microsoft.com/office/drawing/2014/main" id="{D2A080AB-4C55-4BDC-87AB-3FD4DA2A304B}"/>
            </a:ext>
          </a:extLst>
        </xdr:cNvPr>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464" name="フローチャート: 判断 463">
          <a:extLst>
            <a:ext uri="{FF2B5EF4-FFF2-40B4-BE49-F238E27FC236}">
              <a16:creationId xmlns:a16="http://schemas.microsoft.com/office/drawing/2014/main" id="{060653C9-6352-442E-AAAB-B3D2F48C6D32}"/>
            </a:ext>
          </a:extLst>
        </xdr:cNvPr>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BD0225A-074C-42BC-A3C9-97F56440125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09AB77E-1146-4915-821A-86D739A1733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736634A-FE2B-40E3-ABA6-FE1A0FE3FEE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9BBFDC6-7EA7-44B9-A389-344241BCD81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E9AEA0B-C4A9-47C5-B345-5FD2E23584E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5398</xdr:rowOff>
    </xdr:from>
    <xdr:to>
      <xdr:col>55</xdr:col>
      <xdr:colOff>50800</xdr:colOff>
      <xdr:row>106</xdr:row>
      <xdr:rowOff>106998</xdr:rowOff>
    </xdr:to>
    <xdr:sp macro="" textlink="">
      <xdr:nvSpPr>
        <xdr:cNvPr id="470" name="楕円 469">
          <a:extLst>
            <a:ext uri="{FF2B5EF4-FFF2-40B4-BE49-F238E27FC236}">
              <a16:creationId xmlns:a16="http://schemas.microsoft.com/office/drawing/2014/main" id="{5AFD9E21-B453-4CA9-B8CA-773C075F18ED}"/>
            </a:ext>
          </a:extLst>
        </xdr:cNvPr>
        <xdr:cNvSpPr/>
      </xdr:nvSpPr>
      <xdr:spPr>
        <a:xfrm>
          <a:off x="10426700" y="1817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155275</xdr:rowOff>
    </xdr:from>
    <xdr:ext cx="469744" cy="259045"/>
    <xdr:sp macro="" textlink="">
      <xdr:nvSpPr>
        <xdr:cNvPr id="471" name="【市民会館】&#10;一人当たり面積該当値テキスト">
          <a:extLst>
            <a:ext uri="{FF2B5EF4-FFF2-40B4-BE49-F238E27FC236}">
              <a16:creationId xmlns:a16="http://schemas.microsoft.com/office/drawing/2014/main" id="{8C5FB58D-6506-448A-9D4B-DC85820AE5F3}"/>
            </a:ext>
          </a:extLst>
        </xdr:cNvPr>
        <xdr:cNvSpPr txBox="1"/>
      </xdr:nvSpPr>
      <xdr:spPr>
        <a:xfrm>
          <a:off x="10515600" y="1815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14542</xdr:rowOff>
    </xdr:from>
    <xdr:to>
      <xdr:col>50</xdr:col>
      <xdr:colOff>165100</xdr:colOff>
      <xdr:row>106</xdr:row>
      <xdr:rowOff>116142</xdr:rowOff>
    </xdr:to>
    <xdr:sp macro="" textlink="">
      <xdr:nvSpPr>
        <xdr:cNvPr id="472" name="楕円 471">
          <a:extLst>
            <a:ext uri="{FF2B5EF4-FFF2-40B4-BE49-F238E27FC236}">
              <a16:creationId xmlns:a16="http://schemas.microsoft.com/office/drawing/2014/main" id="{FFFBE003-65D5-401E-8346-E9782557E548}"/>
            </a:ext>
          </a:extLst>
        </xdr:cNvPr>
        <xdr:cNvSpPr/>
      </xdr:nvSpPr>
      <xdr:spPr>
        <a:xfrm>
          <a:off x="9588500" y="1818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56198</xdr:rowOff>
    </xdr:from>
    <xdr:to>
      <xdr:col>55</xdr:col>
      <xdr:colOff>0</xdr:colOff>
      <xdr:row>106</xdr:row>
      <xdr:rowOff>65342</xdr:rowOff>
    </xdr:to>
    <xdr:cxnSp macro="">
      <xdr:nvCxnSpPr>
        <xdr:cNvPr id="473" name="直線コネクタ 472">
          <a:extLst>
            <a:ext uri="{FF2B5EF4-FFF2-40B4-BE49-F238E27FC236}">
              <a16:creationId xmlns:a16="http://schemas.microsoft.com/office/drawing/2014/main" id="{9C7A34CA-2504-48D9-BE55-B31B9B22EFEB}"/>
            </a:ext>
          </a:extLst>
        </xdr:cNvPr>
        <xdr:cNvCxnSpPr/>
      </xdr:nvCxnSpPr>
      <xdr:spPr>
        <a:xfrm flipV="1">
          <a:off x="9639300" y="1822989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20256</xdr:rowOff>
    </xdr:from>
    <xdr:to>
      <xdr:col>46</xdr:col>
      <xdr:colOff>38100</xdr:colOff>
      <xdr:row>106</xdr:row>
      <xdr:rowOff>121856</xdr:rowOff>
    </xdr:to>
    <xdr:sp macro="" textlink="">
      <xdr:nvSpPr>
        <xdr:cNvPr id="474" name="楕円 473">
          <a:extLst>
            <a:ext uri="{FF2B5EF4-FFF2-40B4-BE49-F238E27FC236}">
              <a16:creationId xmlns:a16="http://schemas.microsoft.com/office/drawing/2014/main" id="{CA5DD3DC-29DA-4996-8E8F-12283DB25E6A}"/>
            </a:ext>
          </a:extLst>
        </xdr:cNvPr>
        <xdr:cNvSpPr/>
      </xdr:nvSpPr>
      <xdr:spPr>
        <a:xfrm>
          <a:off x="8699500" y="1819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65342</xdr:rowOff>
    </xdr:from>
    <xdr:to>
      <xdr:col>50</xdr:col>
      <xdr:colOff>114300</xdr:colOff>
      <xdr:row>106</xdr:row>
      <xdr:rowOff>71056</xdr:rowOff>
    </xdr:to>
    <xdr:cxnSp macro="">
      <xdr:nvCxnSpPr>
        <xdr:cNvPr id="475" name="直線コネクタ 474">
          <a:extLst>
            <a:ext uri="{FF2B5EF4-FFF2-40B4-BE49-F238E27FC236}">
              <a16:creationId xmlns:a16="http://schemas.microsoft.com/office/drawing/2014/main" id="{5623BBAF-74B6-4DDC-90B0-6501CD03AAA3}"/>
            </a:ext>
          </a:extLst>
        </xdr:cNvPr>
        <xdr:cNvCxnSpPr/>
      </xdr:nvCxnSpPr>
      <xdr:spPr>
        <a:xfrm flipV="1">
          <a:off x="8750300" y="1823904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28257</xdr:rowOff>
    </xdr:from>
    <xdr:to>
      <xdr:col>41</xdr:col>
      <xdr:colOff>101600</xdr:colOff>
      <xdr:row>106</xdr:row>
      <xdr:rowOff>129857</xdr:rowOff>
    </xdr:to>
    <xdr:sp macro="" textlink="">
      <xdr:nvSpPr>
        <xdr:cNvPr id="476" name="楕円 475">
          <a:extLst>
            <a:ext uri="{FF2B5EF4-FFF2-40B4-BE49-F238E27FC236}">
              <a16:creationId xmlns:a16="http://schemas.microsoft.com/office/drawing/2014/main" id="{17DCD4AB-B6E9-4F98-BF7D-2737F3862E80}"/>
            </a:ext>
          </a:extLst>
        </xdr:cNvPr>
        <xdr:cNvSpPr/>
      </xdr:nvSpPr>
      <xdr:spPr>
        <a:xfrm>
          <a:off x="7810500" y="182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71056</xdr:rowOff>
    </xdr:from>
    <xdr:to>
      <xdr:col>45</xdr:col>
      <xdr:colOff>177800</xdr:colOff>
      <xdr:row>106</xdr:row>
      <xdr:rowOff>79057</xdr:rowOff>
    </xdr:to>
    <xdr:cxnSp macro="">
      <xdr:nvCxnSpPr>
        <xdr:cNvPr id="477" name="直線コネクタ 476">
          <a:extLst>
            <a:ext uri="{FF2B5EF4-FFF2-40B4-BE49-F238E27FC236}">
              <a16:creationId xmlns:a16="http://schemas.microsoft.com/office/drawing/2014/main" id="{51020641-E66B-4BC1-A59C-4DF4202C6916}"/>
            </a:ext>
          </a:extLst>
        </xdr:cNvPr>
        <xdr:cNvCxnSpPr/>
      </xdr:nvCxnSpPr>
      <xdr:spPr>
        <a:xfrm flipV="1">
          <a:off x="7861300" y="1824475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34544</xdr:rowOff>
    </xdr:from>
    <xdr:to>
      <xdr:col>36</xdr:col>
      <xdr:colOff>165100</xdr:colOff>
      <xdr:row>106</xdr:row>
      <xdr:rowOff>136144</xdr:rowOff>
    </xdr:to>
    <xdr:sp macro="" textlink="">
      <xdr:nvSpPr>
        <xdr:cNvPr id="478" name="楕円 477">
          <a:extLst>
            <a:ext uri="{FF2B5EF4-FFF2-40B4-BE49-F238E27FC236}">
              <a16:creationId xmlns:a16="http://schemas.microsoft.com/office/drawing/2014/main" id="{5EA3C37D-65D7-490A-938C-10581961353D}"/>
            </a:ext>
          </a:extLst>
        </xdr:cNvPr>
        <xdr:cNvSpPr/>
      </xdr:nvSpPr>
      <xdr:spPr>
        <a:xfrm>
          <a:off x="6921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79057</xdr:rowOff>
    </xdr:from>
    <xdr:to>
      <xdr:col>41</xdr:col>
      <xdr:colOff>50800</xdr:colOff>
      <xdr:row>106</xdr:row>
      <xdr:rowOff>85344</xdr:rowOff>
    </xdr:to>
    <xdr:cxnSp macro="">
      <xdr:nvCxnSpPr>
        <xdr:cNvPr id="479" name="直線コネクタ 478">
          <a:extLst>
            <a:ext uri="{FF2B5EF4-FFF2-40B4-BE49-F238E27FC236}">
              <a16:creationId xmlns:a16="http://schemas.microsoft.com/office/drawing/2014/main" id="{EA13FAD3-B190-4C50-B26C-4178101AFE18}"/>
            </a:ext>
          </a:extLst>
        </xdr:cNvPr>
        <xdr:cNvCxnSpPr/>
      </xdr:nvCxnSpPr>
      <xdr:spPr>
        <a:xfrm flipV="1">
          <a:off x="6972300" y="18252757"/>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480" name="n_1aveValue【市民会館】&#10;一人当たり面積">
          <a:extLst>
            <a:ext uri="{FF2B5EF4-FFF2-40B4-BE49-F238E27FC236}">
              <a16:creationId xmlns:a16="http://schemas.microsoft.com/office/drawing/2014/main" id="{5C19428E-7B1A-4E45-B43E-50C35392B38D}"/>
            </a:ext>
          </a:extLst>
        </xdr:cNvPr>
        <xdr:cNvSpPr txBox="1"/>
      </xdr:nvSpPr>
      <xdr:spPr>
        <a:xfrm>
          <a:off x="93917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481" name="n_2aveValue【市民会館】&#10;一人当たり面積">
          <a:extLst>
            <a:ext uri="{FF2B5EF4-FFF2-40B4-BE49-F238E27FC236}">
              <a16:creationId xmlns:a16="http://schemas.microsoft.com/office/drawing/2014/main" id="{15D54085-E8E8-4062-A8E8-F6538923F3D0}"/>
            </a:ext>
          </a:extLst>
        </xdr:cNvPr>
        <xdr:cNvSpPr txBox="1"/>
      </xdr:nvSpPr>
      <xdr:spPr>
        <a:xfrm>
          <a:off x="8515427" y="1793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482" name="n_3aveValue【市民会館】&#10;一人当たり面積">
          <a:extLst>
            <a:ext uri="{FF2B5EF4-FFF2-40B4-BE49-F238E27FC236}">
              <a16:creationId xmlns:a16="http://schemas.microsoft.com/office/drawing/2014/main" id="{2294C423-7D62-4CEB-BBA4-756BC2B46320}"/>
            </a:ext>
          </a:extLst>
        </xdr:cNvPr>
        <xdr:cNvSpPr txBox="1"/>
      </xdr:nvSpPr>
      <xdr:spPr>
        <a:xfrm>
          <a:off x="7626427" y="1795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138701</xdr:rowOff>
    </xdr:from>
    <xdr:ext cx="469744" cy="259045"/>
    <xdr:sp macro="" textlink="">
      <xdr:nvSpPr>
        <xdr:cNvPr id="483" name="n_4aveValue【市民会館】&#10;一人当たり面積">
          <a:extLst>
            <a:ext uri="{FF2B5EF4-FFF2-40B4-BE49-F238E27FC236}">
              <a16:creationId xmlns:a16="http://schemas.microsoft.com/office/drawing/2014/main" id="{FBFA2CA7-6D73-4867-977F-D0BAE0339B6C}"/>
            </a:ext>
          </a:extLst>
        </xdr:cNvPr>
        <xdr:cNvSpPr txBox="1"/>
      </xdr:nvSpPr>
      <xdr:spPr>
        <a:xfrm>
          <a:off x="6737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107269</xdr:rowOff>
    </xdr:from>
    <xdr:ext cx="469744" cy="259045"/>
    <xdr:sp macro="" textlink="">
      <xdr:nvSpPr>
        <xdr:cNvPr id="484" name="n_1mainValue【市民会館】&#10;一人当たり面積">
          <a:extLst>
            <a:ext uri="{FF2B5EF4-FFF2-40B4-BE49-F238E27FC236}">
              <a16:creationId xmlns:a16="http://schemas.microsoft.com/office/drawing/2014/main" id="{C574F7D3-47CA-417A-88B1-5AAD87C45E05}"/>
            </a:ext>
          </a:extLst>
        </xdr:cNvPr>
        <xdr:cNvSpPr txBox="1"/>
      </xdr:nvSpPr>
      <xdr:spPr>
        <a:xfrm>
          <a:off x="9391727" y="1828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112983</xdr:rowOff>
    </xdr:from>
    <xdr:ext cx="469744" cy="259045"/>
    <xdr:sp macro="" textlink="">
      <xdr:nvSpPr>
        <xdr:cNvPr id="485" name="n_2mainValue【市民会館】&#10;一人当たり面積">
          <a:extLst>
            <a:ext uri="{FF2B5EF4-FFF2-40B4-BE49-F238E27FC236}">
              <a16:creationId xmlns:a16="http://schemas.microsoft.com/office/drawing/2014/main" id="{33668161-AFBE-422D-AE9B-472AE5FE6F9B}"/>
            </a:ext>
          </a:extLst>
        </xdr:cNvPr>
        <xdr:cNvSpPr txBox="1"/>
      </xdr:nvSpPr>
      <xdr:spPr>
        <a:xfrm>
          <a:off x="8515427" y="1828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120984</xdr:rowOff>
    </xdr:from>
    <xdr:ext cx="469744" cy="259045"/>
    <xdr:sp macro="" textlink="">
      <xdr:nvSpPr>
        <xdr:cNvPr id="486" name="n_3mainValue【市民会館】&#10;一人当たり面積">
          <a:extLst>
            <a:ext uri="{FF2B5EF4-FFF2-40B4-BE49-F238E27FC236}">
              <a16:creationId xmlns:a16="http://schemas.microsoft.com/office/drawing/2014/main" id="{45430903-7CF9-4E9A-BA89-78971ECB2A37}"/>
            </a:ext>
          </a:extLst>
        </xdr:cNvPr>
        <xdr:cNvSpPr txBox="1"/>
      </xdr:nvSpPr>
      <xdr:spPr>
        <a:xfrm>
          <a:off x="7626427" y="1829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152671</xdr:rowOff>
    </xdr:from>
    <xdr:ext cx="469744" cy="259045"/>
    <xdr:sp macro="" textlink="">
      <xdr:nvSpPr>
        <xdr:cNvPr id="487" name="n_4mainValue【市民会館】&#10;一人当たり面積">
          <a:extLst>
            <a:ext uri="{FF2B5EF4-FFF2-40B4-BE49-F238E27FC236}">
              <a16:creationId xmlns:a16="http://schemas.microsoft.com/office/drawing/2014/main" id="{F49D0A8C-DF36-4344-9F99-6AEE28450A28}"/>
            </a:ext>
          </a:extLst>
        </xdr:cNvPr>
        <xdr:cNvSpPr txBox="1"/>
      </xdr:nvSpPr>
      <xdr:spPr>
        <a:xfrm>
          <a:off x="6737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DBE5BA81-C3C7-443A-AB1A-84C81750399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9C235C8-1DC2-4FD3-9F48-221909A902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EA4FDC86-E42C-408F-9401-FD17BDA3502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9FD1BEC3-DFC6-4B6D-A09E-887CC93112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BFD1BD61-68DD-47FC-B315-B848661790D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D924599-8394-4089-AE90-229DA63ABF0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CAF1F4D-6DE3-421A-B70C-47D801CD20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D775CAB-8AD0-404B-BB72-885B8EEA982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8233811E-D20B-4651-8C42-946AE5A12C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1B761772-0613-49CD-A87A-AB5D5DBB057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3BA3C305-1A67-47B4-AB8A-AA9B463EABD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8C246298-C183-4E94-863C-BECFEECF562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7BE6A2B0-B3EA-4837-816B-446BDB89E1A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193ECF1B-FA57-4327-9AC7-AA8F2AC7AAE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5DFA0AC1-369F-4936-A2D5-45CE85A90ED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8E364385-E164-4F81-BA71-8D0F2EDDE4F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972D7580-4E14-4F7E-9C71-ED3ED7572C4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64D03250-585C-4F02-9880-E8FDFF2C03B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8493721E-6DA1-48A4-9B08-7D34581FA23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14DB0B95-2881-4407-A3ED-786B61D7C9D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D6C2356E-6049-4219-AE4A-9A36EDF60E3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CB0701F2-4DDC-42F5-8BE3-64A1BB4938B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B052890F-3032-40E2-8E84-B2651EB3A65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B39E5E96-C0F2-41D4-899A-F34531D61A2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5EF10D0D-EFDC-44C1-A554-2892149FBE0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513" name="直線コネクタ 512">
          <a:extLst>
            <a:ext uri="{FF2B5EF4-FFF2-40B4-BE49-F238E27FC236}">
              <a16:creationId xmlns:a16="http://schemas.microsoft.com/office/drawing/2014/main" id="{9A163C51-1910-4B2C-8F9C-1348F7E23A83}"/>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4" name="【一般廃棄物処理施設】&#10;有形固定資産減価償却率最小値テキスト">
          <a:extLst>
            <a:ext uri="{FF2B5EF4-FFF2-40B4-BE49-F238E27FC236}">
              <a16:creationId xmlns:a16="http://schemas.microsoft.com/office/drawing/2014/main" id="{28F9BE98-6FDD-403F-A88C-8BCBA55A3C9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5" name="直線コネクタ 514">
          <a:extLst>
            <a:ext uri="{FF2B5EF4-FFF2-40B4-BE49-F238E27FC236}">
              <a16:creationId xmlns:a16="http://schemas.microsoft.com/office/drawing/2014/main" id="{D6561D8B-5C97-42EF-9247-8D8F3E21222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516" name="【一般廃棄物処理施設】&#10;有形固定資産減価償却率最大値テキスト">
          <a:extLst>
            <a:ext uri="{FF2B5EF4-FFF2-40B4-BE49-F238E27FC236}">
              <a16:creationId xmlns:a16="http://schemas.microsoft.com/office/drawing/2014/main" id="{976CA402-4341-427B-B45A-E7417987D4B9}"/>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517" name="直線コネクタ 516">
          <a:extLst>
            <a:ext uri="{FF2B5EF4-FFF2-40B4-BE49-F238E27FC236}">
              <a16:creationId xmlns:a16="http://schemas.microsoft.com/office/drawing/2014/main" id="{A89799CF-CE65-4D4C-8A69-C766AE209013}"/>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1CEE38C-C0FB-4602-ABE7-DAC8883F5F6A}"/>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519" name="フローチャート: 判断 518">
          <a:extLst>
            <a:ext uri="{FF2B5EF4-FFF2-40B4-BE49-F238E27FC236}">
              <a16:creationId xmlns:a16="http://schemas.microsoft.com/office/drawing/2014/main" id="{9B4D48B8-A3FC-496B-A756-91A001A12910}"/>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520" name="フローチャート: 判断 519">
          <a:extLst>
            <a:ext uri="{FF2B5EF4-FFF2-40B4-BE49-F238E27FC236}">
              <a16:creationId xmlns:a16="http://schemas.microsoft.com/office/drawing/2014/main" id="{A14D3AD5-3ACC-48AA-BF7C-1BDE1A884F6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21" name="フローチャート: 判断 520">
          <a:extLst>
            <a:ext uri="{FF2B5EF4-FFF2-40B4-BE49-F238E27FC236}">
              <a16:creationId xmlns:a16="http://schemas.microsoft.com/office/drawing/2014/main" id="{88725121-01F5-44CE-AF62-A0DB1FE87E21}"/>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2" name="フローチャート: 判断 521">
          <a:extLst>
            <a:ext uri="{FF2B5EF4-FFF2-40B4-BE49-F238E27FC236}">
              <a16:creationId xmlns:a16="http://schemas.microsoft.com/office/drawing/2014/main" id="{6205BA48-C27E-4371-9E20-89DB11F044A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523" name="フローチャート: 判断 522">
          <a:extLst>
            <a:ext uri="{FF2B5EF4-FFF2-40B4-BE49-F238E27FC236}">
              <a16:creationId xmlns:a16="http://schemas.microsoft.com/office/drawing/2014/main" id="{A48C37DC-079F-44BB-A984-0900E88FCAC1}"/>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702A55F-155C-4C84-A7FF-2E026DD248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4E958D4-809A-41A5-B314-02AE57A0BCD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306732E-7A7A-412B-B8A5-9283D0691F5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68D35AB-8946-4D11-A6D8-C5B6424F8A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4E3807D-BAB7-496D-A1FC-FFF1B0455EE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33565</xdr:rowOff>
    </xdr:from>
    <xdr:to>
      <xdr:col>85</xdr:col>
      <xdr:colOff>177800</xdr:colOff>
      <xdr:row>41</xdr:row>
      <xdr:rowOff>135165</xdr:rowOff>
    </xdr:to>
    <xdr:sp macro="" textlink="">
      <xdr:nvSpPr>
        <xdr:cNvPr id="529" name="楕円 528">
          <a:extLst>
            <a:ext uri="{FF2B5EF4-FFF2-40B4-BE49-F238E27FC236}">
              <a16:creationId xmlns:a16="http://schemas.microsoft.com/office/drawing/2014/main" id="{878A6979-20C3-437C-A8EF-DE5D9E42E49C}"/>
            </a:ext>
          </a:extLst>
        </xdr:cNvPr>
        <xdr:cNvSpPr/>
      </xdr:nvSpPr>
      <xdr:spPr>
        <a:xfrm>
          <a:off x="162687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11992</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5B39EBF6-F65A-4E84-8D65-587856D7001B}"/>
            </a:ext>
          </a:extLst>
        </xdr:cNvPr>
        <xdr:cNvSpPr txBox="1"/>
      </xdr:nvSpPr>
      <xdr:spPr>
        <a:xfrm>
          <a:off x="16357600"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103777</xdr:rowOff>
    </xdr:from>
    <xdr:to>
      <xdr:col>81</xdr:col>
      <xdr:colOff>101600</xdr:colOff>
      <xdr:row>42</xdr:row>
      <xdr:rowOff>33927</xdr:rowOff>
    </xdr:to>
    <xdr:sp macro="" textlink="">
      <xdr:nvSpPr>
        <xdr:cNvPr id="531" name="楕円 530">
          <a:extLst>
            <a:ext uri="{FF2B5EF4-FFF2-40B4-BE49-F238E27FC236}">
              <a16:creationId xmlns:a16="http://schemas.microsoft.com/office/drawing/2014/main" id="{A83F99CE-7A06-497F-AF7F-6D00116908B1}"/>
            </a:ext>
          </a:extLst>
        </xdr:cNvPr>
        <xdr:cNvSpPr/>
      </xdr:nvSpPr>
      <xdr:spPr>
        <a:xfrm>
          <a:off x="15430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84365</xdr:rowOff>
    </xdr:from>
    <xdr:to>
      <xdr:col>85</xdr:col>
      <xdr:colOff>127000</xdr:colOff>
      <xdr:row>41</xdr:row>
      <xdr:rowOff>154577</xdr:rowOff>
    </xdr:to>
    <xdr:cxnSp macro="">
      <xdr:nvCxnSpPr>
        <xdr:cNvPr id="532" name="直線コネクタ 531">
          <a:extLst>
            <a:ext uri="{FF2B5EF4-FFF2-40B4-BE49-F238E27FC236}">
              <a16:creationId xmlns:a16="http://schemas.microsoft.com/office/drawing/2014/main" id="{2F0A8C15-5499-444A-9452-D1E087C17635}"/>
            </a:ext>
          </a:extLst>
        </xdr:cNvPr>
        <xdr:cNvCxnSpPr/>
      </xdr:nvCxnSpPr>
      <xdr:spPr>
        <a:xfrm flipV="1">
          <a:off x="15481300" y="7113815"/>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93980</xdr:rowOff>
    </xdr:from>
    <xdr:to>
      <xdr:col>76</xdr:col>
      <xdr:colOff>165100</xdr:colOff>
      <xdr:row>42</xdr:row>
      <xdr:rowOff>24130</xdr:rowOff>
    </xdr:to>
    <xdr:sp macro="" textlink="">
      <xdr:nvSpPr>
        <xdr:cNvPr id="533" name="楕円 532">
          <a:extLst>
            <a:ext uri="{FF2B5EF4-FFF2-40B4-BE49-F238E27FC236}">
              <a16:creationId xmlns:a16="http://schemas.microsoft.com/office/drawing/2014/main" id="{08084297-6BCF-4425-9B7A-DFEEB45244E6}"/>
            </a:ext>
          </a:extLst>
        </xdr:cNvPr>
        <xdr:cNvSpPr/>
      </xdr:nvSpPr>
      <xdr:spPr>
        <a:xfrm>
          <a:off x="14541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144780</xdr:rowOff>
    </xdr:from>
    <xdr:to>
      <xdr:col>81</xdr:col>
      <xdr:colOff>50800</xdr:colOff>
      <xdr:row>41</xdr:row>
      <xdr:rowOff>154577</xdr:rowOff>
    </xdr:to>
    <xdr:cxnSp macro="">
      <xdr:nvCxnSpPr>
        <xdr:cNvPr id="534" name="直線コネクタ 533">
          <a:extLst>
            <a:ext uri="{FF2B5EF4-FFF2-40B4-BE49-F238E27FC236}">
              <a16:creationId xmlns:a16="http://schemas.microsoft.com/office/drawing/2014/main" id="{A84EFD73-DE4A-409F-ACDD-46D7E5F1A4C8}"/>
            </a:ext>
          </a:extLst>
        </xdr:cNvPr>
        <xdr:cNvCxnSpPr/>
      </xdr:nvCxnSpPr>
      <xdr:spPr>
        <a:xfrm>
          <a:off x="14592300" y="717423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103777</xdr:rowOff>
    </xdr:from>
    <xdr:to>
      <xdr:col>72</xdr:col>
      <xdr:colOff>38100</xdr:colOff>
      <xdr:row>42</xdr:row>
      <xdr:rowOff>33927</xdr:rowOff>
    </xdr:to>
    <xdr:sp macro="" textlink="">
      <xdr:nvSpPr>
        <xdr:cNvPr id="535" name="楕円 534">
          <a:extLst>
            <a:ext uri="{FF2B5EF4-FFF2-40B4-BE49-F238E27FC236}">
              <a16:creationId xmlns:a16="http://schemas.microsoft.com/office/drawing/2014/main" id="{8EE11CEA-0DDC-42DB-B983-F33B617ECFC0}"/>
            </a:ext>
          </a:extLst>
        </xdr:cNvPr>
        <xdr:cNvSpPr/>
      </xdr:nvSpPr>
      <xdr:spPr>
        <a:xfrm>
          <a:off x="13652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144780</xdr:rowOff>
    </xdr:from>
    <xdr:to>
      <xdr:col>76</xdr:col>
      <xdr:colOff>114300</xdr:colOff>
      <xdr:row>41</xdr:row>
      <xdr:rowOff>154577</xdr:rowOff>
    </xdr:to>
    <xdr:cxnSp macro="">
      <xdr:nvCxnSpPr>
        <xdr:cNvPr id="536" name="直線コネクタ 535">
          <a:extLst>
            <a:ext uri="{FF2B5EF4-FFF2-40B4-BE49-F238E27FC236}">
              <a16:creationId xmlns:a16="http://schemas.microsoft.com/office/drawing/2014/main" id="{DB4513F3-C7F6-4B3D-BD73-77E6EC077B96}"/>
            </a:ext>
          </a:extLst>
        </xdr:cNvPr>
        <xdr:cNvCxnSpPr/>
      </xdr:nvCxnSpPr>
      <xdr:spPr>
        <a:xfrm flipV="1">
          <a:off x="13703300" y="717423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82550</xdr:rowOff>
    </xdr:from>
    <xdr:to>
      <xdr:col>67</xdr:col>
      <xdr:colOff>101600</xdr:colOff>
      <xdr:row>42</xdr:row>
      <xdr:rowOff>12700</xdr:rowOff>
    </xdr:to>
    <xdr:sp macro="" textlink="">
      <xdr:nvSpPr>
        <xdr:cNvPr id="537" name="楕円 536">
          <a:extLst>
            <a:ext uri="{FF2B5EF4-FFF2-40B4-BE49-F238E27FC236}">
              <a16:creationId xmlns:a16="http://schemas.microsoft.com/office/drawing/2014/main" id="{B86DD88E-1366-4BBA-BE09-41804F523F71}"/>
            </a:ext>
          </a:extLst>
        </xdr:cNvPr>
        <xdr:cNvSpPr/>
      </xdr:nvSpPr>
      <xdr:spPr>
        <a:xfrm>
          <a:off x="12763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133350</xdr:rowOff>
    </xdr:from>
    <xdr:to>
      <xdr:col>71</xdr:col>
      <xdr:colOff>177800</xdr:colOff>
      <xdr:row>41</xdr:row>
      <xdr:rowOff>154577</xdr:rowOff>
    </xdr:to>
    <xdr:cxnSp macro="">
      <xdr:nvCxnSpPr>
        <xdr:cNvPr id="538" name="直線コネクタ 537">
          <a:extLst>
            <a:ext uri="{FF2B5EF4-FFF2-40B4-BE49-F238E27FC236}">
              <a16:creationId xmlns:a16="http://schemas.microsoft.com/office/drawing/2014/main" id="{9B91853E-37D1-4622-AA1C-9DE03BA8CF8F}"/>
            </a:ext>
          </a:extLst>
        </xdr:cNvPr>
        <xdr:cNvCxnSpPr/>
      </xdr:nvCxnSpPr>
      <xdr:spPr>
        <a:xfrm>
          <a:off x="12814300" y="71628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D3A3307C-220D-4A4F-B210-82F7FF5C83A5}"/>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997F7F69-54D6-4CD7-8E37-CD067BF16980}"/>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39E85297-8640-4245-A444-CBC2481B3114}"/>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2FDB8FC8-C840-4986-8A26-DE93AF2E50F5}"/>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25054</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56B57D8A-A9BF-421F-B07E-691D3DFC3C92}"/>
            </a:ext>
          </a:extLst>
        </xdr:cNvPr>
        <xdr:cNvSpPr txBox="1"/>
      </xdr:nvSpPr>
      <xdr:spPr>
        <a:xfrm>
          <a:off x="152660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15257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BB1E57FC-E340-4EEF-84E1-2BC2845842D9}"/>
            </a:ext>
          </a:extLst>
        </xdr:cNvPr>
        <xdr:cNvSpPr txBox="1"/>
      </xdr:nvSpPr>
      <xdr:spPr>
        <a:xfrm>
          <a:off x="143897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25054</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9BC171D8-40FD-4981-94D0-BEEF5019CAB9}"/>
            </a:ext>
          </a:extLst>
        </xdr:cNvPr>
        <xdr:cNvSpPr txBox="1"/>
      </xdr:nvSpPr>
      <xdr:spPr>
        <a:xfrm>
          <a:off x="135007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3827</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2407538D-89B1-4F0F-B7EA-830C2C91DA19}"/>
            </a:ext>
          </a:extLst>
        </xdr:cNvPr>
        <xdr:cNvSpPr txBox="1"/>
      </xdr:nvSpPr>
      <xdr:spPr>
        <a:xfrm>
          <a:off x="12611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14A97538-793F-42FB-852A-700F9917F9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A37A6110-27EF-4E60-869A-91D705961C5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9F1C8545-F567-4D9E-9D45-37A18C2B55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4DFADD96-5406-48B9-BF55-6AAE401C2C4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D0BF4D5C-04E7-4752-995D-C4A4EAD94F8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FFC27129-8BC1-46E1-9BFF-1EF0CBAA37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A150258B-9265-4E9D-8781-6F0316ACA7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6C87D0C2-BF88-4D1A-999B-0386CEB86BA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E41623ED-A757-45FD-829E-A5AD02313B7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0CAF85EE-96A8-44EC-9F96-BE496D83BA2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a:extLst>
            <a:ext uri="{FF2B5EF4-FFF2-40B4-BE49-F238E27FC236}">
              <a16:creationId xmlns:a16="http://schemas.microsoft.com/office/drawing/2014/main" id="{8431947E-5CAE-457F-A549-D3D6DBBE5D92}"/>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a:extLst>
            <a:ext uri="{FF2B5EF4-FFF2-40B4-BE49-F238E27FC236}">
              <a16:creationId xmlns:a16="http://schemas.microsoft.com/office/drawing/2014/main" id="{873470A5-8E0D-4D24-AE31-8A1F93DD6EFB}"/>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FE3E734-0B02-45B9-9680-31E2D5B48ED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0" name="テキスト ボックス 559">
          <a:extLst>
            <a:ext uri="{FF2B5EF4-FFF2-40B4-BE49-F238E27FC236}">
              <a16:creationId xmlns:a16="http://schemas.microsoft.com/office/drawing/2014/main" id="{F2BE838C-47F5-44E7-938C-F88EE064BB9C}"/>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a:extLst>
            <a:ext uri="{FF2B5EF4-FFF2-40B4-BE49-F238E27FC236}">
              <a16:creationId xmlns:a16="http://schemas.microsoft.com/office/drawing/2014/main" id="{4ED725E5-97AB-46A9-8588-F766098AAF8B}"/>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562" name="テキスト ボックス 561">
          <a:extLst>
            <a:ext uri="{FF2B5EF4-FFF2-40B4-BE49-F238E27FC236}">
              <a16:creationId xmlns:a16="http://schemas.microsoft.com/office/drawing/2014/main" id="{D9BC7A1D-ED8D-43F0-A745-70A30FB6271B}"/>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2842A686-C795-4718-B592-D39B9C80C7A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4" name="テキスト ボックス 563">
          <a:extLst>
            <a:ext uri="{FF2B5EF4-FFF2-40B4-BE49-F238E27FC236}">
              <a16:creationId xmlns:a16="http://schemas.microsoft.com/office/drawing/2014/main" id="{3AD6F1AE-E054-4C25-9391-3DE7B0A11C0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9ADFB687-3D4D-4F33-819C-4CA22CC27FF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566" name="直線コネクタ 565">
          <a:extLst>
            <a:ext uri="{FF2B5EF4-FFF2-40B4-BE49-F238E27FC236}">
              <a16:creationId xmlns:a16="http://schemas.microsoft.com/office/drawing/2014/main" id="{C6CA13E3-9BA7-4FBE-BA70-4E9FA051F9A8}"/>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567" name="【一般廃棄物処理施設】&#10;一人当たり有形固定資産（償却資産）額最小値テキスト">
          <a:extLst>
            <a:ext uri="{FF2B5EF4-FFF2-40B4-BE49-F238E27FC236}">
              <a16:creationId xmlns:a16="http://schemas.microsoft.com/office/drawing/2014/main" id="{30C53384-363D-416A-A01A-590BCAE0A07B}"/>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568" name="直線コネクタ 567">
          <a:extLst>
            <a:ext uri="{FF2B5EF4-FFF2-40B4-BE49-F238E27FC236}">
              <a16:creationId xmlns:a16="http://schemas.microsoft.com/office/drawing/2014/main" id="{70BA33F3-9210-4690-8EF0-7B0BEC84AED8}"/>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569" name="【一般廃棄物処理施設】&#10;一人当たり有形固定資産（償却資産）額最大値テキスト">
          <a:extLst>
            <a:ext uri="{FF2B5EF4-FFF2-40B4-BE49-F238E27FC236}">
              <a16:creationId xmlns:a16="http://schemas.microsoft.com/office/drawing/2014/main" id="{4D9B2DAF-C89A-4806-9A56-E2165C6C8D34}"/>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570" name="直線コネクタ 569">
          <a:extLst>
            <a:ext uri="{FF2B5EF4-FFF2-40B4-BE49-F238E27FC236}">
              <a16:creationId xmlns:a16="http://schemas.microsoft.com/office/drawing/2014/main" id="{D86BF8DD-533C-4842-A3D3-F7735B244559}"/>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571" name="【一般廃棄物処理施設】&#10;一人当たり有形固定資産（償却資産）額平均値テキスト">
          <a:extLst>
            <a:ext uri="{FF2B5EF4-FFF2-40B4-BE49-F238E27FC236}">
              <a16:creationId xmlns:a16="http://schemas.microsoft.com/office/drawing/2014/main" id="{518453DD-150B-465C-A307-B5213113A784}"/>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572" name="フローチャート: 判断 571">
          <a:extLst>
            <a:ext uri="{FF2B5EF4-FFF2-40B4-BE49-F238E27FC236}">
              <a16:creationId xmlns:a16="http://schemas.microsoft.com/office/drawing/2014/main" id="{B2AC89DF-9483-43D2-B61E-76223ADA33DA}"/>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573" name="フローチャート: 判断 572">
          <a:extLst>
            <a:ext uri="{FF2B5EF4-FFF2-40B4-BE49-F238E27FC236}">
              <a16:creationId xmlns:a16="http://schemas.microsoft.com/office/drawing/2014/main" id="{773E68CE-7941-4A96-9F36-E1B96EAD6C5E}"/>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574" name="フローチャート: 判断 573">
          <a:extLst>
            <a:ext uri="{FF2B5EF4-FFF2-40B4-BE49-F238E27FC236}">
              <a16:creationId xmlns:a16="http://schemas.microsoft.com/office/drawing/2014/main" id="{E4F8CC88-2031-4013-803C-60F1C11730FD}"/>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575" name="フローチャート: 判断 574">
          <a:extLst>
            <a:ext uri="{FF2B5EF4-FFF2-40B4-BE49-F238E27FC236}">
              <a16:creationId xmlns:a16="http://schemas.microsoft.com/office/drawing/2014/main" id="{EE8FCB59-D86D-4452-B1EA-EB1EA9D1E2C4}"/>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576" name="フローチャート: 判断 575">
          <a:extLst>
            <a:ext uri="{FF2B5EF4-FFF2-40B4-BE49-F238E27FC236}">
              <a16:creationId xmlns:a16="http://schemas.microsoft.com/office/drawing/2014/main" id="{1537FE73-2964-4E1F-B961-215EC2FC7056}"/>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F81BDEA0-CAD7-4F44-898F-49FFA990134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A0257313-B7C0-4923-BE79-B7A21FF7D40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540D33B1-D435-45E4-B92E-42BA40FEF71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38FA81B-D3C9-418D-A980-C4AB2AC0A64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7132ED23-BAC9-49F8-A645-F8F77E2B6C0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31886</xdr:rowOff>
    </xdr:from>
    <xdr:to>
      <xdr:col>116</xdr:col>
      <xdr:colOff>114300</xdr:colOff>
      <xdr:row>40</xdr:row>
      <xdr:rowOff>133486</xdr:rowOff>
    </xdr:to>
    <xdr:sp macro="" textlink="">
      <xdr:nvSpPr>
        <xdr:cNvPr id="582" name="楕円 581">
          <a:extLst>
            <a:ext uri="{FF2B5EF4-FFF2-40B4-BE49-F238E27FC236}">
              <a16:creationId xmlns:a16="http://schemas.microsoft.com/office/drawing/2014/main" id="{5F685D03-0C10-416A-8524-779CFCC806A2}"/>
            </a:ext>
          </a:extLst>
        </xdr:cNvPr>
        <xdr:cNvSpPr/>
      </xdr:nvSpPr>
      <xdr:spPr>
        <a:xfrm>
          <a:off x="22110700" y="688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4DEEABFF-10F7-44F4-8A31-1CE84127F865}"/>
            </a:ext>
          </a:extLst>
        </xdr:cNvPr>
        <xdr:cNvSpPr txBox="1"/>
      </xdr:nvSpPr>
      <xdr:spPr>
        <a:xfrm>
          <a:off x="22199600" y="68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42039</xdr:rowOff>
    </xdr:from>
    <xdr:to>
      <xdr:col>112</xdr:col>
      <xdr:colOff>38100</xdr:colOff>
      <xdr:row>40</xdr:row>
      <xdr:rowOff>143639</xdr:rowOff>
    </xdr:to>
    <xdr:sp macro="" textlink="">
      <xdr:nvSpPr>
        <xdr:cNvPr id="584" name="楕円 583">
          <a:extLst>
            <a:ext uri="{FF2B5EF4-FFF2-40B4-BE49-F238E27FC236}">
              <a16:creationId xmlns:a16="http://schemas.microsoft.com/office/drawing/2014/main" id="{3BDB9EA7-A040-41CA-832E-2CCC0CDDC796}"/>
            </a:ext>
          </a:extLst>
        </xdr:cNvPr>
        <xdr:cNvSpPr/>
      </xdr:nvSpPr>
      <xdr:spPr>
        <a:xfrm>
          <a:off x="21272500" y="69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82686</xdr:rowOff>
    </xdr:from>
    <xdr:to>
      <xdr:col>116</xdr:col>
      <xdr:colOff>63500</xdr:colOff>
      <xdr:row>40</xdr:row>
      <xdr:rowOff>92839</xdr:rowOff>
    </xdr:to>
    <xdr:cxnSp macro="">
      <xdr:nvCxnSpPr>
        <xdr:cNvPr id="585" name="直線コネクタ 584">
          <a:extLst>
            <a:ext uri="{FF2B5EF4-FFF2-40B4-BE49-F238E27FC236}">
              <a16:creationId xmlns:a16="http://schemas.microsoft.com/office/drawing/2014/main" id="{FF3550F7-2A7B-4394-856D-A000A5F233C0}"/>
            </a:ext>
          </a:extLst>
        </xdr:cNvPr>
        <xdr:cNvCxnSpPr/>
      </xdr:nvCxnSpPr>
      <xdr:spPr>
        <a:xfrm flipV="1">
          <a:off x="21323300" y="6940686"/>
          <a:ext cx="8382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44637</xdr:rowOff>
    </xdr:from>
    <xdr:to>
      <xdr:col>107</xdr:col>
      <xdr:colOff>101600</xdr:colOff>
      <xdr:row>40</xdr:row>
      <xdr:rowOff>146237</xdr:rowOff>
    </xdr:to>
    <xdr:sp macro="" textlink="">
      <xdr:nvSpPr>
        <xdr:cNvPr id="586" name="楕円 585">
          <a:extLst>
            <a:ext uri="{FF2B5EF4-FFF2-40B4-BE49-F238E27FC236}">
              <a16:creationId xmlns:a16="http://schemas.microsoft.com/office/drawing/2014/main" id="{38437EDA-0CDF-43C9-ADE2-FF92F39E29FD}"/>
            </a:ext>
          </a:extLst>
        </xdr:cNvPr>
        <xdr:cNvSpPr/>
      </xdr:nvSpPr>
      <xdr:spPr>
        <a:xfrm>
          <a:off x="20383500" y="690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92839</xdr:rowOff>
    </xdr:from>
    <xdr:to>
      <xdr:col>111</xdr:col>
      <xdr:colOff>177800</xdr:colOff>
      <xdr:row>40</xdr:row>
      <xdr:rowOff>95437</xdr:rowOff>
    </xdr:to>
    <xdr:cxnSp macro="">
      <xdr:nvCxnSpPr>
        <xdr:cNvPr id="587" name="直線コネクタ 586">
          <a:extLst>
            <a:ext uri="{FF2B5EF4-FFF2-40B4-BE49-F238E27FC236}">
              <a16:creationId xmlns:a16="http://schemas.microsoft.com/office/drawing/2014/main" id="{BF3FE789-9C99-413F-A0D1-4969CF296E0F}"/>
            </a:ext>
          </a:extLst>
        </xdr:cNvPr>
        <xdr:cNvCxnSpPr/>
      </xdr:nvCxnSpPr>
      <xdr:spPr>
        <a:xfrm flipV="1">
          <a:off x="20434300" y="6950839"/>
          <a:ext cx="8890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30452</xdr:rowOff>
    </xdr:from>
    <xdr:to>
      <xdr:col>102</xdr:col>
      <xdr:colOff>165100</xdr:colOff>
      <xdr:row>40</xdr:row>
      <xdr:rowOff>132052</xdr:rowOff>
    </xdr:to>
    <xdr:sp macro="" textlink="">
      <xdr:nvSpPr>
        <xdr:cNvPr id="588" name="楕円 587">
          <a:extLst>
            <a:ext uri="{FF2B5EF4-FFF2-40B4-BE49-F238E27FC236}">
              <a16:creationId xmlns:a16="http://schemas.microsoft.com/office/drawing/2014/main" id="{72485FD6-38C0-445F-9379-F41AF4882DFD}"/>
            </a:ext>
          </a:extLst>
        </xdr:cNvPr>
        <xdr:cNvSpPr/>
      </xdr:nvSpPr>
      <xdr:spPr>
        <a:xfrm>
          <a:off x="19494500" y="688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81252</xdr:rowOff>
    </xdr:from>
    <xdr:to>
      <xdr:col>107</xdr:col>
      <xdr:colOff>50800</xdr:colOff>
      <xdr:row>40</xdr:row>
      <xdr:rowOff>95437</xdr:rowOff>
    </xdr:to>
    <xdr:cxnSp macro="">
      <xdr:nvCxnSpPr>
        <xdr:cNvPr id="589" name="直線コネクタ 588">
          <a:extLst>
            <a:ext uri="{FF2B5EF4-FFF2-40B4-BE49-F238E27FC236}">
              <a16:creationId xmlns:a16="http://schemas.microsoft.com/office/drawing/2014/main" id="{A38FABC1-F235-4DF8-AEF1-8ADB5644435C}"/>
            </a:ext>
          </a:extLst>
        </xdr:cNvPr>
        <xdr:cNvCxnSpPr/>
      </xdr:nvCxnSpPr>
      <xdr:spPr>
        <a:xfrm>
          <a:off x="19545300" y="6939252"/>
          <a:ext cx="889000" cy="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34272</xdr:rowOff>
    </xdr:from>
    <xdr:to>
      <xdr:col>98</xdr:col>
      <xdr:colOff>38100</xdr:colOff>
      <xdr:row>40</xdr:row>
      <xdr:rowOff>135872</xdr:rowOff>
    </xdr:to>
    <xdr:sp macro="" textlink="">
      <xdr:nvSpPr>
        <xdr:cNvPr id="590" name="楕円 589">
          <a:extLst>
            <a:ext uri="{FF2B5EF4-FFF2-40B4-BE49-F238E27FC236}">
              <a16:creationId xmlns:a16="http://schemas.microsoft.com/office/drawing/2014/main" id="{E8AD13A3-0A1D-424D-BE64-CE1D24B28510}"/>
            </a:ext>
          </a:extLst>
        </xdr:cNvPr>
        <xdr:cNvSpPr/>
      </xdr:nvSpPr>
      <xdr:spPr>
        <a:xfrm>
          <a:off x="18605500" y="68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81252</xdr:rowOff>
    </xdr:from>
    <xdr:to>
      <xdr:col>102</xdr:col>
      <xdr:colOff>114300</xdr:colOff>
      <xdr:row>40</xdr:row>
      <xdr:rowOff>85072</xdr:rowOff>
    </xdr:to>
    <xdr:cxnSp macro="">
      <xdr:nvCxnSpPr>
        <xdr:cNvPr id="591" name="直線コネクタ 590">
          <a:extLst>
            <a:ext uri="{FF2B5EF4-FFF2-40B4-BE49-F238E27FC236}">
              <a16:creationId xmlns:a16="http://schemas.microsoft.com/office/drawing/2014/main" id="{A409BFE2-3CCF-4C01-91BC-87D76C0C52A5}"/>
            </a:ext>
          </a:extLst>
        </xdr:cNvPr>
        <xdr:cNvCxnSpPr/>
      </xdr:nvCxnSpPr>
      <xdr:spPr>
        <a:xfrm flipV="1">
          <a:off x="18656300" y="6939252"/>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592" name="n_1aveValue【一般廃棄物処理施設】&#10;一人当たり有形固定資産（償却資産）額">
          <a:extLst>
            <a:ext uri="{FF2B5EF4-FFF2-40B4-BE49-F238E27FC236}">
              <a16:creationId xmlns:a16="http://schemas.microsoft.com/office/drawing/2014/main" id="{5FB983C4-7578-4E9C-8E5F-AC4B480B4185}"/>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593" name="n_2aveValue【一般廃棄物処理施設】&#10;一人当たり有形固定資産（償却資産）額">
          <a:extLst>
            <a:ext uri="{FF2B5EF4-FFF2-40B4-BE49-F238E27FC236}">
              <a16:creationId xmlns:a16="http://schemas.microsoft.com/office/drawing/2014/main" id="{5B854B72-23DE-43E3-A924-629FD978CA90}"/>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594" name="n_3aveValue【一般廃棄物処理施設】&#10;一人当たり有形固定資産（償却資産）額">
          <a:extLst>
            <a:ext uri="{FF2B5EF4-FFF2-40B4-BE49-F238E27FC236}">
              <a16:creationId xmlns:a16="http://schemas.microsoft.com/office/drawing/2014/main" id="{2B3282FF-83CD-4DD7-9B30-64D77C7C097D}"/>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595" name="n_4aveValue【一般廃棄物処理施設】&#10;一人当たり有形固定資産（償却資産）額">
          <a:extLst>
            <a:ext uri="{FF2B5EF4-FFF2-40B4-BE49-F238E27FC236}">
              <a16:creationId xmlns:a16="http://schemas.microsoft.com/office/drawing/2014/main" id="{48589B9F-C067-4315-9264-0ABF521D2A19}"/>
            </a:ext>
          </a:extLst>
        </xdr:cNvPr>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160166</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A9F292FC-07ED-40B2-AD6B-77A2E43838F9}"/>
            </a:ext>
          </a:extLst>
        </xdr:cNvPr>
        <xdr:cNvSpPr txBox="1"/>
      </xdr:nvSpPr>
      <xdr:spPr>
        <a:xfrm>
          <a:off x="21011095" y="66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162764</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1013A5CB-6313-4BA5-B800-5561A3652152}"/>
            </a:ext>
          </a:extLst>
        </xdr:cNvPr>
        <xdr:cNvSpPr txBox="1"/>
      </xdr:nvSpPr>
      <xdr:spPr>
        <a:xfrm>
          <a:off x="20134795" y="6677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148579</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0BD94D4D-1DA3-49DF-9725-252D0249E0D2}"/>
            </a:ext>
          </a:extLst>
        </xdr:cNvPr>
        <xdr:cNvSpPr txBox="1"/>
      </xdr:nvSpPr>
      <xdr:spPr>
        <a:xfrm>
          <a:off x="19245795" y="666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152399</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8E9E1984-6F0A-43C1-A5C7-578284FF3942}"/>
            </a:ext>
          </a:extLst>
        </xdr:cNvPr>
        <xdr:cNvSpPr txBox="1"/>
      </xdr:nvSpPr>
      <xdr:spPr>
        <a:xfrm>
          <a:off x="18356795" y="666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B64460B9-FE9D-4D2D-B002-03DF35538CE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A9636E8F-302E-4007-9EEB-ED858E0F6B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BC51121D-FA69-45EF-8188-0FE8CEB1263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904A7282-84B3-465D-A344-B2070593884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627FD126-F449-4B5B-8A5F-923A5E728F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D7BB93E2-86AE-435B-8D3E-8D08CF15BDB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AE38658E-1BF9-402E-9D17-FBEE47D88D3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76469974-28B1-4562-942D-DDDF251F286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96A543C5-147C-4EBF-89CE-87444BB12B5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907858EA-0D5A-4B61-BCA1-7EB79631F4C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A6D0555C-584C-439A-9E59-9EBFBDD4C46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9B4629FF-48DA-46D3-B92F-38797199647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EDAE4A9D-9128-4C80-B454-5D0F306729F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8E1D3A21-3078-4D0F-B402-E73D44A0A78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DA42D8A6-B167-4D7C-A637-250B7EB9B9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1FB1F56F-5514-4A96-9A83-683C93F772C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C1FC5BF8-8350-487F-98D5-7F5EB5A3A6A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28C4B836-A047-48DE-99E4-BF363683306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844915DA-7A16-4E68-AA16-8EC15E07C7C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F968C792-5992-45F3-895E-463AE9197F0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B906CF03-623A-4A2D-83D6-105E4CC2F0B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E5938E9F-D7E6-4C86-ACA3-D36A1D4773F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CD05369A-4260-4948-A221-25434EAAF43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68345FC0-6C40-4860-950A-3F956BE9588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B9A0A614-4B85-4432-B067-923A48DF22E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57C48742-C0D0-476B-93EE-6A7BBE8456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3A1E674A-9B7B-4EDC-805F-87DBAE0AFDA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70B85999-7FDA-42C2-AFE0-150BB8712A1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5303DDD2-17D4-4A97-B46C-EFE1301B060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E761D119-A92E-45F4-A2B4-1E227C79E12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91E3942E-B7A9-45AB-BCE9-75637E28FB2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C4B1062A-6C45-45AA-8A50-02A1CC08AF2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F80EEF9B-783F-45BF-A778-C765E30BA43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249A0495-DA10-497F-88D9-BA5358F706B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05C588B9-68E4-47A9-BE92-079C9DD41DF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900E83CC-6F7B-4D8F-A279-9011CAC96AD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a:extLst>
            <a:ext uri="{FF2B5EF4-FFF2-40B4-BE49-F238E27FC236}">
              <a16:creationId xmlns:a16="http://schemas.microsoft.com/office/drawing/2014/main" id="{709986CB-F988-4D0F-B290-59163D99F3C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A061A751-4797-418C-9377-3D0E1ED820F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a:extLst>
            <a:ext uri="{FF2B5EF4-FFF2-40B4-BE49-F238E27FC236}">
              <a16:creationId xmlns:a16="http://schemas.microsoft.com/office/drawing/2014/main" id="{E3DAB9C2-B40E-4183-9DCC-256050336CD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6DBDFB03-969F-4EE4-A174-2C86587A70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640" name="直線コネクタ 639">
          <a:extLst>
            <a:ext uri="{FF2B5EF4-FFF2-40B4-BE49-F238E27FC236}">
              <a16:creationId xmlns:a16="http://schemas.microsoft.com/office/drawing/2014/main" id="{54B0C773-C5F1-4C3F-81E6-9B7ED36B8B02}"/>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1" name="【消防施設】&#10;有形固定資産減価償却率最小値テキスト">
          <a:extLst>
            <a:ext uri="{FF2B5EF4-FFF2-40B4-BE49-F238E27FC236}">
              <a16:creationId xmlns:a16="http://schemas.microsoft.com/office/drawing/2014/main" id="{1197E580-4F26-4DBE-AB06-4C2DF729517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2" name="直線コネクタ 641">
          <a:extLst>
            <a:ext uri="{FF2B5EF4-FFF2-40B4-BE49-F238E27FC236}">
              <a16:creationId xmlns:a16="http://schemas.microsoft.com/office/drawing/2014/main" id="{1618EF71-EB68-439D-98CA-58A157B1EC0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3" name="【消防施設】&#10;有形固定資産減価償却率最大値テキスト">
          <a:extLst>
            <a:ext uri="{FF2B5EF4-FFF2-40B4-BE49-F238E27FC236}">
              <a16:creationId xmlns:a16="http://schemas.microsoft.com/office/drawing/2014/main" id="{9E7B698E-B6A4-40B9-8406-6166657EB9D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4" name="直線コネクタ 643">
          <a:extLst>
            <a:ext uri="{FF2B5EF4-FFF2-40B4-BE49-F238E27FC236}">
              <a16:creationId xmlns:a16="http://schemas.microsoft.com/office/drawing/2014/main" id="{AEB06AF9-5273-4532-A471-12D947E08B79}"/>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45" name="【消防施設】&#10;有形固定資産減価償却率平均値テキスト">
          <a:extLst>
            <a:ext uri="{FF2B5EF4-FFF2-40B4-BE49-F238E27FC236}">
              <a16:creationId xmlns:a16="http://schemas.microsoft.com/office/drawing/2014/main" id="{6EA22102-742C-47F8-A4D1-859B0FA8AEBF}"/>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46" name="フローチャート: 判断 645">
          <a:extLst>
            <a:ext uri="{FF2B5EF4-FFF2-40B4-BE49-F238E27FC236}">
              <a16:creationId xmlns:a16="http://schemas.microsoft.com/office/drawing/2014/main" id="{D4C354CC-B04B-42C3-89C8-9F51CDE76E26}"/>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47" name="フローチャート: 判断 646">
          <a:extLst>
            <a:ext uri="{FF2B5EF4-FFF2-40B4-BE49-F238E27FC236}">
              <a16:creationId xmlns:a16="http://schemas.microsoft.com/office/drawing/2014/main" id="{221CF8A1-2D69-49B5-AD11-3F7750181DF2}"/>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48" name="フローチャート: 判断 647">
          <a:extLst>
            <a:ext uri="{FF2B5EF4-FFF2-40B4-BE49-F238E27FC236}">
              <a16:creationId xmlns:a16="http://schemas.microsoft.com/office/drawing/2014/main" id="{B741B474-744C-45FA-B178-40D32C4DC20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49" name="フローチャート: 判断 648">
          <a:extLst>
            <a:ext uri="{FF2B5EF4-FFF2-40B4-BE49-F238E27FC236}">
              <a16:creationId xmlns:a16="http://schemas.microsoft.com/office/drawing/2014/main" id="{EC2E7681-902B-48FB-89E1-FC7C86F2ED1C}"/>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650" name="フローチャート: 判断 649">
          <a:extLst>
            <a:ext uri="{FF2B5EF4-FFF2-40B4-BE49-F238E27FC236}">
              <a16:creationId xmlns:a16="http://schemas.microsoft.com/office/drawing/2014/main" id="{A0DD7CF7-2D00-45DC-9E6E-09E979466D24}"/>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7667159C-3668-41D0-BD96-78F6BBE782E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624AFF32-F278-4645-96DD-E93E9440B3B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D68704A8-195A-4045-A635-CA2A0A3F881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80F01133-183A-44C5-8FD6-21BC5D3E9A9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2A35FD40-641F-4E66-B1B0-77AFB41C668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56" name="楕円 655">
          <a:extLst>
            <a:ext uri="{FF2B5EF4-FFF2-40B4-BE49-F238E27FC236}">
              <a16:creationId xmlns:a16="http://schemas.microsoft.com/office/drawing/2014/main" id="{AA8676F7-B9B6-40B6-A9E5-405B1F8945F8}"/>
            </a:ext>
          </a:extLst>
        </xdr:cNvPr>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113047</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3BD0CFC3-B594-455C-94B3-4D5FC881D754}"/>
            </a:ext>
          </a:extLst>
        </xdr:cNvPr>
        <xdr:cNvSpPr txBox="1"/>
      </xdr:nvSpPr>
      <xdr:spPr>
        <a:xfrm>
          <a:off x="16357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xdr:rowOff>
    </xdr:from>
    <xdr:to>
      <xdr:col>81</xdr:col>
      <xdr:colOff>101600</xdr:colOff>
      <xdr:row>81</xdr:row>
      <xdr:rowOff>109855</xdr:rowOff>
    </xdr:to>
    <xdr:sp macro="" textlink="">
      <xdr:nvSpPr>
        <xdr:cNvPr id="658" name="楕円 657">
          <a:extLst>
            <a:ext uri="{FF2B5EF4-FFF2-40B4-BE49-F238E27FC236}">
              <a16:creationId xmlns:a16="http://schemas.microsoft.com/office/drawing/2014/main" id="{E287A49D-E8FE-413E-9EEF-ACFEEB74B936}"/>
            </a:ext>
          </a:extLst>
        </xdr:cNvPr>
        <xdr:cNvSpPr/>
      </xdr:nvSpPr>
      <xdr:spPr>
        <a:xfrm>
          <a:off x="15430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59055</xdr:rowOff>
    </xdr:from>
    <xdr:to>
      <xdr:col>85</xdr:col>
      <xdr:colOff>127000</xdr:colOff>
      <xdr:row>81</xdr:row>
      <xdr:rowOff>140970</xdr:rowOff>
    </xdr:to>
    <xdr:cxnSp macro="">
      <xdr:nvCxnSpPr>
        <xdr:cNvPr id="659" name="直線コネクタ 658">
          <a:extLst>
            <a:ext uri="{FF2B5EF4-FFF2-40B4-BE49-F238E27FC236}">
              <a16:creationId xmlns:a16="http://schemas.microsoft.com/office/drawing/2014/main" id="{CD9CBA82-3D81-4C3B-9D75-282D36E3F831}"/>
            </a:ext>
          </a:extLst>
        </xdr:cNvPr>
        <xdr:cNvCxnSpPr/>
      </xdr:nvCxnSpPr>
      <xdr:spPr>
        <a:xfrm>
          <a:off x="15481300" y="1394650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128270</xdr:rowOff>
    </xdr:from>
    <xdr:to>
      <xdr:col>76</xdr:col>
      <xdr:colOff>165100</xdr:colOff>
      <xdr:row>81</xdr:row>
      <xdr:rowOff>58420</xdr:rowOff>
    </xdr:to>
    <xdr:sp macro="" textlink="">
      <xdr:nvSpPr>
        <xdr:cNvPr id="660" name="楕円 659">
          <a:extLst>
            <a:ext uri="{FF2B5EF4-FFF2-40B4-BE49-F238E27FC236}">
              <a16:creationId xmlns:a16="http://schemas.microsoft.com/office/drawing/2014/main" id="{6E40D76E-D27D-44D0-9E0E-026B63F44849}"/>
            </a:ext>
          </a:extLst>
        </xdr:cNvPr>
        <xdr:cNvSpPr/>
      </xdr:nvSpPr>
      <xdr:spPr>
        <a:xfrm>
          <a:off x="14541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7620</xdr:rowOff>
    </xdr:from>
    <xdr:to>
      <xdr:col>81</xdr:col>
      <xdr:colOff>50800</xdr:colOff>
      <xdr:row>81</xdr:row>
      <xdr:rowOff>59055</xdr:rowOff>
    </xdr:to>
    <xdr:cxnSp macro="">
      <xdr:nvCxnSpPr>
        <xdr:cNvPr id="661" name="直線コネクタ 660">
          <a:extLst>
            <a:ext uri="{FF2B5EF4-FFF2-40B4-BE49-F238E27FC236}">
              <a16:creationId xmlns:a16="http://schemas.microsoft.com/office/drawing/2014/main" id="{34A25A93-FAD3-4013-A5DB-441B419CC5BA}"/>
            </a:ext>
          </a:extLst>
        </xdr:cNvPr>
        <xdr:cNvCxnSpPr/>
      </xdr:nvCxnSpPr>
      <xdr:spPr>
        <a:xfrm>
          <a:off x="14592300" y="138950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105411</xdr:rowOff>
    </xdr:from>
    <xdr:to>
      <xdr:col>72</xdr:col>
      <xdr:colOff>38100</xdr:colOff>
      <xdr:row>82</xdr:row>
      <xdr:rowOff>35561</xdr:rowOff>
    </xdr:to>
    <xdr:sp macro="" textlink="">
      <xdr:nvSpPr>
        <xdr:cNvPr id="662" name="楕円 661">
          <a:extLst>
            <a:ext uri="{FF2B5EF4-FFF2-40B4-BE49-F238E27FC236}">
              <a16:creationId xmlns:a16="http://schemas.microsoft.com/office/drawing/2014/main" id="{5B262451-C9E7-4567-A6DC-431078BDEEFE}"/>
            </a:ext>
          </a:extLst>
        </xdr:cNvPr>
        <xdr:cNvSpPr/>
      </xdr:nvSpPr>
      <xdr:spPr>
        <a:xfrm>
          <a:off x="13652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7620</xdr:rowOff>
    </xdr:from>
    <xdr:to>
      <xdr:col>76</xdr:col>
      <xdr:colOff>114300</xdr:colOff>
      <xdr:row>81</xdr:row>
      <xdr:rowOff>156211</xdr:rowOff>
    </xdr:to>
    <xdr:cxnSp macro="">
      <xdr:nvCxnSpPr>
        <xdr:cNvPr id="663" name="直線コネクタ 662">
          <a:extLst>
            <a:ext uri="{FF2B5EF4-FFF2-40B4-BE49-F238E27FC236}">
              <a16:creationId xmlns:a16="http://schemas.microsoft.com/office/drawing/2014/main" id="{BE1EFE1C-65A2-4439-98D2-EFAAEB825EEE}"/>
            </a:ext>
          </a:extLst>
        </xdr:cNvPr>
        <xdr:cNvCxnSpPr/>
      </xdr:nvCxnSpPr>
      <xdr:spPr>
        <a:xfrm flipV="1">
          <a:off x="13703300" y="138950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162561</xdr:rowOff>
    </xdr:from>
    <xdr:to>
      <xdr:col>67</xdr:col>
      <xdr:colOff>101600</xdr:colOff>
      <xdr:row>82</xdr:row>
      <xdr:rowOff>92711</xdr:rowOff>
    </xdr:to>
    <xdr:sp macro="" textlink="">
      <xdr:nvSpPr>
        <xdr:cNvPr id="664" name="楕円 663">
          <a:extLst>
            <a:ext uri="{FF2B5EF4-FFF2-40B4-BE49-F238E27FC236}">
              <a16:creationId xmlns:a16="http://schemas.microsoft.com/office/drawing/2014/main" id="{5678BA9A-3248-4C21-8D98-37211CED9713}"/>
            </a:ext>
          </a:extLst>
        </xdr:cNvPr>
        <xdr:cNvSpPr/>
      </xdr:nvSpPr>
      <xdr:spPr>
        <a:xfrm>
          <a:off x="12763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156211</xdr:rowOff>
    </xdr:from>
    <xdr:to>
      <xdr:col>71</xdr:col>
      <xdr:colOff>177800</xdr:colOff>
      <xdr:row>82</xdr:row>
      <xdr:rowOff>41911</xdr:rowOff>
    </xdr:to>
    <xdr:cxnSp macro="">
      <xdr:nvCxnSpPr>
        <xdr:cNvPr id="665" name="直線コネクタ 664">
          <a:extLst>
            <a:ext uri="{FF2B5EF4-FFF2-40B4-BE49-F238E27FC236}">
              <a16:creationId xmlns:a16="http://schemas.microsoft.com/office/drawing/2014/main" id="{2F520077-F379-4E4E-86F9-80CEF27DD485}"/>
            </a:ext>
          </a:extLst>
        </xdr:cNvPr>
        <xdr:cNvCxnSpPr/>
      </xdr:nvCxnSpPr>
      <xdr:spPr>
        <a:xfrm flipV="1">
          <a:off x="12814300" y="140436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666" name="n_1aveValue【消防施設】&#10;有形固定資産減価償却率">
          <a:extLst>
            <a:ext uri="{FF2B5EF4-FFF2-40B4-BE49-F238E27FC236}">
              <a16:creationId xmlns:a16="http://schemas.microsoft.com/office/drawing/2014/main" id="{A7637B8E-BAFD-4705-98C4-BDE7BB4FE1AB}"/>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667" name="n_2aveValue【消防施設】&#10;有形固定資産減価償却率">
          <a:extLst>
            <a:ext uri="{FF2B5EF4-FFF2-40B4-BE49-F238E27FC236}">
              <a16:creationId xmlns:a16="http://schemas.microsoft.com/office/drawing/2014/main" id="{63C129C2-4D42-4D18-9740-9FE7CCA7B9B2}"/>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668" name="n_3aveValue【消防施設】&#10;有形固定資産減価償却率">
          <a:extLst>
            <a:ext uri="{FF2B5EF4-FFF2-40B4-BE49-F238E27FC236}">
              <a16:creationId xmlns:a16="http://schemas.microsoft.com/office/drawing/2014/main" id="{F9ADC063-4166-4335-8D20-74D18A483419}"/>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669" name="n_4aveValue【消防施設】&#10;有形固定資産減価償却率">
          <a:extLst>
            <a:ext uri="{FF2B5EF4-FFF2-40B4-BE49-F238E27FC236}">
              <a16:creationId xmlns:a16="http://schemas.microsoft.com/office/drawing/2014/main" id="{83FD5DA6-0791-485B-ABB3-D0640C5B899E}"/>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126382</xdr:rowOff>
    </xdr:from>
    <xdr:ext cx="405111" cy="259045"/>
    <xdr:sp macro="" textlink="">
      <xdr:nvSpPr>
        <xdr:cNvPr id="670" name="n_1mainValue【消防施設】&#10;有形固定資産減価償却率">
          <a:extLst>
            <a:ext uri="{FF2B5EF4-FFF2-40B4-BE49-F238E27FC236}">
              <a16:creationId xmlns:a16="http://schemas.microsoft.com/office/drawing/2014/main" id="{50B93405-35F0-49AC-B785-E00906C31638}"/>
            </a:ext>
          </a:extLst>
        </xdr:cNvPr>
        <xdr:cNvSpPr txBox="1"/>
      </xdr:nvSpPr>
      <xdr:spPr>
        <a:xfrm>
          <a:off x="152660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74947</xdr:rowOff>
    </xdr:from>
    <xdr:ext cx="405111" cy="259045"/>
    <xdr:sp macro="" textlink="">
      <xdr:nvSpPr>
        <xdr:cNvPr id="671" name="n_2mainValue【消防施設】&#10;有形固定資産減価償却率">
          <a:extLst>
            <a:ext uri="{FF2B5EF4-FFF2-40B4-BE49-F238E27FC236}">
              <a16:creationId xmlns:a16="http://schemas.microsoft.com/office/drawing/2014/main" id="{5C72271C-F9EF-40A8-A68A-E14651A601C0}"/>
            </a:ext>
          </a:extLst>
        </xdr:cNvPr>
        <xdr:cNvSpPr txBox="1"/>
      </xdr:nvSpPr>
      <xdr:spPr>
        <a:xfrm>
          <a:off x="14389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672" name="n_3mainValue【消防施設】&#10;有形固定資産減価償却率">
          <a:extLst>
            <a:ext uri="{FF2B5EF4-FFF2-40B4-BE49-F238E27FC236}">
              <a16:creationId xmlns:a16="http://schemas.microsoft.com/office/drawing/2014/main" id="{906CB524-CE48-49E4-8AC0-3E829BE9B867}"/>
            </a:ext>
          </a:extLst>
        </xdr:cNvPr>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83838</xdr:rowOff>
    </xdr:from>
    <xdr:ext cx="405111" cy="259045"/>
    <xdr:sp macro="" textlink="">
      <xdr:nvSpPr>
        <xdr:cNvPr id="673" name="n_4mainValue【消防施設】&#10;有形固定資産減価償却率">
          <a:extLst>
            <a:ext uri="{FF2B5EF4-FFF2-40B4-BE49-F238E27FC236}">
              <a16:creationId xmlns:a16="http://schemas.microsoft.com/office/drawing/2014/main" id="{22A5D88F-F3CC-4D01-9CD7-507027278B15}"/>
            </a:ext>
          </a:extLst>
        </xdr:cNvPr>
        <xdr:cNvSpPr txBox="1"/>
      </xdr:nvSpPr>
      <xdr:spPr>
        <a:xfrm>
          <a:off x="12611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74F7FD4E-E689-432E-8A2B-0937DE9163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C3A355FB-3D1F-45FD-B93B-5BD9692AC63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332939D6-7A47-46C4-9099-B22F2F7D0C7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B705EC69-B961-43E9-A5A7-B7653BD4272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B2FCCCD4-4D53-47F1-97FF-2706AE503F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2DA9E35D-370A-486E-B8A1-277D888B62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D0D59D9B-9F1E-4703-9829-F3C3F74ADC6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ACB66975-8F64-480B-AD45-4679B15ECA3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8CAB59F1-9A87-4FC4-8424-56D3BDF9507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CEC5D53F-CF1E-47CB-8E34-2BA4729DD6C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a:extLst>
            <a:ext uri="{FF2B5EF4-FFF2-40B4-BE49-F238E27FC236}">
              <a16:creationId xmlns:a16="http://schemas.microsoft.com/office/drawing/2014/main" id="{F5415916-3AE7-4BCF-93AE-B80E37715BB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a:extLst>
            <a:ext uri="{FF2B5EF4-FFF2-40B4-BE49-F238E27FC236}">
              <a16:creationId xmlns:a16="http://schemas.microsoft.com/office/drawing/2014/main" id="{96314144-5947-4E2F-A375-DBB92B41893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a:extLst>
            <a:ext uri="{FF2B5EF4-FFF2-40B4-BE49-F238E27FC236}">
              <a16:creationId xmlns:a16="http://schemas.microsoft.com/office/drawing/2014/main" id="{B13BE80B-6567-4006-B678-4A458C2AC2E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a:extLst>
            <a:ext uri="{FF2B5EF4-FFF2-40B4-BE49-F238E27FC236}">
              <a16:creationId xmlns:a16="http://schemas.microsoft.com/office/drawing/2014/main" id="{F3F76E72-8560-4593-84A3-445F4A8B10B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a:extLst>
            <a:ext uri="{FF2B5EF4-FFF2-40B4-BE49-F238E27FC236}">
              <a16:creationId xmlns:a16="http://schemas.microsoft.com/office/drawing/2014/main" id="{D9645182-A1DD-45DD-B9D8-C2F2C0615C4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a:extLst>
            <a:ext uri="{FF2B5EF4-FFF2-40B4-BE49-F238E27FC236}">
              <a16:creationId xmlns:a16="http://schemas.microsoft.com/office/drawing/2014/main" id="{CCD22813-B867-4C7C-9CF2-2B090E586A2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a:extLst>
            <a:ext uri="{FF2B5EF4-FFF2-40B4-BE49-F238E27FC236}">
              <a16:creationId xmlns:a16="http://schemas.microsoft.com/office/drawing/2014/main" id="{0E52449F-9C63-43EF-9FFE-6D10F3FAEBA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a:extLst>
            <a:ext uri="{FF2B5EF4-FFF2-40B4-BE49-F238E27FC236}">
              <a16:creationId xmlns:a16="http://schemas.microsoft.com/office/drawing/2014/main" id="{07D7CF5F-8481-4711-95B5-83C186F4563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8F498DBE-9446-45B5-AC1A-D969EE7F860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5D1AAA57-C9D6-4416-823B-1847D6D8DBE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519C8370-3A2F-4AC7-9125-789591785D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95" name="直線コネクタ 694">
          <a:extLst>
            <a:ext uri="{FF2B5EF4-FFF2-40B4-BE49-F238E27FC236}">
              <a16:creationId xmlns:a16="http://schemas.microsoft.com/office/drawing/2014/main" id="{2661ACC1-4D71-435B-B55F-3BA1B60D8246}"/>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96" name="【消防施設】&#10;一人当たり面積最小値テキスト">
          <a:extLst>
            <a:ext uri="{FF2B5EF4-FFF2-40B4-BE49-F238E27FC236}">
              <a16:creationId xmlns:a16="http://schemas.microsoft.com/office/drawing/2014/main" id="{FC904002-25D6-426A-BC22-EA0B6FA39A59}"/>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97" name="直線コネクタ 696">
          <a:extLst>
            <a:ext uri="{FF2B5EF4-FFF2-40B4-BE49-F238E27FC236}">
              <a16:creationId xmlns:a16="http://schemas.microsoft.com/office/drawing/2014/main" id="{43355DAF-5C7B-45B3-814D-6EB2C2A38D3E}"/>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98" name="【消防施設】&#10;一人当たり面積最大値テキスト">
          <a:extLst>
            <a:ext uri="{FF2B5EF4-FFF2-40B4-BE49-F238E27FC236}">
              <a16:creationId xmlns:a16="http://schemas.microsoft.com/office/drawing/2014/main" id="{40D90D16-47A3-4F79-AA64-043D4206EFBD}"/>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99" name="直線コネクタ 698">
          <a:extLst>
            <a:ext uri="{FF2B5EF4-FFF2-40B4-BE49-F238E27FC236}">
              <a16:creationId xmlns:a16="http://schemas.microsoft.com/office/drawing/2014/main" id="{1E263D25-993E-4841-8B92-9D69707C89A7}"/>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700" name="【消防施設】&#10;一人当たり面積平均値テキスト">
          <a:extLst>
            <a:ext uri="{FF2B5EF4-FFF2-40B4-BE49-F238E27FC236}">
              <a16:creationId xmlns:a16="http://schemas.microsoft.com/office/drawing/2014/main" id="{9C939503-FD07-4DB5-8FE4-07676D426755}"/>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01" name="フローチャート: 判断 700">
          <a:extLst>
            <a:ext uri="{FF2B5EF4-FFF2-40B4-BE49-F238E27FC236}">
              <a16:creationId xmlns:a16="http://schemas.microsoft.com/office/drawing/2014/main" id="{7E12CC51-9900-43A9-B316-EB9FAAC8FFAF}"/>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02" name="フローチャート: 判断 701">
          <a:extLst>
            <a:ext uri="{FF2B5EF4-FFF2-40B4-BE49-F238E27FC236}">
              <a16:creationId xmlns:a16="http://schemas.microsoft.com/office/drawing/2014/main" id="{8700DACA-09D3-4BEE-8D2D-A0D604DA6839}"/>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3" name="フローチャート: 判断 702">
          <a:extLst>
            <a:ext uri="{FF2B5EF4-FFF2-40B4-BE49-F238E27FC236}">
              <a16:creationId xmlns:a16="http://schemas.microsoft.com/office/drawing/2014/main" id="{A62CCA38-3E0E-49CD-8417-5444862B1DD9}"/>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04" name="フローチャート: 判断 703">
          <a:extLst>
            <a:ext uri="{FF2B5EF4-FFF2-40B4-BE49-F238E27FC236}">
              <a16:creationId xmlns:a16="http://schemas.microsoft.com/office/drawing/2014/main" id="{553DE761-F718-417D-9C9E-E6B720993B84}"/>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705" name="フローチャート: 判断 704">
          <a:extLst>
            <a:ext uri="{FF2B5EF4-FFF2-40B4-BE49-F238E27FC236}">
              <a16:creationId xmlns:a16="http://schemas.microsoft.com/office/drawing/2014/main" id="{BF013D25-2385-4F0F-9B1A-95A49D5B2D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6B15E261-A528-4DF0-8323-2A1FDA1A0C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2355D5EE-9DBE-4FD5-813D-32CC91F28B9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5ACEF080-6F41-4185-9372-4F5B503E40F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8C058739-9614-448D-B127-FAA37B2361F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FF34EEB1-C9E0-4ABB-92FA-1F4A92B00F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711" name="楕円 710">
          <a:extLst>
            <a:ext uri="{FF2B5EF4-FFF2-40B4-BE49-F238E27FC236}">
              <a16:creationId xmlns:a16="http://schemas.microsoft.com/office/drawing/2014/main" id="{CC66B26A-D71B-4202-9191-C51E17D1CD06}"/>
            </a:ext>
          </a:extLst>
        </xdr:cNvPr>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712" name="【消防施設】&#10;一人当たり面積該当値テキスト">
          <a:extLst>
            <a:ext uri="{FF2B5EF4-FFF2-40B4-BE49-F238E27FC236}">
              <a16:creationId xmlns:a16="http://schemas.microsoft.com/office/drawing/2014/main" id="{7E0F3726-E509-4D38-8E2B-A498960B7547}"/>
            </a:ext>
          </a:extLst>
        </xdr:cNvPr>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117602</xdr:rowOff>
    </xdr:from>
    <xdr:to>
      <xdr:col>112</xdr:col>
      <xdr:colOff>38100</xdr:colOff>
      <xdr:row>85</xdr:row>
      <xdr:rowOff>47752</xdr:rowOff>
    </xdr:to>
    <xdr:sp macro="" textlink="">
      <xdr:nvSpPr>
        <xdr:cNvPr id="713" name="楕円 712">
          <a:extLst>
            <a:ext uri="{FF2B5EF4-FFF2-40B4-BE49-F238E27FC236}">
              <a16:creationId xmlns:a16="http://schemas.microsoft.com/office/drawing/2014/main" id="{FF5A07D6-9BA4-4245-AB2B-558A2F511D38}"/>
            </a:ext>
          </a:extLst>
        </xdr:cNvPr>
        <xdr:cNvSpPr/>
      </xdr:nvSpPr>
      <xdr:spPr>
        <a:xfrm>
          <a:off x="21272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168402</xdr:rowOff>
    </xdr:to>
    <xdr:cxnSp macro="">
      <xdr:nvCxnSpPr>
        <xdr:cNvPr id="714" name="直線コネクタ 713">
          <a:extLst>
            <a:ext uri="{FF2B5EF4-FFF2-40B4-BE49-F238E27FC236}">
              <a16:creationId xmlns:a16="http://schemas.microsoft.com/office/drawing/2014/main" id="{9B812413-C0AD-49D5-9702-1F48FC63519E}"/>
            </a:ext>
          </a:extLst>
        </xdr:cNvPr>
        <xdr:cNvCxnSpPr/>
      </xdr:nvCxnSpPr>
      <xdr:spPr>
        <a:xfrm flipV="1">
          <a:off x="21323300" y="1456334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15" name="楕円 714">
          <a:extLst>
            <a:ext uri="{FF2B5EF4-FFF2-40B4-BE49-F238E27FC236}">
              <a16:creationId xmlns:a16="http://schemas.microsoft.com/office/drawing/2014/main" id="{48434283-E9B8-46F5-80D8-2C8A4E08A8C3}"/>
            </a:ext>
          </a:extLst>
        </xdr:cNvPr>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168402</xdr:rowOff>
    </xdr:from>
    <xdr:to>
      <xdr:col>111</xdr:col>
      <xdr:colOff>177800</xdr:colOff>
      <xdr:row>85</xdr:row>
      <xdr:rowOff>3811</xdr:rowOff>
    </xdr:to>
    <xdr:cxnSp macro="">
      <xdr:nvCxnSpPr>
        <xdr:cNvPr id="716" name="直線コネクタ 715">
          <a:extLst>
            <a:ext uri="{FF2B5EF4-FFF2-40B4-BE49-F238E27FC236}">
              <a16:creationId xmlns:a16="http://schemas.microsoft.com/office/drawing/2014/main" id="{B412CE91-0EC6-48D4-9825-4CCFCCA0F5C4}"/>
            </a:ext>
          </a:extLst>
        </xdr:cNvPr>
        <xdr:cNvCxnSpPr/>
      </xdr:nvCxnSpPr>
      <xdr:spPr>
        <a:xfrm flipV="1">
          <a:off x="20434300" y="1457020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131318</xdr:rowOff>
    </xdr:from>
    <xdr:to>
      <xdr:col>102</xdr:col>
      <xdr:colOff>165100</xdr:colOff>
      <xdr:row>85</xdr:row>
      <xdr:rowOff>61468</xdr:rowOff>
    </xdr:to>
    <xdr:sp macro="" textlink="">
      <xdr:nvSpPr>
        <xdr:cNvPr id="717" name="楕円 716">
          <a:extLst>
            <a:ext uri="{FF2B5EF4-FFF2-40B4-BE49-F238E27FC236}">
              <a16:creationId xmlns:a16="http://schemas.microsoft.com/office/drawing/2014/main" id="{47FECA7C-3348-4A1F-8F35-B38F3C9E1471}"/>
            </a:ext>
          </a:extLst>
        </xdr:cNvPr>
        <xdr:cNvSpPr/>
      </xdr:nvSpPr>
      <xdr:spPr>
        <a:xfrm>
          <a:off x="19494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10668</xdr:rowOff>
    </xdr:to>
    <xdr:cxnSp macro="">
      <xdr:nvCxnSpPr>
        <xdr:cNvPr id="718" name="直線コネクタ 717">
          <a:extLst>
            <a:ext uri="{FF2B5EF4-FFF2-40B4-BE49-F238E27FC236}">
              <a16:creationId xmlns:a16="http://schemas.microsoft.com/office/drawing/2014/main" id="{913457F8-68DC-4CA6-8177-E0FB22B7936D}"/>
            </a:ext>
          </a:extLst>
        </xdr:cNvPr>
        <xdr:cNvCxnSpPr/>
      </xdr:nvCxnSpPr>
      <xdr:spPr>
        <a:xfrm flipV="1">
          <a:off x="19545300" y="1457706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135889</xdr:rowOff>
    </xdr:from>
    <xdr:to>
      <xdr:col>98</xdr:col>
      <xdr:colOff>38100</xdr:colOff>
      <xdr:row>85</xdr:row>
      <xdr:rowOff>66039</xdr:rowOff>
    </xdr:to>
    <xdr:sp macro="" textlink="">
      <xdr:nvSpPr>
        <xdr:cNvPr id="719" name="楕円 718">
          <a:extLst>
            <a:ext uri="{FF2B5EF4-FFF2-40B4-BE49-F238E27FC236}">
              <a16:creationId xmlns:a16="http://schemas.microsoft.com/office/drawing/2014/main" id="{87959F3E-B5C6-4C5C-9630-8C007A6E5CAE}"/>
            </a:ext>
          </a:extLst>
        </xdr:cNvPr>
        <xdr:cNvSpPr/>
      </xdr:nvSpPr>
      <xdr:spPr>
        <a:xfrm>
          <a:off x="18605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10668</xdr:rowOff>
    </xdr:from>
    <xdr:to>
      <xdr:col>102</xdr:col>
      <xdr:colOff>114300</xdr:colOff>
      <xdr:row>85</xdr:row>
      <xdr:rowOff>15239</xdr:rowOff>
    </xdr:to>
    <xdr:cxnSp macro="">
      <xdr:nvCxnSpPr>
        <xdr:cNvPr id="720" name="直線コネクタ 719">
          <a:extLst>
            <a:ext uri="{FF2B5EF4-FFF2-40B4-BE49-F238E27FC236}">
              <a16:creationId xmlns:a16="http://schemas.microsoft.com/office/drawing/2014/main" id="{CB406A6F-FF3F-4010-BB99-71AA2173DBC6}"/>
            </a:ext>
          </a:extLst>
        </xdr:cNvPr>
        <xdr:cNvCxnSpPr/>
      </xdr:nvCxnSpPr>
      <xdr:spPr>
        <a:xfrm flipV="1">
          <a:off x="18656300" y="1458391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721" name="n_1aveValue【消防施設】&#10;一人当たり面積">
          <a:extLst>
            <a:ext uri="{FF2B5EF4-FFF2-40B4-BE49-F238E27FC236}">
              <a16:creationId xmlns:a16="http://schemas.microsoft.com/office/drawing/2014/main" id="{B6B7F0FD-9A99-4C7D-A41A-76EFF3F21004}"/>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722" name="n_2aveValue【消防施設】&#10;一人当たり面積">
          <a:extLst>
            <a:ext uri="{FF2B5EF4-FFF2-40B4-BE49-F238E27FC236}">
              <a16:creationId xmlns:a16="http://schemas.microsoft.com/office/drawing/2014/main" id="{446A37E1-597D-4322-B2ED-8C2EB32A066A}"/>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23" name="n_3aveValue【消防施設】&#10;一人当たり面積">
          <a:extLst>
            <a:ext uri="{FF2B5EF4-FFF2-40B4-BE49-F238E27FC236}">
              <a16:creationId xmlns:a16="http://schemas.microsoft.com/office/drawing/2014/main" id="{08D13E4B-6D82-497C-9757-11A9F97055B2}"/>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724" name="n_4aveValue【消防施設】&#10;一人当たり面積">
          <a:extLst>
            <a:ext uri="{FF2B5EF4-FFF2-40B4-BE49-F238E27FC236}">
              <a16:creationId xmlns:a16="http://schemas.microsoft.com/office/drawing/2014/main" id="{4B6FA58D-29FF-40CF-8BA1-3BEA63F62CF7}"/>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38879</xdr:rowOff>
    </xdr:from>
    <xdr:ext cx="469744" cy="259045"/>
    <xdr:sp macro="" textlink="">
      <xdr:nvSpPr>
        <xdr:cNvPr id="725" name="n_1mainValue【消防施設】&#10;一人当たり面積">
          <a:extLst>
            <a:ext uri="{FF2B5EF4-FFF2-40B4-BE49-F238E27FC236}">
              <a16:creationId xmlns:a16="http://schemas.microsoft.com/office/drawing/2014/main" id="{B0C52467-A859-4491-8694-CD03EA6F9624}"/>
            </a:ext>
          </a:extLst>
        </xdr:cNvPr>
        <xdr:cNvSpPr txBox="1"/>
      </xdr:nvSpPr>
      <xdr:spPr>
        <a:xfrm>
          <a:off x="21075727"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26" name="n_2mainValue【消防施設】&#10;一人当たり面積">
          <a:extLst>
            <a:ext uri="{FF2B5EF4-FFF2-40B4-BE49-F238E27FC236}">
              <a16:creationId xmlns:a16="http://schemas.microsoft.com/office/drawing/2014/main" id="{E4EEAEA0-62CC-4AFE-BAF6-8107E0D3CE30}"/>
            </a:ext>
          </a:extLst>
        </xdr:cNvPr>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52595</xdr:rowOff>
    </xdr:from>
    <xdr:ext cx="469744" cy="259045"/>
    <xdr:sp macro="" textlink="">
      <xdr:nvSpPr>
        <xdr:cNvPr id="727" name="n_3mainValue【消防施設】&#10;一人当たり面積">
          <a:extLst>
            <a:ext uri="{FF2B5EF4-FFF2-40B4-BE49-F238E27FC236}">
              <a16:creationId xmlns:a16="http://schemas.microsoft.com/office/drawing/2014/main" id="{D097626D-5CC9-401C-B37C-4C962CDA688A}"/>
            </a:ext>
          </a:extLst>
        </xdr:cNvPr>
        <xdr:cNvSpPr txBox="1"/>
      </xdr:nvSpPr>
      <xdr:spPr>
        <a:xfrm>
          <a:off x="19310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57166</xdr:rowOff>
    </xdr:from>
    <xdr:ext cx="469744" cy="259045"/>
    <xdr:sp macro="" textlink="">
      <xdr:nvSpPr>
        <xdr:cNvPr id="728" name="n_4mainValue【消防施設】&#10;一人当たり面積">
          <a:extLst>
            <a:ext uri="{FF2B5EF4-FFF2-40B4-BE49-F238E27FC236}">
              <a16:creationId xmlns:a16="http://schemas.microsoft.com/office/drawing/2014/main" id="{8BEC8E58-321B-4A3F-8CE8-13961EF29F12}"/>
            </a:ext>
          </a:extLst>
        </xdr:cNvPr>
        <xdr:cNvSpPr txBox="1"/>
      </xdr:nvSpPr>
      <xdr:spPr>
        <a:xfrm>
          <a:off x="18421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9FED6506-F10F-4B6D-9E5F-1654D3C2E2B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3C904632-06A5-41EB-A147-8620E0CFD55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31219F67-9666-489F-A94D-D6DAEDA761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DE45B3FC-8592-4E3D-A2C6-3E3BE3468C7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3271E867-C7C0-4553-B32C-45EA66A8334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D55114A6-1963-4CD6-A0DE-6AA78F75F27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415885B0-BFAF-4C79-8899-547D51A8E09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0DEB8F8F-3581-48A5-8C8E-4799D85164A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3E6D97EE-1B6D-4564-A23E-4093F2E7D32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22201FF9-7C44-4332-A5B5-5E3F2BA850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CA416A62-4281-4AF7-9D7E-3B3D03FBC7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5F61D02C-0FEC-4215-AD55-DA1AB2D37AA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59FE47FD-3B9D-4960-8160-6909AE94858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BC307108-5F2B-4F65-B135-F1A9E9061E2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F2DBE4F0-E77E-4D04-AD89-96A196D4BB8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0AAC9927-9494-4CE7-8EE5-F41C05799F1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DDE02B28-0323-4B8E-AFD0-41DE88D5E8C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849E609B-0037-453E-BA84-3363C42B6A2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E33AF7C7-141F-4D26-9744-EA6457BBF9D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CF03BA1C-2B57-4486-95B1-C7F399310D8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E7B17B7C-F125-4B3B-8013-44F1455CABE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0D8864F0-9A43-4CD0-A474-C024780394E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B1760DB0-09E8-4BB5-87E5-D39B441B25E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0F2E3BC5-ECA7-43D2-9C2B-04D4ABE05E8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9BA84A37-49DA-4B7F-9415-2F1987287A0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754" name="直線コネクタ 753">
          <a:extLst>
            <a:ext uri="{FF2B5EF4-FFF2-40B4-BE49-F238E27FC236}">
              <a16:creationId xmlns:a16="http://schemas.microsoft.com/office/drawing/2014/main" id="{D05D4CBB-CB83-439E-AD30-F14CD3BA5C7B}"/>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55" name="【庁舎】&#10;有形固定資産減価償却率最小値テキスト">
          <a:extLst>
            <a:ext uri="{FF2B5EF4-FFF2-40B4-BE49-F238E27FC236}">
              <a16:creationId xmlns:a16="http://schemas.microsoft.com/office/drawing/2014/main" id="{17953AB7-8535-40BC-8CD0-2C02EAB2F112}"/>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56" name="直線コネクタ 755">
          <a:extLst>
            <a:ext uri="{FF2B5EF4-FFF2-40B4-BE49-F238E27FC236}">
              <a16:creationId xmlns:a16="http://schemas.microsoft.com/office/drawing/2014/main" id="{5161F3D4-E926-4413-80A4-1865169C4BFA}"/>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57" name="【庁舎】&#10;有形固定資産減価償却率最大値テキスト">
          <a:extLst>
            <a:ext uri="{FF2B5EF4-FFF2-40B4-BE49-F238E27FC236}">
              <a16:creationId xmlns:a16="http://schemas.microsoft.com/office/drawing/2014/main" id="{CEAE7C5E-0C9A-4BD3-BC14-E0227631ED88}"/>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58" name="直線コネクタ 757">
          <a:extLst>
            <a:ext uri="{FF2B5EF4-FFF2-40B4-BE49-F238E27FC236}">
              <a16:creationId xmlns:a16="http://schemas.microsoft.com/office/drawing/2014/main" id="{77C8CFAC-EE2E-4158-A395-93C4C097A6B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59" name="【庁舎】&#10;有形固定資産減価償却率平均値テキスト">
          <a:extLst>
            <a:ext uri="{FF2B5EF4-FFF2-40B4-BE49-F238E27FC236}">
              <a16:creationId xmlns:a16="http://schemas.microsoft.com/office/drawing/2014/main" id="{1990B1AC-36C4-4E19-9BD1-5F89C9AA7B79}"/>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60" name="フローチャート: 判断 759">
          <a:extLst>
            <a:ext uri="{FF2B5EF4-FFF2-40B4-BE49-F238E27FC236}">
              <a16:creationId xmlns:a16="http://schemas.microsoft.com/office/drawing/2014/main" id="{2F496692-692B-4491-A46E-43B7496F2609}"/>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61" name="フローチャート: 判断 760">
          <a:extLst>
            <a:ext uri="{FF2B5EF4-FFF2-40B4-BE49-F238E27FC236}">
              <a16:creationId xmlns:a16="http://schemas.microsoft.com/office/drawing/2014/main" id="{368ADEA3-C092-4015-919A-7A862CC7D3E3}"/>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62" name="フローチャート: 判断 761">
          <a:extLst>
            <a:ext uri="{FF2B5EF4-FFF2-40B4-BE49-F238E27FC236}">
              <a16:creationId xmlns:a16="http://schemas.microsoft.com/office/drawing/2014/main" id="{CA321E1D-6D19-4030-80FD-28964F6637B9}"/>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763" name="フローチャート: 判断 762">
          <a:extLst>
            <a:ext uri="{FF2B5EF4-FFF2-40B4-BE49-F238E27FC236}">
              <a16:creationId xmlns:a16="http://schemas.microsoft.com/office/drawing/2014/main" id="{8E1F0EEB-A9A8-4CB5-8379-2B98ECE32568}"/>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764" name="フローチャート: 判断 763">
          <a:extLst>
            <a:ext uri="{FF2B5EF4-FFF2-40B4-BE49-F238E27FC236}">
              <a16:creationId xmlns:a16="http://schemas.microsoft.com/office/drawing/2014/main" id="{784005B7-E254-4D04-B75D-C1938F2C638C}"/>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102BCD2-DCF4-4AD7-88DA-525189C75B3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8CA797A3-92DA-4E99-B8A5-EDE3BE880AF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9EB07A4B-5733-41C6-8B50-1DD4F0DED3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805C84D9-39D9-49E1-BEFE-9EFEF54F89B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5C0A4557-E58E-4AB9-8013-42F8FBF81E7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5806</xdr:rowOff>
    </xdr:from>
    <xdr:to>
      <xdr:col>85</xdr:col>
      <xdr:colOff>177800</xdr:colOff>
      <xdr:row>108</xdr:row>
      <xdr:rowOff>107406</xdr:rowOff>
    </xdr:to>
    <xdr:sp macro="" textlink="">
      <xdr:nvSpPr>
        <xdr:cNvPr id="770" name="楕円 769">
          <a:extLst>
            <a:ext uri="{FF2B5EF4-FFF2-40B4-BE49-F238E27FC236}">
              <a16:creationId xmlns:a16="http://schemas.microsoft.com/office/drawing/2014/main" id="{B2E6000A-CC52-4F9F-AA75-1F395CF7886E}"/>
            </a:ext>
          </a:extLst>
        </xdr:cNvPr>
        <xdr:cNvSpPr/>
      </xdr:nvSpPr>
      <xdr:spPr>
        <a:xfrm>
          <a:off x="162687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92183</xdr:rowOff>
    </xdr:from>
    <xdr:ext cx="405111" cy="259045"/>
    <xdr:sp macro="" textlink="">
      <xdr:nvSpPr>
        <xdr:cNvPr id="771" name="【庁舎】&#10;有形固定資産減価償却率該当値テキスト">
          <a:extLst>
            <a:ext uri="{FF2B5EF4-FFF2-40B4-BE49-F238E27FC236}">
              <a16:creationId xmlns:a16="http://schemas.microsoft.com/office/drawing/2014/main" id="{AEAF1CFC-9E59-44C9-A71C-146353642947}"/>
            </a:ext>
          </a:extLst>
        </xdr:cNvPr>
        <xdr:cNvSpPr txBox="1"/>
      </xdr:nvSpPr>
      <xdr:spPr>
        <a:xfrm>
          <a:off x="16357600" y="18437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139700</xdr:rowOff>
    </xdr:from>
    <xdr:to>
      <xdr:col>81</xdr:col>
      <xdr:colOff>101600</xdr:colOff>
      <xdr:row>108</xdr:row>
      <xdr:rowOff>69850</xdr:rowOff>
    </xdr:to>
    <xdr:sp macro="" textlink="">
      <xdr:nvSpPr>
        <xdr:cNvPr id="772" name="楕円 771">
          <a:extLst>
            <a:ext uri="{FF2B5EF4-FFF2-40B4-BE49-F238E27FC236}">
              <a16:creationId xmlns:a16="http://schemas.microsoft.com/office/drawing/2014/main" id="{A4B6E514-CBAA-4F97-952D-4A60D6D28ED2}"/>
            </a:ext>
          </a:extLst>
        </xdr:cNvPr>
        <xdr:cNvSpPr/>
      </xdr:nvSpPr>
      <xdr:spPr>
        <a:xfrm>
          <a:off x="15430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19050</xdr:rowOff>
    </xdr:from>
    <xdr:to>
      <xdr:col>85</xdr:col>
      <xdr:colOff>127000</xdr:colOff>
      <xdr:row>108</xdr:row>
      <xdr:rowOff>56606</xdr:rowOff>
    </xdr:to>
    <xdr:cxnSp macro="">
      <xdr:nvCxnSpPr>
        <xdr:cNvPr id="773" name="直線コネクタ 772">
          <a:extLst>
            <a:ext uri="{FF2B5EF4-FFF2-40B4-BE49-F238E27FC236}">
              <a16:creationId xmlns:a16="http://schemas.microsoft.com/office/drawing/2014/main" id="{23796BFD-EDAB-4ED8-A155-6AF104FDD412}"/>
            </a:ext>
          </a:extLst>
        </xdr:cNvPr>
        <xdr:cNvCxnSpPr/>
      </xdr:nvCxnSpPr>
      <xdr:spPr>
        <a:xfrm>
          <a:off x="15481300" y="185356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100512</xdr:rowOff>
    </xdr:from>
    <xdr:to>
      <xdr:col>76</xdr:col>
      <xdr:colOff>165100</xdr:colOff>
      <xdr:row>108</xdr:row>
      <xdr:rowOff>30662</xdr:rowOff>
    </xdr:to>
    <xdr:sp macro="" textlink="">
      <xdr:nvSpPr>
        <xdr:cNvPr id="774" name="楕円 773">
          <a:extLst>
            <a:ext uri="{FF2B5EF4-FFF2-40B4-BE49-F238E27FC236}">
              <a16:creationId xmlns:a16="http://schemas.microsoft.com/office/drawing/2014/main" id="{BE3DF7E9-5509-4CC9-AD1B-1B93FDB6935A}"/>
            </a:ext>
          </a:extLst>
        </xdr:cNvPr>
        <xdr:cNvSpPr/>
      </xdr:nvSpPr>
      <xdr:spPr>
        <a:xfrm>
          <a:off x="14541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151312</xdr:rowOff>
    </xdr:from>
    <xdr:to>
      <xdr:col>81</xdr:col>
      <xdr:colOff>50800</xdr:colOff>
      <xdr:row>108</xdr:row>
      <xdr:rowOff>19050</xdr:rowOff>
    </xdr:to>
    <xdr:cxnSp macro="">
      <xdr:nvCxnSpPr>
        <xdr:cNvPr id="775" name="直線コネクタ 774">
          <a:extLst>
            <a:ext uri="{FF2B5EF4-FFF2-40B4-BE49-F238E27FC236}">
              <a16:creationId xmlns:a16="http://schemas.microsoft.com/office/drawing/2014/main" id="{F2F3F333-4C17-48BD-9DB0-291B79EAE21A}"/>
            </a:ext>
          </a:extLst>
        </xdr:cNvPr>
        <xdr:cNvCxnSpPr/>
      </xdr:nvCxnSpPr>
      <xdr:spPr>
        <a:xfrm>
          <a:off x="14592300" y="1849646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100512</xdr:rowOff>
    </xdr:from>
    <xdr:to>
      <xdr:col>72</xdr:col>
      <xdr:colOff>38100</xdr:colOff>
      <xdr:row>108</xdr:row>
      <xdr:rowOff>30662</xdr:rowOff>
    </xdr:to>
    <xdr:sp macro="" textlink="">
      <xdr:nvSpPr>
        <xdr:cNvPr id="776" name="楕円 775">
          <a:extLst>
            <a:ext uri="{FF2B5EF4-FFF2-40B4-BE49-F238E27FC236}">
              <a16:creationId xmlns:a16="http://schemas.microsoft.com/office/drawing/2014/main" id="{D05259DD-799B-4824-A017-E803A7C6552A}"/>
            </a:ext>
          </a:extLst>
        </xdr:cNvPr>
        <xdr:cNvSpPr/>
      </xdr:nvSpPr>
      <xdr:spPr>
        <a:xfrm>
          <a:off x="13652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151312</xdr:rowOff>
    </xdr:from>
    <xdr:to>
      <xdr:col>76</xdr:col>
      <xdr:colOff>114300</xdr:colOff>
      <xdr:row>107</xdr:row>
      <xdr:rowOff>151312</xdr:rowOff>
    </xdr:to>
    <xdr:cxnSp macro="">
      <xdr:nvCxnSpPr>
        <xdr:cNvPr id="777" name="直線コネクタ 776">
          <a:extLst>
            <a:ext uri="{FF2B5EF4-FFF2-40B4-BE49-F238E27FC236}">
              <a16:creationId xmlns:a16="http://schemas.microsoft.com/office/drawing/2014/main" id="{0C7F5055-D78A-480F-BD97-48F1DB72BA33}"/>
            </a:ext>
          </a:extLst>
        </xdr:cNvPr>
        <xdr:cNvCxnSpPr/>
      </xdr:nvCxnSpPr>
      <xdr:spPr>
        <a:xfrm>
          <a:off x="13703300" y="18496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84182</xdr:rowOff>
    </xdr:from>
    <xdr:to>
      <xdr:col>67</xdr:col>
      <xdr:colOff>101600</xdr:colOff>
      <xdr:row>108</xdr:row>
      <xdr:rowOff>14332</xdr:rowOff>
    </xdr:to>
    <xdr:sp macro="" textlink="">
      <xdr:nvSpPr>
        <xdr:cNvPr id="778" name="楕円 777">
          <a:extLst>
            <a:ext uri="{FF2B5EF4-FFF2-40B4-BE49-F238E27FC236}">
              <a16:creationId xmlns:a16="http://schemas.microsoft.com/office/drawing/2014/main" id="{F9FBCA9E-DE6F-49C3-8CE6-48AE99E93940}"/>
            </a:ext>
          </a:extLst>
        </xdr:cNvPr>
        <xdr:cNvSpPr/>
      </xdr:nvSpPr>
      <xdr:spPr>
        <a:xfrm>
          <a:off x="12763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134982</xdr:rowOff>
    </xdr:from>
    <xdr:to>
      <xdr:col>71</xdr:col>
      <xdr:colOff>177800</xdr:colOff>
      <xdr:row>107</xdr:row>
      <xdr:rowOff>151312</xdr:rowOff>
    </xdr:to>
    <xdr:cxnSp macro="">
      <xdr:nvCxnSpPr>
        <xdr:cNvPr id="779" name="直線コネクタ 778">
          <a:extLst>
            <a:ext uri="{FF2B5EF4-FFF2-40B4-BE49-F238E27FC236}">
              <a16:creationId xmlns:a16="http://schemas.microsoft.com/office/drawing/2014/main" id="{0A57C630-0707-479C-9666-87F1A7006B9E}"/>
            </a:ext>
          </a:extLst>
        </xdr:cNvPr>
        <xdr:cNvCxnSpPr/>
      </xdr:nvCxnSpPr>
      <xdr:spPr>
        <a:xfrm>
          <a:off x="12814300" y="1848013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80" name="n_1aveValue【庁舎】&#10;有形固定資産減価償却率">
          <a:extLst>
            <a:ext uri="{FF2B5EF4-FFF2-40B4-BE49-F238E27FC236}">
              <a16:creationId xmlns:a16="http://schemas.microsoft.com/office/drawing/2014/main" id="{C5DD842F-F344-4277-B6AE-F2FF64D472E9}"/>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781" name="n_2aveValue【庁舎】&#10;有形固定資産減価償却率">
          <a:extLst>
            <a:ext uri="{FF2B5EF4-FFF2-40B4-BE49-F238E27FC236}">
              <a16:creationId xmlns:a16="http://schemas.microsoft.com/office/drawing/2014/main" id="{2ADAD34C-C782-4934-BC7F-AB6D35A550C4}"/>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782" name="n_3aveValue【庁舎】&#10;有形固定資産減価償却率">
          <a:extLst>
            <a:ext uri="{FF2B5EF4-FFF2-40B4-BE49-F238E27FC236}">
              <a16:creationId xmlns:a16="http://schemas.microsoft.com/office/drawing/2014/main" id="{5D062382-F38C-4BDF-B08E-FF2AF6F867B8}"/>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783" name="n_4aveValue【庁舎】&#10;有形固定資産減価償却率">
          <a:extLst>
            <a:ext uri="{FF2B5EF4-FFF2-40B4-BE49-F238E27FC236}">
              <a16:creationId xmlns:a16="http://schemas.microsoft.com/office/drawing/2014/main" id="{9CFDDCE1-0990-4BAD-9028-D3B993163708}"/>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60977</xdr:rowOff>
    </xdr:from>
    <xdr:ext cx="405111" cy="259045"/>
    <xdr:sp macro="" textlink="">
      <xdr:nvSpPr>
        <xdr:cNvPr id="784" name="n_1mainValue【庁舎】&#10;有形固定資産減価償却率">
          <a:extLst>
            <a:ext uri="{FF2B5EF4-FFF2-40B4-BE49-F238E27FC236}">
              <a16:creationId xmlns:a16="http://schemas.microsoft.com/office/drawing/2014/main" id="{EE83587F-AA1D-4B27-B3D9-885083E77AF0}"/>
            </a:ext>
          </a:extLst>
        </xdr:cNvPr>
        <xdr:cNvSpPr txBox="1"/>
      </xdr:nvSpPr>
      <xdr:spPr>
        <a:xfrm>
          <a:off x="152660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21789</xdr:rowOff>
    </xdr:from>
    <xdr:ext cx="405111" cy="259045"/>
    <xdr:sp macro="" textlink="">
      <xdr:nvSpPr>
        <xdr:cNvPr id="785" name="n_2mainValue【庁舎】&#10;有形固定資産減価償却率">
          <a:extLst>
            <a:ext uri="{FF2B5EF4-FFF2-40B4-BE49-F238E27FC236}">
              <a16:creationId xmlns:a16="http://schemas.microsoft.com/office/drawing/2014/main" id="{77E2F603-5942-4CC5-A4A1-B946E2391518}"/>
            </a:ext>
          </a:extLst>
        </xdr:cNvPr>
        <xdr:cNvSpPr txBox="1"/>
      </xdr:nvSpPr>
      <xdr:spPr>
        <a:xfrm>
          <a:off x="14389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21789</xdr:rowOff>
    </xdr:from>
    <xdr:ext cx="405111" cy="259045"/>
    <xdr:sp macro="" textlink="">
      <xdr:nvSpPr>
        <xdr:cNvPr id="786" name="n_3mainValue【庁舎】&#10;有形固定資産減価償却率">
          <a:extLst>
            <a:ext uri="{FF2B5EF4-FFF2-40B4-BE49-F238E27FC236}">
              <a16:creationId xmlns:a16="http://schemas.microsoft.com/office/drawing/2014/main" id="{6F73D847-8109-40E6-8A3D-A89916066277}"/>
            </a:ext>
          </a:extLst>
        </xdr:cNvPr>
        <xdr:cNvSpPr txBox="1"/>
      </xdr:nvSpPr>
      <xdr:spPr>
        <a:xfrm>
          <a:off x="13500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5459</xdr:rowOff>
    </xdr:from>
    <xdr:ext cx="405111" cy="259045"/>
    <xdr:sp macro="" textlink="">
      <xdr:nvSpPr>
        <xdr:cNvPr id="787" name="n_4mainValue【庁舎】&#10;有形固定資産減価償却率">
          <a:extLst>
            <a:ext uri="{FF2B5EF4-FFF2-40B4-BE49-F238E27FC236}">
              <a16:creationId xmlns:a16="http://schemas.microsoft.com/office/drawing/2014/main" id="{A98BC623-5872-4706-AEF5-27E0174D1A3F}"/>
            </a:ext>
          </a:extLst>
        </xdr:cNvPr>
        <xdr:cNvSpPr txBox="1"/>
      </xdr:nvSpPr>
      <xdr:spPr>
        <a:xfrm>
          <a:off x="12611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2B31547F-A4EF-48CF-8B8B-F1977E7E48F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2A22A19E-D508-4B5A-B28E-1E95AFCFD58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A9B8ED9D-B172-4BB0-8AD3-3CDFDB01AAC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F50F57C-C691-41D0-8C91-452B16000A7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FF46B78E-1CCF-4E66-B046-2E7E9701B5D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C2E0E5C1-0714-44BA-B5AE-6CEBC751DE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A322DD21-651D-4FA9-96B6-208BCF9F19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AB9F0394-B622-4FC9-BAA9-F52BD1C5D9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79288254-4927-422F-BF3C-7F64CC4D525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38F27493-E881-4A21-9B01-681DA666A20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id="{7DFE7696-AA35-456D-920B-DDEE90EAA9E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99" name="直線コネクタ 798">
          <a:extLst>
            <a:ext uri="{FF2B5EF4-FFF2-40B4-BE49-F238E27FC236}">
              <a16:creationId xmlns:a16="http://schemas.microsoft.com/office/drawing/2014/main" id="{31CBD22D-3822-4C10-A651-74C9B00B352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0" name="テキスト ボックス 799">
          <a:extLst>
            <a:ext uri="{FF2B5EF4-FFF2-40B4-BE49-F238E27FC236}">
              <a16:creationId xmlns:a16="http://schemas.microsoft.com/office/drawing/2014/main" id="{6A5DCB68-6E67-4733-A95F-18304BEA1B7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1" name="直線コネクタ 800">
          <a:extLst>
            <a:ext uri="{FF2B5EF4-FFF2-40B4-BE49-F238E27FC236}">
              <a16:creationId xmlns:a16="http://schemas.microsoft.com/office/drawing/2014/main" id="{58E177F3-7BFD-4A5C-AF5F-89C05107E88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2" name="テキスト ボックス 801">
          <a:extLst>
            <a:ext uri="{FF2B5EF4-FFF2-40B4-BE49-F238E27FC236}">
              <a16:creationId xmlns:a16="http://schemas.microsoft.com/office/drawing/2014/main" id="{88CE3294-753B-4528-A47E-DA2EE1527C6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3" name="直線コネクタ 802">
          <a:extLst>
            <a:ext uri="{FF2B5EF4-FFF2-40B4-BE49-F238E27FC236}">
              <a16:creationId xmlns:a16="http://schemas.microsoft.com/office/drawing/2014/main" id="{F3F12757-46A4-4DB5-B857-B5713B4B24D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4" name="テキスト ボックス 803">
          <a:extLst>
            <a:ext uri="{FF2B5EF4-FFF2-40B4-BE49-F238E27FC236}">
              <a16:creationId xmlns:a16="http://schemas.microsoft.com/office/drawing/2014/main" id="{CA772595-1B60-4830-8FCC-F1099779EC0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5" name="直線コネクタ 804">
          <a:extLst>
            <a:ext uri="{FF2B5EF4-FFF2-40B4-BE49-F238E27FC236}">
              <a16:creationId xmlns:a16="http://schemas.microsoft.com/office/drawing/2014/main" id="{B07AEEA0-2525-409A-B23F-9C40442F130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6" name="テキスト ボックス 805">
          <a:extLst>
            <a:ext uri="{FF2B5EF4-FFF2-40B4-BE49-F238E27FC236}">
              <a16:creationId xmlns:a16="http://schemas.microsoft.com/office/drawing/2014/main" id="{EC7B5630-7067-4AF5-BA00-326F66CCF82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7" name="直線コネクタ 806">
          <a:extLst>
            <a:ext uri="{FF2B5EF4-FFF2-40B4-BE49-F238E27FC236}">
              <a16:creationId xmlns:a16="http://schemas.microsoft.com/office/drawing/2014/main" id="{3EC009BA-A91C-4FF0-9F56-0E6D23275E6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8" name="テキスト ボックス 807">
          <a:extLst>
            <a:ext uri="{FF2B5EF4-FFF2-40B4-BE49-F238E27FC236}">
              <a16:creationId xmlns:a16="http://schemas.microsoft.com/office/drawing/2014/main" id="{ABEC94E9-9DC9-4BF2-8B82-8C31D6223CB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F0C2CCC6-33F9-45A6-B0E9-92C9914DAAE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38ECCF52-D3CB-4660-8109-075CDBA2F93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FC1F3697-6FC1-4E31-B214-BC98CA447A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812" name="直線コネクタ 811">
          <a:extLst>
            <a:ext uri="{FF2B5EF4-FFF2-40B4-BE49-F238E27FC236}">
              <a16:creationId xmlns:a16="http://schemas.microsoft.com/office/drawing/2014/main" id="{06BFB2BC-1A4E-4D45-A942-4800F8D8096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813" name="【庁舎】&#10;一人当たり面積最小値テキスト">
          <a:extLst>
            <a:ext uri="{FF2B5EF4-FFF2-40B4-BE49-F238E27FC236}">
              <a16:creationId xmlns:a16="http://schemas.microsoft.com/office/drawing/2014/main" id="{252D4909-BDCB-477B-AE49-80D4A5D81A8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814" name="直線コネクタ 813">
          <a:extLst>
            <a:ext uri="{FF2B5EF4-FFF2-40B4-BE49-F238E27FC236}">
              <a16:creationId xmlns:a16="http://schemas.microsoft.com/office/drawing/2014/main" id="{FDA21AAB-7993-4595-BBA1-DBBAB7327DF3}"/>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815" name="【庁舎】&#10;一人当たり面積最大値テキスト">
          <a:extLst>
            <a:ext uri="{FF2B5EF4-FFF2-40B4-BE49-F238E27FC236}">
              <a16:creationId xmlns:a16="http://schemas.microsoft.com/office/drawing/2014/main" id="{FD3B3924-FD2A-47D0-9718-9EFCD9BE1BD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816" name="直線コネクタ 815">
          <a:extLst>
            <a:ext uri="{FF2B5EF4-FFF2-40B4-BE49-F238E27FC236}">
              <a16:creationId xmlns:a16="http://schemas.microsoft.com/office/drawing/2014/main" id="{91DBDBE7-8BAB-48A4-858F-D5A968C4D18F}"/>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817" name="【庁舎】&#10;一人当たり面積平均値テキスト">
          <a:extLst>
            <a:ext uri="{FF2B5EF4-FFF2-40B4-BE49-F238E27FC236}">
              <a16:creationId xmlns:a16="http://schemas.microsoft.com/office/drawing/2014/main" id="{8157C793-76C6-4846-8846-45C9249253F6}"/>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818" name="フローチャート: 判断 817">
          <a:extLst>
            <a:ext uri="{FF2B5EF4-FFF2-40B4-BE49-F238E27FC236}">
              <a16:creationId xmlns:a16="http://schemas.microsoft.com/office/drawing/2014/main" id="{745CEBB1-762A-4C0B-98B9-0827FAE1CA32}"/>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819" name="フローチャート: 判断 818">
          <a:extLst>
            <a:ext uri="{FF2B5EF4-FFF2-40B4-BE49-F238E27FC236}">
              <a16:creationId xmlns:a16="http://schemas.microsoft.com/office/drawing/2014/main" id="{C574FCFD-DBD3-4FC2-83C6-C370601B13CB}"/>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20" name="フローチャート: 判断 819">
          <a:extLst>
            <a:ext uri="{FF2B5EF4-FFF2-40B4-BE49-F238E27FC236}">
              <a16:creationId xmlns:a16="http://schemas.microsoft.com/office/drawing/2014/main" id="{41B0E4A8-F1BD-4485-A1EB-D3EFF2935F7A}"/>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821" name="フローチャート: 判断 820">
          <a:extLst>
            <a:ext uri="{FF2B5EF4-FFF2-40B4-BE49-F238E27FC236}">
              <a16:creationId xmlns:a16="http://schemas.microsoft.com/office/drawing/2014/main" id="{8FCC7BB7-EC4C-4375-A778-81F93CD1DD48}"/>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822" name="フローチャート: 判断 821">
          <a:extLst>
            <a:ext uri="{FF2B5EF4-FFF2-40B4-BE49-F238E27FC236}">
              <a16:creationId xmlns:a16="http://schemas.microsoft.com/office/drawing/2014/main" id="{C8CB4919-CF85-4007-B641-15506FDD0992}"/>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261F2F76-2926-4980-B1A6-4BBB77982CC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7BDB9904-038E-4027-8406-0AF7B4D106F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A10DD02E-A700-4CC9-A67F-A563C4E1B61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E87513D1-6D99-495D-9FA7-C84350E6BF6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2E244363-C8A6-4D53-8E5D-C3B7712CD01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138430</xdr:rowOff>
    </xdr:from>
    <xdr:to>
      <xdr:col>116</xdr:col>
      <xdr:colOff>114300</xdr:colOff>
      <xdr:row>107</xdr:row>
      <xdr:rowOff>68580</xdr:rowOff>
    </xdr:to>
    <xdr:sp macro="" textlink="">
      <xdr:nvSpPr>
        <xdr:cNvPr id="828" name="楕円 827">
          <a:extLst>
            <a:ext uri="{FF2B5EF4-FFF2-40B4-BE49-F238E27FC236}">
              <a16:creationId xmlns:a16="http://schemas.microsoft.com/office/drawing/2014/main" id="{98B8C9BC-AB7E-4D84-BEE7-336CDF3512CE}"/>
            </a:ext>
          </a:extLst>
        </xdr:cNvPr>
        <xdr:cNvSpPr/>
      </xdr:nvSpPr>
      <xdr:spPr>
        <a:xfrm>
          <a:off x="22110700" y="183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116857</xdr:rowOff>
    </xdr:from>
    <xdr:ext cx="469744" cy="259045"/>
    <xdr:sp macro="" textlink="">
      <xdr:nvSpPr>
        <xdr:cNvPr id="829" name="【庁舎】&#10;一人当たり面積該当値テキスト">
          <a:extLst>
            <a:ext uri="{FF2B5EF4-FFF2-40B4-BE49-F238E27FC236}">
              <a16:creationId xmlns:a16="http://schemas.microsoft.com/office/drawing/2014/main" id="{0BD8D75F-8A04-48FB-A979-F22CBEBDDE4A}"/>
            </a:ext>
          </a:extLst>
        </xdr:cNvPr>
        <xdr:cNvSpPr txBox="1"/>
      </xdr:nvSpPr>
      <xdr:spPr>
        <a:xfrm>
          <a:off x="22199600" y="182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163830</xdr:rowOff>
    </xdr:from>
    <xdr:to>
      <xdr:col>112</xdr:col>
      <xdr:colOff>38100</xdr:colOff>
      <xdr:row>107</xdr:row>
      <xdr:rowOff>93980</xdr:rowOff>
    </xdr:to>
    <xdr:sp macro="" textlink="">
      <xdr:nvSpPr>
        <xdr:cNvPr id="830" name="楕円 829">
          <a:extLst>
            <a:ext uri="{FF2B5EF4-FFF2-40B4-BE49-F238E27FC236}">
              <a16:creationId xmlns:a16="http://schemas.microsoft.com/office/drawing/2014/main" id="{7DED38B9-5065-48BC-B2D6-8FA9433A5567}"/>
            </a:ext>
          </a:extLst>
        </xdr:cNvPr>
        <xdr:cNvSpPr/>
      </xdr:nvSpPr>
      <xdr:spPr>
        <a:xfrm>
          <a:off x="21272500" y="183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17780</xdr:rowOff>
    </xdr:from>
    <xdr:to>
      <xdr:col>116</xdr:col>
      <xdr:colOff>63500</xdr:colOff>
      <xdr:row>107</xdr:row>
      <xdr:rowOff>43180</xdr:rowOff>
    </xdr:to>
    <xdr:cxnSp macro="">
      <xdr:nvCxnSpPr>
        <xdr:cNvPr id="831" name="直線コネクタ 830">
          <a:extLst>
            <a:ext uri="{FF2B5EF4-FFF2-40B4-BE49-F238E27FC236}">
              <a16:creationId xmlns:a16="http://schemas.microsoft.com/office/drawing/2014/main" id="{2230F4DB-0388-4EB2-A519-35ED19FEFA57}"/>
            </a:ext>
          </a:extLst>
        </xdr:cNvPr>
        <xdr:cNvCxnSpPr/>
      </xdr:nvCxnSpPr>
      <xdr:spPr>
        <a:xfrm flipV="1">
          <a:off x="21323300" y="183629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7620</xdr:rowOff>
    </xdr:from>
    <xdr:to>
      <xdr:col>107</xdr:col>
      <xdr:colOff>101600</xdr:colOff>
      <xdr:row>107</xdr:row>
      <xdr:rowOff>109220</xdr:rowOff>
    </xdr:to>
    <xdr:sp macro="" textlink="">
      <xdr:nvSpPr>
        <xdr:cNvPr id="832" name="楕円 831">
          <a:extLst>
            <a:ext uri="{FF2B5EF4-FFF2-40B4-BE49-F238E27FC236}">
              <a16:creationId xmlns:a16="http://schemas.microsoft.com/office/drawing/2014/main" id="{C0508788-3AFA-42B5-A68A-EE229C9DAFBC}"/>
            </a:ext>
          </a:extLst>
        </xdr:cNvPr>
        <xdr:cNvSpPr/>
      </xdr:nvSpPr>
      <xdr:spPr>
        <a:xfrm>
          <a:off x="203835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43180</xdr:rowOff>
    </xdr:from>
    <xdr:to>
      <xdr:col>111</xdr:col>
      <xdr:colOff>177800</xdr:colOff>
      <xdr:row>107</xdr:row>
      <xdr:rowOff>58420</xdr:rowOff>
    </xdr:to>
    <xdr:cxnSp macro="">
      <xdr:nvCxnSpPr>
        <xdr:cNvPr id="833" name="直線コネクタ 832">
          <a:extLst>
            <a:ext uri="{FF2B5EF4-FFF2-40B4-BE49-F238E27FC236}">
              <a16:creationId xmlns:a16="http://schemas.microsoft.com/office/drawing/2014/main" id="{6204D805-06D0-4412-9F38-447C9F83D470}"/>
            </a:ext>
          </a:extLst>
        </xdr:cNvPr>
        <xdr:cNvCxnSpPr/>
      </xdr:nvCxnSpPr>
      <xdr:spPr>
        <a:xfrm flipV="1">
          <a:off x="20434300" y="183883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17780</xdr:rowOff>
    </xdr:from>
    <xdr:to>
      <xdr:col>102</xdr:col>
      <xdr:colOff>165100</xdr:colOff>
      <xdr:row>107</xdr:row>
      <xdr:rowOff>119380</xdr:rowOff>
    </xdr:to>
    <xdr:sp macro="" textlink="">
      <xdr:nvSpPr>
        <xdr:cNvPr id="834" name="楕円 833">
          <a:extLst>
            <a:ext uri="{FF2B5EF4-FFF2-40B4-BE49-F238E27FC236}">
              <a16:creationId xmlns:a16="http://schemas.microsoft.com/office/drawing/2014/main" id="{DBF70CB4-BC87-4CD8-BCFD-89F065AE6529}"/>
            </a:ext>
          </a:extLst>
        </xdr:cNvPr>
        <xdr:cNvSpPr/>
      </xdr:nvSpPr>
      <xdr:spPr>
        <a:xfrm>
          <a:off x="19494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58420</xdr:rowOff>
    </xdr:from>
    <xdr:to>
      <xdr:col>107</xdr:col>
      <xdr:colOff>50800</xdr:colOff>
      <xdr:row>107</xdr:row>
      <xdr:rowOff>68580</xdr:rowOff>
    </xdr:to>
    <xdr:cxnSp macro="">
      <xdr:nvCxnSpPr>
        <xdr:cNvPr id="835" name="直線コネクタ 834">
          <a:extLst>
            <a:ext uri="{FF2B5EF4-FFF2-40B4-BE49-F238E27FC236}">
              <a16:creationId xmlns:a16="http://schemas.microsoft.com/office/drawing/2014/main" id="{92B411BE-7170-4EB9-A274-123A26CC8BAC}"/>
            </a:ext>
          </a:extLst>
        </xdr:cNvPr>
        <xdr:cNvCxnSpPr/>
      </xdr:nvCxnSpPr>
      <xdr:spPr>
        <a:xfrm flipV="1">
          <a:off x="19545300" y="184035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836" name="楕円 835">
          <a:extLst>
            <a:ext uri="{FF2B5EF4-FFF2-40B4-BE49-F238E27FC236}">
              <a16:creationId xmlns:a16="http://schemas.microsoft.com/office/drawing/2014/main" id="{D3E8C86B-60DF-4E81-A2F9-B702CC2B5A42}"/>
            </a:ext>
          </a:extLst>
        </xdr:cNvPr>
        <xdr:cNvSpPr/>
      </xdr:nvSpPr>
      <xdr:spPr>
        <a:xfrm>
          <a:off x="18605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68580</xdr:rowOff>
    </xdr:from>
    <xdr:to>
      <xdr:col>102</xdr:col>
      <xdr:colOff>114300</xdr:colOff>
      <xdr:row>107</xdr:row>
      <xdr:rowOff>87630</xdr:rowOff>
    </xdr:to>
    <xdr:cxnSp macro="">
      <xdr:nvCxnSpPr>
        <xdr:cNvPr id="837" name="直線コネクタ 836">
          <a:extLst>
            <a:ext uri="{FF2B5EF4-FFF2-40B4-BE49-F238E27FC236}">
              <a16:creationId xmlns:a16="http://schemas.microsoft.com/office/drawing/2014/main" id="{4E9630EA-B890-4479-BEF2-980C572E6EEC}"/>
            </a:ext>
          </a:extLst>
        </xdr:cNvPr>
        <xdr:cNvCxnSpPr/>
      </xdr:nvCxnSpPr>
      <xdr:spPr>
        <a:xfrm flipV="1">
          <a:off x="18656300" y="18413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838" name="n_1aveValue【庁舎】&#10;一人当たり面積">
          <a:extLst>
            <a:ext uri="{FF2B5EF4-FFF2-40B4-BE49-F238E27FC236}">
              <a16:creationId xmlns:a16="http://schemas.microsoft.com/office/drawing/2014/main" id="{09947D6A-0034-4E8C-94B2-14E4F620A2B7}"/>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839" name="n_2aveValue【庁舎】&#10;一人当たり面積">
          <a:extLst>
            <a:ext uri="{FF2B5EF4-FFF2-40B4-BE49-F238E27FC236}">
              <a16:creationId xmlns:a16="http://schemas.microsoft.com/office/drawing/2014/main" id="{00F7208E-3045-4C58-B13B-80A0EBE2EE87}"/>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840" name="n_3aveValue【庁舎】&#10;一人当たり面積">
          <a:extLst>
            <a:ext uri="{FF2B5EF4-FFF2-40B4-BE49-F238E27FC236}">
              <a16:creationId xmlns:a16="http://schemas.microsoft.com/office/drawing/2014/main" id="{B7D0816C-D175-4222-B02A-EC9D11AFD9AE}"/>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841" name="n_4aveValue【庁舎】&#10;一人当たり面積">
          <a:extLst>
            <a:ext uri="{FF2B5EF4-FFF2-40B4-BE49-F238E27FC236}">
              <a16:creationId xmlns:a16="http://schemas.microsoft.com/office/drawing/2014/main" id="{52BF207E-7D05-4CCD-BED5-0C7D5C48DB86}"/>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85107</xdr:rowOff>
    </xdr:from>
    <xdr:ext cx="469744" cy="259045"/>
    <xdr:sp macro="" textlink="">
      <xdr:nvSpPr>
        <xdr:cNvPr id="842" name="n_1mainValue【庁舎】&#10;一人当たり面積">
          <a:extLst>
            <a:ext uri="{FF2B5EF4-FFF2-40B4-BE49-F238E27FC236}">
              <a16:creationId xmlns:a16="http://schemas.microsoft.com/office/drawing/2014/main" id="{63281567-F0A1-445E-8C56-93B97AC7F647}"/>
            </a:ext>
          </a:extLst>
        </xdr:cNvPr>
        <xdr:cNvSpPr txBox="1"/>
      </xdr:nvSpPr>
      <xdr:spPr>
        <a:xfrm>
          <a:off x="21075727" y="184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100347</xdr:rowOff>
    </xdr:from>
    <xdr:ext cx="469744" cy="259045"/>
    <xdr:sp macro="" textlink="">
      <xdr:nvSpPr>
        <xdr:cNvPr id="843" name="n_2mainValue【庁舎】&#10;一人当たり面積">
          <a:extLst>
            <a:ext uri="{FF2B5EF4-FFF2-40B4-BE49-F238E27FC236}">
              <a16:creationId xmlns:a16="http://schemas.microsoft.com/office/drawing/2014/main" id="{822DB59F-C081-47F5-B548-D98A62474B68}"/>
            </a:ext>
          </a:extLst>
        </xdr:cNvPr>
        <xdr:cNvSpPr txBox="1"/>
      </xdr:nvSpPr>
      <xdr:spPr>
        <a:xfrm>
          <a:off x="20199427"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110507</xdr:rowOff>
    </xdr:from>
    <xdr:ext cx="469744" cy="259045"/>
    <xdr:sp macro="" textlink="">
      <xdr:nvSpPr>
        <xdr:cNvPr id="844" name="n_3mainValue【庁舎】&#10;一人当たり面積">
          <a:extLst>
            <a:ext uri="{FF2B5EF4-FFF2-40B4-BE49-F238E27FC236}">
              <a16:creationId xmlns:a16="http://schemas.microsoft.com/office/drawing/2014/main" id="{FA7FCE21-8242-44D8-85E4-527B42B0E429}"/>
            </a:ext>
          </a:extLst>
        </xdr:cNvPr>
        <xdr:cNvSpPr txBox="1"/>
      </xdr:nvSpPr>
      <xdr:spPr>
        <a:xfrm>
          <a:off x="19310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845" name="n_4mainValue【庁舎】&#10;一人当たり面積">
          <a:extLst>
            <a:ext uri="{FF2B5EF4-FFF2-40B4-BE49-F238E27FC236}">
              <a16:creationId xmlns:a16="http://schemas.microsoft.com/office/drawing/2014/main" id="{AB9E0AC5-D28D-416D-AC32-AF3D440EDC02}"/>
            </a:ext>
          </a:extLst>
        </xdr:cNvPr>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25C06612-654D-4016-A46C-88381952C54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2666528F-919A-49C4-89F6-E5D3075573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FDA3D5FE-BBD6-4D13-A294-33D809DBCE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有形固定資産減価償却率において、</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市民会館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の施設は類似団体と比較し特に数値が高い。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については建設から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が経過し老朽化が著しく有形固定資産減価償却率が類似団体より特に高くなっている。定期的な点検や改修など維持補修を行ってきたがその費用も年々負担が大きくなっている。今後は建替え等も視野に入れ対策を検討しなければならないが、財源の調達が難しく多額の町負担が生じるため、長期的な計画を講じる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については一部事務組合の資産が計上されているが、近年中に現在建設中の新施設へ移行する予定である。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なお</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保健センター・保健所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については、保健センター・保健所の機能が平成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年度まで使用していた施設から県の施設内に移動となったため、平成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年度以降は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該当数値なし</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
8,482
132.20
10,070,405
9,713,566
176,137
3,656,585
8,517,703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近年財政力指数はほぼ横ばいではあるが、</a:t>
          </a:r>
          <a:r>
            <a:rPr kumimoji="1" lang="ja-JP" altLang="ja-JP" sz="1100">
              <a:solidFill>
                <a:schemeClr val="dk1"/>
              </a:solidFill>
              <a:effectLst/>
              <a:latin typeface="+mn-lt"/>
              <a:ea typeface="+mn-ea"/>
              <a:cs typeface="+mn-cs"/>
            </a:rPr>
            <a:t>人口の減少や全国平均を上回る高齢化率（令和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45.66</a:t>
          </a:r>
          <a:r>
            <a:rPr kumimoji="1" lang="ja-JP" altLang="ja-JP" sz="1100">
              <a:solidFill>
                <a:schemeClr val="dk1"/>
              </a:solidFill>
              <a:effectLst/>
              <a:latin typeface="+mn-lt"/>
              <a:ea typeface="+mn-ea"/>
              <a:cs typeface="+mn-cs"/>
            </a:rPr>
            <a:t>％）に加え、町内に中心となる産業が少ないこと等により、財政基盤が弱く、類似団体平均をかなり下回っている。今後も</a:t>
          </a:r>
          <a:r>
            <a:rPr kumimoji="1" lang="ja-JP" altLang="en-US" sz="1100">
              <a:solidFill>
                <a:schemeClr val="dk1"/>
              </a:solidFill>
              <a:effectLst/>
              <a:latin typeface="+mn-lt"/>
              <a:ea typeface="+mn-ea"/>
              <a:cs typeface="+mn-cs"/>
            </a:rPr>
            <a:t>義務的</a:t>
          </a:r>
          <a:r>
            <a:rPr kumimoji="1" lang="ja-JP" altLang="ja-JP" sz="1100">
              <a:solidFill>
                <a:schemeClr val="dk1"/>
              </a:solidFill>
              <a:effectLst/>
              <a:latin typeface="+mn-lt"/>
              <a:ea typeface="+mn-ea"/>
              <a:cs typeface="+mn-cs"/>
            </a:rPr>
            <a:t>経費の削減や投資的経費の抑制に努めるとともに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歳入確保のため町税等の徴収業務の強化を行い自主財源の確保に努め、財政</a:t>
          </a:r>
          <a:r>
            <a:rPr kumimoji="1" lang="ja-JP" altLang="en-US" sz="1100">
              <a:solidFill>
                <a:schemeClr val="dk1"/>
              </a:solidFill>
              <a:effectLst/>
              <a:latin typeface="+mn-lt"/>
              <a:ea typeface="+mn-ea"/>
              <a:cs typeface="+mn-cs"/>
            </a:rPr>
            <a:t>基盤の強化に努め</a:t>
          </a:r>
          <a:r>
            <a:rPr kumimoji="1" lang="ja-JP" altLang="ja-JP" sz="1100">
              <a:solidFill>
                <a:schemeClr val="dk1"/>
              </a:solidFill>
              <a:effectLst/>
              <a:latin typeface="+mn-lt"/>
              <a:ea typeface="+mn-ea"/>
              <a:cs typeface="+mn-cs"/>
            </a:rPr>
            <a:t>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歳入については、普通交付税が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百万円、地方</a:t>
          </a:r>
          <a:r>
            <a:rPr kumimoji="1" lang="ja-JP" altLang="en-US" sz="1100">
              <a:solidFill>
                <a:schemeClr val="dk1"/>
              </a:solidFill>
              <a:effectLst/>
              <a:latin typeface="+mn-lt"/>
              <a:ea typeface="+mn-ea"/>
              <a:cs typeface="+mn-cs"/>
            </a:rPr>
            <a:t>税</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百万円減少した。歳出については、</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百万円増加し、</a:t>
          </a:r>
          <a:r>
            <a:rPr kumimoji="1" lang="ja-JP" altLang="en-US" sz="1100">
              <a:solidFill>
                <a:schemeClr val="dk1"/>
              </a:solidFill>
              <a:effectLst/>
              <a:latin typeface="+mn-lt"/>
              <a:ea typeface="+mn-ea"/>
              <a:cs typeface="+mn-cs"/>
            </a:rPr>
            <a:t>人事院勧告による給与改定により人件費が</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百万円増加した。このため経常収支比率は前年度に比べ</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ポイント増加している。今後は小中学校建設事業など大型事業の借入により公債費の増加が予想されることから、各事業の見直しを行い経常経費の削減に努める。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63500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5184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150495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7087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64</xdr:row>
      <xdr:rowOff>31327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7087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65</xdr:row>
      <xdr:rowOff>20744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0412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14622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8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151977</xdr:rowOff>
    </xdr:from>
    <xdr:to>
      <xdr:col>11</xdr:col>
      <xdr:colOff>82550</xdr:colOff>
      <xdr:row>64</xdr:row>
      <xdr:rowOff>82127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66904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56321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人当たり人件費、物件費及び維持補修費の</a:t>
          </a:r>
          <a:r>
            <a:rPr kumimoji="1" lang="ja-JP" altLang="en-US" sz="1100">
              <a:solidFill>
                <a:schemeClr val="dk1"/>
              </a:solidFill>
              <a:effectLst/>
              <a:latin typeface="+mn-lt"/>
              <a:ea typeface="+mn-ea"/>
              <a:cs typeface="+mn-cs"/>
            </a:rPr>
            <a:t>合計</a:t>
          </a:r>
          <a:r>
            <a:rPr kumimoji="1" lang="ja-JP" altLang="ja-JP" sz="1100">
              <a:solidFill>
                <a:schemeClr val="dk1"/>
              </a:solidFill>
              <a:effectLst/>
              <a:latin typeface="+mn-lt"/>
              <a:ea typeface="+mn-ea"/>
              <a:cs typeface="+mn-cs"/>
            </a:rPr>
            <a:t>金額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類似団体平均を下回っているが、維持補修費は類似団体平均に比べ高くなっている。河川</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町道、</a:t>
          </a:r>
          <a:r>
            <a:rPr kumimoji="1" lang="ja-JP" altLang="ja-JP" sz="1100">
              <a:solidFill>
                <a:schemeClr val="dk1"/>
              </a:solidFill>
              <a:effectLst/>
              <a:latin typeface="+mn-lt"/>
              <a:ea typeface="+mn-ea"/>
              <a:cs typeface="+mn-cs"/>
            </a:rPr>
            <a:t>林道等</a:t>
          </a:r>
          <a:r>
            <a:rPr kumimoji="1" lang="ja-JP" altLang="en-US" sz="1100">
              <a:solidFill>
                <a:schemeClr val="dk1"/>
              </a:solidFill>
              <a:effectLst/>
              <a:latin typeface="+mn-lt"/>
              <a:ea typeface="+mn-ea"/>
              <a:cs typeface="+mn-cs"/>
            </a:rPr>
            <a:t>各施設の</a:t>
          </a:r>
          <a:r>
            <a:rPr kumimoji="1" lang="ja-JP" altLang="ja-JP" sz="1100">
              <a:solidFill>
                <a:schemeClr val="dk1"/>
              </a:solidFill>
              <a:effectLst/>
              <a:latin typeface="+mn-lt"/>
              <a:ea typeface="+mn-ea"/>
              <a:cs typeface="+mn-cs"/>
            </a:rPr>
            <a:t>老朽化が進み、維持補修</a:t>
          </a:r>
          <a:r>
            <a:rPr kumimoji="1" lang="ja-JP" altLang="en-US" sz="1100">
              <a:solidFill>
                <a:schemeClr val="dk1"/>
              </a:solidFill>
              <a:effectLst/>
              <a:latin typeface="+mn-lt"/>
              <a:ea typeface="+mn-ea"/>
              <a:cs typeface="+mn-cs"/>
            </a:rPr>
            <a:t>費が年々</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加していることが</a:t>
          </a:r>
          <a:r>
            <a:rPr kumimoji="1" lang="ja-JP" altLang="ja-JP" sz="1100">
              <a:solidFill>
                <a:schemeClr val="dk1"/>
              </a:solidFill>
              <a:effectLst/>
              <a:latin typeface="+mn-lt"/>
              <a:ea typeface="+mn-ea"/>
              <a:cs typeface="+mn-cs"/>
            </a:rPr>
            <a:t>要因である。</a:t>
          </a:r>
          <a:r>
            <a:rPr kumimoji="1" lang="ja-JP" altLang="en-US" sz="1100">
              <a:solidFill>
                <a:schemeClr val="dk1"/>
              </a:solidFill>
              <a:effectLst/>
              <a:latin typeface="+mn-lt"/>
              <a:ea typeface="+mn-ea"/>
              <a:cs typeface="+mn-cs"/>
            </a:rPr>
            <a:t>併せて今後は物価高騰により当該経費が増加することから、施設の統廃合施策と共に長期的な視点に立ち</a:t>
          </a:r>
          <a:r>
            <a:rPr kumimoji="1" lang="ja-JP" altLang="ja-JP" sz="1100">
              <a:solidFill>
                <a:schemeClr val="dk1"/>
              </a:solidFill>
              <a:effectLst/>
              <a:latin typeface="+mn-lt"/>
              <a:ea typeface="+mn-ea"/>
              <a:cs typeface="+mn-cs"/>
            </a:rPr>
            <a:t>人件費、物件費等の抑制に努める。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89066</xdr:rowOff>
    </xdr:from>
    <xdr:to>
      <xdr:col>23</xdr:col>
      <xdr:colOff>133350</xdr:colOff>
      <xdr:row>82</xdr:row>
      <xdr:rowOff>111976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7966"/>
          <a:ext cx="838200" cy="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74420</xdr:rowOff>
    </xdr:from>
    <xdr:to>
      <xdr:col>19</xdr:col>
      <xdr:colOff>133350</xdr:colOff>
      <xdr:row>82</xdr:row>
      <xdr:rowOff>89066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33320"/>
          <a:ext cx="889000" cy="1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74420</xdr:rowOff>
    </xdr:from>
    <xdr:to>
      <xdr:col>15</xdr:col>
      <xdr:colOff>82550</xdr:colOff>
      <xdr:row>82</xdr:row>
      <xdr:rowOff>82868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33320"/>
          <a:ext cx="889000" cy="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48687</xdr:rowOff>
    </xdr:from>
    <xdr:to>
      <xdr:col>11</xdr:col>
      <xdr:colOff>31750</xdr:colOff>
      <xdr:row>82</xdr:row>
      <xdr:rowOff>82868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7587"/>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61176</xdr:rowOff>
    </xdr:from>
    <xdr:to>
      <xdr:col>23</xdr:col>
      <xdr:colOff>184150</xdr:colOff>
      <xdr:row>82</xdr:row>
      <xdr:rowOff>162776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77703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38266</xdr:rowOff>
    </xdr:from>
    <xdr:to>
      <xdr:col>19</xdr:col>
      <xdr:colOff>184150</xdr:colOff>
      <xdr:row>82</xdr:row>
      <xdr:rowOff>139866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150043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66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23620</xdr:rowOff>
    </xdr:from>
    <xdr:to>
      <xdr:col>15</xdr:col>
      <xdr:colOff>133350</xdr:colOff>
      <xdr:row>82</xdr:row>
      <xdr:rowOff>125220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135397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32068</xdr:rowOff>
    </xdr:from>
    <xdr:to>
      <xdr:col>11</xdr:col>
      <xdr:colOff>82550</xdr:colOff>
      <xdr:row>82</xdr:row>
      <xdr:rowOff>133668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143845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5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169337</xdr:rowOff>
    </xdr:from>
    <xdr:to>
      <xdr:col>7</xdr:col>
      <xdr:colOff>31750</xdr:colOff>
      <xdr:row>82</xdr:row>
      <xdr:rowOff>99487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109664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a:t>
          </a:r>
          <a:r>
            <a:rPr kumimoji="1" lang="ja-JP" altLang="en-US" sz="1100">
              <a:solidFill>
                <a:schemeClr val="dk1"/>
              </a:solidFill>
              <a:effectLst/>
              <a:latin typeface="+mn-lt"/>
              <a:ea typeface="+mn-ea"/>
              <a:cs typeface="+mn-cs"/>
            </a:rPr>
            <a:t>し類似団体をやや上回った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今後も国及び近隣自治体の状況を注視し、ラスパイレス指数の急激な上昇を招くことがないよう給与</a:t>
          </a:r>
          <a:r>
            <a:rPr kumimoji="1" lang="ja-JP" altLang="en-US" sz="1100">
              <a:solidFill>
                <a:schemeClr val="dk1"/>
              </a:solidFill>
              <a:effectLst/>
              <a:latin typeface="+mn-lt"/>
              <a:ea typeface="+mn-ea"/>
              <a:cs typeface="+mn-cs"/>
            </a:rPr>
            <a:t>水準</a:t>
          </a:r>
          <a:r>
            <a:rPr kumimoji="1" lang="ja-JP" altLang="ja-JP" sz="1100">
              <a:solidFill>
                <a:schemeClr val="dk1"/>
              </a:solidFill>
              <a:effectLst/>
              <a:latin typeface="+mn-lt"/>
              <a:ea typeface="+mn-ea"/>
              <a:cs typeface="+mn-cs"/>
            </a:rPr>
            <a:t>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67129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5437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86</xdr:row>
      <xdr:rowOff>9677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969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85</xdr:row>
      <xdr:rowOff>123673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96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123673</xdr:rowOff>
    </xdr:from>
    <xdr:to>
      <xdr:col>68</xdr:col>
      <xdr:colOff>152400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969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72873</xdr:rowOff>
    </xdr:from>
    <xdr:to>
      <xdr:col>68</xdr:col>
      <xdr:colOff>203200</xdr:colOff>
      <xdr:row>86</xdr:row>
      <xdr:rowOff>3023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159250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en-US" sz="1100">
              <a:solidFill>
                <a:schemeClr val="dk1"/>
              </a:solidFill>
              <a:effectLst/>
              <a:latin typeface="+mn-lt"/>
              <a:ea typeface="+mn-ea"/>
              <a:cs typeface="+mn-cs"/>
            </a:rPr>
            <a:t>人当たり職員数について、前年度より</a:t>
          </a:r>
          <a:r>
            <a:rPr kumimoji="1" lang="en-US" altLang="ja-JP" sz="1100">
              <a:solidFill>
                <a:schemeClr val="dk1"/>
              </a:solidFill>
              <a:effectLst/>
              <a:latin typeface="+mn-lt"/>
              <a:ea typeface="+mn-ea"/>
              <a:cs typeface="+mn-cs"/>
            </a:rPr>
            <a:t>0.62</a:t>
          </a:r>
          <a:r>
            <a:rPr kumimoji="1" lang="ja-JP" altLang="en-US" sz="1100">
              <a:solidFill>
                <a:schemeClr val="dk1"/>
              </a:solidFill>
              <a:effectLst/>
              <a:latin typeface="+mn-lt"/>
              <a:ea typeface="+mn-ea"/>
              <a:cs typeface="+mn-cs"/>
            </a:rPr>
            <a:t>ポイント増加し、</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やや上</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たがほぼ平均値である。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今後は人口減少による影響が見込まれるため、その時点の業務量等を鑑み適正</a:t>
          </a:r>
          <a:r>
            <a:rPr kumimoji="1" lang="ja-JP" altLang="ja-JP" sz="1100">
              <a:solidFill>
                <a:schemeClr val="dk1"/>
              </a:solidFill>
              <a:effectLst/>
              <a:latin typeface="+mn-lt"/>
              <a:ea typeface="+mn-ea"/>
              <a:cs typeface="+mn-cs"/>
            </a:rPr>
            <a:t>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61341</xdr:rowOff>
    </xdr:from>
    <xdr:to>
      <xdr:col>81</xdr:col>
      <xdr:colOff>44450</xdr:colOff>
      <xdr:row>62</xdr:row>
      <xdr:rowOff>111209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91241"/>
          <a:ext cx="8382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43645</xdr:rowOff>
    </xdr:from>
    <xdr:to>
      <xdr:col>77</xdr:col>
      <xdr:colOff>44450</xdr:colOff>
      <xdr:row>62</xdr:row>
      <xdr:rowOff>61341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73545"/>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6646</xdr:rowOff>
    </xdr:from>
    <xdr:to>
      <xdr:col>72</xdr:col>
      <xdr:colOff>203200</xdr:colOff>
      <xdr:row>62</xdr:row>
      <xdr:rowOff>43645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36546"/>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164423</xdr:rowOff>
    </xdr:from>
    <xdr:to>
      <xdr:col>68</xdr:col>
      <xdr:colOff>152400</xdr:colOff>
      <xdr:row>62</xdr:row>
      <xdr:rowOff>6646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22873"/>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60409</xdr:rowOff>
    </xdr:from>
    <xdr:to>
      <xdr:col>81</xdr:col>
      <xdr:colOff>95250</xdr:colOff>
      <xdr:row>62</xdr:row>
      <xdr:rowOff>162009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32486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6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10541</xdr:rowOff>
    </xdr:from>
    <xdr:to>
      <xdr:col>77</xdr:col>
      <xdr:colOff>95250</xdr:colOff>
      <xdr:row>62</xdr:row>
      <xdr:rowOff>112141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122318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09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164295</xdr:rowOff>
    </xdr:from>
    <xdr:to>
      <xdr:col>73</xdr:col>
      <xdr:colOff>44450</xdr:colOff>
      <xdr:row>62</xdr:row>
      <xdr:rowOff>94445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104622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9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127296</xdr:rowOff>
    </xdr:from>
    <xdr:to>
      <xdr:col>68</xdr:col>
      <xdr:colOff>203200</xdr:colOff>
      <xdr:row>62</xdr:row>
      <xdr:rowOff>57446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67623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5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113623</xdr:rowOff>
    </xdr:from>
    <xdr:to>
      <xdr:col>64</xdr:col>
      <xdr:colOff>152400</xdr:colOff>
      <xdr:row>62</xdr:row>
      <xdr:rowOff>43773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53950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4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交付税措置のある過疎対策事業債等の償還終了に伴う算入公債費の減少</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、実質公債費比率は前年度に比べ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ポイント増加した。今後は公営住宅建設事業や学校建設事業の借入</a:t>
          </a:r>
          <a:r>
            <a:rPr kumimoji="1" lang="ja-JP" altLang="en-US" sz="1100">
              <a:solidFill>
                <a:schemeClr val="dk1"/>
              </a:solidFill>
              <a:effectLst/>
              <a:latin typeface="+mn-lt"/>
              <a:ea typeface="+mn-ea"/>
              <a:cs typeface="+mn-cs"/>
            </a:rPr>
            <a:t>の影響により</a:t>
          </a:r>
          <a:r>
            <a:rPr kumimoji="1" lang="ja-JP" altLang="ja-JP" sz="1100">
              <a:solidFill>
                <a:schemeClr val="dk1"/>
              </a:solidFill>
              <a:effectLst/>
              <a:latin typeface="+mn-lt"/>
              <a:ea typeface="+mn-ea"/>
              <a:cs typeface="+mn-cs"/>
            </a:rPr>
            <a:t>さらに公債費の増加が見込まれ</a:t>
          </a:r>
          <a:r>
            <a:rPr kumimoji="1" lang="ja-JP" altLang="en-US" sz="1100">
              <a:solidFill>
                <a:schemeClr val="dk1"/>
              </a:solidFill>
              <a:effectLst/>
              <a:latin typeface="+mn-lt"/>
              <a:ea typeface="+mn-ea"/>
              <a:cs typeface="+mn-cs"/>
            </a:rPr>
            <a:t>、その抑制のために</a:t>
          </a:r>
          <a:r>
            <a:rPr kumimoji="1" lang="ja-JP" altLang="ja-JP" sz="1100">
              <a:solidFill>
                <a:schemeClr val="dk1"/>
              </a:solidFill>
              <a:effectLst/>
              <a:latin typeface="+mn-lt"/>
              <a:ea typeface="+mn-ea"/>
              <a:cs typeface="+mn-cs"/>
            </a:rPr>
            <a:t>新たな地方債の借入については事業自体の重要度や必要性を十分考慮し検討する。また、必要に応じて地方債の繰上償還</a:t>
          </a:r>
          <a:r>
            <a:rPr kumimoji="1" lang="ja-JP" altLang="en-US" sz="1100">
              <a:solidFill>
                <a:schemeClr val="dk1"/>
              </a:solidFill>
              <a:effectLst/>
              <a:latin typeface="+mn-lt"/>
              <a:ea typeface="+mn-ea"/>
              <a:cs typeface="+mn-cs"/>
            </a:rPr>
            <a:t>を行うなど、将来に向け適切な状態の維持に取り組む</a:t>
          </a:r>
          <a:r>
            <a:rPr kumimoji="1" lang="ja-JP" altLang="ja-JP" sz="1100">
              <a:solidFill>
                <a:schemeClr val="dk1"/>
              </a:solidFill>
              <a:effectLst/>
              <a:latin typeface="+mn-lt"/>
              <a:ea typeface="+mn-ea"/>
              <a:cs typeface="+mn-cs"/>
            </a:rPr>
            <a:t>。</a:t>
          </a:r>
          <a:endParaRPr lang="ja-JP" altLang="ja-JP">
            <a:effectLst/>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37846</xdr:rowOff>
    </xdr:from>
    <xdr:to>
      <xdr:col>81</xdr:col>
      <xdr:colOff>44450</xdr:colOff>
      <xdr:row>39</xdr:row>
      <xdr:rowOff>144018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72439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39</xdr:row>
      <xdr:rowOff>37846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471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38</xdr:row>
      <xdr:rowOff>132080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6278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112776</xdr:rowOff>
    </xdr:from>
    <xdr:to>
      <xdr:col>68</xdr:col>
      <xdr:colOff>152400</xdr:colOff>
      <xdr:row>38</xdr:row>
      <xdr:rowOff>141732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6278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109745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2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158496</xdr:rowOff>
    </xdr:from>
    <xdr:to>
      <xdr:col>77</xdr:col>
      <xdr:colOff>95250</xdr:colOff>
      <xdr:row>39</xdr:row>
      <xdr:rowOff>88646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98823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4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61976</xdr:rowOff>
    </xdr:from>
    <xdr:to>
      <xdr:col>68</xdr:col>
      <xdr:colOff>203200</xdr:colOff>
      <xdr:row>38</xdr:row>
      <xdr:rowOff>163576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2303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90932</xdr:rowOff>
    </xdr:from>
    <xdr:to>
      <xdr:col>64</xdr:col>
      <xdr:colOff>152400</xdr:colOff>
      <xdr:row>39</xdr:row>
      <xdr:rowOff>21082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31259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将来負担比率は「－％（数値なし）」である。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は地方債現在高の増加により数値悪化が見込まれることから、</a:t>
          </a:r>
          <a:r>
            <a:rPr kumimoji="1" lang="ja-JP" altLang="ja-JP" sz="1100">
              <a:solidFill>
                <a:schemeClr val="dk1"/>
              </a:solidFill>
              <a:effectLst/>
              <a:latin typeface="+mn-lt"/>
              <a:ea typeface="+mn-ea"/>
              <a:cs typeface="+mn-cs"/>
            </a:rPr>
            <a:t>公債費等の義務的経費の削減を</a:t>
          </a:r>
          <a:r>
            <a:rPr kumimoji="1" lang="ja-JP" altLang="en-US" sz="1100">
              <a:solidFill>
                <a:schemeClr val="dk1"/>
              </a:solidFill>
              <a:effectLst/>
              <a:latin typeface="+mn-lt"/>
              <a:ea typeface="+mn-ea"/>
              <a:cs typeface="+mn-cs"/>
            </a:rPr>
            <a:t>念頭に</a:t>
          </a:r>
          <a:r>
            <a:rPr kumimoji="1" lang="ja-JP" altLang="ja-JP" sz="1100">
              <a:solidFill>
                <a:schemeClr val="dk1"/>
              </a:solidFill>
              <a:effectLst/>
              <a:latin typeface="+mn-lt"/>
              <a:ea typeface="+mn-ea"/>
              <a:cs typeface="+mn-cs"/>
            </a:rPr>
            <a:t>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
8,482
132.20
10,070,405
9,713,566
176,137
3,656,585
8,517,703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a:t>
          </a:r>
          <a:r>
            <a:rPr kumimoji="1" lang="ja-JP" altLang="en-US" sz="1100">
              <a:solidFill>
                <a:schemeClr val="dk1"/>
              </a:solidFill>
              <a:effectLst/>
              <a:latin typeface="+mn-lt"/>
              <a:ea typeface="+mn-ea"/>
              <a:cs typeface="+mn-cs"/>
            </a:rPr>
            <a:t>収支比率</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ポイント増加し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おり類似団体平均を</a:t>
          </a:r>
          <a:r>
            <a:rPr kumimoji="1" lang="ja-JP" altLang="en-US" sz="1100">
              <a:solidFill>
                <a:schemeClr val="dk1"/>
              </a:solidFill>
              <a:effectLst/>
              <a:latin typeface="+mn-lt"/>
              <a:ea typeface="+mn-ea"/>
              <a:cs typeface="+mn-cs"/>
            </a:rPr>
            <a:t>やや</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これは職員の新規採用や人事院勧告による給料等の改定による費用増加に伴うものである。令和６年度以降も人事院勧告等により給与の増額改定が引き続き見込まれることから</a:t>
          </a:r>
          <a:r>
            <a:rPr kumimoji="1" lang="ja-JP" altLang="ja-JP" sz="1100">
              <a:solidFill>
                <a:schemeClr val="dk1"/>
              </a:solidFill>
              <a:effectLst/>
              <a:latin typeface="+mn-lt"/>
              <a:ea typeface="+mn-ea"/>
              <a:cs typeface="+mn-cs"/>
            </a:rPr>
            <a:t>会計年度任用職員も含め</a:t>
          </a:r>
          <a:r>
            <a:rPr kumimoji="1" lang="ja-JP" altLang="en-US" sz="1100">
              <a:solidFill>
                <a:schemeClr val="dk1"/>
              </a:solidFill>
              <a:effectLst/>
              <a:latin typeface="+mn-lt"/>
              <a:ea typeface="+mn-ea"/>
              <a:cs typeface="+mn-cs"/>
            </a:rPr>
            <a:t>長期的な視点に立った費用</a:t>
          </a:r>
          <a:r>
            <a:rPr kumimoji="1" lang="ja-JP" altLang="ja-JP" sz="1100">
              <a:solidFill>
                <a:schemeClr val="dk1"/>
              </a:solidFill>
              <a:effectLst/>
              <a:latin typeface="+mn-lt"/>
              <a:ea typeface="+mn-ea"/>
              <a:cs typeface="+mn-cs"/>
            </a:rPr>
            <a:t>抑制に向けた取組を行う。</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20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2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92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134620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4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a:t>
          </a:r>
          <a:r>
            <a:rPr kumimoji="1" lang="ja-JP" altLang="ja-JP" sz="1100">
              <a:solidFill>
                <a:schemeClr val="dk1"/>
              </a:solidFill>
              <a:effectLst/>
              <a:latin typeface="+mn-lt"/>
              <a:ea typeface="+mn-ea"/>
              <a:cs typeface="+mn-cs"/>
            </a:rPr>
            <a:t>件費に係る経常収支比率は前年度より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類似団体平均をやや上回っている。</a:t>
          </a:r>
          <a:r>
            <a:rPr kumimoji="1" lang="ja-JP" altLang="en-US" sz="1100">
              <a:solidFill>
                <a:schemeClr val="dk1"/>
              </a:solidFill>
              <a:effectLst/>
              <a:latin typeface="+mn-lt"/>
              <a:ea typeface="+mn-ea"/>
              <a:cs typeface="+mn-cs"/>
            </a:rPr>
            <a:t>これは保有する公共</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数が多く、そ</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維持</a:t>
          </a:r>
          <a:r>
            <a:rPr kumimoji="1" lang="ja-JP" altLang="ja-JP" sz="1100">
              <a:solidFill>
                <a:schemeClr val="dk1"/>
              </a:solidFill>
              <a:effectLst/>
              <a:latin typeface="+mn-lt"/>
              <a:ea typeface="+mn-ea"/>
              <a:cs typeface="+mn-cs"/>
            </a:rPr>
            <a:t>管理</a:t>
          </a:r>
          <a:r>
            <a:rPr kumimoji="1" lang="ja-JP" altLang="en-US" sz="1100">
              <a:solidFill>
                <a:schemeClr val="dk1"/>
              </a:solidFill>
              <a:effectLst/>
              <a:latin typeface="+mn-lt"/>
              <a:ea typeface="+mn-ea"/>
              <a:cs typeface="+mn-cs"/>
            </a:rPr>
            <a:t>や指定管理制度による運営に費用がかかっているためである</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計画に基づき施設の</a:t>
          </a:r>
          <a:r>
            <a:rPr kumimoji="1" lang="ja-JP" altLang="en-US" sz="1100">
              <a:solidFill>
                <a:schemeClr val="dk1"/>
              </a:solidFill>
              <a:effectLst/>
              <a:latin typeface="+mn-lt"/>
              <a:ea typeface="+mn-ea"/>
              <a:cs typeface="+mn-cs"/>
            </a:rPr>
            <a:t>削減</a:t>
          </a:r>
          <a:r>
            <a:rPr kumimoji="1" lang="ja-JP" altLang="ja-JP" sz="1100">
              <a:solidFill>
                <a:schemeClr val="dk1"/>
              </a:solidFill>
              <a:effectLst/>
              <a:latin typeface="+mn-lt"/>
              <a:ea typeface="+mn-ea"/>
              <a:cs typeface="+mn-cs"/>
            </a:rPr>
            <a:t>を早急に</a:t>
          </a:r>
          <a:r>
            <a:rPr kumimoji="1" lang="ja-JP" altLang="en-US" sz="1100">
              <a:solidFill>
                <a:schemeClr val="dk1"/>
              </a:solidFill>
              <a:effectLst/>
              <a:latin typeface="+mn-lt"/>
              <a:ea typeface="+mn-ea"/>
              <a:cs typeface="+mn-cs"/>
            </a:rPr>
            <a:t>検討し</a:t>
          </a:r>
          <a:r>
            <a:rPr kumimoji="1" lang="ja-JP" altLang="ja-JP" sz="1100">
              <a:solidFill>
                <a:schemeClr val="dk1"/>
              </a:solidFill>
              <a:effectLst/>
              <a:latin typeface="+mn-lt"/>
              <a:ea typeface="+mn-ea"/>
              <a:cs typeface="+mn-cs"/>
            </a:rPr>
            <a:t>、経費削減を積極的に行う。</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60706</xdr:rowOff>
    </xdr:from>
    <xdr:to>
      <xdr:col>82</xdr:col>
      <xdr:colOff>107950</xdr:colOff>
      <xdr:row>17</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753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10414</xdr:rowOff>
    </xdr:from>
    <xdr:to>
      <xdr:col>78</xdr:col>
      <xdr:colOff>69850</xdr:colOff>
      <xdr:row>17</xdr:row>
      <xdr:rowOff>78994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250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10414</xdr:rowOff>
    </xdr:from>
    <xdr:to>
      <xdr:col>73</xdr:col>
      <xdr:colOff>180975</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25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129286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387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153433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114571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131064</xdr:rowOff>
    </xdr:from>
    <xdr:to>
      <xdr:col>74</xdr:col>
      <xdr:colOff>31750</xdr:colOff>
      <xdr:row>17</xdr:row>
      <xdr:rowOff>61214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45991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78486</xdr:rowOff>
    </xdr:from>
    <xdr:to>
      <xdr:col>65</xdr:col>
      <xdr:colOff>53975</xdr:colOff>
      <xdr:row>18</xdr:row>
      <xdr:rowOff>8636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164863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扶助費に係る経常収支比率は前年度より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減少したものの、</a:t>
          </a:r>
          <a:r>
            <a:rPr kumimoji="1" lang="ja-JP" altLang="ja-JP" sz="1100">
              <a:solidFill>
                <a:schemeClr val="dk1"/>
              </a:solidFill>
              <a:effectLst/>
              <a:latin typeface="+mn-lt"/>
              <a:ea typeface="+mn-ea"/>
              <a:cs typeface="+mn-cs"/>
            </a:rPr>
            <a:t>児童発達支援事業など町単独事業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令和５年度は</a:t>
          </a:r>
          <a:r>
            <a:rPr lang="ja-JP" altLang="ja-JP" sz="1100">
              <a:solidFill>
                <a:schemeClr val="dk1"/>
              </a:solidFill>
              <a:effectLst/>
              <a:latin typeface="+mn-lt"/>
              <a:ea typeface="+mn-ea"/>
              <a:cs typeface="+mn-cs"/>
            </a:rPr>
            <a:t>老人福祉施設入所者措置委託料の減</a:t>
          </a:r>
          <a:r>
            <a:rPr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は減少したものの</a:t>
          </a:r>
          <a:r>
            <a:rPr kumimoji="1" lang="ja-JP" altLang="ja-JP" sz="1100">
              <a:solidFill>
                <a:schemeClr val="dk1"/>
              </a:solidFill>
              <a:effectLst/>
              <a:latin typeface="+mn-lt"/>
              <a:ea typeface="+mn-ea"/>
              <a:cs typeface="+mn-cs"/>
            </a:rPr>
            <a:t>、障がい者医療費等</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今後増加が見込まれることから、各種事業の見直しを行い抑制を図る。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60</xdr:row>
      <xdr:rowOff>61685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89607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33762</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61685</xdr:rowOff>
    </xdr:from>
    <xdr:to>
      <xdr:col>24</xdr:col>
      <xdr:colOff>114300</xdr:colOff>
      <xdr:row>60</xdr:row>
      <xdr:rowOff>61685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348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29028</xdr:rowOff>
    </xdr:from>
    <xdr:to>
      <xdr:col>24</xdr:col>
      <xdr:colOff>25400</xdr:colOff>
      <xdr:row>60</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103160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125384</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21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60</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101037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108857</xdr:rowOff>
    </xdr:from>
    <xdr:to>
      <xdr:col>20</xdr:col>
      <xdr:colOff>38100</xdr:colOff>
      <xdr:row>55</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61</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101037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4535</xdr:rowOff>
    </xdr:from>
    <xdr:to>
      <xdr:col>11</xdr:col>
      <xdr:colOff>9525</xdr:colOff>
      <xdr:row>61</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462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149678</xdr:rowOff>
    </xdr:from>
    <xdr:to>
      <xdr:col>24</xdr:col>
      <xdr:colOff>76200</xdr:colOff>
      <xdr:row>60</xdr:row>
      <xdr:rowOff>79828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58255</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17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xdr:rowOff>
    </xdr:from>
    <xdr:to>
      <xdr:col>20</xdr:col>
      <xdr:colOff>38100</xdr:colOff>
      <xdr:row>60</xdr:row>
      <xdr:rowOff>112485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97262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38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125185</xdr:rowOff>
    </xdr:from>
    <xdr:to>
      <xdr:col>11</xdr:col>
      <xdr:colOff>60325</xdr:colOff>
      <xdr:row>61</xdr:row>
      <xdr:rowOff>55335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40112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35378</xdr:rowOff>
    </xdr:from>
    <xdr:to>
      <xdr:col>6</xdr:col>
      <xdr:colOff>171450</xdr:colOff>
      <xdr:row>61</xdr:row>
      <xdr:rowOff>136978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121755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その他の経費に係る経常収支比率は前年度より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ポイント増加しており、類似団体平均を上回っている。主な要因としては、河川施設・林道施設や</a:t>
          </a:r>
          <a:r>
            <a:rPr kumimoji="1" lang="ja-JP" altLang="en-US" sz="110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施設等の維持補修費が増額になったためである。</a:t>
          </a:r>
          <a:endParaRPr lang="ja-JP" altLang="ja-JP" sz="1400">
            <a:effectLst/>
          </a:endParaRPr>
        </a:p>
        <a:p>
          <a:r>
            <a:rPr kumimoji="1" lang="ja-JP" altLang="ja-JP" sz="1100">
              <a:solidFill>
                <a:schemeClr val="dk1"/>
              </a:solidFill>
              <a:effectLst/>
              <a:latin typeface="+mn-lt"/>
              <a:ea typeface="+mn-ea"/>
              <a:cs typeface="+mn-cs"/>
            </a:rPr>
            <a:t>今後も施設の老朽化等により増額が見込まれることから、計画的に施設の更新等を行い修繕費等の抑制に向けた取り組みを行う。</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92710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7663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24130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に係る経常収支比率は</a:t>
          </a:r>
          <a:r>
            <a:rPr kumimoji="1" lang="ja-JP" altLang="en-US" sz="1100">
              <a:solidFill>
                <a:schemeClr val="dk1"/>
              </a:solidFill>
              <a:effectLst/>
              <a:latin typeface="+mn-lt"/>
              <a:ea typeface="+mn-ea"/>
              <a:cs typeface="+mn-cs"/>
            </a:rPr>
            <a:t>し尿処理・じん芥処理・埋立処分施設建設事業費負担金の増加により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やや</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各一部事務組合</a:t>
          </a:r>
          <a:r>
            <a:rPr kumimoji="1" lang="ja-JP" altLang="en-US" sz="1100">
              <a:solidFill>
                <a:schemeClr val="dk1"/>
              </a:solidFill>
              <a:effectLst/>
              <a:latin typeface="+mn-lt"/>
              <a:ea typeface="+mn-ea"/>
              <a:cs typeface="+mn-cs"/>
            </a:rPr>
            <a:t>負担金の減額や</a:t>
          </a:r>
          <a:r>
            <a:rPr kumimoji="1" lang="ja-JP" altLang="ja-JP" sz="1100">
              <a:solidFill>
                <a:schemeClr val="dk1"/>
              </a:solidFill>
              <a:effectLst/>
              <a:latin typeface="+mn-lt"/>
              <a:ea typeface="+mn-ea"/>
              <a:cs typeface="+mn-cs"/>
            </a:rPr>
            <a:t>事業見直しによ</a:t>
          </a:r>
          <a:r>
            <a:rPr kumimoji="1" lang="ja-JP" altLang="en-US" sz="1100">
              <a:solidFill>
                <a:schemeClr val="dk1"/>
              </a:solidFill>
              <a:effectLst/>
              <a:latin typeface="+mn-lt"/>
              <a:ea typeface="+mn-ea"/>
              <a:cs typeface="+mn-cs"/>
            </a:rPr>
            <a:t>り負担金や</a:t>
          </a:r>
          <a:r>
            <a:rPr kumimoji="1" lang="ja-JP" altLang="ja-JP" sz="1100">
              <a:solidFill>
                <a:schemeClr val="dk1"/>
              </a:solidFill>
              <a:effectLst/>
              <a:latin typeface="+mn-lt"/>
              <a:ea typeface="+mn-ea"/>
              <a:cs typeface="+mn-cs"/>
            </a:rPr>
            <a:t>補助</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が減少したことに</a:t>
          </a:r>
          <a:r>
            <a:rPr kumimoji="1" lang="ja-JP" altLang="en-US" sz="1100">
              <a:solidFill>
                <a:schemeClr val="dk1"/>
              </a:solidFill>
              <a:effectLst/>
              <a:latin typeface="+mn-lt"/>
              <a:ea typeface="+mn-ea"/>
              <a:cs typeface="+mn-cs"/>
            </a:rPr>
            <a:t>よ</a:t>
          </a:r>
          <a:r>
            <a:rPr kumimoji="1" lang="ja-JP" altLang="ja-JP" sz="1100">
              <a:solidFill>
                <a:schemeClr val="dk1"/>
              </a:solidFill>
              <a:effectLst/>
              <a:latin typeface="+mn-lt"/>
              <a:ea typeface="+mn-ea"/>
              <a:cs typeface="+mn-cs"/>
            </a:rPr>
            <a:t>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事業効果検証により見直しを行うことで</a:t>
          </a:r>
          <a:r>
            <a:rPr kumimoji="1" lang="ja-JP" altLang="ja-JP" sz="1100">
              <a:solidFill>
                <a:schemeClr val="dk1"/>
              </a:solidFill>
              <a:effectLst/>
              <a:latin typeface="+mn-lt"/>
              <a:ea typeface="+mn-ea"/>
              <a:cs typeface="+mn-cs"/>
            </a:rPr>
            <a:t>更なる経常経費の縮減に努める。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2717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108712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2031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30988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30988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費に係る経常収支比率は前年度より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類似団体平均をやや上回っている。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これは平成</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に借入れた過疎対策事業債</a:t>
          </a:r>
          <a:r>
            <a:rPr kumimoji="1" lang="ja-JP" altLang="en-US" sz="1100">
              <a:solidFill>
                <a:schemeClr val="dk1"/>
              </a:solidFill>
              <a:effectLst/>
              <a:latin typeface="+mn-lt"/>
              <a:ea typeface="+mn-ea"/>
              <a:cs typeface="+mn-cs"/>
            </a:rPr>
            <a:t>の償還完了に伴い公債費は減少したものの分母である経常一般財源が減少したためである。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大型事業等の借入によ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が見込まれ、全体の経常収支比率へ影響を与える</a:t>
          </a:r>
          <a:r>
            <a:rPr kumimoji="1" lang="ja-JP" altLang="ja-JP" sz="1100">
              <a:solidFill>
                <a:schemeClr val="dk1"/>
              </a:solidFill>
              <a:effectLst/>
              <a:latin typeface="+mn-lt"/>
              <a:ea typeface="+mn-ea"/>
              <a:cs typeface="+mn-cs"/>
            </a:rPr>
            <a:t>ことから、地方債の発行については事業内容を十分考慮するとともに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繰上償還を計画的に実施する。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20320</xdr:rowOff>
    </xdr:from>
    <xdr:to>
      <xdr:col>24</xdr:col>
      <xdr:colOff>25400</xdr:colOff>
      <xdr:row>77</xdr:row>
      <xdr:rowOff>27939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2219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77</xdr:row>
      <xdr:rowOff>20320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610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76</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610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153670</xdr:rowOff>
    </xdr:from>
    <xdr:to>
      <xdr:col>11</xdr:col>
      <xdr:colOff>9525</xdr:colOff>
      <xdr:row>77</xdr:row>
      <xdr:rowOff>27939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838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148589</xdr:rowOff>
    </xdr:from>
    <xdr:to>
      <xdr:col>24</xdr:col>
      <xdr:colOff>76200</xdr:colOff>
      <xdr:row>77</xdr:row>
      <xdr:rowOff>78739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120666</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140970</xdr:rowOff>
    </xdr:from>
    <xdr:to>
      <xdr:col>20</xdr:col>
      <xdr:colOff>38100</xdr:colOff>
      <xdr:row>77</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人件費、物件費等の</a:t>
          </a:r>
          <a:r>
            <a:rPr kumimoji="1" lang="ja-JP" altLang="en-US" sz="1100">
              <a:solidFill>
                <a:schemeClr val="dk1"/>
              </a:solidFill>
              <a:effectLst/>
              <a:latin typeface="+mn-lt"/>
              <a:ea typeface="+mn-ea"/>
              <a:cs typeface="+mn-cs"/>
            </a:rPr>
            <a:t>経常経費</a:t>
          </a:r>
          <a:r>
            <a:rPr kumimoji="1" lang="ja-JP" altLang="ja-JP" sz="1100">
              <a:solidFill>
                <a:schemeClr val="dk1"/>
              </a:solidFill>
              <a:effectLst/>
              <a:latin typeface="+mn-lt"/>
              <a:ea typeface="+mn-ea"/>
              <a:cs typeface="+mn-cs"/>
            </a:rPr>
            <a:t>で増加傾向がみられ前年度より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ポイント増加しており、類似団体平均を上回っている。</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については施設老朽化や物価高騰により今後更に増加する見込みであり、</a:t>
          </a:r>
          <a:r>
            <a:rPr kumimoji="1" lang="ja-JP" altLang="ja-JP" sz="1100">
              <a:solidFill>
                <a:schemeClr val="dk1"/>
              </a:solidFill>
              <a:effectLst/>
              <a:latin typeface="+mn-lt"/>
              <a:ea typeface="+mn-ea"/>
              <a:cs typeface="+mn-cs"/>
            </a:rPr>
            <a:t>扶助費について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経常経費の</a:t>
          </a:r>
          <a:r>
            <a:rPr kumimoji="1" lang="ja-JP" altLang="ja-JP" sz="1100">
              <a:solidFill>
                <a:schemeClr val="dk1"/>
              </a:solidFill>
              <a:effectLst/>
              <a:latin typeface="+mn-lt"/>
              <a:ea typeface="+mn-ea"/>
              <a:cs typeface="+mn-cs"/>
            </a:rPr>
            <a:t>増加が予想され</a:t>
          </a:r>
          <a:r>
            <a:rPr kumimoji="1" lang="ja-JP" altLang="en-US" sz="1100">
              <a:solidFill>
                <a:schemeClr val="dk1"/>
              </a:solidFill>
              <a:effectLst/>
              <a:latin typeface="+mn-lt"/>
              <a:ea typeface="+mn-ea"/>
              <a:cs typeface="+mn-cs"/>
            </a:rPr>
            <a:t>る。今後は全ての経常経費において施設の管理運営費や</a:t>
          </a:r>
          <a:r>
            <a:rPr kumimoji="1" lang="ja-JP" altLang="ja-JP" sz="1100">
              <a:solidFill>
                <a:schemeClr val="dk1"/>
              </a:solidFill>
              <a:effectLst/>
              <a:latin typeface="+mn-lt"/>
              <a:ea typeface="+mn-ea"/>
              <a:cs typeface="+mn-cs"/>
            </a:rPr>
            <a:t>町単独事業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見直し、</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組</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経常収支比率を</a:t>
          </a:r>
          <a:r>
            <a:rPr kumimoji="1" lang="ja-JP" altLang="en-US" sz="1100">
              <a:solidFill>
                <a:schemeClr val="dk1"/>
              </a:solidFill>
              <a:effectLst/>
              <a:latin typeface="+mn-lt"/>
              <a:ea typeface="+mn-ea"/>
              <a:cs typeface="+mn-cs"/>
            </a:rPr>
            <a:t>抑制する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96520</xdr:rowOff>
    </xdr:from>
    <xdr:to>
      <xdr:col>82</xdr:col>
      <xdr:colOff>107950</xdr:colOff>
      <xdr:row>78</xdr:row>
      <xdr:rowOff>168911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696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157480</xdr:rowOff>
    </xdr:from>
    <xdr:to>
      <xdr:col>78</xdr:col>
      <xdr:colOff>69850</xdr:colOff>
      <xdr:row>78</xdr:row>
      <xdr:rowOff>96520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591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157480</xdr:rowOff>
    </xdr:from>
    <xdr:to>
      <xdr:col>73</xdr:col>
      <xdr:colOff>180975</xdr:colOff>
      <xdr:row>79</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5913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12700</xdr:rowOff>
    </xdr:from>
    <xdr:to>
      <xdr:col>69</xdr:col>
      <xdr:colOff>92075</xdr:colOff>
      <xdr:row>79</xdr:row>
      <xdr:rowOff>119380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572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118111</xdr:rowOff>
    </xdr:from>
    <xdr:to>
      <xdr:col>82</xdr:col>
      <xdr:colOff>158750</xdr:colOff>
      <xdr:row>79</xdr:row>
      <xdr:rowOff>48261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90188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45720</xdr:rowOff>
    </xdr:from>
    <xdr:to>
      <xdr:col>78</xdr:col>
      <xdr:colOff>120650</xdr:colOff>
      <xdr:row>78</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132097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106680</xdr:rowOff>
    </xdr:from>
    <xdr:to>
      <xdr:col>74</xdr:col>
      <xdr:colOff>31750</xdr:colOff>
      <xdr:row>78</xdr:row>
      <xdr:rowOff>36830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133350</xdr:rowOff>
    </xdr:from>
    <xdr:to>
      <xdr:col>69</xdr:col>
      <xdr:colOff>142875</xdr:colOff>
      <xdr:row>79</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68580</xdr:rowOff>
    </xdr:from>
    <xdr:to>
      <xdr:col>65</xdr:col>
      <xdr:colOff>53975</xdr:colOff>
      <xdr:row>79</xdr:row>
      <xdr:rowOff>170180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154957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69179</xdr:rowOff>
    </xdr:from>
    <xdr:to>
      <xdr:col>29</xdr:col>
      <xdr:colOff>127000</xdr:colOff>
      <xdr:row>18</xdr:row>
      <xdr:rowOff>149075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2904"/>
          <a:ext cx="647700" cy="79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112133</xdr:rowOff>
    </xdr:from>
    <xdr:to>
      <xdr:col>26</xdr:col>
      <xdr:colOff>50800</xdr:colOff>
      <xdr:row>18</xdr:row>
      <xdr:rowOff>149075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45858"/>
          <a:ext cx="698500" cy="36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112133</xdr:rowOff>
    </xdr:from>
    <xdr:to>
      <xdr:col>22</xdr:col>
      <xdr:colOff>114300</xdr:colOff>
      <xdr:row>18</xdr:row>
      <xdr:rowOff>146073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5858"/>
          <a:ext cx="698500" cy="33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146073</xdr:rowOff>
    </xdr:from>
    <xdr:to>
      <xdr:col>18</xdr:col>
      <xdr:colOff>177800</xdr:colOff>
      <xdr:row>18</xdr:row>
      <xdr:rowOff>154996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9798"/>
          <a:ext cx="698500" cy="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18379</xdr:rowOff>
    </xdr:from>
    <xdr:to>
      <xdr:col>29</xdr:col>
      <xdr:colOff>177800</xdr:colOff>
      <xdr:row>18</xdr:row>
      <xdr:rowOff>119979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2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161906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98275</xdr:rowOff>
    </xdr:from>
    <xdr:to>
      <xdr:col>26</xdr:col>
      <xdr:colOff>101600</xdr:colOff>
      <xdr:row>19</xdr:row>
      <xdr:rowOff>28425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2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13202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61333</xdr:rowOff>
    </xdr:from>
    <xdr:to>
      <xdr:col>22</xdr:col>
      <xdr:colOff>165100</xdr:colOff>
      <xdr:row>18</xdr:row>
      <xdr:rowOff>162933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5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147710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95273</xdr:rowOff>
    </xdr:from>
    <xdr:to>
      <xdr:col>19</xdr:col>
      <xdr:colOff>38100</xdr:colOff>
      <xdr:row>19</xdr:row>
      <xdr:rowOff>25423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8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10200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104196</xdr:rowOff>
    </xdr:from>
    <xdr:to>
      <xdr:col>15</xdr:col>
      <xdr:colOff>101600</xdr:colOff>
      <xdr:row>19</xdr:row>
      <xdr:rowOff>34346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19123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55710</xdr:rowOff>
    </xdr:from>
    <xdr:to>
      <xdr:col>29</xdr:col>
      <xdr:colOff>127000</xdr:colOff>
      <xdr:row>37</xdr:row>
      <xdr:rowOff>114705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80410"/>
          <a:ext cx="647700" cy="58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114705</xdr:rowOff>
    </xdr:from>
    <xdr:to>
      <xdr:col>26</xdr:col>
      <xdr:colOff>50800</xdr:colOff>
      <xdr:row>37</xdr:row>
      <xdr:rowOff>223093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39405"/>
          <a:ext cx="698500" cy="108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223093</xdr:rowOff>
    </xdr:from>
    <xdr:to>
      <xdr:col>22</xdr:col>
      <xdr:colOff>114300</xdr:colOff>
      <xdr:row>37</xdr:row>
      <xdr:rowOff>271736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47793"/>
          <a:ext cx="698500" cy="48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271736</xdr:rowOff>
    </xdr:from>
    <xdr:to>
      <xdr:col>18</xdr:col>
      <xdr:colOff>177800</xdr:colOff>
      <xdr:row>37</xdr:row>
      <xdr:rowOff>301944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96436"/>
          <a:ext cx="698500" cy="3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4910</xdr:rowOff>
    </xdr:from>
    <xdr:to>
      <xdr:col>29</xdr:col>
      <xdr:colOff>177800</xdr:colOff>
      <xdr:row>37</xdr:row>
      <xdr:rowOff>106510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29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148437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63905</xdr:rowOff>
    </xdr:from>
    <xdr:to>
      <xdr:col>26</xdr:col>
      <xdr:colOff>101600</xdr:colOff>
      <xdr:row>37</xdr:row>
      <xdr:rowOff>165505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88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150282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74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172293</xdr:rowOff>
    </xdr:from>
    <xdr:to>
      <xdr:col>22</xdr:col>
      <xdr:colOff>165100</xdr:colOff>
      <xdr:row>37</xdr:row>
      <xdr:rowOff>273893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9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258670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8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220936</xdr:rowOff>
    </xdr:from>
    <xdr:to>
      <xdr:col>19</xdr:col>
      <xdr:colOff>38100</xdr:colOff>
      <xdr:row>37</xdr:row>
      <xdr:rowOff>322536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4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307313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3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251144</xdr:rowOff>
    </xdr:from>
    <xdr:to>
      <xdr:col>15</xdr:col>
      <xdr:colOff>101600</xdr:colOff>
      <xdr:row>38</xdr:row>
      <xdr:rowOff>9844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75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337521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6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
8,482
132.20
10,070,405
9,713,566
176,137
3,656,585
8,517,703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158392</xdr:rowOff>
    </xdr:from>
    <xdr:to>
      <xdr:col>24</xdr:col>
      <xdr:colOff>63500</xdr:colOff>
      <xdr:row>36</xdr:row>
      <xdr:rowOff>40358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9142"/>
          <a:ext cx="83820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142931</xdr:rowOff>
    </xdr:from>
    <xdr:to>
      <xdr:col>19</xdr:col>
      <xdr:colOff>177800</xdr:colOff>
      <xdr:row>36</xdr:row>
      <xdr:rowOff>40358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43681"/>
          <a:ext cx="889000" cy="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142931</xdr:rowOff>
    </xdr:from>
    <xdr:to>
      <xdr:col>15</xdr:col>
      <xdr:colOff>50800</xdr:colOff>
      <xdr:row>35</xdr:row>
      <xdr:rowOff>147480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3681"/>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147480</xdr:rowOff>
    </xdr:from>
    <xdr:to>
      <xdr:col>10</xdr:col>
      <xdr:colOff>114300</xdr:colOff>
      <xdr:row>36</xdr:row>
      <xdr:rowOff>53167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8230"/>
          <a:ext cx="889000" cy="7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107592</xdr:rowOff>
    </xdr:from>
    <xdr:to>
      <xdr:col>24</xdr:col>
      <xdr:colOff>114300</xdr:colOff>
      <xdr:row>36</xdr:row>
      <xdr:rowOff>37742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86019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86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161008</xdr:rowOff>
    </xdr:from>
    <xdr:to>
      <xdr:col>20</xdr:col>
      <xdr:colOff>38100</xdr:colOff>
      <xdr:row>36</xdr:row>
      <xdr:rowOff>91158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82285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5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92131</xdr:rowOff>
    </xdr:from>
    <xdr:to>
      <xdr:col>15</xdr:col>
      <xdr:colOff>101600</xdr:colOff>
      <xdr:row>36</xdr:row>
      <xdr:rowOff>22281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13408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8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96680</xdr:rowOff>
    </xdr:from>
    <xdr:to>
      <xdr:col>10</xdr:col>
      <xdr:colOff>165100</xdr:colOff>
      <xdr:row>36</xdr:row>
      <xdr:rowOff>26830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17957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9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2367</xdr:rowOff>
    </xdr:from>
    <xdr:to>
      <xdr:col>6</xdr:col>
      <xdr:colOff>38100</xdr:colOff>
      <xdr:row>36</xdr:row>
      <xdr:rowOff>103967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95094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6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48729</xdr:rowOff>
    </xdr:from>
    <xdr:to>
      <xdr:col>24</xdr:col>
      <xdr:colOff>63500</xdr:colOff>
      <xdr:row>58</xdr:row>
      <xdr:rowOff>60146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92829"/>
          <a:ext cx="83820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60146</xdr:rowOff>
    </xdr:from>
    <xdr:to>
      <xdr:col>19</xdr:col>
      <xdr:colOff>177800</xdr:colOff>
      <xdr:row>58</xdr:row>
      <xdr:rowOff>87116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04246"/>
          <a:ext cx="889000" cy="2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69725</xdr:rowOff>
    </xdr:from>
    <xdr:to>
      <xdr:col>15</xdr:col>
      <xdr:colOff>50800</xdr:colOff>
      <xdr:row>58</xdr:row>
      <xdr:rowOff>87116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13825"/>
          <a:ext cx="889000" cy="1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69725</xdr:rowOff>
    </xdr:from>
    <xdr:to>
      <xdr:col>10</xdr:col>
      <xdr:colOff>114300</xdr:colOff>
      <xdr:row>58</xdr:row>
      <xdr:rowOff>96923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13825"/>
          <a:ext cx="889000" cy="2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169379</xdr:rowOff>
    </xdr:from>
    <xdr:to>
      <xdr:col>24</xdr:col>
      <xdr:colOff>114300</xdr:colOff>
      <xdr:row>58</xdr:row>
      <xdr:rowOff>99529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4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147806</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2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9346</xdr:rowOff>
    </xdr:from>
    <xdr:to>
      <xdr:col>20</xdr:col>
      <xdr:colOff>38100</xdr:colOff>
      <xdr:row>58</xdr:row>
      <xdr:rowOff>110946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102073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4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36316</xdr:rowOff>
    </xdr:from>
    <xdr:to>
      <xdr:col>15</xdr:col>
      <xdr:colOff>101600</xdr:colOff>
      <xdr:row>58</xdr:row>
      <xdr:rowOff>137916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129043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7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18925</xdr:rowOff>
    </xdr:from>
    <xdr:to>
      <xdr:col>10</xdr:col>
      <xdr:colOff>165100</xdr:colOff>
      <xdr:row>58</xdr:row>
      <xdr:rowOff>120525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111652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5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46123</xdr:rowOff>
    </xdr:from>
    <xdr:to>
      <xdr:col>6</xdr:col>
      <xdr:colOff>38100</xdr:colOff>
      <xdr:row>58</xdr:row>
      <xdr:rowOff>147723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138850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1008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128366</xdr:rowOff>
    </xdr:from>
    <xdr:to>
      <xdr:col>24</xdr:col>
      <xdr:colOff>63500</xdr:colOff>
      <xdr:row>77</xdr:row>
      <xdr:rowOff>134843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3001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132823</xdr:rowOff>
    </xdr:from>
    <xdr:to>
      <xdr:col>19</xdr:col>
      <xdr:colOff>177800</xdr:colOff>
      <xdr:row>77</xdr:row>
      <xdr:rowOff>134843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34473"/>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132823</xdr:rowOff>
    </xdr:from>
    <xdr:to>
      <xdr:col>15</xdr:col>
      <xdr:colOff>50800</xdr:colOff>
      <xdr:row>77</xdr:row>
      <xdr:rowOff>153797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34473"/>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153797</xdr:rowOff>
    </xdr:from>
    <xdr:to>
      <xdr:col>10</xdr:col>
      <xdr:colOff>114300</xdr:colOff>
      <xdr:row>78</xdr:row>
      <xdr:rowOff>21152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55447"/>
          <a:ext cx="889000" cy="3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77566</xdr:rowOff>
    </xdr:from>
    <xdr:to>
      <xdr:col>24</xdr:col>
      <xdr:colOff>114300</xdr:colOff>
      <xdr:row>78</xdr:row>
      <xdr:rowOff>7716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7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100443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84043</xdr:rowOff>
    </xdr:from>
    <xdr:to>
      <xdr:col>20</xdr:col>
      <xdr:colOff>38100</xdr:colOff>
      <xdr:row>78</xdr:row>
      <xdr:rowOff>14193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30720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82023</xdr:rowOff>
    </xdr:from>
    <xdr:to>
      <xdr:col>15</xdr:col>
      <xdr:colOff>101600</xdr:colOff>
      <xdr:row>78</xdr:row>
      <xdr:rowOff>12173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28700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5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102997</xdr:rowOff>
    </xdr:from>
    <xdr:to>
      <xdr:col>10</xdr:col>
      <xdr:colOff>165100</xdr:colOff>
      <xdr:row>78</xdr:row>
      <xdr:rowOff>33147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49674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141802</xdr:rowOff>
    </xdr:from>
    <xdr:to>
      <xdr:col>6</xdr:col>
      <xdr:colOff>38100</xdr:colOff>
      <xdr:row>78</xdr:row>
      <xdr:rowOff>71952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88479</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34626</xdr:rowOff>
    </xdr:from>
    <xdr:to>
      <xdr:col>24</xdr:col>
      <xdr:colOff>63500</xdr:colOff>
      <xdr:row>94</xdr:row>
      <xdr:rowOff>98644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50926"/>
          <a:ext cx="838200" cy="6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26580</xdr:rowOff>
    </xdr:from>
    <xdr:to>
      <xdr:col>19</xdr:col>
      <xdr:colOff>177800</xdr:colOff>
      <xdr:row>94</xdr:row>
      <xdr:rowOff>98644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142880"/>
          <a:ext cx="889000" cy="7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26580</xdr:rowOff>
    </xdr:from>
    <xdr:to>
      <xdr:col>15</xdr:col>
      <xdr:colOff>50800</xdr:colOff>
      <xdr:row>95</xdr:row>
      <xdr:rowOff>98606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142880"/>
          <a:ext cx="889000" cy="24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98606</xdr:rowOff>
    </xdr:from>
    <xdr:to>
      <xdr:col>10</xdr:col>
      <xdr:colOff>114300</xdr:colOff>
      <xdr:row>95</xdr:row>
      <xdr:rowOff>129029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86356"/>
          <a:ext cx="8890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155276</xdr:rowOff>
    </xdr:from>
    <xdr:to>
      <xdr:col>24</xdr:col>
      <xdr:colOff>114300</xdr:colOff>
      <xdr:row>94</xdr:row>
      <xdr:rowOff>85426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6703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5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47844</xdr:rowOff>
    </xdr:from>
    <xdr:to>
      <xdr:col>20</xdr:col>
      <xdr:colOff>38100</xdr:colOff>
      <xdr:row>94</xdr:row>
      <xdr:rowOff>149444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6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165971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3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147230</xdr:rowOff>
    </xdr:from>
    <xdr:to>
      <xdr:col>15</xdr:col>
      <xdr:colOff>101600</xdr:colOff>
      <xdr:row>94</xdr:row>
      <xdr:rowOff>77380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93907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6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47806</xdr:rowOff>
    </xdr:from>
    <xdr:to>
      <xdr:col>10</xdr:col>
      <xdr:colOff>165100</xdr:colOff>
      <xdr:row>95</xdr:row>
      <xdr:rowOff>149406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3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165933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1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78229</xdr:rowOff>
    </xdr:from>
    <xdr:to>
      <xdr:col>6</xdr:col>
      <xdr:colOff>38100</xdr:colOff>
      <xdr:row>96</xdr:row>
      <xdr:rowOff>8379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6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24906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4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154441</xdr:rowOff>
    </xdr:from>
    <xdr:to>
      <xdr:col>55</xdr:col>
      <xdr:colOff>0</xdr:colOff>
      <xdr:row>38</xdr:row>
      <xdr:rowOff>2233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98091"/>
          <a:ext cx="838200" cy="1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154441</xdr:rowOff>
    </xdr:from>
    <xdr:to>
      <xdr:col>50</xdr:col>
      <xdr:colOff>114300</xdr:colOff>
      <xdr:row>38</xdr:row>
      <xdr:rowOff>32650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98091"/>
          <a:ext cx="889000" cy="4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13000</xdr:rowOff>
    </xdr:from>
    <xdr:to>
      <xdr:col>45</xdr:col>
      <xdr:colOff>177800</xdr:colOff>
      <xdr:row>38</xdr:row>
      <xdr:rowOff>32650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85200"/>
          <a:ext cx="889000" cy="36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13000</xdr:rowOff>
    </xdr:from>
    <xdr:to>
      <xdr:col>41</xdr:col>
      <xdr:colOff>50800</xdr:colOff>
      <xdr:row>38</xdr:row>
      <xdr:rowOff>92899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85200"/>
          <a:ext cx="889000" cy="42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122883</xdr:rowOff>
    </xdr:from>
    <xdr:to>
      <xdr:col>55</xdr:col>
      <xdr:colOff>50800</xdr:colOff>
      <xdr:row>38</xdr:row>
      <xdr:rowOff>53033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6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37810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103641</xdr:rowOff>
    </xdr:from>
    <xdr:to>
      <xdr:col>50</xdr:col>
      <xdr:colOff>165100</xdr:colOff>
      <xdr:row>38</xdr:row>
      <xdr:rowOff>33792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472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24919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4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153300</xdr:rowOff>
    </xdr:from>
    <xdr:to>
      <xdr:col>46</xdr:col>
      <xdr:colOff>38100</xdr:colOff>
      <xdr:row>38</xdr:row>
      <xdr:rowOff>83450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74577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8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133650</xdr:rowOff>
    </xdr:from>
    <xdr:to>
      <xdr:col>41</xdr:col>
      <xdr:colOff>101600</xdr:colOff>
      <xdr:row>36</xdr:row>
      <xdr:rowOff>63800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54927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2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42099</xdr:rowOff>
    </xdr:from>
    <xdr:to>
      <xdr:col>36</xdr:col>
      <xdr:colOff>165100</xdr:colOff>
      <xdr:row>38</xdr:row>
      <xdr:rowOff>143699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134826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4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117304</xdr:rowOff>
    </xdr:from>
    <xdr:to>
      <xdr:col>55</xdr:col>
      <xdr:colOff>0</xdr:colOff>
      <xdr:row>58</xdr:row>
      <xdr:rowOff>65906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89954"/>
          <a:ext cx="838200" cy="1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65906</xdr:rowOff>
    </xdr:from>
    <xdr:to>
      <xdr:col>50</xdr:col>
      <xdr:colOff>114300</xdr:colOff>
      <xdr:row>58</xdr:row>
      <xdr:rowOff>68193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1000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68193</xdr:rowOff>
    </xdr:from>
    <xdr:to>
      <xdr:col>45</xdr:col>
      <xdr:colOff>177800</xdr:colOff>
      <xdr:row>58</xdr:row>
      <xdr:rowOff>88936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12293"/>
          <a:ext cx="8890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76131</xdr:rowOff>
    </xdr:from>
    <xdr:to>
      <xdr:col>41</xdr:col>
      <xdr:colOff>50800</xdr:colOff>
      <xdr:row>58</xdr:row>
      <xdr:rowOff>88936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20231"/>
          <a:ext cx="889000" cy="1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66504</xdr:rowOff>
    </xdr:from>
    <xdr:to>
      <xdr:col>55</xdr:col>
      <xdr:colOff>50800</xdr:colOff>
      <xdr:row>57</xdr:row>
      <xdr:rowOff>168104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89381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15106</xdr:rowOff>
    </xdr:from>
    <xdr:to>
      <xdr:col>50</xdr:col>
      <xdr:colOff>165100</xdr:colOff>
      <xdr:row>58</xdr:row>
      <xdr:rowOff>116706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133233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3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17393</xdr:rowOff>
    </xdr:from>
    <xdr:to>
      <xdr:col>46</xdr:col>
      <xdr:colOff>38100</xdr:colOff>
      <xdr:row>58</xdr:row>
      <xdr:rowOff>118993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135520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3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38136</xdr:rowOff>
    </xdr:from>
    <xdr:to>
      <xdr:col>41</xdr:col>
      <xdr:colOff>101600</xdr:colOff>
      <xdr:row>58</xdr:row>
      <xdr:rowOff>139736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8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130863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7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25331</xdr:rowOff>
    </xdr:from>
    <xdr:to>
      <xdr:col>36</xdr:col>
      <xdr:colOff>165100</xdr:colOff>
      <xdr:row>58</xdr:row>
      <xdr:rowOff>126931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118058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6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122625</xdr:rowOff>
    </xdr:from>
    <xdr:to>
      <xdr:col>55</xdr:col>
      <xdr:colOff>0</xdr:colOff>
      <xdr:row>78</xdr:row>
      <xdr:rowOff>132722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95725"/>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122625</xdr:rowOff>
    </xdr:from>
    <xdr:to>
      <xdr:col>50</xdr:col>
      <xdr:colOff>114300</xdr:colOff>
      <xdr:row>78</xdr:row>
      <xdr:rowOff>130411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95725"/>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128484</xdr:rowOff>
    </xdr:from>
    <xdr:to>
      <xdr:col>45</xdr:col>
      <xdr:colOff>177800</xdr:colOff>
      <xdr:row>78</xdr:row>
      <xdr:rowOff>130411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1584"/>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128484</xdr:rowOff>
    </xdr:from>
    <xdr:to>
      <xdr:col>41</xdr:col>
      <xdr:colOff>50800</xdr:colOff>
      <xdr:row>78</xdr:row>
      <xdr:rowOff>133189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1584"/>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81922</xdr:rowOff>
    </xdr:from>
    <xdr:to>
      <xdr:col>55</xdr:col>
      <xdr:colOff>50800</xdr:colOff>
      <xdr:row>79</xdr:row>
      <xdr:rowOff>12072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71825</xdr:rowOff>
    </xdr:from>
    <xdr:to>
      <xdr:col>50</xdr:col>
      <xdr:colOff>165100</xdr:colOff>
      <xdr:row>79</xdr:row>
      <xdr:rowOff>1975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164552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79611</xdr:rowOff>
    </xdr:from>
    <xdr:to>
      <xdr:col>46</xdr:col>
      <xdr:colOff>38100</xdr:colOff>
      <xdr:row>79</xdr:row>
      <xdr:rowOff>9761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888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77684</xdr:rowOff>
    </xdr:from>
    <xdr:to>
      <xdr:col>41</xdr:col>
      <xdr:colOff>101600</xdr:colOff>
      <xdr:row>79</xdr:row>
      <xdr:rowOff>7834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170411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82389</xdr:rowOff>
    </xdr:from>
    <xdr:to>
      <xdr:col>36</xdr:col>
      <xdr:colOff>165100</xdr:colOff>
      <xdr:row>79</xdr:row>
      <xdr:rowOff>12539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3666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158379</xdr:rowOff>
    </xdr:from>
    <xdr:to>
      <xdr:col>55</xdr:col>
      <xdr:colOff>0</xdr:colOff>
      <xdr:row>97</xdr:row>
      <xdr:rowOff>61206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760329"/>
          <a:ext cx="838200" cy="9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23623</xdr:rowOff>
    </xdr:from>
    <xdr:to>
      <xdr:col>50</xdr:col>
      <xdr:colOff>114300</xdr:colOff>
      <xdr:row>97</xdr:row>
      <xdr:rowOff>61206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54273"/>
          <a:ext cx="889000" cy="3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23623</xdr:rowOff>
    </xdr:from>
    <xdr:to>
      <xdr:col>45</xdr:col>
      <xdr:colOff>177800</xdr:colOff>
      <xdr:row>98</xdr:row>
      <xdr:rowOff>4809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54273"/>
          <a:ext cx="889000" cy="15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50095</xdr:rowOff>
    </xdr:from>
    <xdr:to>
      <xdr:col>41</xdr:col>
      <xdr:colOff>50800</xdr:colOff>
      <xdr:row>98</xdr:row>
      <xdr:rowOff>4809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80745"/>
          <a:ext cx="889000" cy="12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107579</xdr:rowOff>
    </xdr:from>
    <xdr:to>
      <xdr:col>55</xdr:col>
      <xdr:colOff>50800</xdr:colOff>
      <xdr:row>92</xdr:row>
      <xdr:rowOff>37729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70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130456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56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10406</xdr:rowOff>
    </xdr:from>
    <xdr:to>
      <xdr:col>50</xdr:col>
      <xdr:colOff>165100</xdr:colOff>
      <xdr:row>97</xdr:row>
      <xdr:rowOff>112006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4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128533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1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144273</xdr:rowOff>
    </xdr:from>
    <xdr:to>
      <xdr:col>46</xdr:col>
      <xdr:colOff>38100</xdr:colOff>
      <xdr:row>97</xdr:row>
      <xdr:rowOff>74423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90950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7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125459</xdr:rowOff>
    </xdr:from>
    <xdr:to>
      <xdr:col>41</xdr:col>
      <xdr:colOff>101600</xdr:colOff>
      <xdr:row>98</xdr:row>
      <xdr:rowOff>55609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72136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170745</xdr:rowOff>
    </xdr:from>
    <xdr:to>
      <xdr:col>36</xdr:col>
      <xdr:colOff>165100</xdr:colOff>
      <xdr:row>97</xdr:row>
      <xdr:rowOff>100895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117422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0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158184</xdr:rowOff>
    </xdr:from>
    <xdr:to>
      <xdr:col>85</xdr:col>
      <xdr:colOff>127000</xdr:colOff>
      <xdr:row>38</xdr:row>
      <xdr:rowOff>64523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330384"/>
          <a:ext cx="838200" cy="24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71180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123056</xdr:rowOff>
    </xdr:from>
    <xdr:to>
      <xdr:col>81</xdr:col>
      <xdr:colOff>50800</xdr:colOff>
      <xdr:row>38</xdr:row>
      <xdr:rowOff>64523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123806"/>
          <a:ext cx="889000" cy="4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123056</xdr:rowOff>
    </xdr:from>
    <xdr:to>
      <xdr:col>76</xdr:col>
      <xdr:colOff>114300</xdr:colOff>
      <xdr:row>36</xdr:row>
      <xdr:rowOff>16343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123806"/>
          <a:ext cx="889000" cy="6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111375</xdr:rowOff>
    </xdr:from>
    <xdr:to>
      <xdr:col>71</xdr:col>
      <xdr:colOff>177800</xdr:colOff>
      <xdr:row>36</xdr:row>
      <xdr:rowOff>16343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112125"/>
          <a:ext cx="889000" cy="7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168989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6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6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107384</xdr:rowOff>
    </xdr:from>
    <xdr:to>
      <xdr:col>85</xdr:col>
      <xdr:colOff>177800</xdr:colOff>
      <xdr:row>37</xdr:row>
      <xdr:rowOff>37534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2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130261</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1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13723</xdr:rowOff>
    </xdr:from>
    <xdr:to>
      <xdr:col>81</xdr:col>
      <xdr:colOff>101600</xdr:colOff>
      <xdr:row>38</xdr:row>
      <xdr:rowOff>115323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2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131850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30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72256</xdr:rowOff>
    </xdr:from>
    <xdr:to>
      <xdr:col>76</xdr:col>
      <xdr:colOff>165100</xdr:colOff>
      <xdr:row>36</xdr:row>
      <xdr:rowOff>2406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0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18933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584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136993</xdr:rowOff>
    </xdr:from>
    <xdr:to>
      <xdr:col>72</xdr:col>
      <xdr:colOff>38100</xdr:colOff>
      <xdr:row>36</xdr:row>
      <xdr:rowOff>67143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83670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59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60575</xdr:rowOff>
    </xdr:from>
    <xdr:to>
      <xdr:col>67</xdr:col>
      <xdr:colOff>101600</xdr:colOff>
      <xdr:row>35</xdr:row>
      <xdr:rowOff>162175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06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7252</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583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53978</xdr:rowOff>
    </xdr:from>
    <xdr:to>
      <xdr:col>85</xdr:col>
      <xdr:colOff>127000</xdr:colOff>
      <xdr:row>77</xdr:row>
      <xdr:rowOff>58756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55628"/>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58756</xdr:rowOff>
    </xdr:from>
    <xdr:to>
      <xdr:col>81</xdr:col>
      <xdr:colOff>50800</xdr:colOff>
      <xdr:row>77</xdr:row>
      <xdr:rowOff>87660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60406"/>
          <a:ext cx="889000" cy="2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87660</xdr:rowOff>
    </xdr:from>
    <xdr:to>
      <xdr:col>76</xdr:col>
      <xdr:colOff>114300</xdr:colOff>
      <xdr:row>77</xdr:row>
      <xdr:rowOff>112863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89310"/>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112863</xdr:rowOff>
    </xdr:from>
    <xdr:to>
      <xdr:col>71</xdr:col>
      <xdr:colOff>177800</xdr:colOff>
      <xdr:row>77</xdr:row>
      <xdr:rowOff>113258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14513"/>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3178</xdr:rowOff>
    </xdr:from>
    <xdr:to>
      <xdr:col>85</xdr:col>
      <xdr:colOff>177800</xdr:colOff>
      <xdr:row>77</xdr:row>
      <xdr:rowOff>104778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0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153055</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8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7956</xdr:rowOff>
    </xdr:from>
    <xdr:to>
      <xdr:col>81</xdr:col>
      <xdr:colOff>101600</xdr:colOff>
      <xdr:row>77</xdr:row>
      <xdr:rowOff>109556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100683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0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36860</xdr:rowOff>
    </xdr:from>
    <xdr:to>
      <xdr:col>76</xdr:col>
      <xdr:colOff>165100</xdr:colOff>
      <xdr:row>77</xdr:row>
      <xdr:rowOff>138460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129587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3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62063</xdr:rowOff>
    </xdr:from>
    <xdr:to>
      <xdr:col>72</xdr:col>
      <xdr:colOff>38100</xdr:colOff>
      <xdr:row>77</xdr:row>
      <xdr:rowOff>163663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154790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62458</xdr:rowOff>
    </xdr:from>
    <xdr:to>
      <xdr:col>67</xdr:col>
      <xdr:colOff>101600</xdr:colOff>
      <xdr:row>77</xdr:row>
      <xdr:rowOff>164058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9135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0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74564</xdr:rowOff>
    </xdr:from>
    <xdr:to>
      <xdr:col>85</xdr:col>
      <xdr:colOff>127000</xdr:colOff>
      <xdr:row>98</xdr:row>
      <xdr:rowOff>84196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76664"/>
          <a:ext cx="838200" cy="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37702</xdr:rowOff>
    </xdr:from>
    <xdr:to>
      <xdr:col>81</xdr:col>
      <xdr:colOff>50800</xdr:colOff>
      <xdr:row>98</xdr:row>
      <xdr:rowOff>74564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39802"/>
          <a:ext cx="889000" cy="3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37702</xdr:rowOff>
    </xdr:from>
    <xdr:to>
      <xdr:col>76</xdr:col>
      <xdr:colOff>114300</xdr:colOff>
      <xdr:row>98</xdr:row>
      <xdr:rowOff>113967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39802"/>
          <a:ext cx="889000" cy="7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113967</xdr:rowOff>
    </xdr:from>
    <xdr:to>
      <xdr:col>71</xdr:col>
      <xdr:colOff>177800</xdr:colOff>
      <xdr:row>98</xdr:row>
      <xdr:rowOff>121304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16067"/>
          <a:ext cx="889000" cy="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33396</xdr:rowOff>
    </xdr:from>
    <xdr:to>
      <xdr:col>85</xdr:col>
      <xdr:colOff>177800</xdr:colOff>
      <xdr:row>98</xdr:row>
      <xdr:rowOff>134996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119773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23764</xdr:rowOff>
    </xdr:from>
    <xdr:to>
      <xdr:col>81</xdr:col>
      <xdr:colOff>101600</xdr:colOff>
      <xdr:row>98</xdr:row>
      <xdr:rowOff>125364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116491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1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158352</xdr:rowOff>
    </xdr:from>
    <xdr:to>
      <xdr:col>76</xdr:col>
      <xdr:colOff>165100</xdr:colOff>
      <xdr:row>98</xdr:row>
      <xdr:rowOff>88502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8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79629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8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63167</xdr:rowOff>
    </xdr:from>
    <xdr:to>
      <xdr:col>72</xdr:col>
      <xdr:colOff>38100</xdr:colOff>
      <xdr:row>98</xdr:row>
      <xdr:rowOff>164767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6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155894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5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70504</xdr:rowOff>
    </xdr:from>
    <xdr:to>
      <xdr:col>67</xdr:col>
      <xdr:colOff>101600</xdr:colOff>
      <xdr:row>99</xdr:row>
      <xdr:rowOff>654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163231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6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139563</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663"/>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139563</xdr:rowOff>
    </xdr:from>
    <xdr:to>
      <xdr:col>111</xdr:col>
      <xdr:colOff>177800</xdr:colOff>
      <xdr:row>58</xdr:row>
      <xdr:rowOff>139567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83663"/>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139567</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83667"/>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88763</xdr:rowOff>
    </xdr:from>
    <xdr:to>
      <xdr:col>112</xdr:col>
      <xdr:colOff>38100</xdr:colOff>
      <xdr:row>59</xdr:row>
      <xdr:rowOff>18913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10040</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66333" y="101255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88767</xdr:rowOff>
    </xdr:from>
    <xdr:to>
      <xdr:col>107</xdr:col>
      <xdr:colOff>101600</xdr:colOff>
      <xdr:row>59</xdr:row>
      <xdr:rowOff>18917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10044</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77333" y="10125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42456</xdr:rowOff>
    </xdr:from>
    <xdr:to>
      <xdr:col>116</xdr:col>
      <xdr:colOff>63500</xdr:colOff>
      <xdr:row>76</xdr:row>
      <xdr:rowOff>132917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72656"/>
          <a:ext cx="838200" cy="9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129539</xdr:rowOff>
    </xdr:from>
    <xdr:to>
      <xdr:col>111</xdr:col>
      <xdr:colOff>177800</xdr:colOff>
      <xdr:row>76</xdr:row>
      <xdr:rowOff>132917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159739"/>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129539</xdr:rowOff>
    </xdr:from>
    <xdr:to>
      <xdr:col>107</xdr:col>
      <xdr:colOff>50800</xdr:colOff>
      <xdr:row>77</xdr:row>
      <xdr:rowOff>1169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59739"/>
          <a:ext cx="889000" cy="4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1169</xdr:rowOff>
    </xdr:from>
    <xdr:to>
      <xdr:col>102</xdr:col>
      <xdr:colOff>114300</xdr:colOff>
      <xdr:row>77</xdr:row>
      <xdr:rowOff>62878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02819"/>
          <a:ext cx="889000" cy="6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163106</xdr:rowOff>
    </xdr:from>
    <xdr:to>
      <xdr:col>116</xdr:col>
      <xdr:colOff>114300</xdr:colOff>
      <xdr:row>76</xdr:row>
      <xdr:rowOff>93256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141533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82117</xdr:rowOff>
    </xdr:from>
    <xdr:to>
      <xdr:col>112</xdr:col>
      <xdr:colOff>38100</xdr:colOff>
      <xdr:row>77</xdr:row>
      <xdr:rowOff>12267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1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3394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0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78739</xdr:rowOff>
    </xdr:from>
    <xdr:to>
      <xdr:col>107</xdr:col>
      <xdr:colOff>101600</xdr:colOff>
      <xdr:row>77</xdr:row>
      <xdr:rowOff>8889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0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121819</xdr:rowOff>
    </xdr:from>
    <xdr:to>
      <xdr:col>102</xdr:col>
      <xdr:colOff>165100</xdr:colOff>
      <xdr:row>77</xdr:row>
      <xdr:rowOff>51969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43096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12078</xdr:rowOff>
    </xdr:from>
    <xdr:to>
      <xdr:col>98</xdr:col>
      <xdr:colOff>38100</xdr:colOff>
      <xdr:row>77</xdr:row>
      <xdr:rowOff>113678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104805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0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1,141,161</a:t>
          </a:r>
          <a:r>
            <a:rPr kumimoji="1" lang="ja-JP" altLang="ja-JP" sz="1100">
              <a:solidFill>
                <a:schemeClr val="dk1"/>
              </a:solidFill>
              <a:effectLst/>
              <a:latin typeface="+mn-lt"/>
              <a:ea typeface="+mn-ea"/>
              <a:cs typeface="+mn-cs"/>
            </a:rPr>
            <a:t>円となっている。類似団体平均を上回っている項目は、維持補修費、扶助費、災害復旧費及び普通建設事業である。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令和５年度は特に増加が顕著であったのは普通建設事業であり、</a:t>
          </a:r>
          <a:r>
            <a:rPr kumimoji="1" lang="ja-JP" altLang="ja-JP" sz="1100">
              <a:solidFill>
                <a:schemeClr val="dk1"/>
              </a:solidFill>
              <a:effectLst/>
              <a:latin typeface="+mn-lt"/>
              <a:ea typeface="+mn-ea"/>
              <a:cs typeface="+mn-cs"/>
            </a:rPr>
            <a:t>前年度決算額と比較すると一人当たり</a:t>
          </a:r>
          <a:r>
            <a:rPr kumimoji="1" lang="en-US" altLang="ja-JP" sz="1100">
              <a:solidFill>
                <a:schemeClr val="dk1"/>
              </a:solidFill>
              <a:effectLst/>
              <a:latin typeface="+mn-lt"/>
              <a:ea typeface="+mn-ea"/>
              <a:cs typeface="+mn-cs"/>
            </a:rPr>
            <a:t>262,580</a:t>
          </a:r>
          <a:r>
            <a:rPr kumimoji="1" lang="ja-JP" altLang="ja-JP" sz="1100">
              <a:solidFill>
                <a:schemeClr val="dk1"/>
              </a:solidFill>
              <a:effectLst/>
              <a:latin typeface="+mn-lt"/>
              <a:ea typeface="+mn-ea"/>
              <a:cs typeface="+mn-cs"/>
            </a:rPr>
            <a:t>円の増</a:t>
          </a:r>
          <a:r>
            <a:rPr kumimoji="1" lang="ja-JP" altLang="en-US" sz="1100">
              <a:solidFill>
                <a:schemeClr val="dk1"/>
              </a:solidFill>
              <a:effectLst/>
              <a:latin typeface="+mn-lt"/>
              <a:ea typeface="+mn-ea"/>
              <a:cs typeface="+mn-cs"/>
            </a:rPr>
            <a:t>となっている。これは令和５～６年度で継続事業として建設を行っている学校施設整備事業による影響である。</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136,491</a:t>
          </a:r>
          <a:r>
            <a:rPr kumimoji="1" lang="ja-JP" altLang="ja-JP" sz="1100">
              <a:solidFill>
                <a:schemeClr val="dk1"/>
              </a:solidFill>
              <a:effectLst/>
              <a:latin typeface="+mn-lt"/>
              <a:ea typeface="+mn-ea"/>
              <a:cs typeface="+mn-cs"/>
            </a:rPr>
            <a:t>円となっており、類似団体と比較して高い状況となっている。これは、児童発達支援事業等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町単独事業を実施しているためである。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災害復旧費については、住民一人当たり</a:t>
          </a:r>
          <a:r>
            <a:rPr kumimoji="1" lang="en-US" altLang="ja-JP" sz="1100">
              <a:solidFill>
                <a:schemeClr val="dk1"/>
              </a:solidFill>
              <a:effectLst/>
              <a:latin typeface="+mn-lt"/>
              <a:ea typeface="+mn-ea"/>
              <a:cs typeface="+mn-cs"/>
            </a:rPr>
            <a:t>41,802</a:t>
          </a:r>
          <a:r>
            <a:rPr kumimoji="1" lang="ja-JP" altLang="ja-JP" sz="1100">
              <a:solidFill>
                <a:schemeClr val="dk1"/>
              </a:solidFill>
              <a:effectLst/>
              <a:latin typeface="+mn-lt"/>
              <a:ea typeface="+mn-ea"/>
              <a:cs typeface="+mn-cs"/>
            </a:rPr>
            <a:t>円となっており、類似団体と比較しても上回っている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前年度決算額と比較すると一人当たり</a:t>
          </a:r>
          <a:r>
            <a:rPr kumimoji="1" lang="en-US" altLang="ja-JP" sz="1100">
              <a:solidFill>
                <a:schemeClr val="dk1"/>
              </a:solidFill>
              <a:effectLst/>
              <a:latin typeface="+mn-lt"/>
              <a:ea typeface="+mn-ea"/>
              <a:cs typeface="+mn-cs"/>
            </a:rPr>
            <a:t>22,896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おり、続けて発生した豪雨災害によるものである。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令和５～６年度は</a:t>
          </a:r>
          <a:r>
            <a:rPr kumimoji="1" lang="ja-JP" altLang="ja-JP" sz="1100">
              <a:solidFill>
                <a:schemeClr val="dk1"/>
              </a:solidFill>
              <a:effectLst/>
              <a:latin typeface="+mn-lt"/>
              <a:ea typeface="+mn-ea"/>
              <a:cs typeface="+mn-cs"/>
            </a:rPr>
            <a:t>学校建設事業の財源として地方費を借入れ</a:t>
          </a:r>
          <a:r>
            <a:rPr kumimoji="1" lang="ja-JP" altLang="en-US" sz="1100">
              <a:solidFill>
                <a:schemeClr val="dk1"/>
              </a:solidFill>
              <a:effectLst/>
              <a:latin typeface="+mn-lt"/>
              <a:ea typeface="+mn-ea"/>
              <a:cs typeface="+mn-cs"/>
            </a:rPr>
            <a:t>、その影響で公債費が</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増加するため、それ以降の普通建設事業</a:t>
          </a:r>
          <a:r>
            <a:rPr kumimoji="1" lang="ja-JP" altLang="ja-JP" sz="1100">
              <a:solidFill>
                <a:schemeClr val="dk1"/>
              </a:solidFill>
              <a:effectLst/>
              <a:latin typeface="+mn-lt"/>
              <a:ea typeface="+mn-ea"/>
              <a:cs typeface="+mn-cs"/>
            </a:rPr>
            <a:t>については緊急性や重要性を十分考慮した計画に基づ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実施する。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8,512
8,482
132.20
10,070,405
9,713,566
176,137
3,656,585
8,517,703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98878</xdr:rowOff>
    </xdr:from>
    <xdr:to>
      <xdr:col>24</xdr:col>
      <xdr:colOff>63500</xdr:colOff>
      <xdr:row>36</xdr:row>
      <xdr:rowOff>2050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99628"/>
          <a:ext cx="838200" cy="7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80101</xdr:rowOff>
    </xdr:from>
    <xdr:to>
      <xdr:col>19</xdr:col>
      <xdr:colOff>177800</xdr:colOff>
      <xdr:row>36</xdr:row>
      <xdr:rowOff>2050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80851"/>
          <a:ext cx="889000" cy="9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111942</xdr:rowOff>
    </xdr:from>
    <xdr:to>
      <xdr:col>15</xdr:col>
      <xdr:colOff>50800</xdr:colOff>
      <xdr:row>35</xdr:row>
      <xdr:rowOff>80101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69792"/>
          <a:ext cx="889000" cy="3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111942</xdr:rowOff>
    </xdr:from>
    <xdr:to>
      <xdr:col>10</xdr:col>
      <xdr:colOff>114300</xdr:colOff>
      <xdr:row>35</xdr:row>
      <xdr:rowOff>113901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69792"/>
          <a:ext cx="889000" cy="3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48078</xdr:rowOff>
    </xdr:from>
    <xdr:to>
      <xdr:col>24</xdr:col>
      <xdr:colOff>114300</xdr:colOff>
      <xdr:row>35</xdr:row>
      <xdr:rowOff>149678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4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70955</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0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122700</xdr:rowOff>
    </xdr:from>
    <xdr:to>
      <xdr:col>20</xdr:col>
      <xdr:colOff>38100</xdr:colOff>
      <xdr:row>36</xdr:row>
      <xdr:rowOff>52850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69377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29301</xdr:rowOff>
    </xdr:from>
    <xdr:to>
      <xdr:col>15</xdr:col>
      <xdr:colOff>101600</xdr:colOff>
      <xdr:row>35</xdr:row>
      <xdr:rowOff>130901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147428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0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61142</xdr:rowOff>
    </xdr:from>
    <xdr:to>
      <xdr:col>10</xdr:col>
      <xdr:colOff>165100</xdr:colOff>
      <xdr:row>33</xdr:row>
      <xdr:rowOff>162742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7819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4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63101</xdr:rowOff>
    </xdr:from>
    <xdr:to>
      <xdr:col>6</xdr:col>
      <xdr:colOff>38100</xdr:colOff>
      <xdr:row>35</xdr:row>
      <xdr:rowOff>164701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6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9778</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3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122365</xdr:rowOff>
    </xdr:from>
    <xdr:to>
      <xdr:col>24</xdr:col>
      <xdr:colOff>63500</xdr:colOff>
      <xdr:row>58</xdr:row>
      <xdr:rowOff>146342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66465"/>
          <a:ext cx="838200" cy="2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122365</xdr:rowOff>
    </xdr:from>
    <xdr:to>
      <xdr:col>19</xdr:col>
      <xdr:colOff>177800</xdr:colOff>
      <xdr:row>58</xdr:row>
      <xdr:rowOff>139091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66465"/>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51450</xdr:rowOff>
    </xdr:from>
    <xdr:to>
      <xdr:col>15</xdr:col>
      <xdr:colOff>50800</xdr:colOff>
      <xdr:row>58</xdr:row>
      <xdr:rowOff>139091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95550"/>
          <a:ext cx="889000" cy="8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51450</xdr:rowOff>
    </xdr:from>
    <xdr:to>
      <xdr:col>10</xdr:col>
      <xdr:colOff>114300</xdr:colOff>
      <xdr:row>59</xdr:row>
      <xdr:rowOff>11842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95550"/>
          <a:ext cx="889000" cy="13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95542</xdr:rowOff>
    </xdr:from>
    <xdr:to>
      <xdr:col>24</xdr:col>
      <xdr:colOff>114300</xdr:colOff>
      <xdr:row>59</xdr:row>
      <xdr:rowOff>25692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3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10469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5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71565</xdr:rowOff>
    </xdr:from>
    <xdr:to>
      <xdr:col>20</xdr:col>
      <xdr:colOff>38100</xdr:colOff>
      <xdr:row>59</xdr:row>
      <xdr:rowOff>1715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1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164292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0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88291</xdr:rowOff>
    </xdr:from>
    <xdr:to>
      <xdr:col>15</xdr:col>
      <xdr:colOff>101600</xdr:colOff>
      <xdr:row>59</xdr:row>
      <xdr:rowOff>18441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3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9568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2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650</xdr:rowOff>
    </xdr:from>
    <xdr:to>
      <xdr:col>10</xdr:col>
      <xdr:colOff>165100</xdr:colOff>
      <xdr:row>58</xdr:row>
      <xdr:rowOff>102250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93377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3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132492</xdr:rowOff>
    </xdr:from>
    <xdr:to>
      <xdr:col>6</xdr:col>
      <xdr:colOff>38100</xdr:colOff>
      <xdr:row>59</xdr:row>
      <xdr:rowOff>62642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7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53769</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6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132145</xdr:rowOff>
    </xdr:from>
    <xdr:to>
      <xdr:col>24</xdr:col>
      <xdr:colOff>63500</xdr:colOff>
      <xdr:row>76</xdr:row>
      <xdr:rowOff>10922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90895"/>
          <a:ext cx="838200" cy="5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162964</xdr:rowOff>
    </xdr:from>
    <xdr:to>
      <xdr:col>19</xdr:col>
      <xdr:colOff>177800</xdr:colOff>
      <xdr:row>76</xdr:row>
      <xdr:rowOff>10922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021714"/>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162964</xdr:rowOff>
    </xdr:from>
    <xdr:to>
      <xdr:col>15</xdr:col>
      <xdr:colOff>50800</xdr:colOff>
      <xdr:row>76</xdr:row>
      <xdr:rowOff>109288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21714"/>
          <a:ext cx="889000" cy="1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109288</xdr:rowOff>
    </xdr:from>
    <xdr:to>
      <xdr:col>10</xdr:col>
      <xdr:colOff>114300</xdr:colOff>
      <xdr:row>76</xdr:row>
      <xdr:rowOff>155294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39488"/>
          <a:ext cx="889000" cy="4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81345</xdr:rowOff>
    </xdr:from>
    <xdr:to>
      <xdr:col>24</xdr:col>
      <xdr:colOff>114300</xdr:colOff>
      <xdr:row>76</xdr:row>
      <xdr:rowOff>11494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400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104222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9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131572</xdr:rowOff>
    </xdr:from>
    <xdr:to>
      <xdr:col>20</xdr:col>
      <xdr:colOff>38100</xdr:colOff>
      <xdr:row>76</xdr:row>
      <xdr:rowOff>61722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78249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6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112164</xdr:rowOff>
    </xdr:from>
    <xdr:to>
      <xdr:col>15</xdr:col>
      <xdr:colOff>101600</xdr:colOff>
      <xdr:row>76</xdr:row>
      <xdr:rowOff>42314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58841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4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58488</xdr:rowOff>
    </xdr:from>
    <xdr:to>
      <xdr:col>10</xdr:col>
      <xdr:colOff>165100</xdr:colOff>
      <xdr:row>76</xdr:row>
      <xdr:rowOff>160088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5166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6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104494</xdr:rowOff>
    </xdr:from>
    <xdr:to>
      <xdr:col>6</xdr:col>
      <xdr:colOff>38100</xdr:colOff>
      <xdr:row>77</xdr:row>
      <xdr:rowOff>34644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3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51171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0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114548</xdr:rowOff>
    </xdr:from>
    <xdr:to>
      <xdr:col>24</xdr:col>
      <xdr:colOff>63500</xdr:colOff>
      <xdr:row>98</xdr:row>
      <xdr:rowOff>118616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16648"/>
          <a:ext cx="8382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117368</xdr:rowOff>
    </xdr:from>
    <xdr:to>
      <xdr:col>19</xdr:col>
      <xdr:colOff>177800</xdr:colOff>
      <xdr:row>98</xdr:row>
      <xdr:rowOff>118616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19468"/>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117368</xdr:rowOff>
    </xdr:from>
    <xdr:to>
      <xdr:col>15</xdr:col>
      <xdr:colOff>50800</xdr:colOff>
      <xdr:row>98</xdr:row>
      <xdr:rowOff>122216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19468"/>
          <a:ext cx="889000" cy="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122216</xdr:rowOff>
    </xdr:from>
    <xdr:to>
      <xdr:col>10</xdr:col>
      <xdr:colOff>114300</xdr:colOff>
      <xdr:row>98</xdr:row>
      <xdr:rowOff>122752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4316"/>
          <a:ext cx="8890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63748</xdr:rowOff>
    </xdr:from>
    <xdr:to>
      <xdr:col>24</xdr:col>
      <xdr:colOff>114300</xdr:colOff>
      <xdr:row>98</xdr:row>
      <xdr:rowOff>165348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67816</xdr:rowOff>
    </xdr:from>
    <xdr:to>
      <xdr:col>20</xdr:col>
      <xdr:colOff>38100</xdr:colOff>
      <xdr:row>98</xdr:row>
      <xdr:rowOff>169416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160543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66568</xdr:rowOff>
    </xdr:from>
    <xdr:to>
      <xdr:col>15</xdr:col>
      <xdr:colOff>101600</xdr:colOff>
      <xdr:row>98</xdr:row>
      <xdr:rowOff>168168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159295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71416</xdr:rowOff>
    </xdr:from>
    <xdr:to>
      <xdr:col>10</xdr:col>
      <xdr:colOff>165100</xdr:colOff>
      <xdr:row>99</xdr:row>
      <xdr:rowOff>1566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164143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71952</xdr:rowOff>
    </xdr:from>
    <xdr:to>
      <xdr:col>6</xdr:col>
      <xdr:colOff>38100</xdr:colOff>
      <xdr:row>99</xdr:row>
      <xdr:rowOff>2102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164679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15970</xdr:rowOff>
    </xdr:from>
    <xdr:to>
      <xdr:col>55</xdr:col>
      <xdr:colOff>0</xdr:colOff>
      <xdr:row>38</xdr:row>
      <xdr:rowOff>16199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3107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15970</xdr:rowOff>
    </xdr:from>
    <xdr:to>
      <xdr:col>50</xdr:col>
      <xdr:colOff>114300</xdr:colOff>
      <xdr:row>38</xdr:row>
      <xdr:rowOff>16656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3107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16656</xdr:rowOff>
    </xdr:from>
    <xdr:to>
      <xdr:col>45</xdr:col>
      <xdr:colOff>177800</xdr:colOff>
      <xdr:row>38</xdr:row>
      <xdr:rowOff>17856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31756"/>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17856</xdr:rowOff>
    </xdr:from>
    <xdr:to>
      <xdr:col>41</xdr:col>
      <xdr:colOff>50800</xdr:colOff>
      <xdr:row>38</xdr:row>
      <xdr:rowOff>17970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3295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136849</xdr:rowOff>
    </xdr:from>
    <xdr:to>
      <xdr:col>55</xdr:col>
      <xdr:colOff>50800</xdr:colOff>
      <xdr:row>38</xdr:row>
      <xdr:rowOff>66999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136620</xdr:rowOff>
    </xdr:from>
    <xdr:to>
      <xdr:col>50</xdr:col>
      <xdr:colOff>165100</xdr:colOff>
      <xdr:row>38</xdr:row>
      <xdr:rowOff>66770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57897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7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137306</xdr:rowOff>
    </xdr:from>
    <xdr:to>
      <xdr:col>46</xdr:col>
      <xdr:colOff>38100</xdr:colOff>
      <xdr:row>38</xdr:row>
      <xdr:rowOff>67456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58583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73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138506</xdr:rowOff>
    </xdr:from>
    <xdr:to>
      <xdr:col>41</xdr:col>
      <xdr:colOff>101600</xdr:colOff>
      <xdr:row>38</xdr:row>
      <xdr:rowOff>68656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59783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74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138621</xdr:rowOff>
    </xdr:from>
    <xdr:to>
      <xdr:col>36</xdr:col>
      <xdr:colOff>165100</xdr:colOff>
      <xdr:row>38</xdr:row>
      <xdr:rowOff>68771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59897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74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25222</xdr:rowOff>
    </xdr:from>
    <xdr:to>
      <xdr:col>55</xdr:col>
      <xdr:colOff>0</xdr:colOff>
      <xdr:row>57</xdr:row>
      <xdr:rowOff>77054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97872"/>
          <a:ext cx="838200" cy="5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77054</xdr:rowOff>
    </xdr:from>
    <xdr:to>
      <xdr:col>50</xdr:col>
      <xdr:colOff>114300</xdr:colOff>
      <xdr:row>57</xdr:row>
      <xdr:rowOff>99873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49704"/>
          <a:ext cx="889000" cy="2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99873</xdr:rowOff>
    </xdr:from>
    <xdr:to>
      <xdr:col>45</xdr:col>
      <xdr:colOff>177800</xdr:colOff>
      <xdr:row>57</xdr:row>
      <xdr:rowOff>101322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72523"/>
          <a:ext cx="889000" cy="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90587</xdr:rowOff>
    </xdr:from>
    <xdr:to>
      <xdr:col>41</xdr:col>
      <xdr:colOff>50800</xdr:colOff>
      <xdr:row>57</xdr:row>
      <xdr:rowOff>101322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63237"/>
          <a:ext cx="889000" cy="1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145872</xdr:rowOff>
    </xdr:from>
    <xdr:to>
      <xdr:col>55</xdr:col>
      <xdr:colOff>50800</xdr:colOff>
      <xdr:row>57</xdr:row>
      <xdr:rowOff>76022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168749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9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26254</xdr:rowOff>
    </xdr:from>
    <xdr:to>
      <xdr:col>50</xdr:col>
      <xdr:colOff>165100</xdr:colOff>
      <xdr:row>57</xdr:row>
      <xdr:rowOff>127854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9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144381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7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49073</xdr:rowOff>
    </xdr:from>
    <xdr:to>
      <xdr:col>46</xdr:col>
      <xdr:colOff>38100</xdr:colOff>
      <xdr:row>57</xdr:row>
      <xdr:rowOff>150673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141800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1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50522</xdr:rowOff>
    </xdr:from>
    <xdr:to>
      <xdr:col>41</xdr:col>
      <xdr:colOff>101600</xdr:colOff>
      <xdr:row>57</xdr:row>
      <xdr:rowOff>152122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2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168649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9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39787</xdr:rowOff>
    </xdr:from>
    <xdr:to>
      <xdr:col>36</xdr:col>
      <xdr:colOff>165100</xdr:colOff>
      <xdr:row>57</xdr:row>
      <xdr:rowOff>141387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1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157914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118737</xdr:rowOff>
    </xdr:from>
    <xdr:to>
      <xdr:col>55</xdr:col>
      <xdr:colOff>0</xdr:colOff>
      <xdr:row>78</xdr:row>
      <xdr:rowOff>118230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20387"/>
          <a:ext cx="838200" cy="1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118737</xdr:rowOff>
    </xdr:from>
    <xdr:to>
      <xdr:col>50</xdr:col>
      <xdr:colOff>114300</xdr:colOff>
      <xdr:row>78</xdr:row>
      <xdr:rowOff>42987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20387"/>
          <a:ext cx="889000" cy="9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42987</xdr:rowOff>
    </xdr:from>
    <xdr:to>
      <xdr:col>45</xdr:col>
      <xdr:colOff>177800</xdr:colOff>
      <xdr:row>78</xdr:row>
      <xdr:rowOff>111122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16087"/>
          <a:ext cx="889000" cy="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102876</xdr:rowOff>
    </xdr:from>
    <xdr:to>
      <xdr:col>41</xdr:col>
      <xdr:colOff>50800</xdr:colOff>
      <xdr:row>78</xdr:row>
      <xdr:rowOff>111122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75976"/>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67430</xdr:rowOff>
    </xdr:from>
    <xdr:to>
      <xdr:col>55</xdr:col>
      <xdr:colOff>50800</xdr:colOff>
      <xdr:row>78</xdr:row>
      <xdr:rowOff>169030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153807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67937</xdr:rowOff>
    </xdr:from>
    <xdr:to>
      <xdr:col>50</xdr:col>
      <xdr:colOff>165100</xdr:colOff>
      <xdr:row>77</xdr:row>
      <xdr:rowOff>169537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6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163637</xdr:rowOff>
    </xdr:from>
    <xdr:to>
      <xdr:col>46</xdr:col>
      <xdr:colOff>38100</xdr:colOff>
      <xdr:row>78</xdr:row>
      <xdr:rowOff>93787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110314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60322</xdr:rowOff>
    </xdr:from>
    <xdr:to>
      <xdr:col>41</xdr:col>
      <xdr:colOff>101600</xdr:colOff>
      <xdr:row>78</xdr:row>
      <xdr:rowOff>161922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3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153049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2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52076</xdr:rowOff>
    </xdr:from>
    <xdr:to>
      <xdr:col>36</xdr:col>
      <xdr:colOff>165100</xdr:colOff>
      <xdr:row>78</xdr:row>
      <xdr:rowOff>153676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144803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1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164714</xdr:rowOff>
    </xdr:from>
    <xdr:to>
      <xdr:col>55</xdr:col>
      <xdr:colOff>0</xdr:colOff>
      <xdr:row>96</xdr:row>
      <xdr:rowOff>153215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52464"/>
          <a:ext cx="838200" cy="15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69154</xdr:rowOff>
    </xdr:from>
    <xdr:to>
      <xdr:col>50</xdr:col>
      <xdr:colOff>114300</xdr:colOff>
      <xdr:row>96</xdr:row>
      <xdr:rowOff>153215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28354"/>
          <a:ext cx="889000" cy="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69154</xdr:rowOff>
    </xdr:from>
    <xdr:to>
      <xdr:col>45</xdr:col>
      <xdr:colOff>177800</xdr:colOff>
      <xdr:row>96</xdr:row>
      <xdr:rowOff>144418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28354"/>
          <a:ext cx="889000" cy="7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78659</xdr:rowOff>
    </xdr:from>
    <xdr:to>
      <xdr:col>41</xdr:col>
      <xdr:colOff>50800</xdr:colOff>
      <xdr:row>96</xdr:row>
      <xdr:rowOff>144418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37859"/>
          <a:ext cx="889000" cy="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113914</xdr:rowOff>
    </xdr:from>
    <xdr:to>
      <xdr:col>55</xdr:col>
      <xdr:colOff>50800</xdr:colOff>
      <xdr:row>96</xdr:row>
      <xdr:rowOff>44064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136791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5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102415</xdr:rowOff>
    </xdr:from>
    <xdr:to>
      <xdr:col>50</xdr:col>
      <xdr:colOff>165100</xdr:colOff>
      <xdr:row>97</xdr:row>
      <xdr:rowOff>32565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23692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18354</xdr:rowOff>
    </xdr:from>
    <xdr:to>
      <xdr:col>46</xdr:col>
      <xdr:colOff>38100</xdr:colOff>
      <xdr:row>96</xdr:row>
      <xdr:rowOff>119954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136481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93618</xdr:rowOff>
    </xdr:from>
    <xdr:to>
      <xdr:col>41</xdr:col>
      <xdr:colOff>101600</xdr:colOff>
      <xdr:row>97</xdr:row>
      <xdr:rowOff>23768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14895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27859</xdr:rowOff>
    </xdr:from>
    <xdr:to>
      <xdr:col>36</xdr:col>
      <xdr:colOff>165100</xdr:colOff>
      <xdr:row>96</xdr:row>
      <xdr:rowOff>129459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120586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140974</xdr:rowOff>
    </xdr:from>
    <xdr:to>
      <xdr:col>85</xdr:col>
      <xdr:colOff>127000</xdr:colOff>
      <xdr:row>38</xdr:row>
      <xdr:rowOff>168422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56074"/>
          <a:ext cx="838200" cy="2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40063</xdr:rowOff>
    </xdr:from>
    <xdr:to>
      <xdr:col>81</xdr:col>
      <xdr:colOff>50800</xdr:colOff>
      <xdr:row>38</xdr:row>
      <xdr:rowOff>168422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83713"/>
          <a:ext cx="889000" cy="29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40063</xdr:rowOff>
    </xdr:from>
    <xdr:to>
      <xdr:col>76</xdr:col>
      <xdr:colOff>114300</xdr:colOff>
      <xdr:row>37</xdr:row>
      <xdr:rowOff>169875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83713"/>
          <a:ext cx="889000" cy="12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169875</xdr:rowOff>
    </xdr:from>
    <xdr:to>
      <xdr:col>71</xdr:col>
      <xdr:colOff>177800</xdr:colOff>
      <xdr:row>39</xdr:row>
      <xdr:rowOff>15064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13525"/>
          <a:ext cx="889000" cy="18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90174</xdr:rowOff>
    </xdr:from>
    <xdr:to>
      <xdr:col>85</xdr:col>
      <xdr:colOff>177800</xdr:colOff>
      <xdr:row>39</xdr:row>
      <xdr:rowOff>20324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0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68601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117622</xdr:rowOff>
    </xdr:from>
    <xdr:to>
      <xdr:col>81</xdr:col>
      <xdr:colOff>101600</xdr:colOff>
      <xdr:row>39</xdr:row>
      <xdr:rowOff>47772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3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38899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2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160713</xdr:rowOff>
    </xdr:from>
    <xdr:to>
      <xdr:col>76</xdr:col>
      <xdr:colOff>165100</xdr:colOff>
      <xdr:row>37</xdr:row>
      <xdr:rowOff>90863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3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107390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0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119075</xdr:rowOff>
    </xdr:from>
    <xdr:to>
      <xdr:col>72</xdr:col>
      <xdr:colOff>38100</xdr:colOff>
      <xdr:row>38</xdr:row>
      <xdr:rowOff>49225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40352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135714</xdr:rowOff>
    </xdr:from>
    <xdr:to>
      <xdr:col>67</xdr:col>
      <xdr:colOff>101600</xdr:colOff>
      <xdr:row>39</xdr:row>
      <xdr:rowOff>65864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56991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73101</xdr:rowOff>
    </xdr:from>
    <xdr:to>
      <xdr:col>85</xdr:col>
      <xdr:colOff>127000</xdr:colOff>
      <xdr:row>57</xdr:row>
      <xdr:rowOff>100788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8817051"/>
          <a:ext cx="838200" cy="10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100788</xdr:rowOff>
    </xdr:from>
    <xdr:to>
      <xdr:col>81</xdr:col>
      <xdr:colOff>50800</xdr:colOff>
      <xdr:row>57</xdr:row>
      <xdr:rowOff>112082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73438"/>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62845</xdr:rowOff>
    </xdr:from>
    <xdr:to>
      <xdr:col>76</xdr:col>
      <xdr:colOff>114300</xdr:colOff>
      <xdr:row>57</xdr:row>
      <xdr:rowOff>112082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35495"/>
          <a:ext cx="889000" cy="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62845</xdr:rowOff>
    </xdr:from>
    <xdr:to>
      <xdr:col>71</xdr:col>
      <xdr:colOff>177800</xdr:colOff>
      <xdr:row>57</xdr:row>
      <xdr:rowOff>110741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35495"/>
          <a:ext cx="8890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22301</xdr:rowOff>
    </xdr:from>
    <xdr:to>
      <xdr:col>85</xdr:col>
      <xdr:colOff>177800</xdr:colOff>
      <xdr:row>51</xdr:row>
      <xdr:rowOff>123901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876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146778</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7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49988</xdr:rowOff>
    </xdr:from>
    <xdr:to>
      <xdr:col>81</xdr:col>
      <xdr:colOff>101600</xdr:colOff>
      <xdr:row>57</xdr:row>
      <xdr:rowOff>151588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2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142715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1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61282</xdr:rowOff>
    </xdr:from>
    <xdr:to>
      <xdr:col>76</xdr:col>
      <xdr:colOff>165100</xdr:colOff>
      <xdr:row>57</xdr:row>
      <xdr:rowOff>162882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154009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12045</xdr:rowOff>
    </xdr:from>
    <xdr:to>
      <xdr:col>72</xdr:col>
      <xdr:colOff>38100</xdr:colOff>
      <xdr:row>57</xdr:row>
      <xdr:rowOff>113645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104772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7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59941</xdr:rowOff>
    </xdr:from>
    <xdr:to>
      <xdr:col>67</xdr:col>
      <xdr:colOff>101600</xdr:colOff>
      <xdr:row>57</xdr:row>
      <xdr:rowOff>161541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152668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158184</xdr:rowOff>
    </xdr:from>
    <xdr:to>
      <xdr:col>85</xdr:col>
      <xdr:colOff>127000</xdr:colOff>
      <xdr:row>78</xdr:row>
      <xdr:rowOff>64523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188384"/>
          <a:ext cx="838200" cy="24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71181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44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123056</xdr:rowOff>
    </xdr:from>
    <xdr:to>
      <xdr:col>81</xdr:col>
      <xdr:colOff>50800</xdr:colOff>
      <xdr:row>78</xdr:row>
      <xdr:rowOff>64523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981806"/>
          <a:ext cx="889000" cy="4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123056</xdr:rowOff>
    </xdr:from>
    <xdr:to>
      <xdr:col>76</xdr:col>
      <xdr:colOff>114300</xdr:colOff>
      <xdr:row>76</xdr:row>
      <xdr:rowOff>16343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981806"/>
          <a:ext cx="889000" cy="6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111375</xdr:rowOff>
    </xdr:from>
    <xdr:to>
      <xdr:col>71</xdr:col>
      <xdr:colOff>177800</xdr:colOff>
      <xdr:row>76</xdr:row>
      <xdr:rowOff>16343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970125"/>
          <a:ext cx="889000" cy="7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168989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107384</xdr:rowOff>
    </xdr:from>
    <xdr:to>
      <xdr:col>85</xdr:col>
      <xdr:colOff>177800</xdr:colOff>
      <xdr:row>77</xdr:row>
      <xdr:rowOff>37534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13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130261</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98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13723</xdr:rowOff>
    </xdr:from>
    <xdr:to>
      <xdr:col>81</xdr:col>
      <xdr:colOff>101600</xdr:colOff>
      <xdr:row>78</xdr:row>
      <xdr:rowOff>115323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131850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72256</xdr:rowOff>
    </xdr:from>
    <xdr:to>
      <xdr:col>76</xdr:col>
      <xdr:colOff>165100</xdr:colOff>
      <xdr:row>76</xdr:row>
      <xdr:rowOff>2406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9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18933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7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136993</xdr:rowOff>
    </xdr:from>
    <xdr:to>
      <xdr:col>72</xdr:col>
      <xdr:colOff>38100</xdr:colOff>
      <xdr:row>76</xdr:row>
      <xdr:rowOff>67143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9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83670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60575</xdr:rowOff>
    </xdr:from>
    <xdr:to>
      <xdr:col>67</xdr:col>
      <xdr:colOff>101600</xdr:colOff>
      <xdr:row>75</xdr:row>
      <xdr:rowOff>162176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9193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7252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69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53978</xdr:rowOff>
    </xdr:from>
    <xdr:to>
      <xdr:col>85</xdr:col>
      <xdr:colOff>127000</xdr:colOff>
      <xdr:row>97</xdr:row>
      <xdr:rowOff>58756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84628"/>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58756</xdr:rowOff>
    </xdr:from>
    <xdr:to>
      <xdr:col>81</xdr:col>
      <xdr:colOff>50800</xdr:colOff>
      <xdr:row>97</xdr:row>
      <xdr:rowOff>87660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89406"/>
          <a:ext cx="889000" cy="2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87660</xdr:rowOff>
    </xdr:from>
    <xdr:to>
      <xdr:col>76</xdr:col>
      <xdr:colOff>114300</xdr:colOff>
      <xdr:row>97</xdr:row>
      <xdr:rowOff>112863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18310"/>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112863</xdr:rowOff>
    </xdr:from>
    <xdr:to>
      <xdr:col>71</xdr:col>
      <xdr:colOff>177800</xdr:colOff>
      <xdr:row>97</xdr:row>
      <xdr:rowOff>113258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43513"/>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3178</xdr:rowOff>
    </xdr:from>
    <xdr:to>
      <xdr:col>85</xdr:col>
      <xdr:colOff>177800</xdr:colOff>
      <xdr:row>97</xdr:row>
      <xdr:rowOff>104778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3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153055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7956</xdr:rowOff>
    </xdr:from>
    <xdr:to>
      <xdr:col>81</xdr:col>
      <xdr:colOff>101600</xdr:colOff>
      <xdr:row>97</xdr:row>
      <xdr:rowOff>109556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100683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3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36860</xdr:rowOff>
    </xdr:from>
    <xdr:to>
      <xdr:col>76</xdr:col>
      <xdr:colOff>165100</xdr:colOff>
      <xdr:row>97</xdr:row>
      <xdr:rowOff>138460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129587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6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62063</xdr:rowOff>
    </xdr:from>
    <xdr:to>
      <xdr:col>72</xdr:col>
      <xdr:colOff>38100</xdr:colOff>
      <xdr:row>97</xdr:row>
      <xdr:rowOff>163663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9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154790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62458</xdr:rowOff>
    </xdr:from>
    <xdr:to>
      <xdr:col>67</xdr:col>
      <xdr:colOff>101600</xdr:colOff>
      <xdr:row>97</xdr:row>
      <xdr:rowOff>164058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9135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類似団体平均を上回っている項目は、</a:t>
          </a:r>
          <a:r>
            <a:rPr kumimoji="1" lang="ja-JP" altLang="en-US" sz="1100">
              <a:solidFill>
                <a:schemeClr val="dk1"/>
              </a:solidFill>
              <a:effectLst/>
              <a:latin typeface="+mn-lt"/>
              <a:ea typeface="+mn-ea"/>
              <a:cs typeface="+mn-cs"/>
            </a:rPr>
            <a:t>議会</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農林水産業費、土木費、教育費、</a:t>
          </a:r>
          <a:r>
            <a:rPr kumimoji="1" lang="ja-JP" altLang="ja-JP" sz="1100">
              <a:solidFill>
                <a:schemeClr val="dk1"/>
              </a:solidFill>
              <a:effectLst/>
              <a:latin typeface="+mn-lt"/>
              <a:ea typeface="+mn-ea"/>
              <a:cs typeface="+mn-cs"/>
            </a:rPr>
            <a:t>災害復旧費である。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352,480</a:t>
          </a:r>
          <a:r>
            <a:rPr kumimoji="1" lang="ja-JP" altLang="ja-JP" sz="1100">
              <a:solidFill>
                <a:schemeClr val="dk1"/>
              </a:solidFill>
              <a:effectLst/>
              <a:latin typeface="+mn-lt"/>
              <a:ea typeface="+mn-ea"/>
              <a:cs typeface="+mn-cs"/>
            </a:rPr>
            <a:t>円となっており、小中学校校舎建設事業により前年度と比較すると</a:t>
          </a:r>
          <a:r>
            <a:rPr kumimoji="1" lang="en-US" altLang="ja-JP" sz="1100">
              <a:solidFill>
                <a:schemeClr val="dk1"/>
              </a:solidFill>
              <a:effectLst/>
              <a:latin typeface="+mn-lt"/>
              <a:ea typeface="+mn-ea"/>
              <a:cs typeface="+mn-cs"/>
            </a:rPr>
            <a:t>277,267</a:t>
          </a:r>
          <a:r>
            <a:rPr kumimoji="1" lang="ja-JP" altLang="en-US" sz="1100">
              <a:solidFill>
                <a:schemeClr val="dk1"/>
              </a:solidFill>
              <a:effectLst/>
              <a:latin typeface="+mn-lt"/>
              <a:ea typeface="+mn-ea"/>
              <a:cs typeface="+mn-cs"/>
            </a:rPr>
            <a:t>円の</a:t>
          </a:r>
          <a:r>
            <a:rPr kumimoji="1" lang="ja-JP" altLang="ja-JP" sz="1100">
              <a:solidFill>
                <a:schemeClr val="dk1"/>
              </a:solidFill>
              <a:effectLst/>
              <a:latin typeface="+mn-lt"/>
              <a:ea typeface="+mn-ea"/>
              <a:cs typeface="+mn-cs"/>
            </a:rPr>
            <a:t>増額となった。</a:t>
          </a:r>
          <a:endParaRPr lang="ja-JP" altLang="ja-JP">
            <a:effectLst/>
          </a:endParaRPr>
        </a:p>
        <a:p>
          <a:r>
            <a:rPr kumimoji="1" lang="ja-JP" altLang="ja-JP" sz="1100">
              <a:solidFill>
                <a:schemeClr val="dk1"/>
              </a:solidFill>
              <a:effectLst/>
              <a:latin typeface="+mn-lt"/>
              <a:ea typeface="+mn-ea"/>
              <a:cs typeface="+mn-cs"/>
            </a:rPr>
            <a:t>農林水産事業費は、住民一人当たり</a:t>
          </a:r>
          <a:r>
            <a:rPr kumimoji="1" lang="en-US" altLang="ja-JP" sz="1100">
              <a:solidFill>
                <a:schemeClr val="dk1"/>
              </a:solidFill>
              <a:effectLst/>
              <a:latin typeface="+mn-lt"/>
              <a:ea typeface="+mn-ea"/>
              <a:cs typeface="+mn-cs"/>
            </a:rPr>
            <a:t>62,539</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防災重点農業用ため池耐震調査事業や林地崩壊防止事業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前年度決算と比較すると増額となった。</a:t>
          </a:r>
          <a:endParaRPr lang="ja-JP" altLang="ja-JP" sz="1400">
            <a:effectLst/>
          </a:endParaRPr>
        </a:p>
        <a:p>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107,029</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朝日ヶ丘団地建替事業</a:t>
          </a:r>
          <a:r>
            <a:rPr kumimoji="1" lang="ja-JP" altLang="ja-JP" sz="1100">
              <a:solidFill>
                <a:schemeClr val="dk1"/>
              </a:solidFill>
              <a:effectLst/>
              <a:latin typeface="+mn-lt"/>
              <a:ea typeface="+mn-ea"/>
              <a:cs typeface="+mn-cs"/>
            </a:rPr>
            <a:t>等により前年度決算と比較すると増額となった。</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特に公債費の増額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見込まれ</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目的別費用において特に大きな割合を占め</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民生費、土木費を中心に</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効果</a:t>
          </a:r>
          <a:r>
            <a:rPr kumimoji="1" lang="ja-JP" altLang="ja-JP" sz="1100">
              <a:solidFill>
                <a:schemeClr val="dk1"/>
              </a:solidFill>
              <a:effectLst/>
              <a:latin typeface="+mn-lt"/>
              <a:ea typeface="+mn-ea"/>
              <a:cs typeface="+mn-cs"/>
            </a:rPr>
            <a:t>を精査し計画的に</a:t>
          </a:r>
          <a:r>
            <a:rPr kumimoji="1" lang="ja-JP" altLang="en-US" sz="1100">
              <a:solidFill>
                <a:schemeClr val="dk1"/>
              </a:solidFill>
              <a:effectLst/>
              <a:latin typeface="+mn-lt"/>
              <a:ea typeface="+mn-ea"/>
              <a:cs typeface="+mn-cs"/>
            </a:rPr>
            <a:t>見直しを行う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実質収支額については、継続的に黒字を確保している。実質単年度収支については</a:t>
          </a:r>
          <a:r>
            <a:rPr kumimoji="1" lang="ja-JP" altLang="en-US" sz="1100">
              <a:solidFill>
                <a:schemeClr val="dk1"/>
              </a:solidFill>
              <a:effectLst/>
              <a:latin typeface="+mn-lt"/>
              <a:ea typeface="+mn-ea"/>
              <a:cs typeface="+mn-cs"/>
            </a:rPr>
            <a:t>前年度に引き続き赤字となり</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8.48</a:t>
          </a:r>
          <a:r>
            <a:rPr kumimoji="1" lang="ja-JP" altLang="ja-JP" sz="1100">
              <a:solidFill>
                <a:schemeClr val="dk1"/>
              </a:solidFill>
              <a:effectLst/>
              <a:latin typeface="+mn-lt"/>
              <a:ea typeface="+mn-ea"/>
              <a:cs typeface="+mn-cs"/>
            </a:rPr>
            <a:t>ポイント減少となっている。主な要因は、</a:t>
          </a:r>
          <a:r>
            <a:rPr kumimoji="1" lang="ja-JP" altLang="en-US" sz="1100">
              <a:solidFill>
                <a:schemeClr val="dk1"/>
              </a:solidFill>
              <a:effectLst/>
              <a:latin typeface="+mn-lt"/>
              <a:ea typeface="+mn-ea"/>
              <a:cs typeface="+mn-cs"/>
            </a:rPr>
            <a:t>普通交付税の減少や令和５年７月豪雨等の災害復旧事業における単独事業の増加による</a:t>
          </a:r>
          <a:r>
            <a:rPr kumimoji="1" lang="ja-JP" altLang="ja-JP" sz="1100">
              <a:solidFill>
                <a:schemeClr val="dk1"/>
              </a:solidFill>
              <a:effectLst/>
              <a:latin typeface="+mn-lt"/>
              <a:ea typeface="+mn-ea"/>
              <a:cs typeface="+mn-cs"/>
            </a:rPr>
            <a:t>。今後も町税等の自主財源の確保に努めるとともに、歳出については事務事業の見直しや</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施設管理計画に基づ</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維持管理経費の削減を積極的に行う。</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年度決算は、すべての会計において黒字決算となっている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水道事業会計について、黒字決算</a:t>
          </a:r>
          <a:r>
            <a:rPr kumimoji="1" lang="ja-JP" altLang="en-US" sz="1100">
              <a:solidFill>
                <a:schemeClr val="dk1"/>
              </a:solidFill>
              <a:effectLst/>
              <a:latin typeface="+mn-lt"/>
              <a:ea typeface="+mn-ea"/>
              <a:cs typeface="+mn-cs"/>
            </a:rPr>
            <a:t>であるものの世帯数や建物の減少に伴う</a:t>
          </a:r>
          <a:r>
            <a:rPr kumimoji="1" lang="ja-JP" altLang="ja-JP" sz="1100">
              <a:solidFill>
                <a:schemeClr val="dk1"/>
              </a:solidFill>
              <a:effectLst/>
              <a:latin typeface="+mn-lt"/>
              <a:ea typeface="+mn-ea"/>
              <a:cs typeface="+mn-cs"/>
            </a:rPr>
            <a:t>給水収益等の収入の減少や老朽化施設の更新費用の増加が見込まれることから、今後黒字額が減少することが考えられ</a:t>
          </a:r>
          <a:r>
            <a:rPr kumimoji="1" lang="ja-JP" altLang="en-US" sz="1100">
              <a:solidFill>
                <a:schemeClr val="dk1"/>
              </a:solidFill>
              <a:effectLst/>
              <a:latin typeface="+mn-lt"/>
              <a:ea typeface="+mn-ea"/>
              <a:cs typeface="+mn-cs"/>
            </a:rPr>
            <a:t>、長期的に健全な状況を保つために水道料金の見直し等の対策が求められる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また全ての会計において、人口減少、高齢化に伴い</a:t>
          </a:r>
          <a:r>
            <a:rPr kumimoji="1" lang="ja-JP" altLang="ja-JP" sz="1100">
              <a:solidFill>
                <a:schemeClr val="dk1"/>
              </a:solidFill>
              <a:effectLst/>
              <a:latin typeface="+mn-lt"/>
              <a:ea typeface="+mn-ea"/>
              <a:cs typeface="+mn-cs"/>
            </a:rPr>
            <a:t>今後も厳しい財政運営が予測されるため、引き続き歳出の削減を積極的に行い、健全な財政運営を行っていく</a:t>
          </a:r>
          <a:r>
            <a:rPr kumimoji="1"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7096;&#32626;/&#36001;&#25919;&#20418;/15%20&#36001;&#25919;&#20107;&#24773;&#20844;&#34920;&#38306;&#20418;/&#36001;&#25919;&#29366;&#27841;&#36039;&#26009;&#38598;/R5&#24180;&#24230;/&#65298;&#22238;&#30446;/&#22238;&#31572;/&#9312;&#21512;&#20307;&#21069;(&#12381;&#12398;&#65298;&#12398;&#12415;)/&#12304;&#36001;&#25919;&#29366;&#27841;&#36039;&#26009;&#38598;&#12305;_406023_&#28155;&#30000;&#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60.1</v>
          </cell>
          <cell r="BX53">
            <v>63.6</v>
          </cell>
          <cell r="CF53">
            <v>62.4</v>
          </cell>
          <cell r="CN53">
            <v>63.6</v>
          </cell>
          <cell r="CV53">
            <v>64.7</v>
          </cell>
        </row>
        <row r="55">
          <cell r="AN55" t="str">
            <v>類似団体内平均値</v>
          </cell>
          <cell r="BP55">
            <v>3</v>
          </cell>
          <cell r="BX55">
            <v>3.4</v>
          </cell>
          <cell r="CF55">
            <v>0</v>
          </cell>
          <cell r="CN55">
            <v>0</v>
          </cell>
          <cell r="CV55">
            <v>0</v>
          </cell>
        </row>
        <row r="57">
          <cell r="BP57">
            <v>63.3</v>
          </cell>
          <cell r="BX57">
            <v>62.8</v>
          </cell>
          <cell r="CF57">
            <v>62.7</v>
          </cell>
          <cell r="CN57">
            <v>63.1</v>
          </cell>
          <cell r="CV57">
            <v>63.8</v>
          </cell>
        </row>
        <row r="72">
          <cell r="BP72" t="str">
            <v>R01</v>
          </cell>
          <cell r="BX72" t="str">
            <v>R02</v>
          </cell>
          <cell r="CF72" t="str">
            <v>R03</v>
          </cell>
          <cell r="CN72" t="str">
            <v>R04</v>
          </cell>
          <cell r="CV72" t="str">
            <v>R05</v>
          </cell>
        </row>
        <row r="73">
          <cell r="AN73" t="str">
            <v>当該団体値</v>
          </cell>
        </row>
        <row r="75">
          <cell r="BP75">
            <v>4.0999999999999996</v>
          </cell>
          <cell r="BX75">
            <v>3.8</v>
          </cell>
          <cell r="CF75">
            <v>4</v>
          </cell>
          <cell r="CN75">
            <v>4.8</v>
          </cell>
          <cell r="CV75">
            <v>5.9</v>
          </cell>
        </row>
        <row r="77">
          <cell r="AN77" t="str">
            <v>類似団体内平均値</v>
          </cell>
          <cell r="BP77">
            <v>3</v>
          </cell>
          <cell r="BX77">
            <v>3.4</v>
          </cell>
          <cell r="CF77">
            <v>0</v>
          </cell>
          <cell r="CN77">
            <v>0</v>
          </cell>
          <cell r="CV77">
            <v>0</v>
          </cell>
        </row>
        <row r="79">
          <cell r="BP79">
            <v>8.8000000000000007</v>
          </cell>
          <cell r="BX79">
            <v>8.8000000000000007</v>
          </cell>
          <cell r="CF79">
            <v>8.3000000000000007</v>
          </cell>
          <cell r="CN79">
            <v>8.1</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N1" zoomScale="80" zoomScaleNormal="80" workbookViewId="0">
      <selection activeCell="AO39" sqref="AO39:BC39"/>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81" t="s">
        <v>76</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81"/>
      <c r="DK1" s="181"/>
      <c r="DL1" s="181"/>
      <c r="DM1" s="181"/>
      <c r="DN1" s="181"/>
      <c r="DO1" s="181"/>
    </row>
    <row r="2" spans="1:119" ht="24.75" thickBot="1" x14ac:dyDescent="0.2">
      <c r="B2" s="182" t="s">
        <v>77</v>
      </c>
      <c r="C2" s="182"/>
      <c r="D2" s="183"/>
    </row>
    <row r="3" spans="1:119" ht="18.75" customHeight="1" thickBot="1" x14ac:dyDescent="0.2">
      <c r="A3" s="181"/>
      <c r="B3" s="382" t="s">
        <v>78</v>
      </c>
      <c r="C3" s="383"/>
      <c r="D3" s="383"/>
      <c r="E3" s="384"/>
      <c r="F3" s="384"/>
      <c r="G3" s="384"/>
      <c r="H3" s="384"/>
      <c r="I3" s="384"/>
      <c r="J3" s="384"/>
      <c r="K3" s="384"/>
      <c r="L3" s="384" t="s">
        <v>79</v>
      </c>
      <c r="M3" s="384"/>
      <c r="N3" s="384"/>
      <c r="O3" s="384"/>
      <c r="P3" s="384"/>
      <c r="Q3" s="384"/>
      <c r="R3" s="391"/>
      <c r="S3" s="391"/>
      <c r="T3" s="391"/>
      <c r="U3" s="391"/>
      <c r="V3" s="392"/>
      <c r="W3" s="366" t="s">
        <v>80</v>
      </c>
      <c r="X3" s="367"/>
      <c r="Y3" s="367"/>
      <c r="Z3" s="367"/>
      <c r="AA3" s="367"/>
      <c r="AB3" s="383"/>
      <c r="AC3" s="391" t="s">
        <v>81</v>
      </c>
      <c r="AD3" s="367"/>
      <c r="AE3" s="367"/>
      <c r="AF3" s="367"/>
      <c r="AG3" s="367"/>
      <c r="AH3" s="367"/>
      <c r="AI3" s="367"/>
      <c r="AJ3" s="367"/>
      <c r="AK3" s="367"/>
      <c r="AL3" s="368"/>
      <c r="AM3" s="366" t="s">
        <v>82</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83</v>
      </c>
      <c r="BO3" s="367"/>
      <c r="BP3" s="367"/>
      <c r="BQ3" s="367"/>
      <c r="BR3" s="367"/>
      <c r="BS3" s="367"/>
      <c r="BT3" s="367"/>
      <c r="BU3" s="368"/>
      <c r="BV3" s="366" t="s">
        <v>84</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85</v>
      </c>
      <c r="CU3" s="367"/>
      <c r="CV3" s="367"/>
      <c r="CW3" s="367"/>
      <c r="CX3" s="367"/>
      <c r="CY3" s="367"/>
      <c r="CZ3" s="367"/>
      <c r="DA3" s="368"/>
      <c r="DB3" s="366" t="s">
        <v>86</v>
      </c>
      <c r="DC3" s="367"/>
      <c r="DD3" s="367"/>
      <c r="DE3" s="367"/>
      <c r="DF3" s="367"/>
      <c r="DG3" s="367"/>
      <c r="DH3" s="367"/>
      <c r="DI3" s="368"/>
    </row>
    <row r="4" spans="1:119" ht="18.75" customHeight="1" x14ac:dyDescent="0.15">
      <c r="A4" s="181"/>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87</v>
      </c>
      <c r="AZ4" s="370"/>
      <c r="BA4" s="370"/>
      <c r="BB4" s="370"/>
      <c r="BC4" s="370"/>
      <c r="BD4" s="370"/>
      <c r="BE4" s="370"/>
      <c r="BF4" s="370"/>
      <c r="BG4" s="370"/>
      <c r="BH4" s="370"/>
      <c r="BI4" s="370"/>
      <c r="BJ4" s="370"/>
      <c r="BK4" s="370"/>
      <c r="BL4" s="370"/>
      <c r="BM4" s="371"/>
      <c r="BN4" s="372">
        <v>10070405</v>
      </c>
      <c r="BO4" s="373"/>
      <c r="BP4" s="373"/>
      <c r="BQ4" s="373"/>
      <c r="BR4" s="373"/>
      <c r="BS4" s="373"/>
      <c r="BT4" s="373"/>
      <c r="BU4" s="374"/>
      <c r="BV4" s="372">
        <v>7793674</v>
      </c>
      <c r="BW4" s="373"/>
      <c r="BX4" s="373"/>
      <c r="BY4" s="373"/>
      <c r="BZ4" s="373"/>
      <c r="CA4" s="373"/>
      <c r="CB4" s="373"/>
      <c r="CC4" s="374"/>
      <c r="CD4" s="375" t="s">
        <v>88</v>
      </c>
      <c r="CE4" s="376"/>
      <c r="CF4" s="376"/>
      <c r="CG4" s="376"/>
      <c r="CH4" s="376"/>
      <c r="CI4" s="376"/>
      <c r="CJ4" s="376"/>
      <c r="CK4" s="376"/>
      <c r="CL4" s="376"/>
      <c r="CM4" s="376"/>
      <c r="CN4" s="376"/>
      <c r="CO4" s="376"/>
      <c r="CP4" s="376"/>
      <c r="CQ4" s="376"/>
      <c r="CR4" s="376"/>
      <c r="CS4" s="377"/>
      <c r="CT4" s="378">
        <v>4.8</v>
      </c>
      <c r="CU4" s="379"/>
      <c r="CV4" s="379"/>
      <c r="CW4" s="379"/>
      <c r="CX4" s="379"/>
      <c r="CY4" s="379"/>
      <c r="CZ4" s="379"/>
      <c r="DA4" s="380"/>
      <c r="DB4" s="378">
        <v>10.4</v>
      </c>
      <c r="DC4" s="379"/>
      <c r="DD4" s="379"/>
      <c r="DE4" s="379"/>
      <c r="DF4" s="379"/>
      <c r="DG4" s="379"/>
      <c r="DH4" s="379"/>
      <c r="DI4" s="380"/>
    </row>
    <row r="5" spans="1:119" ht="18.75" customHeight="1" x14ac:dyDescent="0.15">
      <c r="A5" s="181"/>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89</v>
      </c>
      <c r="AN5" s="439"/>
      <c r="AO5" s="439"/>
      <c r="AP5" s="439"/>
      <c r="AQ5" s="439"/>
      <c r="AR5" s="439"/>
      <c r="AS5" s="439"/>
      <c r="AT5" s="440"/>
      <c r="AU5" s="441" t="s">
        <v>90</v>
      </c>
      <c r="AV5" s="442"/>
      <c r="AW5" s="442"/>
      <c r="AX5" s="442"/>
      <c r="AY5" s="443" t="s">
        <v>91</v>
      </c>
      <c r="AZ5" s="444"/>
      <c r="BA5" s="444"/>
      <c r="BB5" s="444"/>
      <c r="BC5" s="444"/>
      <c r="BD5" s="444"/>
      <c r="BE5" s="444"/>
      <c r="BF5" s="444"/>
      <c r="BG5" s="444"/>
      <c r="BH5" s="444"/>
      <c r="BI5" s="444"/>
      <c r="BJ5" s="444"/>
      <c r="BK5" s="444"/>
      <c r="BL5" s="444"/>
      <c r="BM5" s="445"/>
      <c r="BN5" s="409">
        <v>9713566</v>
      </c>
      <c r="BO5" s="410"/>
      <c r="BP5" s="410"/>
      <c r="BQ5" s="410"/>
      <c r="BR5" s="410"/>
      <c r="BS5" s="410"/>
      <c r="BT5" s="410"/>
      <c r="BU5" s="411"/>
      <c r="BV5" s="409">
        <v>7381107</v>
      </c>
      <c r="BW5" s="410"/>
      <c r="BX5" s="410"/>
      <c r="BY5" s="410"/>
      <c r="BZ5" s="410"/>
      <c r="CA5" s="410"/>
      <c r="CB5" s="410"/>
      <c r="CC5" s="411"/>
      <c r="CD5" s="412" t="s">
        <v>92</v>
      </c>
      <c r="CE5" s="413"/>
      <c r="CF5" s="413"/>
      <c r="CG5" s="413"/>
      <c r="CH5" s="413"/>
      <c r="CI5" s="413"/>
      <c r="CJ5" s="413"/>
      <c r="CK5" s="413"/>
      <c r="CL5" s="413"/>
      <c r="CM5" s="413"/>
      <c r="CN5" s="413"/>
      <c r="CO5" s="413"/>
      <c r="CP5" s="413"/>
      <c r="CQ5" s="413"/>
      <c r="CR5" s="413"/>
      <c r="CS5" s="414"/>
      <c r="CT5" s="406">
        <v>96</v>
      </c>
      <c r="CU5" s="407"/>
      <c r="CV5" s="407"/>
      <c r="CW5" s="407"/>
      <c r="CX5" s="407"/>
      <c r="CY5" s="407"/>
      <c r="CZ5" s="407"/>
      <c r="DA5" s="408"/>
      <c r="DB5" s="406">
        <v>93.9</v>
      </c>
      <c r="DC5" s="407"/>
      <c r="DD5" s="407"/>
      <c r="DE5" s="407"/>
      <c r="DF5" s="407"/>
      <c r="DG5" s="407"/>
      <c r="DH5" s="407"/>
      <c r="DI5" s="408"/>
    </row>
    <row r="6" spans="1:119" ht="18.75" customHeight="1" x14ac:dyDescent="0.15">
      <c r="A6" s="181"/>
      <c r="B6" s="415" t="s">
        <v>93</v>
      </c>
      <c r="C6" s="416"/>
      <c r="D6" s="416"/>
      <c r="E6" s="417"/>
      <c r="F6" s="417"/>
      <c r="G6" s="417"/>
      <c r="H6" s="417"/>
      <c r="I6" s="417"/>
      <c r="J6" s="417"/>
      <c r="K6" s="417"/>
      <c r="L6" s="417" t="s">
        <v>94</v>
      </c>
      <c r="M6" s="417"/>
      <c r="N6" s="417"/>
      <c r="O6" s="417"/>
      <c r="P6" s="417"/>
      <c r="Q6" s="417"/>
      <c r="R6" s="421"/>
      <c r="S6" s="421"/>
      <c r="T6" s="421"/>
      <c r="U6" s="421"/>
      <c r="V6" s="422"/>
      <c r="W6" s="425" t="s">
        <v>95</v>
      </c>
      <c r="X6" s="426"/>
      <c r="Y6" s="426"/>
      <c r="Z6" s="426"/>
      <c r="AA6" s="426"/>
      <c r="AB6" s="416"/>
      <c r="AC6" s="429" t="s">
        <v>96</v>
      </c>
      <c r="AD6" s="430"/>
      <c r="AE6" s="430"/>
      <c r="AF6" s="430"/>
      <c r="AG6" s="430"/>
      <c r="AH6" s="430"/>
      <c r="AI6" s="430"/>
      <c r="AJ6" s="430"/>
      <c r="AK6" s="430"/>
      <c r="AL6" s="431"/>
      <c r="AM6" s="438" t="s">
        <v>97</v>
      </c>
      <c r="AN6" s="439"/>
      <c r="AO6" s="439"/>
      <c r="AP6" s="439"/>
      <c r="AQ6" s="439"/>
      <c r="AR6" s="439"/>
      <c r="AS6" s="439"/>
      <c r="AT6" s="440"/>
      <c r="AU6" s="441" t="s">
        <v>90</v>
      </c>
      <c r="AV6" s="442"/>
      <c r="AW6" s="442"/>
      <c r="AX6" s="442"/>
      <c r="AY6" s="443" t="s">
        <v>98</v>
      </c>
      <c r="AZ6" s="444"/>
      <c r="BA6" s="444"/>
      <c r="BB6" s="444"/>
      <c r="BC6" s="444"/>
      <c r="BD6" s="444"/>
      <c r="BE6" s="444"/>
      <c r="BF6" s="444"/>
      <c r="BG6" s="444"/>
      <c r="BH6" s="444"/>
      <c r="BI6" s="444"/>
      <c r="BJ6" s="444"/>
      <c r="BK6" s="444"/>
      <c r="BL6" s="444"/>
      <c r="BM6" s="445"/>
      <c r="BN6" s="409">
        <v>356839</v>
      </c>
      <c r="BO6" s="410"/>
      <c r="BP6" s="410"/>
      <c r="BQ6" s="410"/>
      <c r="BR6" s="410"/>
      <c r="BS6" s="410"/>
      <c r="BT6" s="410"/>
      <c r="BU6" s="411"/>
      <c r="BV6" s="409">
        <v>412567</v>
      </c>
      <c r="BW6" s="410"/>
      <c r="BX6" s="410"/>
      <c r="BY6" s="410"/>
      <c r="BZ6" s="410"/>
      <c r="CA6" s="410"/>
      <c r="CB6" s="410"/>
      <c r="CC6" s="411"/>
      <c r="CD6" s="412" t="s">
        <v>99</v>
      </c>
      <c r="CE6" s="413"/>
      <c r="CF6" s="413"/>
      <c r="CG6" s="413"/>
      <c r="CH6" s="413"/>
      <c r="CI6" s="413"/>
      <c r="CJ6" s="413"/>
      <c r="CK6" s="413"/>
      <c r="CL6" s="413"/>
      <c r="CM6" s="413"/>
      <c r="CN6" s="413"/>
      <c r="CO6" s="413"/>
      <c r="CP6" s="413"/>
      <c r="CQ6" s="413"/>
      <c r="CR6" s="413"/>
      <c r="CS6" s="414"/>
      <c r="CT6" s="446">
        <v>96.4</v>
      </c>
      <c r="CU6" s="447"/>
      <c r="CV6" s="447"/>
      <c r="CW6" s="447"/>
      <c r="CX6" s="447"/>
      <c r="CY6" s="447"/>
      <c r="CZ6" s="447"/>
      <c r="DA6" s="448"/>
      <c r="DB6" s="446">
        <v>94.8</v>
      </c>
      <c r="DC6" s="447"/>
      <c r="DD6" s="447"/>
      <c r="DE6" s="447"/>
      <c r="DF6" s="447"/>
      <c r="DG6" s="447"/>
      <c r="DH6" s="447"/>
      <c r="DI6" s="448"/>
    </row>
    <row r="7" spans="1:119" ht="18.75" customHeight="1" x14ac:dyDescent="0.15">
      <c r="A7" s="181"/>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100</v>
      </c>
      <c r="AN7" s="439"/>
      <c r="AO7" s="439"/>
      <c r="AP7" s="439"/>
      <c r="AQ7" s="439"/>
      <c r="AR7" s="439"/>
      <c r="AS7" s="439"/>
      <c r="AT7" s="440"/>
      <c r="AU7" s="441" t="s">
        <v>90</v>
      </c>
      <c r="AV7" s="442"/>
      <c r="AW7" s="442"/>
      <c r="AX7" s="442"/>
      <c r="AY7" s="443" t="s">
        <v>101</v>
      </c>
      <c r="AZ7" s="444"/>
      <c r="BA7" s="444"/>
      <c r="BB7" s="444"/>
      <c r="BC7" s="444"/>
      <c r="BD7" s="444"/>
      <c r="BE7" s="444"/>
      <c r="BF7" s="444"/>
      <c r="BG7" s="444"/>
      <c r="BH7" s="444"/>
      <c r="BI7" s="444"/>
      <c r="BJ7" s="444"/>
      <c r="BK7" s="444"/>
      <c r="BL7" s="444"/>
      <c r="BM7" s="445"/>
      <c r="BN7" s="409">
        <v>180702</v>
      </c>
      <c r="BO7" s="410"/>
      <c r="BP7" s="410"/>
      <c r="BQ7" s="410"/>
      <c r="BR7" s="410"/>
      <c r="BS7" s="410"/>
      <c r="BT7" s="410"/>
      <c r="BU7" s="411"/>
      <c r="BV7" s="409">
        <v>26829</v>
      </c>
      <c r="BW7" s="410"/>
      <c r="BX7" s="410"/>
      <c r="BY7" s="410"/>
      <c r="BZ7" s="410"/>
      <c r="CA7" s="410"/>
      <c r="CB7" s="410"/>
      <c r="CC7" s="411"/>
      <c r="CD7" s="412" t="s">
        <v>102</v>
      </c>
      <c r="CE7" s="413"/>
      <c r="CF7" s="413"/>
      <c r="CG7" s="413"/>
      <c r="CH7" s="413"/>
      <c r="CI7" s="413"/>
      <c r="CJ7" s="413"/>
      <c r="CK7" s="413"/>
      <c r="CL7" s="413"/>
      <c r="CM7" s="413"/>
      <c r="CN7" s="413"/>
      <c r="CO7" s="413"/>
      <c r="CP7" s="413"/>
      <c r="CQ7" s="413"/>
      <c r="CR7" s="413"/>
      <c r="CS7" s="414"/>
      <c r="CT7" s="409">
        <v>3656585</v>
      </c>
      <c r="CU7" s="410"/>
      <c r="CV7" s="410"/>
      <c r="CW7" s="410"/>
      <c r="CX7" s="410"/>
      <c r="CY7" s="410"/>
      <c r="CZ7" s="410"/>
      <c r="DA7" s="411"/>
      <c r="DB7" s="409">
        <v>3696187</v>
      </c>
      <c r="DC7" s="410"/>
      <c r="DD7" s="410"/>
      <c r="DE7" s="410"/>
      <c r="DF7" s="410"/>
      <c r="DG7" s="410"/>
      <c r="DH7" s="410"/>
      <c r="DI7" s="411"/>
    </row>
    <row r="8" spans="1:119" ht="18.75" customHeight="1" thickBot="1" x14ac:dyDescent="0.2">
      <c r="A8" s="181"/>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103</v>
      </c>
      <c r="AN8" s="439"/>
      <c r="AO8" s="439"/>
      <c r="AP8" s="439"/>
      <c r="AQ8" s="439"/>
      <c r="AR8" s="439"/>
      <c r="AS8" s="439"/>
      <c r="AT8" s="440"/>
      <c r="AU8" s="441" t="s">
        <v>90</v>
      </c>
      <c r="AV8" s="442"/>
      <c r="AW8" s="442"/>
      <c r="AX8" s="442"/>
      <c r="AY8" s="443" t="s">
        <v>104</v>
      </c>
      <c r="AZ8" s="444"/>
      <c r="BA8" s="444"/>
      <c r="BB8" s="444"/>
      <c r="BC8" s="444"/>
      <c r="BD8" s="444"/>
      <c r="BE8" s="444"/>
      <c r="BF8" s="444"/>
      <c r="BG8" s="444"/>
      <c r="BH8" s="444"/>
      <c r="BI8" s="444"/>
      <c r="BJ8" s="444"/>
      <c r="BK8" s="444"/>
      <c r="BL8" s="444"/>
      <c r="BM8" s="445"/>
      <c r="BN8" s="409">
        <v>176137</v>
      </c>
      <c r="BO8" s="410"/>
      <c r="BP8" s="410"/>
      <c r="BQ8" s="410"/>
      <c r="BR8" s="410"/>
      <c r="BS8" s="410"/>
      <c r="BT8" s="410"/>
      <c r="BU8" s="411"/>
      <c r="BV8" s="409">
        <v>385738</v>
      </c>
      <c r="BW8" s="410"/>
      <c r="BX8" s="410"/>
      <c r="BY8" s="410"/>
      <c r="BZ8" s="410"/>
      <c r="CA8" s="410"/>
      <c r="CB8" s="410"/>
      <c r="CC8" s="411"/>
      <c r="CD8" s="412" t="s">
        <v>105</v>
      </c>
      <c r="CE8" s="413"/>
      <c r="CF8" s="413"/>
      <c r="CG8" s="413"/>
      <c r="CH8" s="413"/>
      <c r="CI8" s="413"/>
      <c r="CJ8" s="413"/>
      <c r="CK8" s="413"/>
      <c r="CL8" s="413"/>
      <c r="CM8" s="413"/>
      <c r="CN8" s="413"/>
      <c r="CO8" s="413"/>
      <c r="CP8" s="413"/>
      <c r="CQ8" s="413"/>
      <c r="CR8" s="413"/>
      <c r="CS8" s="414"/>
      <c r="CT8" s="449">
        <v>0.23</v>
      </c>
      <c r="CU8" s="450"/>
      <c r="CV8" s="450"/>
      <c r="CW8" s="450"/>
      <c r="CX8" s="450"/>
      <c r="CY8" s="450"/>
      <c r="CZ8" s="450"/>
      <c r="DA8" s="451"/>
      <c r="DB8" s="449">
        <v>0.23</v>
      </c>
      <c r="DC8" s="450"/>
      <c r="DD8" s="450"/>
      <c r="DE8" s="450"/>
      <c r="DF8" s="450"/>
      <c r="DG8" s="450"/>
      <c r="DH8" s="450"/>
      <c r="DI8" s="451"/>
    </row>
    <row r="9" spans="1:119" ht="18.75" customHeight="1" thickBot="1" x14ac:dyDescent="0.2">
      <c r="A9" s="181"/>
      <c r="B9" s="403" t="s">
        <v>106</v>
      </c>
      <c r="C9" s="404"/>
      <c r="D9" s="404"/>
      <c r="E9" s="404"/>
      <c r="F9" s="404"/>
      <c r="G9" s="404"/>
      <c r="H9" s="404"/>
      <c r="I9" s="404"/>
      <c r="J9" s="404"/>
      <c r="K9" s="452"/>
      <c r="L9" s="453" t="s">
        <v>107</v>
      </c>
      <c r="M9" s="454"/>
      <c r="N9" s="454"/>
      <c r="O9" s="454"/>
      <c r="P9" s="454"/>
      <c r="Q9" s="455"/>
      <c r="R9" s="456">
        <v>8801</v>
      </c>
      <c r="S9" s="457"/>
      <c r="T9" s="457"/>
      <c r="U9" s="457"/>
      <c r="V9" s="458"/>
      <c r="W9" s="366" t="s">
        <v>108</v>
      </c>
      <c r="X9" s="367"/>
      <c r="Y9" s="367"/>
      <c r="Z9" s="367"/>
      <c r="AA9" s="367"/>
      <c r="AB9" s="367"/>
      <c r="AC9" s="367"/>
      <c r="AD9" s="367"/>
      <c r="AE9" s="367"/>
      <c r="AF9" s="367"/>
      <c r="AG9" s="367"/>
      <c r="AH9" s="367"/>
      <c r="AI9" s="367"/>
      <c r="AJ9" s="367"/>
      <c r="AK9" s="367"/>
      <c r="AL9" s="368"/>
      <c r="AM9" s="438" t="s">
        <v>109</v>
      </c>
      <c r="AN9" s="439"/>
      <c r="AO9" s="439"/>
      <c r="AP9" s="439"/>
      <c r="AQ9" s="439"/>
      <c r="AR9" s="439"/>
      <c r="AS9" s="439"/>
      <c r="AT9" s="440"/>
      <c r="AU9" s="441" t="s">
        <v>90</v>
      </c>
      <c r="AV9" s="442"/>
      <c r="AW9" s="442"/>
      <c r="AX9" s="442"/>
      <c r="AY9" s="443" t="s">
        <v>110</v>
      </c>
      <c r="AZ9" s="444"/>
      <c r="BA9" s="444"/>
      <c r="BB9" s="444"/>
      <c r="BC9" s="444"/>
      <c r="BD9" s="444"/>
      <c r="BE9" s="444"/>
      <c r="BF9" s="444"/>
      <c r="BG9" s="444"/>
      <c r="BH9" s="444"/>
      <c r="BI9" s="444"/>
      <c r="BJ9" s="444"/>
      <c r="BK9" s="444"/>
      <c r="BL9" s="444"/>
      <c r="BM9" s="445"/>
      <c r="BN9" s="409">
        <v>-209601</v>
      </c>
      <c r="BO9" s="410"/>
      <c r="BP9" s="410"/>
      <c r="BQ9" s="410"/>
      <c r="BR9" s="410"/>
      <c r="BS9" s="410"/>
      <c r="BT9" s="410"/>
      <c r="BU9" s="411"/>
      <c r="BV9" s="409">
        <v>-117168</v>
      </c>
      <c r="BW9" s="410"/>
      <c r="BX9" s="410"/>
      <c r="BY9" s="410"/>
      <c r="BZ9" s="410"/>
      <c r="CA9" s="410"/>
      <c r="CB9" s="410"/>
      <c r="CC9" s="411"/>
      <c r="CD9" s="412" t="s">
        <v>111</v>
      </c>
      <c r="CE9" s="413"/>
      <c r="CF9" s="413"/>
      <c r="CG9" s="413"/>
      <c r="CH9" s="413"/>
      <c r="CI9" s="413"/>
      <c r="CJ9" s="413"/>
      <c r="CK9" s="413"/>
      <c r="CL9" s="413"/>
      <c r="CM9" s="413"/>
      <c r="CN9" s="413"/>
      <c r="CO9" s="413"/>
      <c r="CP9" s="413"/>
      <c r="CQ9" s="413"/>
      <c r="CR9" s="413"/>
      <c r="CS9" s="414"/>
      <c r="CT9" s="406">
        <v>14.2</v>
      </c>
      <c r="CU9" s="407"/>
      <c r="CV9" s="407"/>
      <c r="CW9" s="407"/>
      <c r="CX9" s="407"/>
      <c r="CY9" s="407"/>
      <c r="CZ9" s="407"/>
      <c r="DA9" s="408"/>
      <c r="DB9" s="406">
        <v>14.9</v>
      </c>
      <c r="DC9" s="407"/>
      <c r="DD9" s="407"/>
      <c r="DE9" s="407"/>
      <c r="DF9" s="407"/>
      <c r="DG9" s="407"/>
      <c r="DH9" s="407"/>
      <c r="DI9" s="408"/>
    </row>
    <row r="10" spans="1:119" ht="18.75" customHeight="1" thickBot="1" x14ac:dyDescent="0.2">
      <c r="A10" s="181"/>
      <c r="B10" s="403"/>
      <c r="C10" s="404"/>
      <c r="D10" s="404"/>
      <c r="E10" s="404"/>
      <c r="F10" s="404"/>
      <c r="G10" s="404"/>
      <c r="H10" s="404"/>
      <c r="I10" s="404"/>
      <c r="J10" s="404"/>
      <c r="K10" s="452"/>
      <c r="L10" s="459" t="s">
        <v>112</v>
      </c>
      <c r="M10" s="439"/>
      <c r="N10" s="439"/>
      <c r="O10" s="439"/>
      <c r="P10" s="439"/>
      <c r="Q10" s="440"/>
      <c r="R10" s="460">
        <v>9924</v>
      </c>
      <c r="S10" s="461"/>
      <c r="T10" s="461"/>
      <c r="U10" s="461"/>
      <c r="V10" s="462"/>
      <c r="W10" s="397"/>
      <c r="X10" s="398"/>
      <c r="Y10" s="398"/>
      <c r="Z10" s="398"/>
      <c r="AA10" s="398"/>
      <c r="AB10" s="398"/>
      <c r="AC10" s="398"/>
      <c r="AD10" s="398"/>
      <c r="AE10" s="398"/>
      <c r="AF10" s="398"/>
      <c r="AG10" s="398"/>
      <c r="AH10" s="398"/>
      <c r="AI10" s="398"/>
      <c r="AJ10" s="398"/>
      <c r="AK10" s="398"/>
      <c r="AL10" s="401"/>
      <c r="AM10" s="438" t="s">
        <v>113</v>
      </c>
      <c r="AN10" s="439"/>
      <c r="AO10" s="439"/>
      <c r="AP10" s="439"/>
      <c r="AQ10" s="439"/>
      <c r="AR10" s="439"/>
      <c r="AS10" s="439"/>
      <c r="AT10" s="440"/>
      <c r="AU10" s="441" t="s">
        <v>114</v>
      </c>
      <c r="AV10" s="442"/>
      <c r="AW10" s="442"/>
      <c r="AX10" s="442"/>
      <c r="AY10" s="443" t="s">
        <v>115</v>
      </c>
      <c r="AZ10" s="444"/>
      <c r="BA10" s="444"/>
      <c r="BB10" s="444"/>
      <c r="BC10" s="444"/>
      <c r="BD10" s="444"/>
      <c r="BE10" s="444"/>
      <c r="BF10" s="444"/>
      <c r="BG10" s="444"/>
      <c r="BH10" s="444"/>
      <c r="BI10" s="444"/>
      <c r="BJ10" s="444"/>
      <c r="BK10" s="444"/>
      <c r="BL10" s="444"/>
      <c r="BM10" s="445"/>
      <c r="BN10" s="409">
        <v>9471</v>
      </c>
      <c r="BO10" s="410"/>
      <c r="BP10" s="410"/>
      <c r="BQ10" s="410"/>
      <c r="BR10" s="410"/>
      <c r="BS10" s="410"/>
      <c r="BT10" s="410"/>
      <c r="BU10" s="411"/>
      <c r="BV10" s="409">
        <v>76413</v>
      </c>
      <c r="BW10" s="410"/>
      <c r="BX10" s="410"/>
      <c r="BY10" s="410"/>
      <c r="BZ10" s="410"/>
      <c r="CA10" s="410"/>
      <c r="CB10" s="410"/>
      <c r="CC10" s="41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3"/>
      <c r="C11" s="404"/>
      <c r="D11" s="404"/>
      <c r="E11" s="404"/>
      <c r="F11" s="404"/>
      <c r="G11" s="404"/>
      <c r="H11" s="404"/>
      <c r="I11" s="404"/>
      <c r="J11" s="404"/>
      <c r="K11" s="452"/>
      <c r="L11" s="463" t="s">
        <v>117</v>
      </c>
      <c r="M11" s="464"/>
      <c r="N11" s="464"/>
      <c r="O11" s="464"/>
      <c r="P11" s="464"/>
      <c r="Q11" s="465"/>
      <c r="R11" s="466" t="s">
        <v>118</v>
      </c>
      <c r="S11" s="467"/>
      <c r="T11" s="467"/>
      <c r="U11" s="467"/>
      <c r="V11" s="468"/>
      <c r="W11" s="397"/>
      <c r="X11" s="398"/>
      <c r="Y11" s="398"/>
      <c r="Z11" s="398"/>
      <c r="AA11" s="398"/>
      <c r="AB11" s="398"/>
      <c r="AC11" s="398"/>
      <c r="AD11" s="398"/>
      <c r="AE11" s="398"/>
      <c r="AF11" s="398"/>
      <c r="AG11" s="398"/>
      <c r="AH11" s="398"/>
      <c r="AI11" s="398"/>
      <c r="AJ11" s="398"/>
      <c r="AK11" s="398"/>
      <c r="AL11" s="401"/>
      <c r="AM11" s="438" t="s">
        <v>119</v>
      </c>
      <c r="AN11" s="439"/>
      <c r="AO11" s="439"/>
      <c r="AP11" s="439"/>
      <c r="AQ11" s="439"/>
      <c r="AR11" s="439"/>
      <c r="AS11" s="439"/>
      <c r="AT11" s="440"/>
      <c r="AU11" s="441" t="s">
        <v>114</v>
      </c>
      <c r="AV11" s="442"/>
      <c r="AW11" s="442"/>
      <c r="AX11" s="442"/>
      <c r="AY11" s="443" t="s">
        <v>120</v>
      </c>
      <c r="AZ11" s="444"/>
      <c r="BA11" s="444"/>
      <c r="BB11" s="444"/>
      <c r="BC11" s="444"/>
      <c r="BD11" s="444"/>
      <c r="BE11" s="444"/>
      <c r="BF11" s="444"/>
      <c r="BG11" s="444"/>
      <c r="BH11" s="444"/>
      <c r="BI11" s="444"/>
      <c r="BJ11" s="444"/>
      <c r="BK11" s="444"/>
      <c r="BL11" s="444"/>
      <c r="BM11" s="445"/>
      <c r="BN11" s="409">
        <v>0</v>
      </c>
      <c r="BO11" s="410"/>
      <c r="BP11" s="410"/>
      <c r="BQ11" s="410"/>
      <c r="BR11" s="410"/>
      <c r="BS11" s="410"/>
      <c r="BT11" s="410"/>
      <c r="BU11" s="411"/>
      <c r="BV11" s="409">
        <v>0</v>
      </c>
      <c r="BW11" s="410"/>
      <c r="BX11" s="410"/>
      <c r="BY11" s="410"/>
      <c r="BZ11" s="410"/>
      <c r="CA11" s="410"/>
      <c r="CB11" s="410"/>
      <c r="CC11" s="411"/>
      <c r="CD11" s="412" t="s">
        <v>121</v>
      </c>
      <c r="CE11" s="413"/>
      <c r="CF11" s="413"/>
      <c r="CG11" s="413"/>
      <c r="CH11" s="413"/>
      <c r="CI11" s="413"/>
      <c r="CJ11" s="413"/>
      <c r="CK11" s="413"/>
      <c r="CL11" s="413"/>
      <c r="CM11" s="413"/>
      <c r="CN11" s="413"/>
      <c r="CO11" s="413"/>
      <c r="CP11" s="413"/>
      <c r="CQ11" s="413"/>
      <c r="CR11" s="413"/>
      <c r="CS11" s="414"/>
      <c r="CT11" s="449" t="s">
        <v>122</v>
      </c>
      <c r="CU11" s="450"/>
      <c r="CV11" s="450"/>
      <c r="CW11" s="450"/>
      <c r="CX11" s="450"/>
      <c r="CY11" s="450"/>
      <c r="CZ11" s="450"/>
      <c r="DA11" s="451"/>
      <c r="DB11" s="449" t="s">
        <v>122</v>
      </c>
      <c r="DC11" s="450"/>
      <c r="DD11" s="450"/>
      <c r="DE11" s="450"/>
      <c r="DF11" s="450"/>
      <c r="DG11" s="450"/>
      <c r="DH11" s="450"/>
      <c r="DI11" s="451"/>
    </row>
    <row r="12" spans="1:119" ht="18.75" customHeight="1" x14ac:dyDescent="0.15">
      <c r="A12" s="181"/>
      <c r="B12" s="469" t="s">
        <v>123</v>
      </c>
      <c r="C12" s="470"/>
      <c r="D12" s="470"/>
      <c r="E12" s="470"/>
      <c r="F12" s="470"/>
      <c r="G12" s="470"/>
      <c r="H12" s="470"/>
      <c r="I12" s="470"/>
      <c r="J12" s="470"/>
      <c r="K12" s="471"/>
      <c r="L12" s="478" t="s">
        <v>124</v>
      </c>
      <c r="M12" s="479"/>
      <c r="N12" s="479"/>
      <c r="O12" s="479"/>
      <c r="P12" s="479"/>
      <c r="Q12" s="480"/>
      <c r="R12" s="481">
        <v>8512</v>
      </c>
      <c r="S12" s="482"/>
      <c r="T12" s="482"/>
      <c r="U12" s="482"/>
      <c r="V12" s="483"/>
      <c r="W12" s="484" t="s">
        <v>1</v>
      </c>
      <c r="X12" s="442"/>
      <c r="Y12" s="442"/>
      <c r="Z12" s="442"/>
      <c r="AA12" s="442"/>
      <c r="AB12" s="485"/>
      <c r="AC12" s="486" t="s">
        <v>125</v>
      </c>
      <c r="AD12" s="487"/>
      <c r="AE12" s="487"/>
      <c r="AF12" s="487"/>
      <c r="AG12" s="488"/>
      <c r="AH12" s="486" t="s">
        <v>126</v>
      </c>
      <c r="AI12" s="487"/>
      <c r="AJ12" s="487"/>
      <c r="AK12" s="487"/>
      <c r="AL12" s="489"/>
      <c r="AM12" s="438" t="s">
        <v>127</v>
      </c>
      <c r="AN12" s="439"/>
      <c r="AO12" s="439"/>
      <c r="AP12" s="439"/>
      <c r="AQ12" s="439"/>
      <c r="AR12" s="439"/>
      <c r="AS12" s="439"/>
      <c r="AT12" s="440"/>
      <c r="AU12" s="441" t="s">
        <v>90</v>
      </c>
      <c r="AV12" s="442"/>
      <c r="AW12" s="442"/>
      <c r="AX12" s="442"/>
      <c r="AY12" s="443" t="s">
        <v>128</v>
      </c>
      <c r="AZ12" s="444"/>
      <c r="BA12" s="444"/>
      <c r="BB12" s="444"/>
      <c r="BC12" s="444"/>
      <c r="BD12" s="444"/>
      <c r="BE12" s="444"/>
      <c r="BF12" s="444"/>
      <c r="BG12" s="444"/>
      <c r="BH12" s="444"/>
      <c r="BI12" s="444"/>
      <c r="BJ12" s="444"/>
      <c r="BK12" s="444"/>
      <c r="BL12" s="444"/>
      <c r="BM12" s="445"/>
      <c r="BN12" s="409">
        <v>150000</v>
      </c>
      <c r="BO12" s="410"/>
      <c r="BP12" s="410"/>
      <c r="BQ12" s="410"/>
      <c r="BR12" s="410"/>
      <c r="BS12" s="410"/>
      <c r="BT12" s="410"/>
      <c r="BU12" s="411"/>
      <c r="BV12" s="409">
        <v>0</v>
      </c>
      <c r="BW12" s="410"/>
      <c r="BX12" s="410"/>
      <c r="BY12" s="410"/>
      <c r="BZ12" s="410"/>
      <c r="CA12" s="410"/>
      <c r="CB12" s="410"/>
      <c r="CC12" s="411"/>
      <c r="CD12" s="412" t="s">
        <v>129</v>
      </c>
      <c r="CE12" s="413"/>
      <c r="CF12" s="413"/>
      <c r="CG12" s="413"/>
      <c r="CH12" s="413"/>
      <c r="CI12" s="413"/>
      <c r="CJ12" s="413"/>
      <c r="CK12" s="413"/>
      <c r="CL12" s="413"/>
      <c r="CM12" s="413"/>
      <c r="CN12" s="413"/>
      <c r="CO12" s="413"/>
      <c r="CP12" s="413"/>
      <c r="CQ12" s="413"/>
      <c r="CR12" s="413"/>
      <c r="CS12" s="414"/>
      <c r="CT12" s="449" t="s">
        <v>122</v>
      </c>
      <c r="CU12" s="450"/>
      <c r="CV12" s="450"/>
      <c r="CW12" s="450"/>
      <c r="CX12" s="450"/>
      <c r="CY12" s="450"/>
      <c r="CZ12" s="450"/>
      <c r="DA12" s="451"/>
      <c r="DB12" s="449" t="s">
        <v>122</v>
      </c>
      <c r="DC12" s="450"/>
      <c r="DD12" s="450"/>
      <c r="DE12" s="450"/>
      <c r="DF12" s="450"/>
      <c r="DG12" s="450"/>
      <c r="DH12" s="450"/>
      <c r="DI12" s="451"/>
    </row>
    <row r="13" spans="1:119" ht="18.75" customHeight="1" x14ac:dyDescent="0.15">
      <c r="A13" s="181"/>
      <c r="B13" s="472"/>
      <c r="C13" s="473"/>
      <c r="D13" s="473"/>
      <c r="E13" s="473"/>
      <c r="F13" s="473"/>
      <c r="G13" s="473"/>
      <c r="H13" s="473"/>
      <c r="I13" s="473"/>
      <c r="J13" s="473"/>
      <c r="K13" s="474"/>
      <c r="L13" s="190"/>
      <c r="M13" s="500" t="s">
        <v>130</v>
      </c>
      <c r="N13" s="501"/>
      <c r="O13" s="501"/>
      <c r="P13" s="501"/>
      <c r="Q13" s="502"/>
      <c r="R13" s="493">
        <v>8482</v>
      </c>
      <c r="S13" s="494"/>
      <c r="T13" s="494"/>
      <c r="U13" s="494"/>
      <c r="V13" s="495"/>
      <c r="W13" s="425" t="s">
        <v>131</v>
      </c>
      <c r="X13" s="426"/>
      <c r="Y13" s="426"/>
      <c r="Z13" s="426"/>
      <c r="AA13" s="426"/>
      <c r="AB13" s="416"/>
      <c r="AC13" s="460">
        <v>273</v>
      </c>
      <c r="AD13" s="461"/>
      <c r="AE13" s="461"/>
      <c r="AF13" s="461"/>
      <c r="AG13" s="503"/>
      <c r="AH13" s="460">
        <v>295</v>
      </c>
      <c r="AI13" s="461"/>
      <c r="AJ13" s="461"/>
      <c r="AK13" s="461"/>
      <c r="AL13" s="462"/>
      <c r="AM13" s="438" t="s">
        <v>132</v>
      </c>
      <c r="AN13" s="439"/>
      <c r="AO13" s="439"/>
      <c r="AP13" s="439"/>
      <c r="AQ13" s="439"/>
      <c r="AR13" s="439"/>
      <c r="AS13" s="439"/>
      <c r="AT13" s="440"/>
      <c r="AU13" s="441" t="s">
        <v>114</v>
      </c>
      <c r="AV13" s="442"/>
      <c r="AW13" s="442"/>
      <c r="AX13" s="442"/>
      <c r="AY13" s="443" t="s">
        <v>133</v>
      </c>
      <c r="AZ13" s="444"/>
      <c r="BA13" s="444"/>
      <c r="BB13" s="444"/>
      <c r="BC13" s="444"/>
      <c r="BD13" s="444"/>
      <c r="BE13" s="444"/>
      <c r="BF13" s="444"/>
      <c r="BG13" s="444"/>
      <c r="BH13" s="444"/>
      <c r="BI13" s="444"/>
      <c r="BJ13" s="444"/>
      <c r="BK13" s="444"/>
      <c r="BL13" s="444"/>
      <c r="BM13" s="445"/>
      <c r="BN13" s="409">
        <v>-350130</v>
      </c>
      <c r="BO13" s="410"/>
      <c r="BP13" s="410"/>
      <c r="BQ13" s="410"/>
      <c r="BR13" s="410"/>
      <c r="BS13" s="410"/>
      <c r="BT13" s="410"/>
      <c r="BU13" s="411"/>
      <c r="BV13" s="409">
        <v>-40755</v>
      </c>
      <c r="BW13" s="410"/>
      <c r="BX13" s="410"/>
      <c r="BY13" s="410"/>
      <c r="BZ13" s="410"/>
      <c r="CA13" s="410"/>
      <c r="CB13" s="410"/>
      <c r="CC13" s="411"/>
      <c r="CD13" s="412" t="s">
        <v>134</v>
      </c>
      <c r="CE13" s="413"/>
      <c r="CF13" s="413"/>
      <c r="CG13" s="413"/>
      <c r="CH13" s="413"/>
      <c r="CI13" s="413"/>
      <c r="CJ13" s="413"/>
      <c r="CK13" s="413"/>
      <c r="CL13" s="413"/>
      <c r="CM13" s="413"/>
      <c r="CN13" s="413"/>
      <c r="CO13" s="413"/>
      <c r="CP13" s="413"/>
      <c r="CQ13" s="413"/>
      <c r="CR13" s="413"/>
      <c r="CS13" s="414"/>
      <c r="CT13" s="406">
        <v>5.9</v>
      </c>
      <c r="CU13" s="407"/>
      <c r="CV13" s="407"/>
      <c r="CW13" s="407"/>
      <c r="CX13" s="407"/>
      <c r="CY13" s="407"/>
      <c r="CZ13" s="407"/>
      <c r="DA13" s="408"/>
      <c r="DB13" s="406">
        <v>4.8</v>
      </c>
      <c r="DC13" s="407"/>
      <c r="DD13" s="407"/>
      <c r="DE13" s="407"/>
      <c r="DF13" s="407"/>
      <c r="DG13" s="407"/>
      <c r="DH13" s="407"/>
      <c r="DI13" s="408"/>
    </row>
    <row r="14" spans="1:119" ht="18.75" customHeight="1" thickBot="1" x14ac:dyDescent="0.2">
      <c r="A14" s="181"/>
      <c r="B14" s="472"/>
      <c r="C14" s="473"/>
      <c r="D14" s="473"/>
      <c r="E14" s="473"/>
      <c r="F14" s="473"/>
      <c r="G14" s="473"/>
      <c r="H14" s="473"/>
      <c r="I14" s="473"/>
      <c r="J14" s="473"/>
      <c r="K14" s="474"/>
      <c r="L14" s="490" t="s">
        <v>135</v>
      </c>
      <c r="M14" s="491"/>
      <c r="N14" s="491"/>
      <c r="O14" s="491"/>
      <c r="P14" s="491"/>
      <c r="Q14" s="492"/>
      <c r="R14" s="493">
        <v>8828</v>
      </c>
      <c r="S14" s="494"/>
      <c r="T14" s="494"/>
      <c r="U14" s="494"/>
      <c r="V14" s="495"/>
      <c r="W14" s="399"/>
      <c r="X14" s="400"/>
      <c r="Y14" s="400"/>
      <c r="Z14" s="400"/>
      <c r="AA14" s="400"/>
      <c r="AB14" s="389"/>
      <c r="AC14" s="496">
        <v>7.4</v>
      </c>
      <c r="AD14" s="497"/>
      <c r="AE14" s="497"/>
      <c r="AF14" s="497"/>
      <c r="AG14" s="498"/>
      <c r="AH14" s="496">
        <v>7.4</v>
      </c>
      <c r="AI14" s="497"/>
      <c r="AJ14" s="497"/>
      <c r="AK14" s="497"/>
      <c r="AL14" s="499"/>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4" t="s">
        <v>136</v>
      </c>
      <c r="CE14" s="505"/>
      <c r="CF14" s="505"/>
      <c r="CG14" s="505"/>
      <c r="CH14" s="505"/>
      <c r="CI14" s="505"/>
      <c r="CJ14" s="505"/>
      <c r="CK14" s="505"/>
      <c r="CL14" s="505"/>
      <c r="CM14" s="505"/>
      <c r="CN14" s="505"/>
      <c r="CO14" s="505"/>
      <c r="CP14" s="505"/>
      <c r="CQ14" s="505"/>
      <c r="CR14" s="505"/>
      <c r="CS14" s="506"/>
      <c r="CT14" s="507" t="s">
        <v>122</v>
      </c>
      <c r="CU14" s="508"/>
      <c r="CV14" s="508"/>
      <c r="CW14" s="508"/>
      <c r="CX14" s="508"/>
      <c r="CY14" s="508"/>
      <c r="CZ14" s="508"/>
      <c r="DA14" s="509"/>
      <c r="DB14" s="507" t="s">
        <v>122</v>
      </c>
      <c r="DC14" s="508"/>
      <c r="DD14" s="508"/>
      <c r="DE14" s="508"/>
      <c r="DF14" s="508"/>
      <c r="DG14" s="508"/>
      <c r="DH14" s="508"/>
      <c r="DI14" s="509"/>
    </row>
    <row r="15" spans="1:119" ht="18.75" customHeight="1" x14ac:dyDescent="0.15">
      <c r="A15" s="181"/>
      <c r="B15" s="472"/>
      <c r="C15" s="473"/>
      <c r="D15" s="473"/>
      <c r="E15" s="473"/>
      <c r="F15" s="473"/>
      <c r="G15" s="473"/>
      <c r="H15" s="473"/>
      <c r="I15" s="473"/>
      <c r="J15" s="473"/>
      <c r="K15" s="474"/>
      <c r="L15" s="190"/>
      <c r="M15" s="500" t="s">
        <v>130</v>
      </c>
      <c r="N15" s="501"/>
      <c r="O15" s="501"/>
      <c r="P15" s="501"/>
      <c r="Q15" s="502"/>
      <c r="R15" s="493">
        <v>8804</v>
      </c>
      <c r="S15" s="494"/>
      <c r="T15" s="494"/>
      <c r="U15" s="494"/>
      <c r="V15" s="495"/>
      <c r="W15" s="425" t="s">
        <v>137</v>
      </c>
      <c r="X15" s="426"/>
      <c r="Y15" s="426"/>
      <c r="Z15" s="426"/>
      <c r="AA15" s="426"/>
      <c r="AB15" s="416"/>
      <c r="AC15" s="460">
        <v>784</v>
      </c>
      <c r="AD15" s="461"/>
      <c r="AE15" s="461"/>
      <c r="AF15" s="461"/>
      <c r="AG15" s="503"/>
      <c r="AH15" s="460">
        <v>844</v>
      </c>
      <c r="AI15" s="461"/>
      <c r="AJ15" s="461"/>
      <c r="AK15" s="461"/>
      <c r="AL15" s="462"/>
      <c r="AM15" s="438"/>
      <c r="AN15" s="439"/>
      <c r="AO15" s="439"/>
      <c r="AP15" s="439"/>
      <c r="AQ15" s="439"/>
      <c r="AR15" s="439"/>
      <c r="AS15" s="439"/>
      <c r="AT15" s="440"/>
      <c r="AU15" s="441"/>
      <c r="AV15" s="442"/>
      <c r="AW15" s="442"/>
      <c r="AX15" s="442"/>
      <c r="AY15" s="369" t="s">
        <v>138</v>
      </c>
      <c r="AZ15" s="370"/>
      <c r="BA15" s="370"/>
      <c r="BB15" s="370"/>
      <c r="BC15" s="370"/>
      <c r="BD15" s="370"/>
      <c r="BE15" s="370"/>
      <c r="BF15" s="370"/>
      <c r="BG15" s="370"/>
      <c r="BH15" s="370"/>
      <c r="BI15" s="370"/>
      <c r="BJ15" s="370"/>
      <c r="BK15" s="370"/>
      <c r="BL15" s="370"/>
      <c r="BM15" s="371"/>
      <c r="BN15" s="372">
        <v>815497</v>
      </c>
      <c r="BO15" s="373"/>
      <c r="BP15" s="373"/>
      <c r="BQ15" s="373"/>
      <c r="BR15" s="373"/>
      <c r="BS15" s="373"/>
      <c r="BT15" s="373"/>
      <c r="BU15" s="374"/>
      <c r="BV15" s="372">
        <v>802168</v>
      </c>
      <c r="BW15" s="373"/>
      <c r="BX15" s="373"/>
      <c r="BY15" s="373"/>
      <c r="BZ15" s="373"/>
      <c r="CA15" s="373"/>
      <c r="CB15" s="373"/>
      <c r="CC15" s="374"/>
      <c r="CD15" s="510" t="s">
        <v>139</v>
      </c>
      <c r="CE15" s="511"/>
      <c r="CF15" s="511"/>
      <c r="CG15" s="511"/>
      <c r="CH15" s="511"/>
      <c r="CI15" s="511"/>
      <c r="CJ15" s="511"/>
      <c r="CK15" s="511"/>
      <c r="CL15" s="511"/>
      <c r="CM15" s="511"/>
      <c r="CN15" s="511"/>
      <c r="CO15" s="511"/>
      <c r="CP15" s="511"/>
      <c r="CQ15" s="511"/>
      <c r="CR15" s="511"/>
      <c r="CS15" s="512"/>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2"/>
      <c r="C16" s="473"/>
      <c r="D16" s="473"/>
      <c r="E16" s="473"/>
      <c r="F16" s="473"/>
      <c r="G16" s="473"/>
      <c r="H16" s="473"/>
      <c r="I16" s="473"/>
      <c r="J16" s="473"/>
      <c r="K16" s="474"/>
      <c r="L16" s="490" t="s">
        <v>140</v>
      </c>
      <c r="M16" s="513"/>
      <c r="N16" s="513"/>
      <c r="O16" s="513"/>
      <c r="P16" s="513"/>
      <c r="Q16" s="514"/>
      <c r="R16" s="515" t="s">
        <v>141</v>
      </c>
      <c r="S16" s="516"/>
      <c r="T16" s="516"/>
      <c r="U16" s="516"/>
      <c r="V16" s="517"/>
      <c r="W16" s="399"/>
      <c r="X16" s="400"/>
      <c r="Y16" s="400"/>
      <c r="Z16" s="400"/>
      <c r="AA16" s="400"/>
      <c r="AB16" s="389"/>
      <c r="AC16" s="496">
        <v>21.2</v>
      </c>
      <c r="AD16" s="497"/>
      <c r="AE16" s="497"/>
      <c r="AF16" s="497"/>
      <c r="AG16" s="498"/>
      <c r="AH16" s="496">
        <v>21.3</v>
      </c>
      <c r="AI16" s="497"/>
      <c r="AJ16" s="497"/>
      <c r="AK16" s="497"/>
      <c r="AL16" s="499"/>
      <c r="AM16" s="438"/>
      <c r="AN16" s="439"/>
      <c r="AO16" s="439"/>
      <c r="AP16" s="439"/>
      <c r="AQ16" s="439"/>
      <c r="AR16" s="439"/>
      <c r="AS16" s="439"/>
      <c r="AT16" s="440"/>
      <c r="AU16" s="441"/>
      <c r="AV16" s="442"/>
      <c r="AW16" s="442"/>
      <c r="AX16" s="442"/>
      <c r="AY16" s="443" t="s">
        <v>142</v>
      </c>
      <c r="AZ16" s="444"/>
      <c r="BA16" s="444"/>
      <c r="BB16" s="444"/>
      <c r="BC16" s="444"/>
      <c r="BD16" s="444"/>
      <c r="BE16" s="444"/>
      <c r="BF16" s="444"/>
      <c r="BG16" s="444"/>
      <c r="BH16" s="444"/>
      <c r="BI16" s="444"/>
      <c r="BJ16" s="444"/>
      <c r="BK16" s="444"/>
      <c r="BL16" s="444"/>
      <c r="BM16" s="445"/>
      <c r="BN16" s="409">
        <v>3460537</v>
      </c>
      <c r="BO16" s="410"/>
      <c r="BP16" s="410"/>
      <c r="BQ16" s="410"/>
      <c r="BR16" s="410"/>
      <c r="BS16" s="410"/>
      <c r="BT16" s="410"/>
      <c r="BU16" s="411"/>
      <c r="BV16" s="409">
        <v>3487034</v>
      </c>
      <c r="BW16" s="410"/>
      <c r="BX16" s="410"/>
      <c r="BY16" s="410"/>
      <c r="BZ16" s="410"/>
      <c r="CA16" s="410"/>
      <c r="CB16" s="410"/>
      <c r="CC16" s="411"/>
      <c r="CD16" s="194"/>
      <c r="CE16" s="523"/>
      <c r="CF16" s="523"/>
      <c r="CG16" s="523"/>
      <c r="CH16" s="523"/>
      <c r="CI16" s="523"/>
      <c r="CJ16" s="523"/>
      <c r="CK16" s="523"/>
      <c r="CL16" s="523"/>
      <c r="CM16" s="523"/>
      <c r="CN16" s="523"/>
      <c r="CO16" s="523"/>
      <c r="CP16" s="523"/>
      <c r="CQ16" s="523"/>
      <c r="CR16" s="523"/>
      <c r="CS16" s="524"/>
      <c r="CT16" s="406"/>
      <c r="CU16" s="407"/>
      <c r="CV16" s="407"/>
      <c r="CW16" s="407"/>
      <c r="CX16" s="407"/>
      <c r="CY16" s="407"/>
      <c r="CZ16" s="407"/>
      <c r="DA16" s="408"/>
      <c r="DB16" s="406"/>
      <c r="DC16" s="407"/>
      <c r="DD16" s="407"/>
      <c r="DE16" s="407"/>
      <c r="DF16" s="407"/>
      <c r="DG16" s="407"/>
      <c r="DH16" s="407"/>
      <c r="DI16" s="408"/>
    </row>
    <row r="17" spans="1:113" ht="18.75" customHeight="1" thickBot="1" x14ac:dyDescent="0.2">
      <c r="A17" s="181"/>
      <c r="B17" s="475"/>
      <c r="C17" s="476"/>
      <c r="D17" s="476"/>
      <c r="E17" s="476"/>
      <c r="F17" s="476"/>
      <c r="G17" s="476"/>
      <c r="H17" s="476"/>
      <c r="I17" s="476"/>
      <c r="J17" s="476"/>
      <c r="K17" s="477"/>
      <c r="L17" s="195"/>
      <c r="M17" s="520" t="s">
        <v>143</v>
      </c>
      <c r="N17" s="521"/>
      <c r="O17" s="521"/>
      <c r="P17" s="521"/>
      <c r="Q17" s="522"/>
      <c r="R17" s="515" t="s">
        <v>144</v>
      </c>
      <c r="S17" s="516"/>
      <c r="T17" s="516"/>
      <c r="U17" s="516"/>
      <c r="V17" s="517"/>
      <c r="W17" s="425" t="s">
        <v>145</v>
      </c>
      <c r="X17" s="426"/>
      <c r="Y17" s="426"/>
      <c r="Z17" s="426"/>
      <c r="AA17" s="426"/>
      <c r="AB17" s="416"/>
      <c r="AC17" s="460">
        <v>2645</v>
      </c>
      <c r="AD17" s="461"/>
      <c r="AE17" s="461"/>
      <c r="AF17" s="461"/>
      <c r="AG17" s="503"/>
      <c r="AH17" s="460">
        <v>2821</v>
      </c>
      <c r="AI17" s="461"/>
      <c r="AJ17" s="461"/>
      <c r="AK17" s="461"/>
      <c r="AL17" s="462"/>
      <c r="AM17" s="438"/>
      <c r="AN17" s="439"/>
      <c r="AO17" s="439"/>
      <c r="AP17" s="439"/>
      <c r="AQ17" s="439"/>
      <c r="AR17" s="439"/>
      <c r="AS17" s="439"/>
      <c r="AT17" s="440"/>
      <c r="AU17" s="441"/>
      <c r="AV17" s="442"/>
      <c r="AW17" s="442"/>
      <c r="AX17" s="442"/>
      <c r="AY17" s="443" t="s">
        <v>146</v>
      </c>
      <c r="AZ17" s="444"/>
      <c r="BA17" s="444"/>
      <c r="BB17" s="444"/>
      <c r="BC17" s="444"/>
      <c r="BD17" s="444"/>
      <c r="BE17" s="444"/>
      <c r="BF17" s="444"/>
      <c r="BG17" s="444"/>
      <c r="BH17" s="444"/>
      <c r="BI17" s="444"/>
      <c r="BJ17" s="444"/>
      <c r="BK17" s="444"/>
      <c r="BL17" s="444"/>
      <c r="BM17" s="445"/>
      <c r="BN17" s="409">
        <v>995699</v>
      </c>
      <c r="BO17" s="410"/>
      <c r="BP17" s="410"/>
      <c r="BQ17" s="410"/>
      <c r="BR17" s="410"/>
      <c r="BS17" s="410"/>
      <c r="BT17" s="410"/>
      <c r="BU17" s="411"/>
      <c r="BV17" s="409">
        <v>977886</v>
      </c>
      <c r="BW17" s="410"/>
      <c r="BX17" s="410"/>
      <c r="BY17" s="410"/>
      <c r="BZ17" s="410"/>
      <c r="CA17" s="410"/>
      <c r="CB17" s="410"/>
      <c r="CC17" s="411"/>
      <c r="CD17" s="194"/>
      <c r="CE17" s="523"/>
      <c r="CF17" s="523"/>
      <c r="CG17" s="523"/>
      <c r="CH17" s="523"/>
      <c r="CI17" s="523"/>
      <c r="CJ17" s="523"/>
      <c r="CK17" s="523"/>
      <c r="CL17" s="523"/>
      <c r="CM17" s="523"/>
      <c r="CN17" s="523"/>
      <c r="CO17" s="523"/>
      <c r="CP17" s="523"/>
      <c r="CQ17" s="523"/>
      <c r="CR17" s="523"/>
      <c r="CS17" s="524"/>
      <c r="CT17" s="406"/>
      <c r="CU17" s="407"/>
      <c r="CV17" s="407"/>
      <c r="CW17" s="407"/>
      <c r="CX17" s="407"/>
      <c r="CY17" s="407"/>
      <c r="CZ17" s="407"/>
      <c r="DA17" s="408"/>
      <c r="DB17" s="406"/>
      <c r="DC17" s="407"/>
      <c r="DD17" s="407"/>
      <c r="DE17" s="407"/>
      <c r="DF17" s="407"/>
      <c r="DG17" s="407"/>
      <c r="DH17" s="407"/>
      <c r="DI17" s="408"/>
    </row>
    <row r="18" spans="1:113" ht="18.75" customHeight="1" thickBot="1" x14ac:dyDescent="0.2">
      <c r="A18" s="181"/>
      <c r="B18" s="531" t="s">
        <v>147</v>
      </c>
      <c r="C18" s="452"/>
      <c r="D18" s="452"/>
      <c r="E18" s="532"/>
      <c r="F18" s="532"/>
      <c r="G18" s="532"/>
      <c r="H18" s="532"/>
      <c r="I18" s="532"/>
      <c r="J18" s="532"/>
      <c r="K18" s="532"/>
      <c r="L18" s="533">
        <v>132.19999999999999</v>
      </c>
      <c r="M18" s="533"/>
      <c r="N18" s="533"/>
      <c r="O18" s="533"/>
      <c r="P18" s="533"/>
      <c r="Q18" s="533"/>
      <c r="R18" s="534"/>
      <c r="S18" s="534"/>
      <c r="T18" s="534"/>
      <c r="U18" s="534"/>
      <c r="V18" s="535"/>
      <c r="W18" s="427"/>
      <c r="X18" s="428"/>
      <c r="Y18" s="428"/>
      <c r="Z18" s="428"/>
      <c r="AA18" s="428"/>
      <c r="AB18" s="419"/>
      <c r="AC18" s="536">
        <v>71.400000000000006</v>
      </c>
      <c r="AD18" s="537"/>
      <c r="AE18" s="537"/>
      <c r="AF18" s="537"/>
      <c r="AG18" s="538"/>
      <c r="AH18" s="536">
        <v>71.2</v>
      </c>
      <c r="AI18" s="537"/>
      <c r="AJ18" s="537"/>
      <c r="AK18" s="537"/>
      <c r="AL18" s="539"/>
      <c r="AM18" s="438"/>
      <c r="AN18" s="439"/>
      <c r="AO18" s="439"/>
      <c r="AP18" s="439"/>
      <c r="AQ18" s="439"/>
      <c r="AR18" s="439"/>
      <c r="AS18" s="439"/>
      <c r="AT18" s="440"/>
      <c r="AU18" s="441"/>
      <c r="AV18" s="442"/>
      <c r="AW18" s="442"/>
      <c r="AX18" s="442"/>
      <c r="AY18" s="443" t="s">
        <v>148</v>
      </c>
      <c r="AZ18" s="444"/>
      <c r="BA18" s="444"/>
      <c r="BB18" s="444"/>
      <c r="BC18" s="444"/>
      <c r="BD18" s="444"/>
      <c r="BE18" s="444"/>
      <c r="BF18" s="444"/>
      <c r="BG18" s="444"/>
      <c r="BH18" s="444"/>
      <c r="BI18" s="444"/>
      <c r="BJ18" s="444"/>
      <c r="BK18" s="444"/>
      <c r="BL18" s="444"/>
      <c r="BM18" s="445"/>
      <c r="BN18" s="409">
        <v>3515853</v>
      </c>
      <c r="BO18" s="410"/>
      <c r="BP18" s="410"/>
      <c r="BQ18" s="410"/>
      <c r="BR18" s="410"/>
      <c r="BS18" s="410"/>
      <c r="BT18" s="410"/>
      <c r="BU18" s="411"/>
      <c r="BV18" s="409">
        <v>3508205</v>
      </c>
      <c r="BW18" s="410"/>
      <c r="BX18" s="410"/>
      <c r="BY18" s="410"/>
      <c r="BZ18" s="410"/>
      <c r="CA18" s="410"/>
      <c r="CB18" s="410"/>
      <c r="CC18" s="411"/>
      <c r="CD18" s="194"/>
      <c r="CE18" s="523"/>
      <c r="CF18" s="523"/>
      <c r="CG18" s="523"/>
      <c r="CH18" s="523"/>
      <c r="CI18" s="523"/>
      <c r="CJ18" s="523"/>
      <c r="CK18" s="523"/>
      <c r="CL18" s="523"/>
      <c r="CM18" s="523"/>
      <c r="CN18" s="523"/>
      <c r="CO18" s="523"/>
      <c r="CP18" s="523"/>
      <c r="CQ18" s="523"/>
      <c r="CR18" s="523"/>
      <c r="CS18" s="524"/>
      <c r="CT18" s="406"/>
      <c r="CU18" s="407"/>
      <c r="CV18" s="407"/>
      <c r="CW18" s="407"/>
      <c r="CX18" s="407"/>
      <c r="CY18" s="407"/>
      <c r="CZ18" s="407"/>
      <c r="DA18" s="408"/>
      <c r="DB18" s="406"/>
      <c r="DC18" s="407"/>
      <c r="DD18" s="407"/>
      <c r="DE18" s="407"/>
      <c r="DF18" s="407"/>
      <c r="DG18" s="407"/>
      <c r="DH18" s="407"/>
      <c r="DI18" s="408"/>
    </row>
    <row r="19" spans="1:113" ht="18.75" customHeight="1" thickBot="1" x14ac:dyDescent="0.2">
      <c r="A19" s="181"/>
      <c r="B19" s="531" t="s">
        <v>149</v>
      </c>
      <c r="C19" s="452"/>
      <c r="D19" s="452"/>
      <c r="E19" s="532"/>
      <c r="F19" s="532"/>
      <c r="G19" s="532"/>
      <c r="H19" s="532"/>
      <c r="I19" s="532"/>
      <c r="J19" s="532"/>
      <c r="K19" s="532"/>
      <c r="L19" s="540">
        <v>67</v>
      </c>
      <c r="M19" s="540"/>
      <c r="N19" s="540"/>
      <c r="O19" s="540"/>
      <c r="P19" s="540"/>
      <c r="Q19" s="540"/>
      <c r="R19" s="541"/>
      <c r="S19" s="541"/>
      <c r="T19" s="541"/>
      <c r="U19" s="541"/>
      <c r="V19" s="542"/>
      <c r="W19" s="366"/>
      <c r="X19" s="367"/>
      <c r="Y19" s="367"/>
      <c r="Z19" s="367"/>
      <c r="AA19" s="367"/>
      <c r="AB19" s="367"/>
      <c r="AC19" s="518"/>
      <c r="AD19" s="518"/>
      <c r="AE19" s="518"/>
      <c r="AF19" s="518"/>
      <c r="AG19" s="518"/>
      <c r="AH19" s="518"/>
      <c r="AI19" s="518"/>
      <c r="AJ19" s="518"/>
      <c r="AK19" s="518"/>
      <c r="AL19" s="519"/>
      <c r="AM19" s="438"/>
      <c r="AN19" s="439"/>
      <c r="AO19" s="439"/>
      <c r="AP19" s="439"/>
      <c r="AQ19" s="439"/>
      <c r="AR19" s="439"/>
      <c r="AS19" s="439"/>
      <c r="AT19" s="440"/>
      <c r="AU19" s="441"/>
      <c r="AV19" s="442"/>
      <c r="AW19" s="442"/>
      <c r="AX19" s="442"/>
      <c r="AY19" s="443" t="s">
        <v>150</v>
      </c>
      <c r="AZ19" s="444"/>
      <c r="BA19" s="444"/>
      <c r="BB19" s="444"/>
      <c r="BC19" s="444"/>
      <c r="BD19" s="444"/>
      <c r="BE19" s="444"/>
      <c r="BF19" s="444"/>
      <c r="BG19" s="444"/>
      <c r="BH19" s="444"/>
      <c r="BI19" s="444"/>
      <c r="BJ19" s="444"/>
      <c r="BK19" s="444"/>
      <c r="BL19" s="444"/>
      <c r="BM19" s="445"/>
      <c r="BN19" s="409">
        <v>4876844</v>
      </c>
      <c r="BO19" s="410"/>
      <c r="BP19" s="410"/>
      <c r="BQ19" s="410"/>
      <c r="BR19" s="410"/>
      <c r="BS19" s="410"/>
      <c r="BT19" s="410"/>
      <c r="BU19" s="411"/>
      <c r="BV19" s="409">
        <v>4859877</v>
      </c>
      <c r="BW19" s="410"/>
      <c r="BX19" s="410"/>
      <c r="BY19" s="410"/>
      <c r="BZ19" s="410"/>
      <c r="CA19" s="410"/>
      <c r="CB19" s="410"/>
      <c r="CC19" s="411"/>
      <c r="CD19" s="194"/>
      <c r="CE19" s="523"/>
      <c r="CF19" s="523"/>
      <c r="CG19" s="523"/>
      <c r="CH19" s="523"/>
      <c r="CI19" s="523"/>
      <c r="CJ19" s="523"/>
      <c r="CK19" s="523"/>
      <c r="CL19" s="523"/>
      <c r="CM19" s="523"/>
      <c r="CN19" s="523"/>
      <c r="CO19" s="523"/>
      <c r="CP19" s="523"/>
      <c r="CQ19" s="523"/>
      <c r="CR19" s="523"/>
      <c r="CS19" s="524"/>
      <c r="CT19" s="406"/>
      <c r="CU19" s="407"/>
      <c r="CV19" s="407"/>
      <c r="CW19" s="407"/>
      <c r="CX19" s="407"/>
      <c r="CY19" s="407"/>
      <c r="CZ19" s="407"/>
      <c r="DA19" s="408"/>
      <c r="DB19" s="406"/>
      <c r="DC19" s="407"/>
      <c r="DD19" s="407"/>
      <c r="DE19" s="407"/>
      <c r="DF19" s="407"/>
      <c r="DG19" s="407"/>
      <c r="DH19" s="407"/>
      <c r="DI19" s="408"/>
    </row>
    <row r="20" spans="1:113" ht="18.75" customHeight="1" thickBot="1" x14ac:dyDescent="0.2">
      <c r="A20" s="181"/>
      <c r="B20" s="531" t="s">
        <v>151</v>
      </c>
      <c r="C20" s="452"/>
      <c r="D20" s="452"/>
      <c r="E20" s="532"/>
      <c r="F20" s="532"/>
      <c r="G20" s="532"/>
      <c r="H20" s="532"/>
      <c r="I20" s="532"/>
      <c r="J20" s="532"/>
      <c r="K20" s="532"/>
      <c r="L20" s="540">
        <v>3724</v>
      </c>
      <c r="M20" s="540"/>
      <c r="N20" s="540"/>
      <c r="O20" s="540"/>
      <c r="P20" s="540"/>
      <c r="Q20" s="540"/>
      <c r="R20" s="541"/>
      <c r="S20" s="541"/>
      <c r="T20" s="541"/>
      <c r="U20" s="541"/>
      <c r="V20" s="542"/>
      <c r="W20" s="427"/>
      <c r="X20" s="428"/>
      <c r="Y20" s="428"/>
      <c r="Z20" s="428"/>
      <c r="AA20" s="428"/>
      <c r="AB20" s="428"/>
      <c r="AC20" s="543"/>
      <c r="AD20" s="543"/>
      <c r="AE20" s="543"/>
      <c r="AF20" s="543"/>
      <c r="AG20" s="543"/>
      <c r="AH20" s="543"/>
      <c r="AI20" s="543"/>
      <c r="AJ20" s="543"/>
      <c r="AK20" s="543"/>
      <c r="AL20" s="544"/>
      <c r="AM20" s="545"/>
      <c r="AN20" s="464"/>
      <c r="AO20" s="464"/>
      <c r="AP20" s="464"/>
      <c r="AQ20" s="464"/>
      <c r="AR20" s="464"/>
      <c r="AS20" s="464"/>
      <c r="AT20" s="465"/>
      <c r="AU20" s="546"/>
      <c r="AV20" s="547"/>
      <c r="AW20" s="547"/>
      <c r="AX20" s="548"/>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94"/>
      <c r="CE20" s="523"/>
      <c r="CF20" s="523"/>
      <c r="CG20" s="523"/>
      <c r="CH20" s="523"/>
      <c r="CI20" s="523"/>
      <c r="CJ20" s="523"/>
      <c r="CK20" s="523"/>
      <c r="CL20" s="523"/>
      <c r="CM20" s="523"/>
      <c r="CN20" s="523"/>
      <c r="CO20" s="523"/>
      <c r="CP20" s="523"/>
      <c r="CQ20" s="523"/>
      <c r="CR20" s="523"/>
      <c r="CS20" s="524"/>
      <c r="CT20" s="406"/>
      <c r="CU20" s="407"/>
      <c r="CV20" s="407"/>
      <c r="CW20" s="407"/>
      <c r="CX20" s="407"/>
      <c r="CY20" s="407"/>
      <c r="CZ20" s="407"/>
      <c r="DA20" s="408"/>
      <c r="DB20" s="406"/>
      <c r="DC20" s="407"/>
      <c r="DD20" s="407"/>
      <c r="DE20" s="407"/>
      <c r="DF20" s="407"/>
      <c r="DG20" s="407"/>
      <c r="DH20" s="407"/>
      <c r="DI20" s="408"/>
    </row>
    <row r="21" spans="1:113" ht="18.75" customHeight="1" thickBot="1" x14ac:dyDescent="0.2">
      <c r="A21" s="181"/>
      <c r="B21" s="549" t="s">
        <v>152</v>
      </c>
      <c r="C21" s="550"/>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525"/>
      <c r="AZ21" s="526"/>
      <c r="BA21" s="526"/>
      <c r="BB21" s="526"/>
      <c r="BC21" s="526"/>
      <c r="BD21" s="526"/>
      <c r="BE21" s="526"/>
      <c r="BF21" s="526"/>
      <c r="BG21" s="526"/>
      <c r="BH21" s="526"/>
      <c r="BI21" s="526"/>
      <c r="BJ21" s="526"/>
      <c r="BK21" s="526"/>
      <c r="BL21" s="526"/>
      <c r="BM21" s="527"/>
      <c r="BN21" s="528"/>
      <c r="BO21" s="529"/>
      <c r="BP21" s="529"/>
      <c r="BQ21" s="529"/>
      <c r="BR21" s="529"/>
      <c r="BS21" s="529"/>
      <c r="BT21" s="529"/>
      <c r="BU21" s="530"/>
      <c r="BV21" s="528"/>
      <c r="BW21" s="529"/>
      <c r="BX21" s="529"/>
      <c r="BY21" s="529"/>
      <c r="BZ21" s="529"/>
      <c r="CA21" s="529"/>
      <c r="CB21" s="529"/>
      <c r="CC21" s="530"/>
      <c r="CD21" s="194"/>
      <c r="CE21" s="523"/>
      <c r="CF21" s="523"/>
      <c r="CG21" s="523"/>
      <c r="CH21" s="523"/>
      <c r="CI21" s="523"/>
      <c r="CJ21" s="523"/>
      <c r="CK21" s="523"/>
      <c r="CL21" s="523"/>
      <c r="CM21" s="523"/>
      <c r="CN21" s="523"/>
      <c r="CO21" s="523"/>
      <c r="CP21" s="523"/>
      <c r="CQ21" s="523"/>
      <c r="CR21" s="523"/>
      <c r="CS21" s="524"/>
      <c r="CT21" s="406"/>
      <c r="CU21" s="407"/>
      <c r="CV21" s="407"/>
      <c r="CW21" s="407"/>
      <c r="CX21" s="407"/>
      <c r="CY21" s="407"/>
      <c r="CZ21" s="407"/>
      <c r="DA21" s="408"/>
      <c r="DB21" s="406"/>
      <c r="DC21" s="407"/>
      <c r="DD21" s="407"/>
      <c r="DE21" s="407"/>
      <c r="DF21" s="407"/>
      <c r="DG21" s="407"/>
      <c r="DH21" s="407"/>
      <c r="DI21" s="408"/>
    </row>
    <row r="22" spans="1:113" ht="18.75" customHeight="1" x14ac:dyDescent="0.15">
      <c r="A22" s="181"/>
      <c r="B22" s="579" t="s">
        <v>153</v>
      </c>
      <c r="C22" s="553"/>
      <c r="D22" s="554"/>
      <c r="E22" s="421" t="s">
        <v>1</v>
      </c>
      <c r="F22" s="426"/>
      <c r="G22" s="426"/>
      <c r="H22" s="426"/>
      <c r="I22" s="426"/>
      <c r="J22" s="426"/>
      <c r="K22" s="416"/>
      <c r="L22" s="421" t="s">
        <v>154</v>
      </c>
      <c r="M22" s="426"/>
      <c r="N22" s="426"/>
      <c r="O22" s="426"/>
      <c r="P22" s="416"/>
      <c r="Q22" s="584" t="s">
        <v>155</v>
      </c>
      <c r="R22" s="585"/>
      <c r="S22" s="585"/>
      <c r="T22" s="585"/>
      <c r="U22" s="585"/>
      <c r="V22" s="586"/>
      <c r="W22" s="552" t="s">
        <v>156</v>
      </c>
      <c r="X22" s="553"/>
      <c r="Y22" s="554"/>
      <c r="Z22" s="421" t="s">
        <v>1</v>
      </c>
      <c r="AA22" s="426"/>
      <c r="AB22" s="426"/>
      <c r="AC22" s="426"/>
      <c r="AD22" s="426"/>
      <c r="AE22" s="426"/>
      <c r="AF22" s="426"/>
      <c r="AG22" s="416"/>
      <c r="AH22" s="590" t="s">
        <v>157</v>
      </c>
      <c r="AI22" s="426"/>
      <c r="AJ22" s="426"/>
      <c r="AK22" s="426"/>
      <c r="AL22" s="416"/>
      <c r="AM22" s="590" t="s">
        <v>158</v>
      </c>
      <c r="AN22" s="591"/>
      <c r="AO22" s="591"/>
      <c r="AP22" s="591"/>
      <c r="AQ22" s="591"/>
      <c r="AR22" s="592"/>
      <c r="AS22" s="584" t="s">
        <v>155</v>
      </c>
      <c r="AT22" s="585"/>
      <c r="AU22" s="585"/>
      <c r="AV22" s="585"/>
      <c r="AW22" s="585"/>
      <c r="AX22" s="596"/>
      <c r="AY22" s="369" t="s">
        <v>159</v>
      </c>
      <c r="AZ22" s="370"/>
      <c r="BA22" s="370"/>
      <c r="BB22" s="370"/>
      <c r="BC22" s="370"/>
      <c r="BD22" s="370"/>
      <c r="BE22" s="370"/>
      <c r="BF22" s="370"/>
      <c r="BG22" s="370"/>
      <c r="BH22" s="370"/>
      <c r="BI22" s="370"/>
      <c r="BJ22" s="370"/>
      <c r="BK22" s="370"/>
      <c r="BL22" s="370"/>
      <c r="BM22" s="371"/>
      <c r="BN22" s="372">
        <v>8517703</v>
      </c>
      <c r="BO22" s="373"/>
      <c r="BP22" s="373"/>
      <c r="BQ22" s="373"/>
      <c r="BR22" s="373"/>
      <c r="BS22" s="373"/>
      <c r="BT22" s="373"/>
      <c r="BU22" s="374"/>
      <c r="BV22" s="372">
        <v>6392667</v>
      </c>
      <c r="BW22" s="373"/>
      <c r="BX22" s="373"/>
      <c r="BY22" s="373"/>
      <c r="BZ22" s="373"/>
      <c r="CA22" s="373"/>
      <c r="CB22" s="373"/>
      <c r="CC22" s="374"/>
      <c r="CD22" s="194"/>
      <c r="CE22" s="523"/>
      <c r="CF22" s="523"/>
      <c r="CG22" s="523"/>
      <c r="CH22" s="523"/>
      <c r="CI22" s="523"/>
      <c r="CJ22" s="523"/>
      <c r="CK22" s="523"/>
      <c r="CL22" s="523"/>
      <c r="CM22" s="523"/>
      <c r="CN22" s="523"/>
      <c r="CO22" s="523"/>
      <c r="CP22" s="523"/>
      <c r="CQ22" s="523"/>
      <c r="CR22" s="523"/>
      <c r="CS22" s="524"/>
      <c r="CT22" s="406"/>
      <c r="CU22" s="407"/>
      <c r="CV22" s="407"/>
      <c r="CW22" s="407"/>
      <c r="CX22" s="407"/>
      <c r="CY22" s="407"/>
      <c r="CZ22" s="407"/>
      <c r="DA22" s="408"/>
      <c r="DB22" s="406"/>
      <c r="DC22" s="407"/>
      <c r="DD22" s="407"/>
      <c r="DE22" s="407"/>
      <c r="DF22" s="407"/>
      <c r="DG22" s="407"/>
      <c r="DH22" s="407"/>
      <c r="DI22" s="408"/>
    </row>
    <row r="23" spans="1:113" ht="18.75" customHeight="1" x14ac:dyDescent="0.15">
      <c r="A23" s="181"/>
      <c r="B23" s="580"/>
      <c r="C23" s="556"/>
      <c r="D23" s="557"/>
      <c r="E23" s="395"/>
      <c r="F23" s="400"/>
      <c r="G23" s="400"/>
      <c r="H23" s="400"/>
      <c r="I23" s="400"/>
      <c r="J23" s="400"/>
      <c r="K23" s="389"/>
      <c r="L23" s="395"/>
      <c r="M23" s="400"/>
      <c r="N23" s="400"/>
      <c r="O23" s="400"/>
      <c r="P23" s="389"/>
      <c r="Q23" s="587"/>
      <c r="R23" s="588"/>
      <c r="S23" s="588"/>
      <c r="T23" s="588"/>
      <c r="U23" s="588"/>
      <c r="V23" s="589"/>
      <c r="W23" s="555"/>
      <c r="X23" s="556"/>
      <c r="Y23" s="557"/>
      <c r="Z23" s="395"/>
      <c r="AA23" s="400"/>
      <c r="AB23" s="400"/>
      <c r="AC23" s="400"/>
      <c r="AD23" s="400"/>
      <c r="AE23" s="400"/>
      <c r="AF23" s="400"/>
      <c r="AG23" s="389"/>
      <c r="AH23" s="395"/>
      <c r="AI23" s="400"/>
      <c r="AJ23" s="400"/>
      <c r="AK23" s="400"/>
      <c r="AL23" s="389"/>
      <c r="AM23" s="593"/>
      <c r="AN23" s="594"/>
      <c r="AO23" s="594"/>
      <c r="AP23" s="594"/>
      <c r="AQ23" s="594"/>
      <c r="AR23" s="595"/>
      <c r="AS23" s="587"/>
      <c r="AT23" s="588"/>
      <c r="AU23" s="588"/>
      <c r="AV23" s="588"/>
      <c r="AW23" s="588"/>
      <c r="AX23" s="597"/>
      <c r="AY23" s="443" t="s">
        <v>160</v>
      </c>
      <c r="AZ23" s="444"/>
      <c r="BA23" s="444"/>
      <c r="BB23" s="444"/>
      <c r="BC23" s="444"/>
      <c r="BD23" s="444"/>
      <c r="BE23" s="444"/>
      <c r="BF23" s="444"/>
      <c r="BG23" s="444"/>
      <c r="BH23" s="444"/>
      <c r="BI23" s="444"/>
      <c r="BJ23" s="444"/>
      <c r="BK23" s="444"/>
      <c r="BL23" s="444"/>
      <c r="BM23" s="445"/>
      <c r="BN23" s="409">
        <v>8325648</v>
      </c>
      <c r="BO23" s="410"/>
      <c r="BP23" s="410"/>
      <c r="BQ23" s="410"/>
      <c r="BR23" s="410"/>
      <c r="BS23" s="410"/>
      <c r="BT23" s="410"/>
      <c r="BU23" s="411"/>
      <c r="BV23" s="409">
        <v>6156687</v>
      </c>
      <c r="BW23" s="410"/>
      <c r="BX23" s="410"/>
      <c r="BY23" s="410"/>
      <c r="BZ23" s="410"/>
      <c r="CA23" s="410"/>
      <c r="CB23" s="410"/>
      <c r="CC23" s="411"/>
      <c r="CD23" s="194"/>
      <c r="CE23" s="523"/>
      <c r="CF23" s="523"/>
      <c r="CG23" s="523"/>
      <c r="CH23" s="523"/>
      <c r="CI23" s="523"/>
      <c r="CJ23" s="523"/>
      <c r="CK23" s="523"/>
      <c r="CL23" s="523"/>
      <c r="CM23" s="523"/>
      <c r="CN23" s="523"/>
      <c r="CO23" s="523"/>
      <c r="CP23" s="523"/>
      <c r="CQ23" s="523"/>
      <c r="CR23" s="523"/>
      <c r="CS23" s="524"/>
      <c r="CT23" s="406"/>
      <c r="CU23" s="407"/>
      <c r="CV23" s="407"/>
      <c r="CW23" s="407"/>
      <c r="CX23" s="407"/>
      <c r="CY23" s="407"/>
      <c r="CZ23" s="407"/>
      <c r="DA23" s="408"/>
      <c r="DB23" s="406"/>
      <c r="DC23" s="407"/>
      <c r="DD23" s="407"/>
      <c r="DE23" s="407"/>
      <c r="DF23" s="407"/>
      <c r="DG23" s="407"/>
      <c r="DH23" s="407"/>
      <c r="DI23" s="408"/>
    </row>
    <row r="24" spans="1:113" ht="18.75" customHeight="1" thickBot="1" x14ac:dyDescent="0.2">
      <c r="A24" s="181"/>
      <c r="B24" s="580"/>
      <c r="C24" s="556"/>
      <c r="D24" s="557"/>
      <c r="E24" s="459" t="s">
        <v>161</v>
      </c>
      <c r="F24" s="439"/>
      <c r="G24" s="439"/>
      <c r="H24" s="439"/>
      <c r="I24" s="439"/>
      <c r="J24" s="439"/>
      <c r="K24" s="440"/>
      <c r="L24" s="460">
        <v>1</v>
      </c>
      <c r="M24" s="461"/>
      <c r="N24" s="461"/>
      <c r="O24" s="461"/>
      <c r="P24" s="503"/>
      <c r="Q24" s="460">
        <v>7620</v>
      </c>
      <c r="R24" s="461"/>
      <c r="S24" s="461"/>
      <c r="T24" s="461"/>
      <c r="U24" s="461"/>
      <c r="V24" s="503"/>
      <c r="W24" s="555"/>
      <c r="X24" s="556"/>
      <c r="Y24" s="557"/>
      <c r="Z24" s="459" t="s">
        <v>162</v>
      </c>
      <c r="AA24" s="439"/>
      <c r="AB24" s="439"/>
      <c r="AC24" s="439"/>
      <c r="AD24" s="439"/>
      <c r="AE24" s="439"/>
      <c r="AF24" s="439"/>
      <c r="AG24" s="440"/>
      <c r="AH24" s="460">
        <v>122</v>
      </c>
      <c r="AI24" s="461"/>
      <c r="AJ24" s="461"/>
      <c r="AK24" s="461"/>
      <c r="AL24" s="503"/>
      <c r="AM24" s="460">
        <v>363560</v>
      </c>
      <c r="AN24" s="461"/>
      <c r="AO24" s="461"/>
      <c r="AP24" s="461"/>
      <c r="AQ24" s="461"/>
      <c r="AR24" s="503"/>
      <c r="AS24" s="460">
        <v>2980</v>
      </c>
      <c r="AT24" s="461"/>
      <c r="AU24" s="461"/>
      <c r="AV24" s="461"/>
      <c r="AW24" s="461"/>
      <c r="AX24" s="462"/>
      <c r="AY24" s="525" t="s">
        <v>163</v>
      </c>
      <c r="AZ24" s="526"/>
      <c r="BA24" s="526"/>
      <c r="BB24" s="526"/>
      <c r="BC24" s="526"/>
      <c r="BD24" s="526"/>
      <c r="BE24" s="526"/>
      <c r="BF24" s="526"/>
      <c r="BG24" s="526"/>
      <c r="BH24" s="526"/>
      <c r="BI24" s="526"/>
      <c r="BJ24" s="526"/>
      <c r="BK24" s="526"/>
      <c r="BL24" s="526"/>
      <c r="BM24" s="527"/>
      <c r="BN24" s="409">
        <v>6927041</v>
      </c>
      <c r="BO24" s="410"/>
      <c r="BP24" s="410"/>
      <c r="BQ24" s="410"/>
      <c r="BR24" s="410"/>
      <c r="BS24" s="410"/>
      <c r="BT24" s="410"/>
      <c r="BU24" s="411"/>
      <c r="BV24" s="409">
        <v>4635727</v>
      </c>
      <c r="BW24" s="410"/>
      <c r="BX24" s="410"/>
      <c r="BY24" s="410"/>
      <c r="BZ24" s="410"/>
      <c r="CA24" s="410"/>
      <c r="CB24" s="410"/>
      <c r="CC24" s="411"/>
      <c r="CD24" s="194"/>
      <c r="CE24" s="523"/>
      <c r="CF24" s="523"/>
      <c r="CG24" s="523"/>
      <c r="CH24" s="523"/>
      <c r="CI24" s="523"/>
      <c r="CJ24" s="523"/>
      <c r="CK24" s="523"/>
      <c r="CL24" s="523"/>
      <c r="CM24" s="523"/>
      <c r="CN24" s="523"/>
      <c r="CO24" s="523"/>
      <c r="CP24" s="523"/>
      <c r="CQ24" s="523"/>
      <c r="CR24" s="523"/>
      <c r="CS24" s="524"/>
      <c r="CT24" s="406"/>
      <c r="CU24" s="407"/>
      <c r="CV24" s="407"/>
      <c r="CW24" s="407"/>
      <c r="CX24" s="407"/>
      <c r="CY24" s="407"/>
      <c r="CZ24" s="407"/>
      <c r="DA24" s="408"/>
      <c r="DB24" s="406"/>
      <c r="DC24" s="407"/>
      <c r="DD24" s="407"/>
      <c r="DE24" s="407"/>
      <c r="DF24" s="407"/>
      <c r="DG24" s="407"/>
      <c r="DH24" s="407"/>
      <c r="DI24" s="408"/>
    </row>
    <row r="25" spans="1:113" ht="18.75" customHeight="1" x14ac:dyDescent="0.15">
      <c r="A25" s="181"/>
      <c r="B25" s="580"/>
      <c r="C25" s="556"/>
      <c r="D25" s="557"/>
      <c r="E25" s="459" t="s">
        <v>164</v>
      </c>
      <c r="F25" s="439"/>
      <c r="G25" s="439"/>
      <c r="H25" s="439"/>
      <c r="I25" s="439"/>
      <c r="J25" s="439"/>
      <c r="K25" s="440"/>
      <c r="L25" s="460">
        <v>1</v>
      </c>
      <c r="M25" s="461"/>
      <c r="N25" s="461"/>
      <c r="O25" s="461"/>
      <c r="P25" s="503"/>
      <c r="Q25" s="460">
        <v>6110</v>
      </c>
      <c r="R25" s="461"/>
      <c r="S25" s="461"/>
      <c r="T25" s="461"/>
      <c r="U25" s="461"/>
      <c r="V25" s="503"/>
      <c r="W25" s="555"/>
      <c r="X25" s="556"/>
      <c r="Y25" s="557"/>
      <c r="Z25" s="459" t="s">
        <v>165</v>
      </c>
      <c r="AA25" s="439"/>
      <c r="AB25" s="439"/>
      <c r="AC25" s="439"/>
      <c r="AD25" s="439"/>
      <c r="AE25" s="439"/>
      <c r="AF25" s="439"/>
      <c r="AG25" s="440"/>
      <c r="AH25" s="460" t="s">
        <v>122</v>
      </c>
      <c r="AI25" s="461"/>
      <c r="AJ25" s="461"/>
      <c r="AK25" s="461"/>
      <c r="AL25" s="503"/>
      <c r="AM25" s="460" t="s">
        <v>122</v>
      </c>
      <c r="AN25" s="461"/>
      <c r="AO25" s="461"/>
      <c r="AP25" s="461"/>
      <c r="AQ25" s="461"/>
      <c r="AR25" s="503"/>
      <c r="AS25" s="460" t="s">
        <v>122</v>
      </c>
      <c r="AT25" s="461"/>
      <c r="AU25" s="461"/>
      <c r="AV25" s="461"/>
      <c r="AW25" s="461"/>
      <c r="AX25" s="462"/>
      <c r="AY25" s="369" t="s">
        <v>166</v>
      </c>
      <c r="AZ25" s="370"/>
      <c r="BA25" s="370"/>
      <c r="BB25" s="370"/>
      <c r="BC25" s="370"/>
      <c r="BD25" s="370"/>
      <c r="BE25" s="370"/>
      <c r="BF25" s="370"/>
      <c r="BG25" s="370"/>
      <c r="BH25" s="370"/>
      <c r="BI25" s="370"/>
      <c r="BJ25" s="370"/>
      <c r="BK25" s="370"/>
      <c r="BL25" s="370"/>
      <c r="BM25" s="371"/>
      <c r="BN25" s="372">
        <v>63804</v>
      </c>
      <c r="BO25" s="373"/>
      <c r="BP25" s="373"/>
      <c r="BQ25" s="373"/>
      <c r="BR25" s="373"/>
      <c r="BS25" s="373"/>
      <c r="BT25" s="373"/>
      <c r="BU25" s="374"/>
      <c r="BV25" s="372">
        <v>71934</v>
      </c>
      <c r="BW25" s="373"/>
      <c r="BX25" s="373"/>
      <c r="BY25" s="373"/>
      <c r="BZ25" s="373"/>
      <c r="CA25" s="373"/>
      <c r="CB25" s="373"/>
      <c r="CC25" s="374"/>
      <c r="CD25" s="194"/>
      <c r="CE25" s="523"/>
      <c r="CF25" s="523"/>
      <c r="CG25" s="523"/>
      <c r="CH25" s="523"/>
      <c r="CI25" s="523"/>
      <c r="CJ25" s="523"/>
      <c r="CK25" s="523"/>
      <c r="CL25" s="523"/>
      <c r="CM25" s="523"/>
      <c r="CN25" s="523"/>
      <c r="CO25" s="523"/>
      <c r="CP25" s="523"/>
      <c r="CQ25" s="523"/>
      <c r="CR25" s="523"/>
      <c r="CS25" s="524"/>
      <c r="CT25" s="406"/>
      <c r="CU25" s="407"/>
      <c r="CV25" s="407"/>
      <c r="CW25" s="407"/>
      <c r="CX25" s="407"/>
      <c r="CY25" s="407"/>
      <c r="CZ25" s="407"/>
      <c r="DA25" s="408"/>
      <c r="DB25" s="406"/>
      <c r="DC25" s="407"/>
      <c r="DD25" s="407"/>
      <c r="DE25" s="407"/>
      <c r="DF25" s="407"/>
      <c r="DG25" s="407"/>
      <c r="DH25" s="407"/>
      <c r="DI25" s="408"/>
    </row>
    <row r="26" spans="1:113" ht="18.75" customHeight="1" x14ac:dyDescent="0.15">
      <c r="A26" s="181"/>
      <c r="B26" s="580"/>
      <c r="C26" s="556"/>
      <c r="D26" s="557"/>
      <c r="E26" s="459" t="s">
        <v>167</v>
      </c>
      <c r="F26" s="439"/>
      <c r="G26" s="439"/>
      <c r="H26" s="439"/>
      <c r="I26" s="439"/>
      <c r="J26" s="439"/>
      <c r="K26" s="440"/>
      <c r="L26" s="460">
        <v>1</v>
      </c>
      <c r="M26" s="461"/>
      <c r="N26" s="461"/>
      <c r="O26" s="461"/>
      <c r="P26" s="503"/>
      <c r="Q26" s="460">
        <v>5610</v>
      </c>
      <c r="R26" s="461"/>
      <c r="S26" s="461"/>
      <c r="T26" s="461"/>
      <c r="U26" s="461"/>
      <c r="V26" s="503"/>
      <c r="W26" s="555"/>
      <c r="X26" s="556"/>
      <c r="Y26" s="557"/>
      <c r="Z26" s="459" t="s">
        <v>168</v>
      </c>
      <c r="AA26" s="561"/>
      <c r="AB26" s="561"/>
      <c r="AC26" s="561"/>
      <c r="AD26" s="561"/>
      <c r="AE26" s="561"/>
      <c r="AF26" s="561"/>
      <c r="AG26" s="562"/>
      <c r="AH26" s="460" t="s">
        <v>122</v>
      </c>
      <c r="AI26" s="461"/>
      <c r="AJ26" s="461"/>
      <c r="AK26" s="461"/>
      <c r="AL26" s="503"/>
      <c r="AM26" s="460" t="s">
        <v>122</v>
      </c>
      <c r="AN26" s="461"/>
      <c r="AO26" s="461"/>
      <c r="AP26" s="461"/>
      <c r="AQ26" s="461"/>
      <c r="AR26" s="503"/>
      <c r="AS26" s="460" t="s">
        <v>122</v>
      </c>
      <c r="AT26" s="461"/>
      <c r="AU26" s="461"/>
      <c r="AV26" s="461"/>
      <c r="AW26" s="461"/>
      <c r="AX26" s="462"/>
      <c r="AY26" s="412" t="s">
        <v>169</v>
      </c>
      <c r="AZ26" s="413"/>
      <c r="BA26" s="413"/>
      <c r="BB26" s="413"/>
      <c r="BC26" s="413"/>
      <c r="BD26" s="413"/>
      <c r="BE26" s="413"/>
      <c r="BF26" s="413"/>
      <c r="BG26" s="413"/>
      <c r="BH26" s="413"/>
      <c r="BI26" s="413"/>
      <c r="BJ26" s="413"/>
      <c r="BK26" s="413"/>
      <c r="BL26" s="413"/>
      <c r="BM26" s="414"/>
      <c r="BN26" s="409" t="s">
        <v>122</v>
      </c>
      <c r="BO26" s="410"/>
      <c r="BP26" s="410"/>
      <c r="BQ26" s="410"/>
      <c r="BR26" s="410"/>
      <c r="BS26" s="410"/>
      <c r="BT26" s="410"/>
      <c r="BU26" s="411"/>
      <c r="BV26" s="409" t="s">
        <v>122</v>
      </c>
      <c r="BW26" s="410"/>
      <c r="BX26" s="410"/>
      <c r="BY26" s="410"/>
      <c r="BZ26" s="410"/>
      <c r="CA26" s="410"/>
      <c r="CB26" s="410"/>
      <c r="CC26" s="411"/>
      <c r="CD26" s="194"/>
      <c r="CE26" s="523"/>
      <c r="CF26" s="523"/>
      <c r="CG26" s="523"/>
      <c r="CH26" s="523"/>
      <c r="CI26" s="523"/>
      <c r="CJ26" s="523"/>
      <c r="CK26" s="523"/>
      <c r="CL26" s="523"/>
      <c r="CM26" s="523"/>
      <c r="CN26" s="523"/>
      <c r="CO26" s="523"/>
      <c r="CP26" s="523"/>
      <c r="CQ26" s="523"/>
      <c r="CR26" s="523"/>
      <c r="CS26" s="524"/>
      <c r="CT26" s="406"/>
      <c r="CU26" s="407"/>
      <c r="CV26" s="407"/>
      <c r="CW26" s="407"/>
      <c r="CX26" s="407"/>
      <c r="CY26" s="407"/>
      <c r="CZ26" s="407"/>
      <c r="DA26" s="408"/>
      <c r="DB26" s="406"/>
      <c r="DC26" s="407"/>
      <c r="DD26" s="407"/>
      <c r="DE26" s="407"/>
      <c r="DF26" s="407"/>
      <c r="DG26" s="407"/>
      <c r="DH26" s="407"/>
      <c r="DI26" s="408"/>
    </row>
    <row r="27" spans="1:113" ht="18.75" customHeight="1" thickBot="1" x14ac:dyDescent="0.2">
      <c r="A27" s="181"/>
      <c r="B27" s="580"/>
      <c r="C27" s="556"/>
      <c r="D27" s="557"/>
      <c r="E27" s="459" t="s">
        <v>170</v>
      </c>
      <c r="F27" s="439"/>
      <c r="G27" s="439"/>
      <c r="H27" s="439"/>
      <c r="I27" s="439"/>
      <c r="J27" s="439"/>
      <c r="K27" s="440"/>
      <c r="L27" s="460">
        <v>1</v>
      </c>
      <c r="M27" s="461"/>
      <c r="N27" s="461"/>
      <c r="O27" s="461"/>
      <c r="P27" s="503"/>
      <c r="Q27" s="460">
        <v>3040</v>
      </c>
      <c r="R27" s="461"/>
      <c r="S27" s="461"/>
      <c r="T27" s="461"/>
      <c r="U27" s="461"/>
      <c r="V27" s="503"/>
      <c r="W27" s="555"/>
      <c r="X27" s="556"/>
      <c r="Y27" s="557"/>
      <c r="Z27" s="459" t="s">
        <v>171</v>
      </c>
      <c r="AA27" s="439"/>
      <c r="AB27" s="439"/>
      <c r="AC27" s="439"/>
      <c r="AD27" s="439"/>
      <c r="AE27" s="439"/>
      <c r="AF27" s="439"/>
      <c r="AG27" s="440"/>
      <c r="AH27" s="460" t="s">
        <v>122</v>
      </c>
      <c r="AI27" s="461"/>
      <c r="AJ27" s="461"/>
      <c r="AK27" s="461"/>
      <c r="AL27" s="503"/>
      <c r="AM27" s="460" t="s">
        <v>122</v>
      </c>
      <c r="AN27" s="461"/>
      <c r="AO27" s="461"/>
      <c r="AP27" s="461"/>
      <c r="AQ27" s="461"/>
      <c r="AR27" s="503"/>
      <c r="AS27" s="460" t="s">
        <v>122</v>
      </c>
      <c r="AT27" s="461"/>
      <c r="AU27" s="461"/>
      <c r="AV27" s="461"/>
      <c r="AW27" s="461"/>
      <c r="AX27" s="462"/>
      <c r="AY27" s="504" t="s">
        <v>172</v>
      </c>
      <c r="AZ27" s="505"/>
      <c r="BA27" s="505"/>
      <c r="BB27" s="505"/>
      <c r="BC27" s="505"/>
      <c r="BD27" s="505"/>
      <c r="BE27" s="505"/>
      <c r="BF27" s="505"/>
      <c r="BG27" s="505"/>
      <c r="BH27" s="505"/>
      <c r="BI27" s="505"/>
      <c r="BJ27" s="505"/>
      <c r="BK27" s="505"/>
      <c r="BL27" s="505"/>
      <c r="BM27" s="506"/>
      <c r="BN27" s="528" t="s">
        <v>122</v>
      </c>
      <c r="BO27" s="529"/>
      <c r="BP27" s="529"/>
      <c r="BQ27" s="529"/>
      <c r="BR27" s="529"/>
      <c r="BS27" s="529"/>
      <c r="BT27" s="529"/>
      <c r="BU27" s="530"/>
      <c r="BV27" s="528" t="s">
        <v>122</v>
      </c>
      <c r="BW27" s="529"/>
      <c r="BX27" s="529"/>
      <c r="BY27" s="529"/>
      <c r="BZ27" s="529"/>
      <c r="CA27" s="529"/>
      <c r="CB27" s="529"/>
      <c r="CC27" s="530"/>
      <c r="CD27" s="196"/>
      <c r="CE27" s="523"/>
      <c r="CF27" s="523"/>
      <c r="CG27" s="523"/>
      <c r="CH27" s="523"/>
      <c r="CI27" s="523"/>
      <c r="CJ27" s="523"/>
      <c r="CK27" s="523"/>
      <c r="CL27" s="523"/>
      <c r="CM27" s="523"/>
      <c r="CN27" s="523"/>
      <c r="CO27" s="523"/>
      <c r="CP27" s="523"/>
      <c r="CQ27" s="523"/>
      <c r="CR27" s="523"/>
      <c r="CS27" s="524"/>
      <c r="CT27" s="406"/>
      <c r="CU27" s="407"/>
      <c r="CV27" s="407"/>
      <c r="CW27" s="407"/>
      <c r="CX27" s="407"/>
      <c r="CY27" s="407"/>
      <c r="CZ27" s="407"/>
      <c r="DA27" s="408"/>
      <c r="DB27" s="406"/>
      <c r="DC27" s="407"/>
      <c r="DD27" s="407"/>
      <c r="DE27" s="407"/>
      <c r="DF27" s="407"/>
      <c r="DG27" s="407"/>
      <c r="DH27" s="407"/>
      <c r="DI27" s="408"/>
    </row>
    <row r="28" spans="1:113" ht="18.75" customHeight="1" x14ac:dyDescent="0.15">
      <c r="A28" s="181"/>
      <c r="B28" s="580"/>
      <c r="C28" s="556"/>
      <c r="D28" s="557"/>
      <c r="E28" s="459" t="s">
        <v>173</v>
      </c>
      <c r="F28" s="439"/>
      <c r="G28" s="439"/>
      <c r="H28" s="439"/>
      <c r="I28" s="439"/>
      <c r="J28" s="439"/>
      <c r="K28" s="440"/>
      <c r="L28" s="460">
        <v>1</v>
      </c>
      <c r="M28" s="461"/>
      <c r="N28" s="461"/>
      <c r="O28" s="461"/>
      <c r="P28" s="503"/>
      <c r="Q28" s="460">
        <v>2690</v>
      </c>
      <c r="R28" s="461"/>
      <c r="S28" s="461"/>
      <c r="T28" s="461"/>
      <c r="U28" s="461"/>
      <c r="V28" s="503"/>
      <c r="W28" s="555"/>
      <c r="X28" s="556"/>
      <c r="Y28" s="557"/>
      <c r="Z28" s="459" t="s">
        <v>174</v>
      </c>
      <c r="AA28" s="439"/>
      <c r="AB28" s="439"/>
      <c r="AC28" s="439"/>
      <c r="AD28" s="439"/>
      <c r="AE28" s="439"/>
      <c r="AF28" s="439"/>
      <c r="AG28" s="440"/>
      <c r="AH28" s="460" t="s">
        <v>122</v>
      </c>
      <c r="AI28" s="461"/>
      <c r="AJ28" s="461"/>
      <c r="AK28" s="461"/>
      <c r="AL28" s="503"/>
      <c r="AM28" s="460" t="s">
        <v>122</v>
      </c>
      <c r="AN28" s="461"/>
      <c r="AO28" s="461"/>
      <c r="AP28" s="461"/>
      <c r="AQ28" s="461"/>
      <c r="AR28" s="503"/>
      <c r="AS28" s="460" t="s">
        <v>122</v>
      </c>
      <c r="AT28" s="461"/>
      <c r="AU28" s="461"/>
      <c r="AV28" s="461"/>
      <c r="AW28" s="461"/>
      <c r="AX28" s="462"/>
      <c r="AY28" s="563" t="s">
        <v>175</v>
      </c>
      <c r="AZ28" s="564"/>
      <c r="BA28" s="564"/>
      <c r="BB28" s="565"/>
      <c r="BC28" s="369" t="s">
        <v>46</v>
      </c>
      <c r="BD28" s="370"/>
      <c r="BE28" s="370"/>
      <c r="BF28" s="370"/>
      <c r="BG28" s="370"/>
      <c r="BH28" s="370"/>
      <c r="BI28" s="370"/>
      <c r="BJ28" s="370"/>
      <c r="BK28" s="370"/>
      <c r="BL28" s="370"/>
      <c r="BM28" s="371"/>
      <c r="BN28" s="372">
        <v>4300705</v>
      </c>
      <c r="BO28" s="373"/>
      <c r="BP28" s="373"/>
      <c r="BQ28" s="373"/>
      <c r="BR28" s="373"/>
      <c r="BS28" s="373"/>
      <c r="BT28" s="373"/>
      <c r="BU28" s="374"/>
      <c r="BV28" s="372">
        <v>4141234</v>
      </c>
      <c r="BW28" s="373"/>
      <c r="BX28" s="373"/>
      <c r="BY28" s="373"/>
      <c r="BZ28" s="373"/>
      <c r="CA28" s="373"/>
      <c r="CB28" s="373"/>
      <c r="CC28" s="374"/>
      <c r="CD28" s="194"/>
      <c r="CE28" s="523"/>
      <c r="CF28" s="523"/>
      <c r="CG28" s="523"/>
      <c r="CH28" s="523"/>
      <c r="CI28" s="523"/>
      <c r="CJ28" s="523"/>
      <c r="CK28" s="523"/>
      <c r="CL28" s="523"/>
      <c r="CM28" s="523"/>
      <c r="CN28" s="523"/>
      <c r="CO28" s="523"/>
      <c r="CP28" s="523"/>
      <c r="CQ28" s="523"/>
      <c r="CR28" s="523"/>
      <c r="CS28" s="524"/>
      <c r="CT28" s="406"/>
      <c r="CU28" s="407"/>
      <c r="CV28" s="407"/>
      <c r="CW28" s="407"/>
      <c r="CX28" s="407"/>
      <c r="CY28" s="407"/>
      <c r="CZ28" s="407"/>
      <c r="DA28" s="408"/>
      <c r="DB28" s="406"/>
      <c r="DC28" s="407"/>
      <c r="DD28" s="407"/>
      <c r="DE28" s="407"/>
      <c r="DF28" s="407"/>
      <c r="DG28" s="407"/>
      <c r="DH28" s="407"/>
      <c r="DI28" s="408"/>
    </row>
    <row r="29" spans="1:113" ht="18.75" customHeight="1" x14ac:dyDescent="0.15">
      <c r="A29" s="181"/>
      <c r="B29" s="580"/>
      <c r="C29" s="556"/>
      <c r="D29" s="557"/>
      <c r="E29" s="459" t="s">
        <v>176</v>
      </c>
      <c r="F29" s="439"/>
      <c r="G29" s="439"/>
      <c r="H29" s="439"/>
      <c r="I29" s="439"/>
      <c r="J29" s="439"/>
      <c r="K29" s="440"/>
      <c r="L29" s="460">
        <v>9</v>
      </c>
      <c r="M29" s="461"/>
      <c r="N29" s="461"/>
      <c r="O29" s="461"/>
      <c r="P29" s="503"/>
      <c r="Q29" s="460">
        <v>2480</v>
      </c>
      <c r="R29" s="461"/>
      <c r="S29" s="461"/>
      <c r="T29" s="461"/>
      <c r="U29" s="461"/>
      <c r="V29" s="503"/>
      <c r="W29" s="558"/>
      <c r="X29" s="559"/>
      <c r="Y29" s="560"/>
      <c r="Z29" s="459" t="s">
        <v>177</v>
      </c>
      <c r="AA29" s="439"/>
      <c r="AB29" s="439"/>
      <c r="AC29" s="439"/>
      <c r="AD29" s="439"/>
      <c r="AE29" s="439"/>
      <c r="AF29" s="439"/>
      <c r="AG29" s="440"/>
      <c r="AH29" s="460">
        <v>122</v>
      </c>
      <c r="AI29" s="461"/>
      <c r="AJ29" s="461"/>
      <c r="AK29" s="461"/>
      <c r="AL29" s="503"/>
      <c r="AM29" s="460">
        <v>363560</v>
      </c>
      <c r="AN29" s="461"/>
      <c r="AO29" s="461"/>
      <c r="AP29" s="461"/>
      <c r="AQ29" s="461"/>
      <c r="AR29" s="503"/>
      <c r="AS29" s="460">
        <v>2980</v>
      </c>
      <c r="AT29" s="461"/>
      <c r="AU29" s="461"/>
      <c r="AV29" s="461"/>
      <c r="AW29" s="461"/>
      <c r="AX29" s="462"/>
      <c r="AY29" s="566"/>
      <c r="AZ29" s="567"/>
      <c r="BA29" s="567"/>
      <c r="BB29" s="568"/>
      <c r="BC29" s="443" t="s">
        <v>178</v>
      </c>
      <c r="BD29" s="444"/>
      <c r="BE29" s="444"/>
      <c r="BF29" s="444"/>
      <c r="BG29" s="444"/>
      <c r="BH29" s="444"/>
      <c r="BI29" s="444"/>
      <c r="BJ29" s="444"/>
      <c r="BK29" s="444"/>
      <c r="BL29" s="444"/>
      <c r="BM29" s="445"/>
      <c r="BN29" s="409">
        <v>678760</v>
      </c>
      <c r="BO29" s="410"/>
      <c r="BP29" s="410"/>
      <c r="BQ29" s="410"/>
      <c r="BR29" s="410"/>
      <c r="BS29" s="410"/>
      <c r="BT29" s="410"/>
      <c r="BU29" s="411"/>
      <c r="BV29" s="409">
        <v>664571</v>
      </c>
      <c r="BW29" s="410"/>
      <c r="BX29" s="410"/>
      <c r="BY29" s="410"/>
      <c r="BZ29" s="410"/>
      <c r="CA29" s="410"/>
      <c r="CB29" s="410"/>
      <c r="CC29" s="411"/>
      <c r="CD29" s="196"/>
      <c r="CE29" s="523"/>
      <c r="CF29" s="523"/>
      <c r="CG29" s="523"/>
      <c r="CH29" s="523"/>
      <c r="CI29" s="523"/>
      <c r="CJ29" s="523"/>
      <c r="CK29" s="523"/>
      <c r="CL29" s="523"/>
      <c r="CM29" s="523"/>
      <c r="CN29" s="523"/>
      <c r="CO29" s="523"/>
      <c r="CP29" s="523"/>
      <c r="CQ29" s="523"/>
      <c r="CR29" s="523"/>
      <c r="CS29" s="524"/>
      <c r="CT29" s="406"/>
      <c r="CU29" s="407"/>
      <c r="CV29" s="407"/>
      <c r="CW29" s="407"/>
      <c r="CX29" s="407"/>
      <c r="CY29" s="407"/>
      <c r="CZ29" s="407"/>
      <c r="DA29" s="408"/>
      <c r="DB29" s="406"/>
      <c r="DC29" s="407"/>
      <c r="DD29" s="407"/>
      <c r="DE29" s="407"/>
      <c r="DF29" s="407"/>
      <c r="DG29" s="407"/>
      <c r="DH29" s="407"/>
      <c r="DI29" s="408"/>
    </row>
    <row r="30" spans="1:113" ht="18.75" customHeight="1" thickBot="1" x14ac:dyDescent="0.2">
      <c r="A30" s="181"/>
      <c r="B30" s="581"/>
      <c r="C30" s="582"/>
      <c r="D30" s="583"/>
      <c r="E30" s="463"/>
      <c r="F30" s="464"/>
      <c r="G30" s="464"/>
      <c r="H30" s="464"/>
      <c r="I30" s="464"/>
      <c r="J30" s="464"/>
      <c r="K30" s="465"/>
      <c r="L30" s="573"/>
      <c r="M30" s="574"/>
      <c r="N30" s="574"/>
      <c r="O30" s="574"/>
      <c r="P30" s="575"/>
      <c r="Q30" s="573"/>
      <c r="R30" s="574"/>
      <c r="S30" s="574"/>
      <c r="T30" s="574"/>
      <c r="U30" s="574"/>
      <c r="V30" s="575"/>
      <c r="W30" s="576" t="s">
        <v>179</v>
      </c>
      <c r="X30" s="577"/>
      <c r="Y30" s="577"/>
      <c r="Z30" s="577"/>
      <c r="AA30" s="577"/>
      <c r="AB30" s="577"/>
      <c r="AC30" s="577"/>
      <c r="AD30" s="577"/>
      <c r="AE30" s="577"/>
      <c r="AF30" s="577"/>
      <c r="AG30" s="578"/>
      <c r="AH30" s="536">
        <v>96.3</v>
      </c>
      <c r="AI30" s="537"/>
      <c r="AJ30" s="537"/>
      <c r="AK30" s="537"/>
      <c r="AL30" s="537"/>
      <c r="AM30" s="537"/>
      <c r="AN30" s="537"/>
      <c r="AO30" s="537"/>
      <c r="AP30" s="537"/>
      <c r="AQ30" s="537"/>
      <c r="AR30" s="537"/>
      <c r="AS30" s="537"/>
      <c r="AT30" s="537"/>
      <c r="AU30" s="537"/>
      <c r="AV30" s="537"/>
      <c r="AW30" s="537"/>
      <c r="AX30" s="539"/>
      <c r="AY30" s="569"/>
      <c r="AZ30" s="570"/>
      <c r="BA30" s="570"/>
      <c r="BB30" s="571"/>
      <c r="BC30" s="525" t="s">
        <v>48</v>
      </c>
      <c r="BD30" s="526"/>
      <c r="BE30" s="526"/>
      <c r="BF30" s="526"/>
      <c r="BG30" s="526"/>
      <c r="BH30" s="526"/>
      <c r="BI30" s="526"/>
      <c r="BJ30" s="526"/>
      <c r="BK30" s="526"/>
      <c r="BL30" s="526"/>
      <c r="BM30" s="527"/>
      <c r="BN30" s="528">
        <v>1270210</v>
      </c>
      <c r="BO30" s="529"/>
      <c r="BP30" s="529"/>
      <c r="BQ30" s="529"/>
      <c r="BR30" s="529"/>
      <c r="BS30" s="529"/>
      <c r="BT30" s="529"/>
      <c r="BU30" s="530"/>
      <c r="BV30" s="528">
        <v>1119355</v>
      </c>
      <c r="BW30" s="529"/>
      <c r="BX30" s="529"/>
      <c r="BY30" s="529"/>
      <c r="BZ30" s="529"/>
      <c r="CA30" s="529"/>
      <c r="CB30" s="529"/>
      <c r="CC30" s="53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2" t="s">
        <v>180</v>
      </c>
      <c r="D32" s="572"/>
      <c r="E32" s="572"/>
      <c r="F32" s="572"/>
      <c r="G32" s="572"/>
      <c r="H32" s="572"/>
      <c r="I32" s="572"/>
      <c r="J32" s="572"/>
      <c r="K32" s="572"/>
      <c r="L32" s="572"/>
      <c r="M32" s="572"/>
      <c r="N32" s="572"/>
      <c r="O32" s="572"/>
      <c r="P32" s="572"/>
      <c r="Q32" s="572"/>
      <c r="R32" s="572"/>
      <c r="S32" s="572"/>
      <c r="U32" s="413" t="s">
        <v>181</v>
      </c>
      <c r="V32" s="413"/>
      <c r="W32" s="413"/>
      <c r="X32" s="413"/>
      <c r="Y32" s="413"/>
      <c r="Z32" s="413"/>
      <c r="AA32" s="413"/>
      <c r="AB32" s="413"/>
      <c r="AC32" s="413"/>
      <c r="AD32" s="413"/>
      <c r="AE32" s="413"/>
      <c r="AF32" s="413"/>
      <c r="AG32" s="413"/>
      <c r="AH32" s="413"/>
      <c r="AI32" s="413"/>
      <c r="AJ32" s="413"/>
      <c r="AK32" s="413"/>
      <c r="AM32" s="413" t="s">
        <v>182</v>
      </c>
      <c r="AN32" s="413"/>
      <c r="AO32" s="413"/>
      <c r="AP32" s="413"/>
      <c r="AQ32" s="413"/>
      <c r="AR32" s="413"/>
      <c r="AS32" s="413"/>
      <c r="AT32" s="413"/>
      <c r="AU32" s="413"/>
      <c r="AV32" s="413"/>
      <c r="AW32" s="413"/>
      <c r="AX32" s="413"/>
      <c r="AY32" s="413"/>
      <c r="AZ32" s="413"/>
      <c r="BA32" s="413"/>
      <c r="BB32" s="413"/>
      <c r="BC32" s="413"/>
      <c r="BE32" s="413" t="s">
        <v>183</v>
      </c>
      <c r="BF32" s="413"/>
      <c r="BG32" s="413"/>
      <c r="BH32" s="413"/>
      <c r="BI32" s="413"/>
      <c r="BJ32" s="413"/>
      <c r="BK32" s="413"/>
      <c r="BL32" s="413"/>
      <c r="BM32" s="413"/>
      <c r="BN32" s="413"/>
      <c r="BO32" s="413"/>
      <c r="BP32" s="413"/>
      <c r="BQ32" s="413"/>
      <c r="BR32" s="413"/>
      <c r="BS32" s="413"/>
      <c r="BT32" s="413"/>
      <c r="BU32" s="413"/>
      <c r="BW32" s="413" t="s">
        <v>184</v>
      </c>
      <c r="BX32" s="413"/>
      <c r="BY32" s="413"/>
      <c r="BZ32" s="413"/>
      <c r="CA32" s="413"/>
      <c r="CB32" s="413"/>
      <c r="CC32" s="413"/>
      <c r="CD32" s="413"/>
      <c r="CE32" s="413"/>
      <c r="CF32" s="413"/>
      <c r="CG32" s="413"/>
      <c r="CH32" s="413"/>
      <c r="CI32" s="413"/>
      <c r="CJ32" s="413"/>
      <c r="CK32" s="413"/>
      <c r="CL32" s="413"/>
      <c r="CM32" s="413"/>
      <c r="CO32" s="413" t="s">
        <v>185</v>
      </c>
      <c r="CP32" s="413"/>
      <c r="CQ32" s="413"/>
      <c r="CR32" s="413"/>
      <c r="CS32" s="413"/>
      <c r="CT32" s="413"/>
      <c r="CU32" s="413"/>
      <c r="CV32" s="413"/>
      <c r="CW32" s="413"/>
      <c r="CX32" s="413"/>
      <c r="CY32" s="413"/>
      <c r="CZ32" s="413"/>
      <c r="DA32" s="413"/>
      <c r="DB32" s="413"/>
      <c r="DC32" s="413"/>
      <c r="DD32" s="413"/>
      <c r="DE32" s="413"/>
      <c r="DI32" s="204"/>
    </row>
    <row r="33" spans="1:113" ht="13.5" customHeight="1" x14ac:dyDescent="0.15">
      <c r="A33" s="181"/>
      <c r="B33" s="205"/>
      <c r="C33" s="433" t="s">
        <v>186</v>
      </c>
      <c r="D33" s="433"/>
      <c r="E33" s="398" t="s">
        <v>187</v>
      </c>
      <c r="F33" s="398"/>
      <c r="G33" s="398"/>
      <c r="H33" s="398"/>
      <c r="I33" s="398"/>
      <c r="J33" s="398"/>
      <c r="K33" s="398"/>
      <c r="L33" s="398"/>
      <c r="M33" s="398"/>
      <c r="N33" s="398"/>
      <c r="O33" s="398"/>
      <c r="P33" s="398"/>
      <c r="Q33" s="398"/>
      <c r="R33" s="398"/>
      <c r="S33" s="398"/>
      <c r="T33" s="206"/>
      <c r="U33" s="433" t="s">
        <v>186</v>
      </c>
      <c r="V33" s="433"/>
      <c r="W33" s="398" t="s">
        <v>187</v>
      </c>
      <c r="X33" s="398"/>
      <c r="Y33" s="398"/>
      <c r="Z33" s="398"/>
      <c r="AA33" s="398"/>
      <c r="AB33" s="398"/>
      <c r="AC33" s="398"/>
      <c r="AD33" s="398"/>
      <c r="AE33" s="398"/>
      <c r="AF33" s="398"/>
      <c r="AG33" s="398"/>
      <c r="AH33" s="398"/>
      <c r="AI33" s="398"/>
      <c r="AJ33" s="398"/>
      <c r="AK33" s="398"/>
      <c r="AL33" s="206"/>
      <c r="AM33" s="433" t="s">
        <v>186</v>
      </c>
      <c r="AN33" s="433"/>
      <c r="AO33" s="398" t="s">
        <v>187</v>
      </c>
      <c r="AP33" s="398"/>
      <c r="AQ33" s="398"/>
      <c r="AR33" s="398"/>
      <c r="AS33" s="398"/>
      <c r="AT33" s="398"/>
      <c r="AU33" s="398"/>
      <c r="AV33" s="398"/>
      <c r="AW33" s="398"/>
      <c r="AX33" s="398"/>
      <c r="AY33" s="398"/>
      <c r="AZ33" s="398"/>
      <c r="BA33" s="398"/>
      <c r="BB33" s="398"/>
      <c r="BC33" s="398"/>
      <c r="BD33" s="207"/>
      <c r="BE33" s="398" t="s">
        <v>188</v>
      </c>
      <c r="BF33" s="398"/>
      <c r="BG33" s="398" t="s">
        <v>189</v>
      </c>
      <c r="BH33" s="398"/>
      <c r="BI33" s="398"/>
      <c r="BJ33" s="398"/>
      <c r="BK33" s="398"/>
      <c r="BL33" s="398"/>
      <c r="BM33" s="398"/>
      <c r="BN33" s="398"/>
      <c r="BO33" s="398"/>
      <c r="BP33" s="398"/>
      <c r="BQ33" s="398"/>
      <c r="BR33" s="398"/>
      <c r="BS33" s="398"/>
      <c r="BT33" s="398"/>
      <c r="BU33" s="398"/>
      <c r="BV33" s="207"/>
      <c r="BW33" s="433" t="s">
        <v>188</v>
      </c>
      <c r="BX33" s="433"/>
      <c r="BY33" s="398" t="s">
        <v>190</v>
      </c>
      <c r="BZ33" s="398"/>
      <c r="CA33" s="398"/>
      <c r="CB33" s="398"/>
      <c r="CC33" s="398"/>
      <c r="CD33" s="398"/>
      <c r="CE33" s="398"/>
      <c r="CF33" s="398"/>
      <c r="CG33" s="398"/>
      <c r="CH33" s="398"/>
      <c r="CI33" s="398"/>
      <c r="CJ33" s="398"/>
      <c r="CK33" s="398"/>
      <c r="CL33" s="398"/>
      <c r="CM33" s="398"/>
      <c r="CN33" s="206"/>
      <c r="CO33" s="433" t="s">
        <v>186</v>
      </c>
      <c r="CP33" s="433"/>
      <c r="CQ33" s="398" t="s">
        <v>191</v>
      </c>
      <c r="CR33" s="398"/>
      <c r="CS33" s="398"/>
      <c r="CT33" s="398"/>
      <c r="CU33" s="398"/>
      <c r="CV33" s="398"/>
      <c r="CW33" s="398"/>
      <c r="CX33" s="398"/>
      <c r="CY33" s="398"/>
      <c r="CZ33" s="398"/>
      <c r="DA33" s="398"/>
      <c r="DB33" s="398"/>
      <c r="DC33" s="398"/>
      <c r="DD33" s="398"/>
      <c r="DE33" s="398"/>
      <c r="DF33" s="206"/>
      <c r="DG33" s="598" t="s">
        <v>192</v>
      </c>
      <c r="DH33" s="598"/>
      <c r="DI33" s="208"/>
    </row>
    <row r="34" spans="1:113" ht="32.25" customHeight="1" x14ac:dyDescent="0.15">
      <c r="A34" s="181"/>
      <c r="B34" s="205"/>
      <c r="C34" s="599">
        <f>IF(E34="","",1)</f>
        <v>1</v>
      </c>
      <c r="D34" s="599"/>
      <c r="E34" s="600" t="str">
        <f>IF('各会計、関係団体の財政状況及び健全化判断比率'!B7="","",'各会計、関係団体の財政状況及び健全化判断比率'!B7)</f>
        <v>一般会計</v>
      </c>
      <c r="F34" s="600"/>
      <c r="G34" s="600"/>
      <c r="H34" s="600"/>
      <c r="I34" s="600"/>
      <c r="J34" s="600"/>
      <c r="K34" s="600"/>
      <c r="L34" s="600"/>
      <c r="M34" s="600"/>
      <c r="N34" s="600"/>
      <c r="O34" s="600"/>
      <c r="P34" s="600"/>
      <c r="Q34" s="600"/>
      <c r="R34" s="600"/>
      <c r="S34" s="600"/>
      <c r="T34" s="181"/>
      <c r="U34" s="599">
        <f>IF(W34="","",MAX(C34:D43)+1)</f>
        <v>4</v>
      </c>
      <c r="V34" s="599"/>
      <c r="W34" s="600" t="str">
        <f>IF('各会計、関係団体の財政状況及び健全化判断比率'!B28="","",'各会計、関係団体の財政状況及び健全化判断比率'!B28)</f>
        <v>国民健康保険事業勘定特別会計</v>
      </c>
      <c r="X34" s="600"/>
      <c r="Y34" s="600"/>
      <c r="Z34" s="600"/>
      <c r="AA34" s="600"/>
      <c r="AB34" s="600"/>
      <c r="AC34" s="600"/>
      <c r="AD34" s="600"/>
      <c r="AE34" s="600"/>
      <c r="AF34" s="600"/>
      <c r="AG34" s="600"/>
      <c r="AH34" s="600"/>
      <c r="AI34" s="600"/>
      <c r="AJ34" s="600"/>
      <c r="AK34" s="600"/>
      <c r="AL34" s="181"/>
      <c r="AM34" s="599">
        <f>IF(AO34="","",MAX(C34:D43,U34:V43)+1)</f>
        <v>6</v>
      </c>
      <c r="AN34" s="599"/>
      <c r="AO34" s="600" t="str">
        <f>IF('各会計、関係団体の財政状況及び健全化判断比率'!B30="","",'各会計、関係団体の財政状況及び健全化判断比率'!B30)</f>
        <v>水道事業会計</v>
      </c>
      <c r="AP34" s="600"/>
      <c r="AQ34" s="600"/>
      <c r="AR34" s="600"/>
      <c r="AS34" s="600"/>
      <c r="AT34" s="600"/>
      <c r="AU34" s="600"/>
      <c r="AV34" s="600"/>
      <c r="AW34" s="600"/>
      <c r="AX34" s="600"/>
      <c r="AY34" s="600"/>
      <c r="AZ34" s="600"/>
      <c r="BA34" s="600"/>
      <c r="BB34" s="600"/>
      <c r="BC34" s="600"/>
      <c r="BD34" s="181"/>
      <c r="BE34" s="599" t="str">
        <f>IF(BG34="","",MAX(C34:D43,U34:V43,AM34:AN43)+1)</f>
        <v/>
      </c>
      <c r="BF34" s="599"/>
      <c r="BG34" s="600"/>
      <c r="BH34" s="600"/>
      <c r="BI34" s="600"/>
      <c r="BJ34" s="600"/>
      <c r="BK34" s="600"/>
      <c r="BL34" s="600"/>
      <c r="BM34" s="600"/>
      <c r="BN34" s="600"/>
      <c r="BO34" s="600"/>
      <c r="BP34" s="600"/>
      <c r="BQ34" s="600"/>
      <c r="BR34" s="600"/>
      <c r="BS34" s="600"/>
      <c r="BT34" s="600"/>
      <c r="BU34" s="600"/>
      <c r="BV34" s="181"/>
      <c r="BW34" s="599">
        <f>IF(BY34="","",MAX(C34:D43,U34:V43,AM34:AN43,BE34:BF43)+1)</f>
        <v>7</v>
      </c>
      <c r="BX34" s="599"/>
      <c r="BY34" s="600" t="str">
        <f>IF('各会計、関係団体の財政状況及び健全化判断比率'!B68="","",'各会計、関係団体の財政状況及び健全化判断比率'!B68)</f>
        <v>福岡県市町村消防団員等公務災害補償組合</v>
      </c>
      <c r="BZ34" s="600"/>
      <c r="CA34" s="600"/>
      <c r="CB34" s="600"/>
      <c r="CC34" s="600"/>
      <c r="CD34" s="600"/>
      <c r="CE34" s="600"/>
      <c r="CF34" s="600"/>
      <c r="CG34" s="600"/>
      <c r="CH34" s="600"/>
      <c r="CI34" s="600"/>
      <c r="CJ34" s="600"/>
      <c r="CK34" s="600"/>
      <c r="CL34" s="600"/>
      <c r="CM34" s="600"/>
      <c r="CN34" s="181"/>
      <c r="CO34" s="599">
        <f>IF(CQ34="","",MAX(C34:D43,U34:V43,AM34:AN43,BE34:BF43,BW34:BX43)+1)</f>
        <v>17</v>
      </c>
      <c r="CP34" s="599"/>
      <c r="CQ34" s="600" t="str">
        <f>IF('各会計、関係団体の財政状況及び健全化判断比率'!BS7="","",'各会計、関係団体の財政状況及び健全化判断比率'!BS7)</f>
        <v>英彦山観光福祉協会</v>
      </c>
      <c r="CR34" s="600"/>
      <c r="CS34" s="600"/>
      <c r="CT34" s="600"/>
      <c r="CU34" s="600"/>
      <c r="CV34" s="600"/>
      <c r="CW34" s="600"/>
      <c r="CX34" s="600"/>
      <c r="CY34" s="600"/>
      <c r="CZ34" s="600"/>
      <c r="DA34" s="600"/>
      <c r="DB34" s="600"/>
      <c r="DC34" s="600"/>
      <c r="DD34" s="600"/>
      <c r="DE34" s="600"/>
      <c r="DG34" s="601" t="str">
        <f>IF('各会計、関係団体の財政状況及び健全化判断比率'!BR7="","",'各会計、関係団体の財政状況及び健全化判断比率'!BR7)</f>
        <v/>
      </c>
      <c r="DH34" s="601"/>
      <c r="DI34" s="208"/>
    </row>
    <row r="35" spans="1:113" ht="32.25" customHeight="1" x14ac:dyDescent="0.15">
      <c r="A35" s="181"/>
      <c r="B35" s="205"/>
      <c r="C35" s="599">
        <f>IF(E35="","",C34+1)</f>
        <v>2</v>
      </c>
      <c r="D35" s="599"/>
      <c r="E35" s="600" t="str">
        <f>IF('各会計、関係団体の財政状況及び健全化判断比率'!B8="","",'各会計、関係団体の財政状況及び健全化判断比率'!B8)</f>
        <v>バス事業特別会計</v>
      </c>
      <c r="F35" s="600"/>
      <c r="G35" s="600"/>
      <c r="H35" s="600"/>
      <c r="I35" s="600"/>
      <c r="J35" s="600"/>
      <c r="K35" s="600"/>
      <c r="L35" s="600"/>
      <c r="M35" s="600"/>
      <c r="N35" s="600"/>
      <c r="O35" s="600"/>
      <c r="P35" s="600"/>
      <c r="Q35" s="600"/>
      <c r="R35" s="600"/>
      <c r="S35" s="600"/>
      <c r="T35" s="181"/>
      <c r="U35" s="599">
        <f>IF(W35="","",U34+1)</f>
        <v>5</v>
      </c>
      <c r="V35" s="599"/>
      <c r="W35" s="600" t="str">
        <f>IF('各会計、関係団体の財政状況及び健全化判断比率'!B29="","",'各会計、関係団体の財政状況及び健全化判断比率'!B29)</f>
        <v>後期高齢者医療事業特別会計</v>
      </c>
      <c r="X35" s="600"/>
      <c r="Y35" s="600"/>
      <c r="Z35" s="600"/>
      <c r="AA35" s="600"/>
      <c r="AB35" s="600"/>
      <c r="AC35" s="600"/>
      <c r="AD35" s="600"/>
      <c r="AE35" s="600"/>
      <c r="AF35" s="600"/>
      <c r="AG35" s="600"/>
      <c r="AH35" s="600"/>
      <c r="AI35" s="600"/>
      <c r="AJ35" s="600"/>
      <c r="AK35" s="600"/>
      <c r="AL35" s="181"/>
      <c r="AM35" s="599" t="str">
        <f t="shared" ref="AM35:AM43" si="0">IF(AO35="","",AM34+1)</f>
        <v/>
      </c>
      <c r="AN35" s="599"/>
      <c r="AO35" s="600"/>
      <c r="AP35" s="600"/>
      <c r="AQ35" s="600"/>
      <c r="AR35" s="600"/>
      <c r="AS35" s="600"/>
      <c r="AT35" s="600"/>
      <c r="AU35" s="600"/>
      <c r="AV35" s="600"/>
      <c r="AW35" s="600"/>
      <c r="AX35" s="600"/>
      <c r="AY35" s="600"/>
      <c r="AZ35" s="600"/>
      <c r="BA35" s="600"/>
      <c r="BB35" s="600"/>
      <c r="BC35" s="600"/>
      <c r="BD35" s="181"/>
      <c r="BE35" s="599" t="str">
        <f t="shared" ref="BE35:BE43" si="1">IF(BG35="","",BE34+1)</f>
        <v/>
      </c>
      <c r="BF35" s="599"/>
      <c r="BG35" s="600"/>
      <c r="BH35" s="600"/>
      <c r="BI35" s="600"/>
      <c r="BJ35" s="600"/>
      <c r="BK35" s="600"/>
      <c r="BL35" s="600"/>
      <c r="BM35" s="600"/>
      <c r="BN35" s="600"/>
      <c r="BO35" s="600"/>
      <c r="BP35" s="600"/>
      <c r="BQ35" s="600"/>
      <c r="BR35" s="600"/>
      <c r="BS35" s="600"/>
      <c r="BT35" s="600"/>
      <c r="BU35" s="600"/>
      <c r="BV35" s="181"/>
      <c r="BW35" s="599">
        <f t="shared" ref="BW35:BW43" si="2">IF(BY35="","",BW34+1)</f>
        <v>8</v>
      </c>
      <c r="BX35" s="599"/>
      <c r="BY35" s="600" t="str">
        <f>IF('各会計、関係団体の財政状況及び健全化判断比率'!B69="","",'各会計、関係団体の財政状況及び健全化判断比率'!B69)</f>
        <v>福岡県市町村職員退職手当組合</v>
      </c>
      <c r="BZ35" s="600"/>
      <c r="CA35" s="600"/>
      <c r="CB35" s="600"/>
      <c r="CC35" s="600"/>
      <c r="CD35" s="600"/>
      <c r="CE35" s="600"/>
      <c r="CF35" s="600"/>
      <c r="CG35" s="600"/>
      <c r="CH35" s="600"/>
      <c r="CI35" s="600"/>
      <c r="CJ35" s="600"/>
      <c r="CK35" s="600"/>
      <c r="CL35" s="600"/>
      <c r="CM35" s="600"/>
      <c r="CN35" s="181"/>
      <c r="CO35" s="599">
        <f t="shared" ref="CO35:CO43" si="3">IF(CQ35="","",CO34+1)</f>
        <v>18</v>
      </c>
      <c r="CP35" s="599"/>
      <c r="CQ35" s="600" t="str">
        <f>IF('各会計、関係団体の財政状況及び健全化判断比率'!BS8="","",'各会計、関係団体の財政状況及び健全化判断比率'!BS8)</f>
        <v>ウッディー</v>
      </c>
      <c r="CR35" s="600"/>
      <c r="CS35" s="600"/>
      <c r="CT35" s="600"/>
      <c r="CU35" s="600"/>
      <c r="CV35" s="600"/>
      <c r="CW35" s="600"/>
      <c r="CX35" s="600"/>
      <c r="CY35" s="600"/>
      <c r="CZ35" s="600"/>
      <c r="DA35" s="600"/>
      <c r="DB35" s="600"/>
      <c r="DC35" s="600"/>
      <c r="DD35" s="600"/>
      <c r="DE35" s="600"/>
      <c r="DG35" s="601" t="str">
        <f>IF('各会計、関係団体の財政状況及び健全化判断比率'!BR8="","",'各会計、関係団体の財政状況及び健全化判断比率'!BR8)</f>
        <v/>
      </c>
      <c r="DH35" s="601"/>
      <c r="DI35" s="208"/>
    </row>
    <row r="36" spans="1:113" ht="32.25" customHeight="1" x14ac:dyDescent="0.15">
      <c r="A36" s="181"/>
      <c r="B36" s="205"/>
      <c r="C36" s="599">
        <f>IF(E36="","",C35+1)</f>
        <v>3</v>
      </c>
      <c r="D36" s="599"/>
      <c r="E36" s="600" t="str">
        <f>IF('各会計、関係団体の財政状況及び健全化判断比率'!B9="","",'各会計、関係団体の財政状況及び健全化判断比率'!B9)</f>
        <v>住宅新築資金等貸付事業特別会計</v>
      </c>
      <c r="F36" s="600"/>
      <c r="G36" s="600"/>
      <c r="H36" s="600"/>
      <c r="I36" s="600"/>
      <c r="J36" s="600"/>
      <c r="K36" s="600"/>
      <c r="L36" s="600"/>
      <c r="M36" s="600"/>
      <c r="N36" s="600"/>
      <c r="O36" s="600"/>
      <c r="P36" s="600"/>
      <c r="Q36" s="600"/>
      <c r="R36" s="600"/>
      <c r="S36" s="600"/>
      <c r="T36" s="181"/>
      <c r="U36" s="599" t="str">
        <f t="shared" ref="U36:U43" si="4">IF(W36="","",U35+1)</f>
        <v/>
      </c>
      <c r="V36" s="599"/>
      <c r="W36" s="600"/>
      <c r="X36" s="600"/>
      <c r="Y36" s="600"/>
      <c r="Z36" s="600"/>
      <c r="AA36" s="600"/>
      <c r="AB36" s="600"/>
      <c r="AC36" s="600"/>
      <c r="AD36" s="600"/>
      <c r="AE36" s="600"/>
      <c r="AF36" s="600"/>
      <c r="AG36" s="600"/>
      <c r="AH36" s="600"/>
      <c r="AI36" s="600"/>
      <c r="AJ36" s="600"/>
      <c r="AK36" s="600"/>
      <c r="AL36" s="181"/>
      <c r="AM36" s="599" t="str">
        <f t="shared" si="0"/>
        <v/>
      </c>
      <c r="AN36" s="599"/>
      <c r="AO36" s="600"/>
      <c r="AP36" s="600"/>
      <c r="AQ36" s="600"/>
      <c r="AR36" s="600"/>
      <c r="AS36" s="600"/>
      <c r="AT36" s="600"/>
      <c r="AU36" s="600"/>
      <c r="AV36" s="600"/>
      <c r="AW36" s="600"/>
      <c r="AX36" s="600"/>
      <c r="AY36" s="600"/>
      <c r="AZ36" s="600"/>
      <c r="BA36" s="600"/>
      <c r="BB36" s="600"/>
      <c r="BC36" s="600"/>
      <c r="BD36" s="181"/>
      <c r="BE36" s="599" t="str">
        <f t="shared" si="1"/>
        <v/>
      </c>
      <c r="BF36" s="599"/>
      <c r="BG36" s="600"/>
      <c r="BH36" s="600"/>
      <c r="BI36" s="600"/>
      <c r="BJ36" s="600"/>
      <c r="BK36" s="600"/>
      <c r="BL36" s="600"/>
      <c r="BM36" s="600"/>
      <c r="BN36" s="600"/>
      <c r="BO36" s="600"/>
      <c r="BP36" s="600"/>
      <c r="BQ36" s="600"/>
      <c r="BR36" s="600"/>
      <c r="BS36" s="600"/>
      <c r="BT36" s="600"/>
      <c r="BU36" s="600"/>
      <c r="BV36" s="181"/>
      <c r="BW36" s="599">
        <f t="shared" si="2"/>
        <v>9</v>
      </c>
      <c r="BX36" s="599"/>
      <c r="BY36" s="600" t="str">
        <f>IF('各会計、関係団体の財政状況及び健全化判断比率'!B70="","",'各会計、関係団体の財政状況及び健全化判断比率'!B70)</f>
        <v>福岡県自治会館管理組合</v>
      </c>
      <c r="BZ36" s="600"/>
      <c r="CA36" s="600"/>
      <c r="CB36" s="600"/>
      <c r="CC36" s="600"/>
      <c r="CD36" s="600"/>
      <c r="CE36" s="600"/>
      <c r="CF36" s="600"/>
      <c r="CG36" s="600"/>
      <c r="CH36" s="600"/>
      <c r="CI36" s="600"/>
      <c r="CJ36" s="600"/>
      <c r="CK36" s="600"/>
      <c r="CL36" s="600"/>
      <c r="CM36" s="600"/>
      <c r="CN36" s="181"/>
      <c r="CO36" s="599" t="str">
        <f t="shared" si="3"/>
        <v/>
      </c>
      <c r="CP36" s="599"/>
      <c r="CQ36" s="600" t="str">
        <f>IF('各会計、関係団体の財政状況及び健全化判断比率'!BS9="","",'各会計、関係団体の財政状況及び健全化判断比率'!BS9)</f>
        <v/>
      </c>
      <c r="CR36" s="600"/>
      <c r="CS36" s="600"/>
      <c r="CT36" s="600"/>
      <c r="CU36" s="600"/>
      <c r="CV36" s="600"/>
      <c r="CW36" s="600"/>
      <c r="CX36" s="600"/>
      <c r="CY36" s="600"/>
      <c r="CZ36" s="600"/>
      <c r="DA36" s="600"/>
      <c r="DB36" s="600"/>
      <c r="DC36" s="600"/>
      <c r="DD36" s="600"/>
      <c r="DE36" s="600"/>
      <c r="DG36" s="601" t="str">
        <f>IF('各会計、関係団体の財政状況及び健全化判断比率'!BR9="","",'各会計、関係団体の財政状況及び健全化判断比率'!BR9)</f>
        <v/>
      </c>
      <c r="DH36" s="601"/>
      <c r="DI36" s="208"/>
    </row>
    <row r="37" spans="1:113" ht="32.25" customHeight="1" x14ac:dyDescent="0.15">
      <c r="A37" s="181"/>
      <c r="B37" s="205"/>
      <c r="C37" s="599" t="str">
        <f>IF(E37="","",C36+1)</f>
        <v/>
      </c>
      <c r="D37" s="599"/>
      <c r="E37" s="600" t="str">
        <f>IF('各会計、関係団体の財政状況及び健全化判断比率'!B10="","",'各会計、関係団体の財政状況及び健全化判断比率'!B10)</f>
        <v/>
      </c>
      <c r="F37" s="600"/>
      <c r="G37" s="600"/>
      <c r="H37" s="600"/>
      <c r="I37" s="600"/>
      <c r="J37" s="600"/>
      <c r="K37" s="600"/>
      <c r="L37" s="600"/>
      <c r="M37" s="600"/>
      <c r="N37" s="600"/>
      <c r="O37" s="600"/>
      <c r="P37" s="600"/>
      <c r="Q37" s="600"/>
      <c r="R37" s="600"/>
      <c r="S37" s="600"/>
      <c r="T37" s="181"/>
      <c r="U37" s="599" t="str">
        <f t="shared" si="4"/>
        <v/>
      </c>
      <c r="V37" s="599"/>
      <c r="W37" s="600"/>
      <c r="X37" s="600"/>
      <c r="Y37" s="600"/>
      <c r="Z37" s="600"/>
      <c r="AA37" s="600"/>
      <c r="AB37" s="600"/>
      <c r="AC37" s="600"/>
      <c r="AD37" s="600"/>
      <c r="AE37" s="600"/>
      <c r="AF37" s="600"/>
      <c r="AG37" s="600"/>
      <c r="AH37" s="600"/>
      <c r="AI37" s="600"/>
      <c r="AJ37" s="600"/>
      <c r="AK37" s="600"/>
      <c r="AL37" s="181"/>
      <c r="AM37" s="599" t="str">
        <f t="shared" si="0"/>
        <v/>
      </c>
      <c r="AN37" s="599"/>
      <c r="AO37" s="600"/>
      <c r="AP37" s="600"/>
      <c r="AQ37" s="600"/>
      <c r="AR37" s="600"/>
      <c r="AS37" s="600"/>
      <c r="AT37" s="600"/>
      <c r="AU37" s="600"/>
      <c r="AV37" s="600"/>
      <c r="AW37" s="600"/>
      <c r="AX37" s="600"/>
      <c r="AY37" s="600"/>
      <c r="AZ37" s="600"/>
      <c r="BA37" s="600"/>
      <c r="BB37" s="600"/>
      <c r="BC37" s="600"/>
      <c r="BD37" s="181"/>
      <c r="BE37" s="599" t="str">
        <f t="shared" si="1"/>
        <v/>
      </c>
      <c r="BF37" s="599"/>
      <c r="BG37" s="600"/>
      <c r="BH37" s="600"/>
      <c r="BI37" s="600"/>
      <c r="BJ37" s="600"/>
      <c r="BK37" s="600"/>
      <c r="BL37" s="600"/>
      <c r="BM37" s="600"/>
      <c r="BN37" s="600"/>
      <c r="BO37" s="600"/>
      <c r="BP37" s="600"/>
      <c r="BQ37" s="600"/>
      <c r="BR37" s="600"/>
      <c r="BS37" s="600"/>
      <c r="BT37" s="600"/>
      <c r="BU37" s="600"/>
      <c r="BV37" s="181"/>
      <c r="BW37" s="599">
        <f t="shared" si="2"/>
        <v>10</v>
      </c>
      <c r="BX37" s="599"/>
      <c r="BY37" s="600" t="str">
        <f>IF('各会計、関係団体の財政状況及び健全化判断比率'!B71="","",'各会計、関係団体の財政状況及び健全化判断比率'!B71)</f>
        <v>福岡県田川地区消防組合</v>
      </c>
      <c r="BZ37" s="600"/>
      <c r="CA37" s="600"/>
      <c r="CB37" s="600"/>
      <c r="CC37" s="600"/>
      <c r="CD37" s="600"/>
      <c r="CE37" s="600"/>
      <c r="CF37" s="600"/>
      <c r="CG37" s="600"/>
      <c r="CH37" s="600"/>
      <c r="CI37" s="600"/>
      <c r="CJ37" s="600"/>
      <c r="CK37" s="600"/>
      <c r="CL37" s="600"/>
      <c r="CM37" s="600"/>
      <c r="CN37" s="181"/>
      <c r="CO37" s="599" t="str">
        <f t="shared" si="3"/>
        <v/>
      </c>
      <c r="CP37" s="599"/>
      <c r="CQ37" s="600" t="str">
        <f>IF('各会計、関係団体の財政状況及び健全化判断比率'!BS10="","",'各会計、関係団体の財政状況及び健全化判断比率'!BS10)</f>
        <v/>
      </c>
      <c r="CR37" s="600"/>
      <c r="CS37" s="600"/>
      <c r="CT37" s="600"/>
      <c r="CU37" s="600"/>
      <c r="CV37" s="600"/>
      <c r="CW37" s="600"/>
      <c r="CX37" s="600"/>
      <c r="CY37" s="600"/>
      <c r="CZ37" s="600"/>
      <c r="DA37" s="600"/>
      <c r="DB37" s="600"/>
      <c r="DC37" s="600"/>
      <c r="DD37" s="600"/>
      <c r="DE37" s="600"/>
      <c r="DG37" s="601" t="str">
        <f>IF('各会計、関係団体の財政状況及び健全化判断比率'!BR10="","",'各会計、関係団体の財政状況及び健全化判断比率'!BR10)</f>
        <v/>
      </c>
      <c r="DH37" s="601"/>
      <c r="DI37" s="208"/>
    </row>
    <row r="38" spans="1:113" ht="32.25" customHeight="1" x14ac:dyDescent="0.15">
      <c r="A38" s="181"/>
      <c r="B38" s="205"/>
      <c r="C38" s="599" t="str">
        <f t="shared" ref="C38:C43" si="5">IF(E38="","",C37+1)</f>
        <v/>
      </c>
      <c r="D38" s="599"/>
      <c r="E38" s="600" t="str">
        <f>IF('各会計、関係団体の財政状況及び健全化判断比率'!B11="","",'各会計、関係団体の財政状況及び健全化判断比率'!B11)</f>
        <v/>
      </c>
      <c r="F38" s="600"/>
      <c r="G38" s="600"/>
      <c r="H38" s="600"/>
      <c r="I38" s="600"/>
      <c r="J38" s="600"/>
      <c r="K38" s="600"/>
      <c r="L38" s="600"/>
      <c r="M38" s="600"/>
      <c r="N38" s="600"/>
      <c r="O38" s="600"/>
      <c r="P38" s="600"/>
      <c r="Q38" s="600"/>
      <c r="R38" s="600"/>
      <c r="S38" s="600"/>
      <c r="T38" s="181"/>
      <c r="U38" s="599" t="str">
        <f t="shared" si="4"/>
        <v/>
      </c>
      <c r="V38" s="599"/>
      <c r="W38" s="600"/>
      <c r="X38" s="600"/>
      <c r="Y38" s="600"/>
      <c r="Z38" s="600"/>
      <c r="AA38" s="600"/>
      <c r="AB38" s="600"/>
      <c r="AC38" s="600"/>
      <c r="AD38" s="600"/>
      <c r="AE38" s="600"/>
      <c r="AF38" s="600"/>
      <c r="AG38" s="600"/>
      <c r="AH38" s="600"/>
      <c r="AI38" s="600"/>
      <c r="AJ38" s="600"/>
      <c r="AK38" s="600"/>
      <c r="AL38" s="181"/>
      <c r="AM38" s="599" t="str">
        <f t="shared" si="0"/>
        <v/>
      </c>
      <c r="AN38" s="599"/>
      <c r="AO38" s="600"/>
      <c r="AP38" s="600"/>
      <c r="AQ38" s="600"/>
      <c r="AR38" s="600"/>
      <c r="AS38" s="600"/>
      <c r="AT38" s="600"/>
      <c r="AU38" s="600"/>
      <c r="AV38" s="600"/>
      <c r="AW38" s="600"/>
      <c r="AX38" s="600"/>
      <c r="AY38" s="600"/>
      <c r="AZ38" s="600"/>
      <c r="BA38" s="600"/>
      <c r="BB38" s="600"/>
      <c r="BC38" s="600"/>
      <c r="BD38" s="181"/>
      <c r="BE38" s="599" t="str">
        <f t="shared" si="1"/>
        <v/>
      </c>
      <c r="BF38" s="599"/>
      <c r="BG38" s="600"/>
      <c r="BH38" s="600"/>
      <c r="BI38" s="600"/>
      <c r="BJ38" s="600"/>
      <c r="BK38" s="600"/>
      <c r="BL38" s="600"/>
      <c r="BM38" s="600"/>
      <c r="BN38" s="600"/>
      <c r="BO38" s="600"/>
      <c r="BP38" s="600"/>
      <c r="BQ38" s="600"/>
      <c r="BR38" s="600"/>
      <c r="BS38" s="600"/>
      <c r="BT38" s="600"/>
      <c r="BU38" s="600"/>
      <c r="BV38" s="181"/>
      <c r="BW38" s="599">
        <f t="shared" si="2"/>
        <v>11</v>
      </c>
      <c r="BX38" s="599"/>
      <c r="BY38" s="600" t="str">
        <f>IF('各会計、関係団体の財政状況及び健全化判断比率'!B72="","",'各会計、関係団体の財政状況及び健全化判断比率'!B72)</f>
        <v>田川郡東部環境衛生施設組合</v>
      </c>
      <c r="BZ38" s="600"/>
      <c r="CA38" s="600"/>
      <c r="CB38" s="600"/>
      <c r="CC38" s="600"/>
      <c r="CD38" s="600"/>
      <c r="CE38" s="600"/>
      <c r="CF38" s="600"/>
      <c r="CG38" s="600"/>
      <c r="CH38" s="600"/>
      <c r="CI38" s="600"/>
      <c r="CJ38" s="600"/>
      <c r="CK38" s="600"/>
      <c r="CL38" s="600"/>
      <c r="CM38" s="600"/>
      <c r="CN38" s="181"/>
      <c r="CO38" s="599" t="str">
        <f t="shared" si="3"/>
        <v/>
      </c>
      <c r="CP38" s="599"/>
      <c r="CQ38" s="600" t="str">
        <f>IF('各会計、関係団体の財政状況及び健全化判断比率'!BS11="","",'各会計、関係団体の財政状況及び健全化判断比率'!BS11)</f>
        <v/>
      </c>
      <c r="CR38" s="600"/>
      <c r="CS38" s="600"/>
      <c r="CT38" s="600"/>
      <c r="CU38" s="600"/>
      <c r="CV38" s="600"/>
      <c r="CW38" s="600"/>
      <c r="CX38" s="600"/>
      <c r="CY38" s="600"/>
      <c r="CZ38" s="600"/>
      <c r="DA38" s="600"/>
      <c r="DB38" s="600"/>
      <c r="DC38" s="600"/>
      <c r="DD38" s="600"/>
      <c r="DE38" s="600"/>
      <c r="DG38" s="601" t="str">
        <f>IF('各会計、関係団体の財政状況及び健全化判断比率'!BR11="","",'各会計、関係団体の財政状況及び健全化判断比率'!BR11)</f>
        <v/>
      </c>
      <c r="DH38" s="601"/>
      <c r="DI38" s="208"/>
    </row>
    <row r="39" spans="1:113" ht="32.25" customHeight="1" x14ac:dyDescent="0.15">
      <c r="A39" s="181"/>
      <c r="B39" s="205"/>
      <c r="C39" s="599" t="str">
        <f t="shared" si="5"/>
        <v/>
      </c>
      <c r="D39" s="599"/>
      <c r="E39" s="600" t="str">
        <f>IF('各会計、関係団体の財政状況及び健全化判断比率'!B12="","",'各会計、関係団体の財政状況及び健全化判断比率'!B12)</f>
        <v/>
      </c>
      <c r="F39" s="600"/>
      <c r="G39" s="600"/>
      <c r="H39" s="600"/>
      <c r="I39" s="600"/>
      <c r="J39" s="600"/>
      <c r="K39" s="600"/>
      <c r="L39" s="600"/>
      <c r="M39" s="600"/>
      <c r="N39" s="600"/>
      <c r="O39" s="600"/>
      <c r="P39" s="600"/>
      <c r="Q39" s="600"/>
      <c r="R39" s="600"/>
      <c r="S39" s="600"/>
      <c r="T39" s="181"/>
      <c r="U39" s="599" t="str">
        <f t="shared" si="4"/>
        <v/>
      </c>
      <c r="V39" s="599"/>
      <c r="W39" s="600"/>
      <c r="X39" s="600"/>
      <c r="Y39" s="600"/>
      <c r="Z39" s="600"/>
      <c r="AA39" s="600"/>
      <c r="AB39" s="600"/>
      <c r="AC39" s="600"/>
      <c r="AD39" s="600"/>
      <c r="AE39" s="600"/>
      <c r="AF39" s="600"/>
      <c r="AG39" s="600"/>
      <c r="AH39" s="600"/>
      <c r="AI39" s="600"/>
      <c r="AJ39" s="600"/>
      <c r="AK39" s="600"/>
      <c r="AL39" s="181"/>
      <c r="AM39" s="599" t="str">
        <f t="shared" si="0"/>
        <v/>
      </c>
      <c r="AN39" s="599"/>
      <c r="AO39" s="600"/>
      <c r="AP39" s="600"/>
      <c r="AQ39" s="600"/>
      <c r="AR39" s="600"/>
      <c r="AS39" s="600"/>
      <c r="AT39" s="600"/>
      <c r="AU39" s="600"/>
      <c r="AV39" s="600"/>
      <c r="AW39" s="600"/>
      <c r="AX39" s="600"/>
      <c r="AY39" s="600"/>
      <c r="AZ39" s="600"/>
      <c r="BA39" s="600"/>
      <c r="BB39" s="600"/>
      <c r="BC39" s="600"/>
      <c r="BD39" s="181"/>
      <c r="BE39" s="599" t="str">
        <f t="shared" si="1"/>
        <v/>
      </c>
      <c r="BF39" s="599"/>
      <c r="BG39" s="600"/>
      <c r="BH39" s="600"/>
      <c r="BI39" s="600"/>
      <c r="BJ39" s="600"/>
      <c r="BK39" s="600"/>
      <c r="BL39" s="600"/>
      <c r="BM39" s="600"/>
      <c r="BN39" s="600"/>
      <c r="BO39" s="600"/>
      <c r="BP39" s="600"/>
      <c r="BQ39" s="600"/>
      <c r="BR39" s="600"/>
      <c r="BS39" s="600"/>
      <c r="BT39" s="600"/>
      <c r="BU39" s="600"/>
      <c r="BV39" s="181"/>
      <c r="BW39" s="599">
        <f t="shared" si="2"/>
        <v>12</v>
      </c>
      <c r="BX39" s="599"/>
      <c r="BY39" s="600" t="str">
        <f>IF('各会計、関係団体の財政状況及び健全化判断比率'!B73="","",'各会計、関係団体の財政状況及び健全化判断比率'!B73)</f>
        <v>田川地区斎場組合</v>
      </c>
      <c r="BZ39" s="600"/>
      <c r="CA39" s="600"/>
      <c r="CB39" s="600"/>
      <c r="CC39" s="600"/>
      <c r="CD39" s="600"/>
      <c r="CE39" s="600"/>
      <c r="CF39" s="600"/>
      <c r="CG39" s="600"/>
      <c r="CH39" s="600"/>
      <c r="CI39" s="600"/>
      <c r="CJ39" s="600"/>
      <c r="CK39" s="600"/>
      <c r="CL39" s="600"/>
      <c r="CM39" s="600"/>
      <c r="CN39" s="181"/>
      <c r="CO39" s="599" t="str">
        <f t="shared" si="3"/>
        <v/>
      </c>
      <c r="CP39" s="599"/>
      <c r="CQ39" s="600" t="str">
        <f>IF('各会計、関係団体の財政状況及び健全化判断比率'!BS12="","",'各会計、関係団体の財政状況及び健全化判断比率'!BS12)</f>
        <v/>
      </c>
      <c r="CR39" s="600"/>
      <c r="CS39" s="600"/>
      <c r="CT39" s="600"/>
      <c r="CU39" s="600"/>
      <c r="CV39" s="600"/>
      <c r="CW39" s="600"/>
      <c r="CX39" s="600"/>
      <c r="CY39" s="600"/>
      <c r="CZ39" s="600"/>
      <c r="DA39" s="600"/>
      <c r="DB39" s="600"/>
      <c r="DC39" s="600"/>
      <c r="DD39" s="600"/>
      <c r="DE39" s="600"/>
      <c r="DG39" s="601" t="str">
        <f>IF('各会計、関係団体の財政状況及び健全化判断比率'!BR12="","",'各会計、関係団体の財政状況及び健全化判断比率'!BR12)</f>
        <v/>
      </c>
      <c r="DH39" s="601"/>
      <c r="DI39" s="208"/>
    </row>
    <row r="40" spans="1:113" ht="32.25" customHeight="1" x14ac:dyDescent="0.15">
      <c r="A40" s="181"/>
      <c r="B40" s="205"/>
      <c r="C40" s="599" t="str">
        <f t="shared" si="5"/>
        <v/>
      </c>
      <c r="D40" s="599"/>
      <c r="E40" s="600" t="str">
        <f>IF('各会計、関係団体の財政状況及び健全化判断比率'!B13="","",'各会計、関係団体の財政状況及び健全化判断比率'!B13)</f>
        <v/>
      </c>
      <c r="F40" s="600"/>
      <c r="G40" s="600"/>
      <c r="H40" s="600"/>
      <c r="I40" s="600"/>
      <c r="J40" s="600"/>
      <c r="K40" s="600"/>
      <c r="L40" s="600"/>
      <c r="M40" s="600"/>
      <c r="N40" s="600"/>
      <c r="O40" s="600"/>
      <c r="P40" s="600"/>
      <c r="Q40" s="600"/>
      <c r="R40" s="600"/>
      <c r="S40" s="600"/>
      <c r="T40" s="181"/>
      <c r="U40" s="599" t="str">
        <f t="shared" si="4"/>
        <v/>
      </c>
      <c r="V40" s="599"/>
      <c r="W40" s="600"/>
      <c r="X40" s="600"/>
      <c r="Y40" s="600"/>
      <c r="Z40" s="600"/>
      <c r="AA40" s="600"/>
      <c r="AB40" s="600"/>
      <c r="AC40" s="600"/>
      <c r="AD40" s="600"/>
      <c r="AE40" s="600"/>
      <c r="AF40" s="600"/>
      <c r="AG40" s="600"/>
      <c r="AH40" s="600"/>
      <c r="AI40" s="600"/>
      <c r="AJ40" s="600"/>
      <c r="AK40" s="600"/>
      <c r="AL40" s="181"/>
      <c r="AM40" s="599" t="str">
        <f t="shared" si="0"/>
        <v/>
      </c>
      <c r="AN40" s="599"/>
      <c r="AO40" s="600"/>
      <c r="AP40" s="600"/>
      <c r="AQ40" s="600"/>
      <c r="AR40" s="600"/>
      <c r="AS40" s="600"/>
      <c r="AT40" s="600"/>
      <c r="AU40" s="600"/>
      <c r="AV40" s="600"/>
      <c r="AW40" s="600"/>
      <c r="AX40" s="600"/>
      <c r="AY40" s="600"/>
      <c r="AZ40" s="600"/>
      <c r="BA40" s="600"/>
      <c r="BB40" s="600"/>
      <c r="BC40" s="600"/>
      <c r="BD40" s="181"/>
      <c r="BE40" s="599" t="str">
        <f t="shared" si="1"/>
        <v/>
      </c>
      <c r="BF40" s="599"/>
      <c r="BG40" s="600"/>
      <c r="BH40" s="600"/>
      <c r="BI40" s="600"/>
      <c r="BJ40" s="600"/>
      <c r="BK40" s="600"/>
      <c r="BL40" s="600"/>
      <c r="BM40" s="600"/>
      <c r="BN40" s="600"/>
      <c r="BO40" s="600"/>
      <c r="BP40" s="600"/>
      <c r="BQ40" s="600"/>
      <c r="BR40" s="600"/>
      <c r="BS40" s="600"/>
      <c r="BT40" s="600"/>
      <c r="BU40" s="600"/>
      <c r="BV40" s="181"/>
      <c r="BW40" s="599">
        <f t="shared" si="2"/>
        <v>13</v>
      </c>
      <c r="BX40" s="599"/>
      <c r="BY40" s="600" t="str">
        <f>IF('各会計、関係団体の財政状況及び健全化判断比率'!B74="","",'各会計、関係団体の財政状況及び健全化判断比率'!B74)</f>
        <v>福岡県自治振興組合</v>
      </c>
      <c r="BZ40" s="600"/>
      <c r="CA40" s="600"/>
      <c r="CB40" s="600"/>
      <c r="CC40" s="600"/>
      <c r="CD40" s="600"/>
      <c r="CE40" s="600"/>
      <c r="CF40" s="600"/>
      <c r="CG40" s="600"/>
      <c r="CH40" s="600"/>
      <c r="CI40" s="600"/>
      <c r="CJ40" s="600"/>
      <c r="CK40" s="600"/>
      <c r="CL40" s="600"/>
      <c r="CM40" s="600"/>
      <c r="CN40" s="181"/>
      <c r="CO40" s="599" t="str">
        <f t="shared" si="3"/>
        <v/>
      </c>
      <c r="CP40" s="599"/>
      <c r="CQ40" s="600" t="str">
        <f>IF('各会計、関係団体の財政状況及び健全化判断比率'!BS13="","",'各会計、関係団体の財政状況及び健全化判断比率'!BS13)</f>
        <v/>
      </c>
      <c r="CR40" s="600"/>
      <c r="CS40" s="600"/>
      <c r="CT40" s="600"/>
      <c r="CU40" s="600"/>
      <c r="CV40" s="600"/>
      <c r="CW40" s="600"/>
      <c r="CX40" s="600"/>
      <c r="CY40" s="600"/>
      <c r="CZ40" s="600"/>
      <c r="DA40" s="600"/>
      <c r="DB40" s="600"/>
      <c r="DC40" s="600"/>
      <c r="DD40" s="600"/>
      <c r="DE40" s="600"/>
      <c r="DG40" s="601" t="str">
        <f>IF('各会計、関係団体の財政状況及び健全化判断比率'!BR13="","",'各会計、関係団体の財政状況及び健全化判断比率'!BR13)</f>
        <v/>
      </c>
      <c r="DH40" s="601"/>
      <c r="DI40" s="208"/>
    </row>
    <row r="41" spans="1:113" ht="32.25" customHeight="1" x14ac:dyDescent="0.15">
      <c r="A41" s="181"/>
      <c r="B41" s="205"/>
      <c r="C41" s="599" t="str">
        <f t="shared" si="5"/>
        <v/>
      </c>
      <c r="D41" s="599"/>
      <c r="E41" s="600" t="str">
        <f>IF('各会計、関係団体の財政状況及び健全化判断比率'!B14="","",'各会計、関係団体の財政状況及び健全化判断比率'!B14)</f>
        <v/>
      </c>
      <c r="F41" s="600"/>
      <c r="G41" s="600"/>
      <c r="H41" s="600"/>
      <c r="I41" s="600"/>
      <c r="J41" s="600"/>
      <c r="K41" s="600"/>
      <c r="L41" s="600"/>
      <c r="M41" s="600"/>
      <c r="N41" s="600"/>
      <c r="O41" s="600"/>
      <c r="P41" s="600"/>
      <c r="Q41" s="600"/>
      <c r="R41" s="600"/>
      <c r="S41" s="600"/>
      <c r="T41" s="181"/>
      <c r="U41" s="599" t="str">
        <f t="shared" si="4"/>
        <v/>
      </c>
      <c r="V41" s="599"/>
      <c r="W41" s="600"/>
      <c r="X41" s="600"/>
      <c r="Y41" s="600"/>
      <c r="Z41" s="600"/>
      <c r="AA41" s="600"/>
      <c r="AB41" s="600"/>
      <c r="AC41" s="600"/>
      <c r="AD41" s="600"/>
      <c r="AE41" s="600"/>
      <c r="AF41" s="600"/>
      <c r="AG41" s="600"/>
      <c r="AH41" s="600"/>
      <c r="AI41" s="600"/>
      <c r="AJ41" s="600"/>
      <c r="AK41" s="600"/>
      <c r="AL41" s="181"/>
      <c r="AM41" s="599" t="str">
        <f t="shared" si="0"/>
        <v/>
      </c>
      <c r="AN41" s="599"/>
      <c r="AO41" s="600"/>
      <c r="AP41" s="600"/>
      <c r="AQ41" s="600"/>
      <c r="AR41" s="600"/>
      <c r="AS41" s="600"/>
      <c r="AT41" s="600"/>
      <c r="AU41" s="600"/>
      <c r="AV41" s="600"/>
      <c r="AW41" s="600"/>
      <c r="AX41" s="600"/>
      <c r="AY41" s="600"/>
      <c r="AZ41" s="600"/>
      <c r="BA41" s="600"/>
      <c r="BB41" s="600"/>
      <c r="BC41" s="600"/>
      <c r="BD41" s="181"/>
      <c r="BE41" s="599" t="str">
        <f t="shared" si="1"/>
        <v/>
      </c>
      <c r="BF41" s="599"/>
      <c r="BG41" s="600"/>
      <c r="BH41" s="600"/>
      <c r="BI41" s="600"/>
      <c r="BJ41" s="600"/>
      <c r="BK41" s="600"/>
      <c r="BL41" s="600"/>
      <c r="BM41" s="600"/>
      <c r="BN41" s="600"/>
      <c r="BO41" s="600"/>
      <c r="BP41" s="600"/>
      <c r="BQ41" s="600"/>
      <c r="BR41" s="600"/>
      <c r="BS41" s="600"/>
      <c r="BT41" s="600"/>
      <c r="BU41" s="600"/>
      <c r="BV41" s="181"/>
      <c r="BW41" s="599">
        <f t="shared" si="2"/>
        <v>14</v>
      </c>
      <c r="BX41" s="599"/>
      <c r="BY41" s="600" t="str">
        <f>IF('各会計、関係団体の財政状況及び健全化判断比率'!B75="","",'各会計、関係団体の財政状況及び健全化判断比率'!B75)</f>
        <v>福岡県介護保険広域連合</v>
      </c>
      <c r="BZ41" s="600"/>
      <c r="CA41" s="600"/>
      <c r="CB41" s="600"/>
      <c r="CC41" s="600"/>
      <c r="CD41" s="600"/>
      <c r="CE41" s="600"/>
      <c r="CF41" s="600"/>
      <c r="CG41" s="600"/>
      <c r="CH41" s="600"/>
      <c r="CI41" s="600"/>
      <c r="CJ41" s="600"/>
      <c r="CK41" s="600"/>
      <c r="CL41" s="600"/>
      <c r="CM41" s="600"/>
      <c r="CN41" s="181"/>
      <c r="CO41" s="599" t="str">
        <f t="shared" si="3"/>
        <v/>
      </c>
      <c r="CP41" s="599"/>
      <c r="CQ41" s="600" t="str">
        <f>IF('各会計、関係団体の財政状況及び健全化判断比率'!BS14="","",'各会計、関係団体の財政状況及び健全化判断比率'!BS14)</f>
        <v/>
      </c>
      <c r="CR41" s="600"/>
      <c r="CS41" s="600"/>
      <c r="CT41" s="600"/>
      <c r="CU41" s="600"/>
      <c r="CV41" s="600"/>
      <c r="CW41" s="600"/>
      <c r="CX41" s="600"/>
      <c r="CY41" s="600"/>
      <c r="CZ41" s="600"/>
      <c r="DA41" s="600"/>
      <c r="DB41" s="600"/>
      <c r="DC41" s="600"/>
      <c r="DD41" s="600"/>
      <c r="DE41" s="600"/>
      <c r="DG41" s="601" t="str">
        <f>IF('各会計、関係団体の財政状況及び健全化判断比率'!BR14="","",'各会計、関係団体の財政状況及び健全化判断比率'!BR14)</f>
        <v/>
      </c>
      <c r="DH41" s="601"/>
      <c r="DI41" s="208"/>
    </row>
    <row r="42" spans="1:113" ht="32.25" customHeight="1" x14ac:dyDescent="0.15">
      <c r="B42" s="205"/>
      <c r="C42" s="599" t="str">
        <f t="shared" si="5"/>
        <v/>
      </c>
      <c r="D42" s="599"/>
      <c r="E42" s="600" t="str">
        <f>IF('各会計、関係団体の財政状況及び健全化判断比率'!B15="","",'各会計、関係団体の財政状況及び健全化判断比率'!B15)</f>
        <v/>
      </c>
      <c r="F42" s="600"/>
      <c r="G42" s="600"/>
      <c r="H42" s="600"/>
      <c r="I42" s="600"/>
      <c r="J42" s="600"/>
      <c r="K42" s="600"/>
      <c r="L42" s="600"/>
      <c r="M42" s="600"/>
      <c r="N42" s="600"/>
      <c r="O42" s="600"/>
      <c r="P42" s="600"/>
      <c r="Q42" s="600"/>
      <c r="R42" s="600"/>
      <c r="S42" s="600"/>
      <c r="T42" s="181"/>
      <c r="U42" s="599" t="str">
        <f t="shared" si="4"/>
        <v/>
      </c>
      <c r="V42" s="599"/>
      <c r="W42" s="600"/>
      <c r="X42" s="600"/>
      <c r="Y42" s="600"/>
      <c r="Z42" s="600"/>
      <c r="AA42" s="600"/>
      <c r="AB42" s="600"/>
      <c r="AC42" s="600"/>
      <c r="AD42" s="600"/>
      <c r="AE42" s="600"/>
      <c r="AF42" s="600"/>
      <c r="AG42" s="600"/>
      <c r="AH42" s="600"/>
      <c r="AI42" s="600"/>
      <c r="AJ42" s="600"/>
      <c r="AK42" s="600"/>
      <c r="AL42" s="181"/>
      <c r="AM42" s="599" t="str">
        <f t="shared" si="0"/>
        <v/>
      </c>
      <c r="AN42" s="599"/>
      <c r="AO42" s="600"/>
      <c r="AP42" s="600"/>
      <c r="AQ42" s="600"/>
      <c r="AR42" s="600"/>
      <c r="AS42" s="600"/>
      <c r="AT42" s="600"/>
      <c r="AU42" s="600"/>
      <c r="AV42" s="600"/>
      <c r="AW42" s="600"/>
      <c r="AX42" s="600"/>
      <c r="AY42" s="600"/>
      <c r="AZ42" s="600"/>
      <c r="BA42" s="600"/>
      <c r="BB42" s="600"/>
      <c r="BC42" s="600"/>
      <c r="BD42" s="181"/>
      <c r="BE42" s="599" t="str">
        <f t="shared" si="1"/>
        <v/>
      </c>
      <c r="BF42" s="599"/>
      <c r="BG42" s="600"/>
      <c r="BH42" s="600"/>
      <c r="BI42" s="600"/>
      <c r="BJ42" s="600"/>
      <c r="BK42" s="600"/>
      <c r="BL42" s="600"/>
      <c r="BM42" s="600"/>
      <c r="BN42" s="600"/>
      <c r="BO42" s="600"/>
      <c r="BP42" s="600"/>
      <c r="BQ42" s="600"/>
      <c r="BR42" s="600"/>
      <c r="BS42" s="600"/>
      <c r="BT42" s="600"/>
      <c r="BU42" s="600"/>
      <c r="BV42" s="181"/>
      <c r="BW42" s="599">
        <f t="shared" si="2"/>
        <v>15</v>
      </c>
      <c r="BX42" s="599"/>
      <c r="BY42" s="600" t="str">
        <f>IF('各会計、関係団体の財政状況及び健全化判断比率'!B76="","",'各会計、関係団体の財政状況及び健全化判断比率'!B76)</f>
        <v>福岡県後期高齢者医療広域連合</v>
      </c>
      <c r="BZ42" s="600"/>
      <c r="CA42" s="600"/>
      <c r="CB42" s="600"/>
      <c r="CC42" s="600"/>
      <c r="CD42" s="600"/>
      <c r="CE42" s="600"/>
      <c r="CF42" s="600"/>
      <c r="CG42" s="600"/>
      <c r="CH42" s="600"/>
      <c r="CI42" s="600"/>
      <c r="CJ42" s="600"/>
      <c r="CK42" s="600"/>
      <c r="CL42" s="600"/>
      <c r="CM42" s="600"/>
      <c r="CN42" s="181"/>
      <c r="CO42" s="599" t="str">
        <f t="shared" si="3"/>
        <v/>
      </c>
      <c r="CP42" s="599"/>
      <c r="CQ42" s="600" t="str">
        <f>IF('各会計、関係団体の財政状況及び健全化判断比率'!BS15="","",'各会計、関係団体の財政状況及び健全化判断比率'!BS15)</f>
        <v/>
      </c>
      <c r="CR42" s="600"/>
      <c r="CS42" s="600"/>
      <c r="CT42" s="600"/>
      <c r="CU42" s="600"/>
      <c r="CV42" s="600"/>
      <c r="CW42" s="600"/>
      <c r="CX42" s="600"/>
      <c r="CY42" s="600"/>
      <c r="CZ42" s="600"/>
      <c r="DA42" s="600"/>
      <c r="DB42" s="600"/>
      <c r="DC42" s="600"/>
      <c r="DD42" s="600"/>
      <c r="DE42" s="600"/>
      <c r="DG42" s="601" t="str">
        <f>IF('各会計、関係団体の財政状況及び健全化判断比率'!BR15="","",'各会計、関係団体の財政状況及び健全化判断比率'!BR15)</f>
        <v/>
      </c>
      <c r="DH42" s="601"/>
      <c r="DI42" s="208"/>
    </row>
    <row r="43" spans="1:113" ht="32.25" customHeight="1" x14ac:dyDescent="0.15">
      <c r="B43" s="205"/>
      <c r="C43" s="599" t="str">
        <f t="shared" si="5"/>
        <v/>
      </c>
      <c r="D43" s="599"/>
      <c r="E43" s="600" t="str">
        <f>IF('各会計、関係団体の財政状況及び健全化判断比率'!B16="","",'各会計、関係団体の財政状況及び健全化判断比率'!B16)</f>
        <v/>
      </c>
      <c r="F43" s="600"/>
      <c r="G43" s="600"/>
      <c r="H43" s="600"/>
      <c r="I43" s="600"/>
      <c r="J43" s="600"/>
      <c r="K43" s="600"/>
      <c r="L43" s="600"/>
      <c r="M43" s="600"/>
      <c r="N43" s="600"/>
      <c r="O43" s="600"/>
      <c r="P43" s="600"/>
      <c r="Q43" s="600"/>
      <c r="R43" s="600"/>
      <c r="S43" s="600"/>
      <c r="T43" s="181"/>
      <c r="U43" s="599" t="str">
        <f t="shared" si="4"/>
        <v/>
      </c>
      <c r="V43" s="599"/>
      <c r="W43" s="600"/>
      <c r="X43" s="600"/>
      <c r="Y43" s="600"/>
      <c r="Z43" s="600"/>
      <c r="AA43" s="600"/>
      <c r="AB43" s="600"/>
      <c r="AC43" s="600"/>
      <c r="AD43" s="600"/>
      <c r="AE43" s="600"/>
      <c r="AF43" s="600"/>
      <c r="AG43" s="600"/>
      <c r="AH43" s="600"/>
      <c r="AI43" s="600"/>
      <c r="AJ43" s="600"/>
      <c r="AK43" s="600"/>
      <c r="AL43" s="181"/>
      <c r="AM43" s="599" t="str">
        <f t="shared" si="0"/>
        <v/>
      </c>
      <c r="AN43" s="599"/>
      <c r="AO43" s="600"/>
      <c r="AP43" s="600"/>
      <c r="AQ43" s="600"/>
      <c r="AR43" s="600"/>
      <c r="AS43" s="600"/>
      <c r="AT43" s="600"/>
      <c r="AU43" s="600"/>
      <c r="AV43" s="600"/>
      <c r="AW43" s="600"/>
      <c r="AX43" s="600"/>
      <c r="AY43" s="600"/>
      <c r="AZ43" s="600"/>
      <c r="BA43" s="600"/>
      <c r="BB43" s="600"/>
      <c r="BC43" s="600"/>
      <c r="BD43" s="181"/>
      <c r="BE43" s="599" t="str">
        <f t="shared" si="1"/>
        <v/>
      </c>
      <c r="BF43" s="599"/>
      <c r="BG43" s="600"/>
      <c r="BH43" s="600"/>
      <c r="BI43" s="600"/>
      <c r="BJ43" s="600"/>
      <c r="BK43" s="600"/>
      <c r="BL43" s="600"/>
      <c r="BM43" s="600"/>
      <c r="BN43" s="600"/>
      <c r="BO43" s="600"/>
      <c r="BP43" s="600"/>
      <c r="BQ43" s="600"/>
      <c r="BR43" s="600"/>
      <c r="BS43" s="600"/>
      <c r="BT43" s="600"/>
      <c r="BU43" s="600"/>
      <c r="BV43" s="181"/>
      <c r="BW43" s="599">
        <f t="shared" si="2"/>
        <v>16</v>
      </c>
      <c r="BX43" s="599"/>
      <c r="BY43" s="600" t="str">
        <f>IF('各会計、関係団体の財政状況及び健全化判断比率'!B77="","",'各会計、関係団体の財政状況及び健全化判断比率'!B77)</f>
        <v>田川地区広域環境衛生施設組合</v>
      </c>
      <c r="BZ43" s="600"/>
      <c r="CA43" s="600"/>
      <c r="CB43" s="600"/>
      <c r="CC43" s="600"/>
      <c r="CD43" s="600"/>
      <c r="CE43" s="600"/>
      <c r="CF43" s="600"/>
      <c r="CG43" s="600"/>
      <c r="CH43" s="600"/>
      <c r="CI43" s="600"/>
      <c r="CJ43" s="600"/>
      <c r="CK43" s="600"/>
      <c r="CL43" s="600"/>
      <c r="CM43" s="600"/>
      <c r="CN43" s="181"/>
      <c r="CO43" s="599" t="str">
        <f t="shared" si="3"/>
        <v/>
      </c>
      <c r="CP43" s="599"/>
      <c r="CQ43" s="600" t="str">
        <f>IF('各会計、関係団体の財政状況及び健全化判断比率'!BS16="","",'各会計、関係団体の財政状況及び健全化判断比率'!BS16)</f>
        <v/>
      </c>
      <c r="CR43" s="600"/>
      <c r="CS43" s="600"/>
      <c r="CT43" s="600"/>
      <c r="CU43" s="600"/>
      <c r="CV43" s="600"/>
      <c r="CW43" s="600"/>
      <c r="CX43" s="600"/>
      <c r="CY43" s="600"/>
      <c r="CZ43" s="600"/>
      <c r="DA43" s="600"/>
      <c r="DB43" s="600"/>
      <c r="DC43" s="600"/>
      <c r="DD43" s="600"/>
      <c r="DE43" s="600"/>
      <c r="DG43" s="601" t="str">
        <f>IF('各会計、関係団体の財政状況及び健全化判断比率'!BR16="","",'各会計、関係団体の財政状況及び健全化判断比率'!BR16)</f>
        <v/>
      </c>
      <c r="DH43" s="6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2" t="s">
        <v>194</v>
      </c>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c r="AP46" s="602"/>
      <c r="AQ46" s="602"/>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2"/>
      <c r="BZ46" s="602"/>
      <c r="CA46" s="602"/>
      <c r="CB46" s="602"/>
      <c r="CC46" s="602"/>
      <c r="CD46" s="602"/>
      <c r="CE46" s="602"/>
      <c r="CF46" s="602"/>
      <c r="CG46" s="602"/>
      <c r="CH46" s="602"/>
      <c r="CI46" s="602"/>
      <c r="CJ46" s="602"/>
      <c r="CK46" s="602"/>
      <c r="CL46" s="602"/>
      <c r="CM46" s="602"/>
      <c r="CN46" s="602"/>
      <c r="CO46" s="602"/>
      <c r="CP46" s="602"/>
      <c r="CQ46" s="602"/>
      <c r="CR46" s="602"/>
      <c r="CS46" s="602"/>
      <c r="CT46" s="602"/>
      <c r="CU46" s="602"/>
      <c r="CV46" s="602"/>
      <c r="CW46" s="602"/>
      <c r="CX46" s="602"/>
      <c r="CY46" s="602"/>
      <c r="CZ46" s="602"/>
      <c r="DA46" s="602"/>
      <c r="DB46" s="602"/>
      <c r="DC46" s="602"/>
      <c r="DD46" s="602"/>
      <c r="DE46" s="602"/>
      <c r="DF46" s="602"/>
      <c r="DG46" s="602"/>
      <c r="DH46" s="602"/>
      <c r="DI46" s="602"/>
    </row>
    <row r="47" spans="1:113" x14ac:dyDescent="0.15">
      <c r="E47" s="602" t="s">
        <v>195</v>
      </c>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2"/>
      <c r="BZ47" s="602"/>
      <c r="CA47" s="602"/>
      <c r="CB47" s="602"/>
      <c r="CC47" s="602"/>
      <c r="CD47" s="602"/>
      <c r="CE47" s="602"/>
      <c r="CF47" s="602"/>
      <c r="CG47" s="602"/>
      <c r="CH47" s="602"/>
      <c r="CI47" s="602"/>
      <c r="CJ47" s="602"/>
      <c r="CK47" s="602"/>
      <c r="CL47" s="602"/>
      <c r="CM47" s="602"/>
      <c r="CN47" s="602"/>
      <c r="CO47" s="602"/>
      <c r="CP47" s="602"/>
      <c r="CQ47" s="602"/>
      <c r="CR47" s="602"/>
      <c r="CS47" s="602"/>
      <c r="CT47" s="602"/>
      <c r="CU47" s="602"/>
      <c r="CV47" s="602"/>
      <c r="CW47" s="602"/>
      <c r="CX47" s="602"/>
      <c r="CY47" s="602"/>
      <c r="CZ47" s="602"/>
      <c r="DA47" s="602"/>
      <c r="DB47" s="602"/>
      <c r="DC47" s="602"/>
      <c r="DD47" s="602"/>
      <c r="DE47" s="602"/>
      <c r="DF47" s="602"/>
      <c r="DG47" s="602"/>
      <c r="DH47" s="602"/>
      <c r="DI47" s="602"/>
    </row>
    <row r="48" spans="1:113" x14ac:dyDescent="0.15">
      <c r="E48" s="602" t="s">
        <v>196</v>
      </c>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2"/>
      <c r="BZ48" s="602"/>
      <c r="CA48" s="602"/>
      <c r="CB48" s="602"/>
      <c r="CC48" s="602"/>
      <c r="CD48" s="602"/>
      <c r="CE48" s="602"/>
      <c r="CF48" s="602"/>
      <c r="CG48" s="602"/>
      <c r="CH48" s="602"/>
      <c r="CI48" s="602"/>
      <c r="CJ48" s="602"/>
      <c r="CK48" s="602"/>
      <c r="CL48" s="602"/>
      <c r="CM48" s="602"/>
      <c r="CN48" s="602"/>
      <c r="CO48" s="602"/>
      <c r="CP48" s="602"/>
      <c r="CQ48" s="602"/>
      <c r="CR48" s="602"/>
      <c r="CS48" s="602"/>
      <c r="CT48" s="602"/>
      <c r="CU48" s="602"/>
      <c r="CV48" s="602"/>
      <c r="CW48" s="602"/>
      <c r="CX48" s="602"/>
      <c r="CY48" s="602"/>
      <c r="CZ48" s="602"/>
      <c r="DA48" s="602"/>
      <c r="DB48" s="602"/>
      <c r="DC48" s="602"/>
      <c r="DD48" s="602"/>
      <c r="DE48" s="602"/>
      <c r="DF48" s="602"/>
      <c r="DG48" s="602"/>
      <c r="DH48" s="602"/>
      <c r="DI48" s="602"/>
    </row>
    <row r="49" spans="5:113" x14ac:dyDescent="0.15">
      <c r="E49" s="603" t="s">
        <v>197</v>
      </c>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3"/>
      <c r="BC49" s="603"/>
      <c r="BD49" s="603"/>
      <c r="BE49" s="603"/>
      <c r="BF49" s="603"/>
      <c r="BG49" s="603"/>
      <c r="BH49" s="603"/>
      <c r="BI49" s="603"/>
      <c r="BJ49" s="603"/>
      <c r="BK49" s="603"/>
      <c r="BL49" s="603"/>
      <c r="BM49" s="603"/>
      <c r="BN49" s="603"/>
      <c r="BO49" s="603"/>
      <c r="BP49" s="603"/>
      <c r="BQ49" s="603"/>
      <c r="BR49" s="603"/>
      <c r="BS49" s="603"/>
      <c r="BT49" s="603"/>
      <c r="BU49" s="603"/>
      <c r="BV49" s="603"/>
      <c r="BW49" s="603"/>
      <c r="BX49" s="603"/>
      <c r="BY49" s="603"/>
      <c r="BZ49" s="603"/>
      <c r="CA49" s="603"/>
      <c r="CB49" s="603"/>
      <c r="CC49" s="603"/>
      <c r="CD49" s="603"/>
      <c r="CE49" s="603"/>
      <c r="CF49" s="603"/>
      <c r="CG49" s="603"/>
      <c r="CH49" s="603"/>
      <c r="CI49" s="603"/>
      <c r="CJ49" s="603"/>
      <c r="CK49" s="603"/>
      <c r="CL49" s="603"/>
      <c r="CM49" s="603"/>
      <c r="CN49" s="603"/>
      <c r="CO49" s="603"/>
      <c r="CP49" s="603"/>
      <c r="CQ49" s="603"/>
      <c r="CR49" s="603"/>
      <c r="CS49" s="603"/>
      <c r="CT49" s="603"/>
      <c r="CU49" s="603"/>
      <c r="CV49" s="603"/>
      <c r="CW49" s="603"/>
      <c r="CX49" s="603"/>
      <c r="CY49" s="603"/>
      <c r="CZ49" s="603"/>
      <c r="DA49" s="603"/>
      <c r="DB49" s="603"/>
      <c r="DC49" s="603"/>
      <c r="DD49" s="603"/>
      <c r="DE49" s="603"/>
      <c r="DF49" s="603"/>
      <c r="DG49" s="603"/>
      <c r="DH49" s="603"/>
      <c r="DI49" s="603"/>
    </row>
    <row r="50" spans="5:113" x14ac:dyDescent="0.15">
      <c r="E50" s="602" t="s">
        <v>198</v>
      </c>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2"/>
      <c r="BZ50" s="602"/>
      <c r="CA50" s="602"/>
      <c r="CB50" s="602"/>
      <c r="CC50" s="602"/>
      <c r="CD50" s="602"/>
      <c r="CE50" s="602"/>
      <c r="CF50" s="602"/>
      <c r="CG50" s="602"/>
      <c r="CH50" s="602"/>
      <c r="CI50" s="602"/>
      <c r="CJ50" s="602"/>
      <c r="CK50" s="602"/>
      <c r="CL50" s="602"/>
      <c r="CM50" s="602"/>
      <c r="CN50" s="602"/>
      <c r="CO50" s="602"/>
      <c r="CP50" s="602"/>
      <c r="CQ50" s="602"/>
      <c r="CR50" s="602"/>
      <c r="CS50" s="602"/>
      <c r="CT50" s="602"/>
      <c r="CU50" s="602"/>
      <c r="CV50" s="602"/>
      <c r="CW50" s="602"/>
      <c r="CX50" s="602"/>
      <c r="CY50" s="602"/>
      <c r="CZ50" s="602"/>
      <c r="DA50" s="602"/>
      <c r="DB50" s="602"/>
      <c r="DC50" s="602"/>
      <c r="DD50" s="602"/>
      <c r="DE50" s="602"/>
      <c r="DF50" s="602"/>
      <c r="DG50" s="602"/>
      <c r="DH50" s="602"/>
      <c r="DI50" s="602"/>
    </row>
    <row r="51" spans="5:113" x14ac:dyDescent="0.15">
      <c r="E51" s="602" t="s">
        <v>199</v>
      </c>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c r="AP51" s="602"/>
      <c r="AQ51" s="602"/>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2"/>
      <c r="BZ51" s="602"/>
      <c r="CA51" s="602"/>
      <c r="CB51" s="602"/>
      <c r="CC51" s="602"/>
      <c r="CD51" s="602"/>
      <c r="CE51" s="602"/>
      <c r="CF51" s="602"/>
      <c r="CG51" s="602"/>
      <c r="CH51" s="602"/>
      <c r="CI51" s="602"/>
      <c r="CJ51" s="602"/>
      <c r="CK51" s="602"/>
      <c r="CL51" s="602"/>
      <c r="CM51" s="602"/>
      <c r="CN51" s="602"/>
      <c r="CO51" s="602"/>
      <c r="CP51" s="602"/>
      <c r="CQ51" s="602"/>
      <c r="CR51" s="602"/>
      <c r="CS51" s="602"/>
      <c r="CT51" s="602"/>
      <c r="CU51" s="602"/>
      <c r="CV51" s="602"/>
      <c r="CW51" s="602"/>
      <c r="CX51" s="602"/>
      <c r="CY51" s="602"/>
      <c r="CZ51" s="602"/>
      <c r="DA51" s="602"/>
      <c r="DB51" s="602"/>
      <c r="DC51" s="602"/>
      <c r="DD51" s="602"/>
      <c r="DE51" s="602"/>
      <c r="DF51" s="602"/>
      <c r="DG51" s="602"/>
      <c r="DH51" s="602"/>
      <c r="DI51" s="602"/>
    </row>
    <row r="52" spans="5:113" x14ac:dyDescent="0.15">
      <c r="E52" s="602" t="s">
        <v>200</v>
      </c>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c r="AP52" s="602"/>
      <c r="AQ52" s="602"/>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2"/>
      <c r="BZ52" s="602"/>
      <c r="CA52" s="602"/>
      <c r="CB52" s="602"/>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row>
    <row r="53" spans="5:113" x14ac:dyDescent="0.15">
      <c r="E53" s="602" t="s">
        <v>201</v>
      </c>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2"/>
      <c r="BZ53" s="602"/>
      <c r="CA53" s="602"/>
      <c r="CB53" s="602"/>
      <c r="CC53" s="602"/>
      <c r="CD53" s="602"/>
      <c r="CE53" s="602"/>
      <c r="CF53" s="602"/>
      <c r="CG53" s="602"/>
      <c r="CH53" s="602"/>
      <c r="CI53" s="602"/>
      <c r="CJ53" s="602"/>
      <c r="CK53" s="602"/>
      <c r="CL53" s="602"/>
      <c r="CM53" s="602"/>
      <c r="CN53" s="602"/>
      <c r="CO53" s="602"/>
      <c r="CP53" s="602"/>
      <c r="CQ53" s="602"/>
      <c r="CR53" s="602"/>
      <c r="CS53" s="602"/>
      <c r="CT53" s="602"/>
      <c r="CU53" s="602"/>
      <c r="CV53" s="602"/>
      <c r="CW53" s="602"/>
      <c r="CX53" s="602"/>
      <c r="CY53" s="602"/>
      <c r="CZ53" s="602"/>
      <c r="DA53" s="602"/>
      <c r="DB53" s="602"/>
      <c r="DC53" s="602"/>
      <c r="DD53" s="602"/>
      <c r="DE53" s="602"/>
      <c r="DF53" s="602"/>
      <c r="DG53" s="602"/>
      <c r="DH53" s="602"/>
      <c r="DI53" s="602"/>
    </row>
    <row r="54" spans="5:113" x14ac:dyDescent="0.15"/>
    <row r="55" spans="5:113" x14ac:dyDescent="0.15"/>
    <row r="56" spans="5:113" x14ac:dyDescent="0.15"/>
  </sheetData>
  <sheetProtection algorithmName="SHA-512" hashValue="1rCgi4mh1wPj3icoy9ugSFNNenMfSx5YX3eywEeggAQH0qhe1I912qvPUyyLh0V8TDn/ZBVYxsmsE2oGM3Pmuw==" saltValue="CSU4jaQ0l/MZ9ptyG9wQ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0" zoomScale="85" zoomScaleNormal="85" zoomScaleSheetLayoutView="100" workbookViewId="0">
      <selection activeCell="L3" sqref="L3:V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2" t="s">
        <v>531</v>
      </c>
      <c r="D34" s="1152"/>
      <c r="E34" s="1153"/>
      <c r="F34" s="32">
        <v>10.61</v>
      </c>
      <c r="G34" s="33">
        <v>9.4499999999999993</v>
      </c>
      <c r="H34" s="33">
        <v>7.75</v>
      </c>
      <c r="I34" s="33">
        <v>6.87</v>
      </c>
      <c r="J34" s="34">
        <v>5.57</v>
      </c>
      <c r="K34" s="22"/>
      <c r="L34" s="22"/>
      <c r="M34" s="22"/>
      <c r="N34" s="22"/>
      <c r="O34" s="22"/>
      <c r="P34" s="22"/>
    </row>
    <row r="35" spans="1:16" ht="39" customHeight="1" x14ac:dyDescent="0.15">
      <c r="A35" s="22"/>
      <c r="B35" s="35"/>
      <c r="C35" s="1146" t="s">
        <v>532</v>
      </c>
      <c r="D35" s="1147"/>
      <c r="E35" s="1148"/>
      <c r="F35" s="36">
        <v>9.0399999999999991</v>
      </c>
      <c r="G35" s="37">
        <v>8.73</v>
      </c>
      <c r="H35" s="37">
        <v>12.99</v>
      </c>
      <c r="I35" s="37">
        <v>10.42</v>
      </c>
      <c r="J35" s="38">
        <v>4.79</v>
      </c>
      <c r="K35" s="22"/>
      <c r="L35" s="22"/>
      <c r="M35" s="22"/>
      <c r="N35" s="22"/>
      <c r="O35" s="22"/>
      <c r="P35" s="22"/>
    </row>
    <row r="36" spans="1:16" ht="39" customHeight="1" x14ac:dyDescent="0.15">
      <c r="A36" s="22"/>
      <c r="B36" s="35"/>
      <c r="C36" s="1146" t="s">
        <v>533</v>
      </c>
      <c r="D36" s="1147"/>
      <c r="E36" s="1148"/>
      <c r="F36" s="36">
        <v>1.7</v>
      </c>
      <c r="G36" s="37">
        <v>1.26</v>
      </c>
      <c r="H36" s="37">
        <v>1.6</v>
      </c>
      <c r="I36" s="37">
        <v>2.2999999999999998</v>
      </c>
      <c r="J36" s="38">
        <v>1.96</v>
      </c>
      <c r="K36" s="22"/>
      <c r="L36" s="22"/>
      <c r="M36" s="22"/>
      <c r="N36" s="22"/>
      <c r="O36" s="22"/>
      <c r="P36" s="22"/>
    </row>
    <row r="37" spans="1:16" ht="39" customHeight="1" x14ac:dyDescent="0.15">
      <c r="A37" s="22"/>
      <c r="B37" s="35"/>
      <c r="C37" s="1146" t="s">
        <v>534</v>
      </c>
      <c r="D37" s="1147"/>
      <c r="E37" s="1148"/>
      <c r="F37" s="36">
        <v>0.02</v>
      </c>
      <c r="G37" s="37">
        <v>0.01</v>
      </c>
      <c r="H37" s="37">
        <v>0.02</v>
      </c>
      <c r="I37" s="37">
        <v>0.03</v>
      </c>
      <c r="J37" s="38">
        <v>0.02</v>
      </c>
      <c r="K37" s="22"/>
      <c r="L37" s="22"/>
      <c r="M37" s="22"/>
      <c r="N37" s="22"/>
      <c r="O37" s="22"/>
      <c r="P37" s="22"/>
    </row>
    <row r="38" spans="1:16" ht="39" customHeight="1" x14ac:dyDescent="0.15">
      <c r="A38" s="22"/>
      <c r="B38" s="35"/>
      <c r="C38" s="1146" t="s">
        <v>535</v>
      </c>
      <c r="D38" s="1147"/>
      <c r="E38" s="1148"/>
      <c r="F38" s="36">
        <v>0</v>
      </c>
      <c r="G38" s="37">
        <v>0</v>
      </c>
      <c r="H38" s="37">
        <v>0</v>
      </c>
      <c r="I38" s="37">
        <v>0</v>
      </c>
      <c r="J38" s="38">
        <v>0.01</v>
      </c>
      <c r="K38" s="22"/>
      <c r="L38" s="22"/>
      <c r="M38" s="22"/>
      <c r="N38" s="22"/>
      <c r="O38" s="22"/>
      <c r="P38" s="22"/>
    </row>
    <row r="39" spans="1:16" ht="39" customHeight="1" x14ac:dyDescent="0.15">
      <c r="A39" s="22"/>
      <c r="B39" s="35"/>
      <c r="C39" s="1146" t="s">
        <v>536</v>
      </c>
      <c r="D39" s="1147"/>
      <c r="E39" s="1148"/>
      <c r="F39" s="36">
        <v>0</v>
      </c>
      <c r="G39" s="37">
        <v>0</v>
      </c>
      <c r="H39" s="37">
        <v>0</v>
      </c>
      <c r="I39" s="37">
        <v>0</v>
      </c>
      <c r="J39" s="38">
        <v>0</v>
      </c>
      <c r="K39" s="22"/>
      <c r="L39" s="22"/>
      <c r="M39" s="22"/>
      <c r="N39" s="22"/>
      <c r="O39" s="22"/>
      <c r="P39" s="22"/>
    </row>
    <row r="40" spans="1:16" ht="39" customHeight="1" x14ac:dyDescent="0.15">
      <c r="A40" s="22"/>
      <c r="B40" s="35"/>
      <c r="C40" s="1146"/>
      <c r="D40" s="1147"/>
      <c r="E40" s="1148"/>
      <c r="F40" s="36"/>
      <c r="G40" s="37"/>
      <c r="H40" s="37"/>
      <c r="I40" s="37"/>
      <c r="J40" s="38"/>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537</v>
      </c>
      <c r="D42" s="1147"/>
      <c r="E42" s="1148"/>
      <c r="F42" s="36" t="s">
        <v>485</v>
      </c>
      <c r="G42" s="37" t="s">
        <v>485</v>
      </c>
      <c r="H42" s="37" t="s">
        <v>485</v>
      </c>
      <c r="I42" s="37" t="s">
        <v>485</v>
      </c>
      <c r="J42" s="38" t="s">
        <v>485</v>
      </c>
      <c r="K42" s="22"/>
      <c r="L42" s="22"/>
      <c r="M42" s="22"/>
      <c r="N42" s="22"/>
      <c r="O42" s="22"/>
      <c r="P42" s="22"/>
    </row>
    <row r="43" spans="1:16" ht="39" customHeight="1" thickBot="1" x14ac:dyDescent="0.2">
      <c r="A43" s="22"/>
      <c r="B43" s="40"/>
      <c r="C43" s="1149" t="s">
        <v>538</v>
      </c>
      <c r="D43" s="1150"/>
      <c r="E43" s="1151"/>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3MyvH03CDaa8Zb4+89u22r4zJqFP7kgT3AlhuWQ9fhm/wu1KoCwyp3TLbr/g8pf2fSaUYH86yTrsRhBOqD/FA==" saltValue="KlNrlcItKFUjt1ntFPhE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49" zoomScale="85" zoomScaleNormal="85" zoomScaleSheetLayoutView="55" workbookViewId="0">
      <selection activeCell="L3" sqref="L3:V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694</v>
      </c>
      <c r="L45" s="60">
        <v>674</v>
      </c>
      <c r="M45" s="60">
        <v>699</v>
      </c>
      <c r="N45" s="60">
        <v>737</v>
      </c>
      <c r="O45" s="61">
        <v>745</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485</v>
      </c>
      <c r="L46" s="64" t="s">
        <v>485</v>
      </c>
      <c r="M46" s="64" t="s">
        <v>485</v>
      </c>
      <c r="N46" s="64" t="s">
        <v>485</v>
      </c>
      <c r="O46" s="65" t="s">
        <v>485</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485</v>
      </c>
      <c r="L47" s="64" t="s">
        <v>485</v>
      </c>
      <c r="M47" s="64" t="s">
        <v>485</v>
      </c>
      <c r="N47" s="64" t="s">
        <v>485</v>
      </c>
      <c r="O47" s="65" t="s">
        <v>485</v>
      </c>
      <c r="P47" s="48"/>
      <c r="Q47" s="48"/>
      <c r="R47" s="48"/>
      <c r="S47" s="48"/>
      <c r="T47" s="48"/>
      <c r="U47" s="48"/>
    </row>
    <row r="48" spans="1:21" ht="30.75" customHeight="1" x14ac:dyDescent="0.15">
      <c r="A48" s="48"/>
      <c r="B48" s="1156"/>
      <c r="C48" s="1157"/>
      <c r="D48" s="62"/>
      <c r="E48" s="1162" t="s">
        <v>13</v>
      </c>
      <c r="F48" s="1162"/>
      <c r="G48" s="1162"/>
      <c r="H48" s="1162"/>
      <c r="I48" s="1162"/>
      <c r="J48" s="1163"/>
      <c r="K48" s="63">
        <v>0</v>
      </c>
      <c r="L48" s="64">
        <v>0</v>
      </c>
      <c r="M48" s="64">
        <v>0</v>
      </c>
      <c r="N48" s="64">
        <v>0</v>
      </c>
      <c r="O48" s="65">
        <v>0</v>
      </c>
      <c r="P48" s="48"/>
      <c r="Q48" s="48"/>
      <c r="R48" s="48"/>
      <c r="S48" s="48"/>
      <c r="T48" s="48"/>
      <c r="U48" s="48"/>
    </row>
    <row r="49" spans="1:21" ht="30.75" customHeight="1" x14ac:dyDescent="0.15">
      <c r="A49" s="48"/>
      <c r="B49" s="1156"/>
      <c r="C49" s="1157"/>
      <c r="D49" s="62"/>
      <c r="E49" s="1162" t="s">
        <v>14</v>
      </c>
      <c r="F49" s="1162"/>
      <c r="G49" s="1162"/>
      <c r="H49" s="1162"/>
      <c r="I49" s="1162"/>
      <c r="J49" s="1163"/>
      <c r="K49" s="63">
        <v>17</v>
      </c>
      <c r="L49" s="64">
        <v>21</v>
      </c>
      <c r="M49" s="64">
        <v>22</v>
      </c>
      <c r="N49" s="64">
        <v>26</v>
      </c>
      <c r="O49" s="65">
        <v>23</v>
      </c>
      <c r="P49" s="48"/>
      <c r="Q49" s="48"/>
      <c r="R49" s="48"/>
      <c r="S49" s="48"/>
      <c r="T49" s="48"/>
      <c r="U49" s="48"/>
    </row>
    <row r="50" spans="1:21" ht="30.75" customHeight="1" x14ac:dyDescent="0.15">
      <c r="A50" s="48"/>
      <c r="B50" s="1156"/>
      <c r="C50" s="1157"/>
      <c r="D50" s="62"/>
      <c r="E50" s="1162" t="s">
        <v>15</v>
      </c>
      <c r="F50" s="1162"/>
      <c r="G50" s="1162"/>
      <c r="H50" s="1162"/>
      <c r="I50" s="1162"/>
      <c r="J50" s="1163"/>
      <c r="K50" s="63" t="s">
        <v>485</v>
      </c>
      <c r="L50" s="64" t="s">
        <v>485</v>
      </c>
      <c r="M50" s="64" t="s">
        <v>485</v>
      </c>
      <c r="N50" s="64" t="s">
        <v>485</v>
      </c>
      <c r="O50" s="65" t="s">
        <v>485</v>
      </c>
      <c r="P50" s="48"/>
      <c r="Q50" s="48"/>
      <c r="R50" s="48"/>
      <c r="S50" s="48"/>
      <c r="T50" s="48"/>
      <c r="U50" s="48"/>
    </row>
    <row r="51" spans="1:21" ht="30.75" customHeight="1" x14ac:dyDescent="0.15">
      <c r="A51" s="48"/>
      <c r="B51" s="1158"/>
      <c r="C51" s="1159"/>
      <c r="D51" s="66"/>
      <c r="E51" s="1162" t="s">
        <v>16</v>
      </c>
      <c r="F51" s="1162"/>
      <c r="G51" s="1162"/>
      <c r="H51" s="1162"/>
      <c r="I51" s="1162"/>
      <c r="J51" s="1163"/>
      <c r="K51" s="63">
        <v>0</v>
      </c>
      <c r="L51" s="64">
        <v>0</v>
      </c>
      <c r="M51" s="64" t="s">
        <v>485</v>
      </c>
      <c r="N51" s="64" t="s">
        <v>485</v>
      </c>
      <c r="O51" s="65" t="s">
        <v>485</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601</v>
      </c>
      <c r="L52" s="64">
        <v>574</v>
      </c>
      <c r="M52" s="64">
        <v>575</v>
      </c>
      <c r="N52" s="64">
        <v>562</v>
      </c>
      <c r="O52" s="65">
        <v>544</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110</v>
      </c>
      <c r="L53" s="69">
        <v>121</v>
      </c>
      <c r="M53" s="69">
        <v>146</v>
      </c>
      <c r="N53" s="69">
        <v>201</v>
      </c>
      <c r="O53" s="70">
        <v>224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SifsejDg8gHu4TrWkv5I1WiaGhmtj2IEuRc4ujNhONiuOd68UbgkklfBnNBppkioaWKluqBT2dsGi6B7v+Txg==" saltValue="u0jB7O39jLLfTlihCzbz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1" zoomScale="85" zoomScaleNormal="85" zoomScaleSheetLayoutView="100" workbookViewId="0">
      <selection activeCell="L3" sqref="L3:V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5" t="s">
        <v>30</v>
      </c>
      <c r="C41" s="1186"/>
      <c r="D41" s="105"/>
      <c r="E41" s="1191" t="s">
        <v>31</v>
      </c>
      <c r="F41" s="1191"/>
      <c r="G41" s="1191"/>
      <c r="H41" s="1192"/>
      <c r="I41" s="355">
        <v>6150</v>
      </c>
      <c r="J41" s="356">
        <v>6099</v>
      </c>
      <c r="K41" s="356">
        <v>6329</v>
      </c>
      <c r="L41" s="356">
        <v>6393</v>
      </c>
      <c r="M41" s="357">
        <v>8518</v>
      </c>
    </row>
    <row r="42" spans="2:13" ht="27.75" customHeight="1" x14ac:dyDescent="0.15">
      <c r="B42" s="1187"/>
      <c r="C42" s="1188"/>
      <c r="D42" s="106"/>
      <c r="E42" s="1193" t="s">
        <v>32</v>
      </c>
      <c r="F42" s="1193"/>
      <c r="G42" s="1193"/>
      <c r="H42" s="1194"/>
      <c r="I42" s="358" t="s">
        <v>485</v>
      </c>
      <c r="J42" s="359" t="s">
        <v>485</v>
      </c>
      <c r="K42" s="359" t="s">
        <v>485</v>
      </c>
      <c r="L42" s="359" t="s">
        <v>485</v>
      </c>
      <c r="M42" s="360" t="s">
        <v>485</v>
      </c>
    </row>
    <row r="43" spans="2:13" ht="27.75" customHeight="1" x14ac:dyDescent="0.15">
      <c r="B43" s="1187"/>
      <c r="C43" s="1188"/>
      <c r="D43" s="106"/>
      <c r="E43" s="1193" t="s">
        <v>33</v>
      </c>
      <c r="F43" s="1193"/>
      <c r="G43" s="1193"/>
      <c r="H43" s="1194"/>
      <c r="I43" s="358">
        <v>5</v>
      </c>
      <c r="J43" s="359">
        <v>5</v>
      </c>
      <c r="K43" s="359">
        <v>66</v>
      </c>
      <c r="L43" s="359">
        <v>63</v>
      </c>
      <c r="M43" s="360">
        <v>61</v>
      </c>
    </row>
    <row r="44" spans="2:13" ht="27.75" customHeight="1" x14ac:dyDescent="0.15">
      <c r="B44" s="1187"/>
      <c r="C44" s="1188"/>
      <c r="D44" s="106"/>
      <c r="E44" s="1193" t="s">
        <v>34</v>
      </c>
      <c r="F44" s="1193"/>
      <c r="G44" s="1193"/>
      <c r="H44" s="1194"/>
      <c r="I44" s="358">
        <v>126</v>
      </c>
      <c r="J44" s="359">
        <v>156</v>
      </c>
      <c r="K44" s="359">
        <v>132</v>
      </c>
      <c r="L44" s="359">
        <v>110</v>
      </c>
      <c r="M44" s="360">
        <v>95</v>
      </c>
    </row>
    <row r="45" spans="2:13" ht="27.75" customHeight="1" x14ac:dyDescent="0.15">
      <c r="B45" s="1187"/>
      <c r="C45" s="1188"/>
      <c r="D45" s="106"/>
      <c r="E45" s="1193" t="s">
        <v>35</v>
      </c>
      <c r="F45" s="1193"/>
      <c r="G45" s="1193"/>
      <c r="H45" s="1194"/>
      <c r="I45" s="358">
        <v>1641</v>
      </c>
      <c r="J45" s="359">
        <v>1606</v>
      </c>
      <c r="K45" s="359">
        <v>1592</v>
      </c>
      <c r="L45" s="359">
        <v>1613</v>
      </c>
      <c r="M45" s="360">
        <v>1661</v>
      </c>
    </row>
    <row r="46" spans="2:13" ht="27.75" customHeight="1" x14ac:dyDescent="0.15">
      <c r="B46" s="1187"/>
      <c r="C46" s="1188"/>
      <c r="D46" s="107"/>
      <c r="E46" s="1193" t="s">
        <v>36</v>
      </c>
      <c r="F46" s="1193"/>
      <c r="G46" s="1193"/>
      <c r="H46" s="1194"/>
      <c r="I46" s="358" t="s">
        <v>485</v>
      </c>
      <c r="J46" s="359" t="s">
        <v>485</v>
      </c>
      <c r="K46" s="359" t="s">
        <v>485</v>
      </c>
      <c r="L46" s="359" t="s">
        <v>485</v>
      </c>
      <c r="M46" s="360" t="s">
        <v>485</v>
      </c>
    </row>
    <row r="47" spans="2:13" ht="27.75" customHeight="1" x14ac:dyDescent="0.15">
      <c r="B47" s="1187"/>
      <c r="C47" s="1188"/>
      <c r="D47" s="108"/>
      <c r="E47" s="1195" t="s">
        <v>37</v>
      </c>
      <c r="F47" s="1196"/>
      <c r="G47" s="1196"/>
      <c r="H47" s="1197"/>
      <c r="I47" s="358" t="s">
        <v>485</v>
      </c>
      <c r="J47" s="359" t="s">
        <v>485</v>
      </c>
      <c r="K47" s="359" t="s">
        <v>485</v>
      </c>
      <c r="L47" s="359" t="s">
        <v>485</v>
      </c>
      <c r="M47" s="360" t="s">
        <v>485</v>
      </c>
    </row>
    <row r="48" spans="2:13" ht="27.75" customHeight="1" x14ac:dyDescent="0.15">
      <c r="B48" s="1187"/>
      <c r="C48" s="1188"/>
      <c r="D48" s="106"/>
      <c r="E48" s="1193" t="s">
        <v>38</v>
      </c>
      <c r="F48" s="1193"/>
      <c r="G48" s="1193"/>
      <c r="H48" s="1194"/>
      <c r="I48" s="358" t="s">
        <v>485</v>
      </c>
      <c r="J48" s="359" t="s">
        <v>485</v>
      </c>
      <c r="K48" s="359" t="s">
        <v>485</v>
      </c>
      <c r="L48" s="359" t="s">
        <v>485</v>
      </c>
      <c r="M48" s="360" t="s">
        <v>485</v>
      </c>
    </row>
    <row r="49" spans="2:13" ht="27.75" customHeight="1" x14ac:dyDescent="0.15">
      <c r="B49" s="1189"/>
      <c r="C49" s="1190"/>
      <c r="D49" s="106"/>
      <c r="E49" s="1193" t="s">
        <v>39</v>
      </c>
      <c r="F49" s="1193"/>
      <c r="G49" s="1193"/>
      <c r="H49" s="1194"/>
      <c r="I49" s="358" t="s">
        <v>485</v>
      </c>
      <c r="J49" s="359" t="s">
        <v>485</v>
      </c>
      <c r="K49" s="359" t="s">
        <v>485</v>
      </c>
      <c r="L49" s="359" t="s">
        <v>485</v>
      </c>
      <c r="M49" s="360" t="s">
        <v>485</v>
      </c>
    </row>
    <row r="50" spans="2:13" ht="27.75" customHeight="1" x14ac:dyDescent="0.15">
      <c r="B50" s="1198" t="s">
        <v>40</v>
      </c>
      <c r="C50" s="1199"/>
      <c r="D50" s="109"/>
      <c r="E50" s="1193" t="s">
        <v>41</v>
      </c>
      <c r="F50" s="1193"/>
      <c r="G50" s="1193"/>
      <c r="H50" s="1194"/>
      <c r="I50" s="358">
        <v>4427</v>
      </c>
      <c r="J50" s="359">
        <v>4627</v>
      </c>
      <c r="K50" s="359">
        <v>5200</v>
      </c>
      <c r="L50" s="359">
        <v>5715</v>
      </c>
      <c r="M50" s="360">
        <v>6015</v>
      </c>
    </row>
    <row r="51" spans="2:13" ht="27.75" customHeight="1" x14ac:dyDescent="0.15">
      <c r="B51" s="1187"/>
      <c r="C51" s="1188"/>
      <c r="D51" s="106"/>
      <c r="E51" s="1193" t="s">
        <v>42</v>
      </c>
      <c r="F51" s="1193"/>
      <c r="G51" s="1193"/>
      <c r="H51" s="1194"/>
      <c r="I51" s="358">
        <v>964</v>
      </c>
      <c r="J51" s="359">
        <v>1018</v>
      </c>
      <c r="K51" s="359">
        <v>1208</v>
      </c>
      <c r="L51" s="359">
        <v>1106</v>
      </c>
      <c r="M51" s="360">
        <v>1237</v>
      </c>
    </row>
    <row r="52" spans="2:13" ht="27.75" customHeight="1" x14ac:dyDescent="0.15">
      <c r="B52" s="1189"/>
      <c r="C52" s="1190"/>
      <c r="D52" s="106"/>
      <c r="E52" s="1193" t="s">
        <v>43</v>
      </c>
      <c r="F52" s="1193"/>
      <c r="G52" s="1193"/>
      <c r="H52" s="1194"/>
      <c r="I52" s="358">
        <v>4630</v>
      </c>
      <c r="J52" s="359">
        <v>4692</v>
      </c>
      <c r="K52" s="359">
        <v>4565</v>
      </c>
      <c r="L52" s="359">
        <v>4626</v>
      </c>
      <c r="M52" s="360">
        <v>6037</v>
      </c>
    </row>
    <row r="53" spans="2:13" ht="27.75" customHeight="1" thickBot="1" x14ac:dyDescent="0.2">
      <c r="B53" s="1200" t="s">
        <v>19</v>
      </c>
      <c r="C53" s="1201"/>
      <c r="D53" s="110"/>
      <c r="E53" s="1202" t="s">
        <v>44</v>
      </c>
      <c r="F53" s="1202"/>
      <c r="G53" s="1202"/>
      <c r="H53" s="1203"/>
      <c r="I53" s="361">
        <v>-2100</v>
      </c>
      <c r="J53" s="362">
        <v>-2472</v>
      </c>
      <c r="K53" s="362">
        <v>-2854</v>
      </c>
      <c r="L53" s="362">
        <v>-3267</v>
      </c>
      <c r="M53" s="363">
        <v>-2954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dEduYqnoRhVk+l+oU9iQswg7S+llhmuHc8Tmkv06owhQVw549xOm8XX2/iPMaaBZfkRvcbXbzlGwY9s5Qq1Tg==" saltValue="UO+RiW1VVc2ccmjwT54A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2" t="s">
        <v>46</v>
      </c>
      <c r="D55" s="1212"/>
      <c r="E55" s="1213"/>
      <c r="F55" s="122">
        <v>3765</v>
      </c>
      <c r="G55" s="122">
        <v>4141</v>
      </c>
      <c r="H55" s="123">
        <v>4301</v>
      </c>
    </row>
    <row r="56" spans="2:8" ht="52.5" customHeight="1" x14ac:dyDescent="0.15">
      <c r="B56" s="124"/>
      <c r="C56" s="1214" t="s">
        <v>47</v>
      </c>
      <c r="D56" s="1214"/>
      <c r="E56" s="1215"/>
      <c r="F56" s="125">
        <v>515</v>
      </c>
      <c r="G56" s="125">
        <v>665</v>
      </c>
      <c r="H56" s="126">
        <v>679</v>
      </c>
    </row>
    <row r="57" spans="2:8" ht="53.25" customHeight="1" x14ac:dyDescent="0.15">
      <c r="B57" s="124"/>
      <c r="C57" s="1216" t="s">
        <v>48</v>
      </c>
      <c r="D57" s="1216"/>
      <c r="E57" s="1217"/>
      <c r="F57" s="127">
        <v>1121</v>
      </c>
      <c r="G57" s="127">
        <v>1119</v>
      </c>
      <c r="H57" s="128">
        <v>1270</v>
      </c>
    </row>
    <row r="58" spans="2:8" ht="45.75" customHeight="1" x14ac:dyDescent="0.15">
      <c r="B58" s="129"/>
      <c r="C58" s="1204" t="s">
        <v>547</v>
      </c>
      <c r="D58" s="1205"/>
      <c r="E58" s="1206"/>
      <c r="F58" s="364">
        <v>248</v>
      </c>
      <c r="G58" s="130">
        <v>248</v>
      </c>
      <c r="H58" s="131">
        <v>248</v>
      </c>
    </row>
    <row r="59" spans="2:8" ht="45.75" customHeight="1" x14ac:dyDescent="0.15">
      <c r="B59" s="129"/>
      <c r="C59" s="1204" t="s">
        <v>548</v>
      </c>
      <c r="D59" s="1205"/>
      <c r="E59" s="1206"/>
      <c r="F59" s="130">
        <v>221</v>
      </c>
      <c r="G59" s="130">
        <v>220</v>
      </c>
      <c r="H59" s="131">
        <v>219</v>
      </c>
    </row>
    <row r="60" spans="2:8" ht="45.75" customHeight="1" x14ac:dyDescent="0.15">
      <c r="B60" s="129"/>
      <c r="C60" s="1204" t="s">
        <v>550</v>
      </c>
      <c r="D60" s="1205"/>
      <c r="E60" s="1206"/>
      <c r="F60" s="130">
        <v>171</v>
      </c>
      <c r="G60" s="130">
        <v>170</v>
      </c>
      <c r="H60" s="131">
        <v>170</v>
      </c>
    </row>
    <row r="61" spans="2:8" ht="45.75" customHeight="1" x14ac:dyDescent="0.15">
      <c r="B61" s="129"/>
      <c r="C61" s="1204" t="s">
        <v>549</v>
      </c>
      <c r="D61" s="1205"/>
      <c r="E61" s="1206"/>
      <c r="F61" s="130">
        <v>0</v>
      </c>
      <c r="G61" s="130">
        <v>0</v>
      </c>
      <c r="H61" s="131">
        <v>148</v>
      </c>
    </row>
    <row r="62" spans="2:8" ht="45.75" customHeight="1" thickBot="1" x14ac:dyDescent="0.2">
      <c r="B62" s="132"/>
      <c r="C62" s="1207" t="s">
        <v>565</v>
      </c>
      <c r="D62" s="1208"/>
      <c r="E62" s="1209"/>
      <c r="F62" s="365">
        <v>89</v>
      </c>
      <c r="G62" s="133">
        <v>131</v>
      </c>
      <c r="H62" s="134">
        <v>131</v>
      </c>
    </row>
    <row r="63" spans="2:8" ht="52.5" customHeight="1" thickBot="1" x14ac:dyDescent="0.2">
      <c r="B63" s="135"/>
      <c r="C63" s="1210" t="s">
        <v>49</v>
      </c>
      <c r="D63" s="1210"/>
      <c r="E63" s="1211"/>
      <c r="F63" s="136">
        <v>5401</v>
      </c>
      <c r="G63" s="136">
        <v>5925</v>
      </c>
      <c r="H63" s="137">
        <v>6250</v>
      </c>
    </row>
    <row r="64" spans="2:8" x14ac:dyDescent="0.15"/>
  </sheetData>
  <sheetProtection algorithmName="SHA-512" hashValue="RexD462hcZlm2V7Y7NuiFefAzrmfM4eEpStJa5RVM8khTsl0miFjnOah8QkJCVJ1mFtcoJezgiQzO3onSSRG8g==" saltValue="C6xAXl9xeN0De6we8rdu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B1758-D7C0-4ACB-AEAF-7836A06B53A5}">
  <sheetPr>
    <pageSetUpPr fitToPage="1"/>
  </sheetPr>
  <dimension ref="A1:DE85"/>
  <sheetViews>
    <sheetView showGridLines="0" topLeftCell="A61" zoomScaleNormal="100" zoomScaleSheetLayoutView="55" workbookViewId="0">
      <selection activeCell="AS18" sqref="AS18"/>
    </sheetView>
  </sheetViews>
  <sheetFormatPr defaultColWidth="0" defaultRowHeight="13.5" customHeight="1" zeroHeight="1" x14ac:dyDescent="0.15"/>
  <cols>
    <col min="1" max="1" width="6.375" style="1220" customWidth="1"/>
    <col min="2" max="107" width="2.5" style="1220" customWidth="1"/>
    <col min="108" max="108" width="6.125" style="1227" customWidth="1"/>
    <col min="109" max="109" width="5.875" style="1226" customWidth="1"/>
    <col min="110" max="16384" width="8.625" style="1220" hidden="1"/>
  </cols>
  <sheetData>
    <row r="1" spans="1:109" ht="42.75" customHeight="1" x14ac:dyDescent="0.15">
      <c r="A1" s="1218"/>
      <c r="B1" s="1219"/>
      <c r="DD1" s="1220"/>
      <c r="DE1" s="1220"/>
    </row>
    <row r="2" spans="1:109" ht="25.5" customHeight="1" x14ac:dyDescent="0.15">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15">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9" customFormat="1" x14ac:dyDescent="0.15">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9" customFormat="1" x14ac:dyDescent="0.15">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9" customFormat="1" x14ac:dyDescent="0.15">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9" customFormat="1" x14ac:dyDescent="0.15">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9" customFormat="1" x14ac:dyDescent="0.15">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9" customFormat="1" x14ac:dyDescent="0.15">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9" customFormat="1" x14ac:dyDescent="0.15">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9" customFormat="1" x14ac:dyDescent="0.15">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9" customFormat="1" x14ac:dyDescent="0.15">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9" customFormat="1" x14ac:dyDescent="0.15">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9" customFormat="1" x14ac:dyDescent="0.15">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9" customFormat="1" x14ac:dyDescent="0.15">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9" customFormat="1" x14ac:dyDescent="0.15">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9" customFormat="1" x14ac:dyDescent="0.15">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9" customFormat="1" x14ac:dyDescent="0.15">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x14ac:dyDescent="0.15">
      <c r="DD19" s="1220"/>
      <c r="DE19" s="1220"/>
    </row>
    <row r="20" spans="1:109" x14ac:dyDescent="0.15">
      <c r="DD20" s="1220"/>
      <c r="DE20" s="1220"/>
    </row>
    <row r="21" spans="1:109" ht="17.25" customHeight="1" x14ac:dyDescent="0.15">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15">
      <c r="B22" s="1226"/>
    </row>
    <row r="23" spans="1:109" x14ac:dyDescent="0.15">
      <c r="B23" s="1226"/>
    </row>
    <row r="24" spans="1:109" x14ac:dyDescent="0.15">
      <c r="B24" s="1226"/>
    </row>
    <row r="25" spans="1:109" x14ac:dyDescent="0.15">
      <c r="B25" s="1226"/>
    </row>
    <row r="26" spans="1:109" x14ac:dyDescent="0.15">
      <c r="B26" s="1226"/>
    </row>
    <row r="27" spans="1:109" x14ac:dyDescent="0.15">
      <c r="B27" s="1226"/>
    </row>
    <row r="28" spans="1:109" x14ac:dyDescent="0.15">
      <c r="B28" s="1226"/>
    </row>
    <row r="29" spans="1:109" x14ac:dyDescent="0.15">
      <c r="B29" s="1226"/>
    </row>
    <row r="30" spans="1:109" x14ac:dyDescent="0.15">
      <c r="B30" s="1226"/>
    </row>
    <row r="31" spans="1:109" x14ac:dyDescent="0.15">
      <c r="B31" s="1226"/>
    </row>
    <row r="32" spans="1:109" x14ac:dyDescent="0.15">
      <c r="B32" s="1226"/>
    </row>
    <row r="33" spans="2:109" x14ac:dyDescent="0.15">
      <c r="B33" s="1226"/>
    </row>
    <row r="34" spans="2:109" x14ac:dyDescent="0.15">
      <c r="B34" s="1226"/>
    </row>
    <row r="35" spans="2:109" x14ac:dyDescent="0.15">
      <c r="B35" s="1226"/>
    </row>
    <row r="36" spans="2:109" x14ac:dyDescent="0.15">
      <c r="B36" s="1226"/>
    </row>
    <row r="37" spans="2:109" x14ac:dyDescent="0.15">
      <c r="B37" s="1226"/>
    </row>
    <row r="38" spans="2:109" x14ac:dyDescent="0.15">
      <c r="B38" s="1226"/>
    </row>
    <row r="39" spans="2:109" x14ac:dyDescent="0.15">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x14ac:dyDescent="0.15">
      <c r="B40" s="1231"/>
      <c r="DD40" s="1231"/>
      <c r="DE40" s="1220"/>
    </row>
    <row r="41" spans="2:109" ht="17.25" x14ac:dyDescent="0.15">
      <c r="B41" s="1232" t="s">
        <v>566</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x14ac:dyDescent="0.15">
      <c r="B42" s="1226"/>
      <c r="G42" s="1233"/>
      <c r="I42" s="1234"/>
      <c r="J42" s="1234"/>
      <c r="K42" s="1234"/>
      <c r="AM42" s="1233"/>
      <c r="AN42" s="1233" t="s">
        <v>567</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15">
      <c r="B43" s="1226"/>
      <c r="AN43" s="1235" t="s">
        <v>568</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x14ac:dyDescent="0.15">
      <c r="B49" s="1226"/>
      <c r="AN49" s="1220" t="s">
        <v>569</v>
      </c>
    </row>
    <row r="50" spans="1:109" x14ac:dyDescent="0.15">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524</v>
      </c>
      <c r="BQ50" s="1251"/>
      <c r="BR50" s="1251"/>
      <c r="BS50" s="1251"/>
      <c r="BT50" s="1251"/>
      <c r="BU50" s="1251"/>
      <c r="BV50" s="1251"/>
      <c r="BW50" s="1251"/>
      <c r="BX50" s="1251" t="s">
        <v>525</v>
      </c>
      <c r="BY50" s="1251"/>
      <c r="BZ50" s="1251"/>
      <c r="CA50" s="1251"/>
      <c r="CB50" s="1251"/>
      <c r="CC50" s="1251"/>
      <c r="CD50" s="1251"/>
      <c r="CE50" s="1251"/>
      <c r="CF50" s="1251" t="s">
        <v>526</v>
      </c>
      <c r="CG50" s="1251"/>
      <c r="CH50" s="1251"/>
      <c r="CI50" s="1251"/>
      <c r="CJ50" s="1251"/>
      <c r="CK50" s="1251"/>
      <c r="CL50" s="1251"/>
      <c r="CM50" s="1251"/>
      <c r="CN50" s="1251" t="s">
        <v>527</v>
      </c>
      <c r="CO50" s="1251"/>
      <c r="CP50" s="1251"/>
      <c r="CQ50" s="1251"/>
      <c r="CR50" s="1251"/>
      <c r="CS50" s="1251"/>
      <c r="CT50" s="1251"/>
      <c r="CU50" s="1251"/>
      <c r="CV50" s="1251" t="s">
        <v>528</v>
      </c>
      <c r="CW50" s="1251"/>
      <c r="CX50" s="1251"/>
      <c r="CY50" s="1251"/>
      <c r="CZ50" s="1251"/>
      <c r="DA50" s="1251"/>
      <c r="DB50" s="1251"/>
      <c r="DC50" s="1251"/>
    </row>
    <row r="51" spans="1:109" ht="13.5" customHeight="1" x14ac:dyDescent="0.15">
      <c r="B51" s="1226"/>
      <c r="G51" s="1252"/>
      <c r="H51" s="1252"/>
      <c r="I51" s="1253"/>
      <c r="J51" s="1253"/>
      <c r="K51" s="1254"/>
      <c r="L51" s="1254"/>
      <c r="M51" s="1254"/>
      <c r="N51" s="1254"/>
      <c r="AM51" s="1244"/>
      <c r="AN51" s="1255" t="s">
        <v>570</v>
      </c>
      <c r="AO51" s="1255"/>
      <c r="AP51" s="1255"/>
      <c r="AQ51" s="1255"/>
      <c r="AR51" s="1255"/>
      <c r="AS51" s="1255"/>
      <c r="AT51" s="1255"/>
      <c r="AU51" s="1255"/>
      <c r="AV51" s="1255"/>
      <c r="AW51" s="1255"/>
      <c r="AX51" s="1255"/>
      <c r="AY51" s="1255"/>
      <c r="AZ51" s="1255"/>
      <c r="BA51" s="1255"/>
      <c r="BB51" s="1255" t="s">
        <v>571</v>
      </c>
      <c r="BC51" s="1255"/>
      <c r="BD51" s="1255"/>
      <c r="BE51" s="1255"/>
      <c r="BF51" s="1255"/>
      <c r="BG51" s="1255"/>
      <c r="BH51" s="1255"/>
      <c r="BI51" s="1255"/>
      <c r="BJ51" s="1255"/>
      <c r="BK51" s="1255"/>
      <c r="BL51" s="1255"/>
      <c r="BM51" s="1255"/>
      <c r="BN51" s="1255"/>
      <c r="BO51" s="1255"/>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x14ac:dyDescent="0.15">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572</v>
      </c>
      <c r="BC53" s="1255"/>
      <c r="BD53" s="1255"/>
      <c r="BE53" s="1255"/>
      <c r="BF53" s="1255"/>
      <c r="BG53" s="1255"/>
      <c r="BH53" s="1255"/>
      <c r="BI53" s="1255"/>
      <c r="BJ53" s="1255"/>
      <c r="BK53" s="1255"/>
      <c r="BL53" s="1255"/>
      <c r="BM53" s="1255"/>
      <c r="BN53" s="1255"/>
      <c r="BO53" s="1255"/>
      <c r="BP53" s="1256">
        <v>60.1</v>
      </c>
      <c r="BQ53" s="1256"/>
      <c r="BR53" s="1256"/>
      <c r="BS53" s="1256"/>
      <c r="BT53" s="1256"/>
      <c r="BU53" s="1256"/>
      <c r="BV53" s="1256"/>
      <c r="BW53" s="1256"/>
      <c r="BX53" s="1256">
        <v>63.6</v>
      </c>
      <c r="BY53" s="1256"/>
      <c r="BZ53" s="1256"/>
      <c r="CA53" s="1256"/>
      <c r="CB53" s="1256"/>
      <c r="CC53" s="1256"/>
      <c r="CD53" s="1256"/>
      <c r="CE53" s="1256"/>
      <c r="CF53" s="1256">
        <v>62.4</v>
      </c>
      <c r="CG53" s="1256"/>
      <c r="CH53" s="1256"/>
      <c r="CI53" s="1256"/>
      <c r="CJ53" s="1256"/>
      <c r="CK53" s="1256"/>
      <c r="CL53" s="1256"/>
      <c r="CM53" s="1256"/>
      <c r="CN53" s="1256">
        <v>63.6</v>
      </c>
      <c r="CO53" s="1256"/>
      <c r="CP53" s="1256"/>
      <c r="CQ53" s="1256"/>
      <c r="CR53" s="1256"/>
      <c r="CS53" s="1256"/>
      <c r="CT53" s="1256"/>
      <c r="CU53" s="1256"/>
      <c r="CV53" s="1256">
        <v>64.7</v>
      </c>
      <c r="CW53" s="1256"/>
      <c r="CX53" s="1256"/>
      <c r="CY53" s="1256"/>
      <c r="CZ53" s="1256"/>
      <c r="DA53" s="1256"/>
      <c r="DB53" s="1256"/>
      <c r="DC53" s="1256"/>
    </row>
    <row r="54" spans="1:109" x14ac:dyDescent="0.15">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4"/>
      <c r="B55" s="1226"/>
      <c r="G55" s="1245"/>
      <c r="H55" s="1245"/>
      <c r="I55" s="1245"/>
      <c r="J55" s="1245"/>
      <c r="K55" s="1254"/>
      <c r="L55" s="1254"/>
      <c r="M55" s="1254"/>
      <c r="N55" s="1254"/>
      <c r="AN55" s="1251" t="s">
        <v>573</v>
      </c>
      <c r="AO55" s="1251"/>
      <c r="AP55" s="1251"/>
      <c r="AQ55" s="1251"/>
      <c r="AR55" s="1251"/>
      <c r="AS55" s="1251"/>
      <c r="AT55" s="1251"/>
      <c r="AU55" s="1251"/>
      <c r="AV55" s="1251"/>
      <c r="AW55" s="1251"/>
      <c r="AX55" s="1251"/>
      <c r="AY55" s="1251"/>
      <c r="AZ55" s="1251"/>
      <c r="BA55" s="1251"/>
      <c r="BB55" s="1255" t="s">
        <v>571</v>
      </c>
      <c r="BC55" s="1255"/>
      <c r="BD55" s="1255"/>
      <c r="BE55" s="1255"/>
      <c r="BF55" s="1255"/>
      <c r="BG55" s="1255"/>
      <c r="BH55" s="1255"/>
      <c r="BI55" s="1255"/>
      <c r="BJ55" s="1255"/>
      <c r="BK55" s="1255"/>
      <c r="BL55" s="1255"/>
      <c r="BM55" s="1255"/>
      <c r="BN55" s="1255"/>
      <c r="BO55" s="1255"/>
      <c r="BP55" s="1256">
        <v>3</v>
      </c>
      <c r="BQ55" s="1256"/>
      <c r="BR55" s="1256"/>
      <c r="BS55" s="1256"/>
      <c r="BT55" s="1256"/>
      <c r="BU55" s="1256"/>
      <c r="BV55" s="1256"/>
      <c r="BW55" s="1256"/>
      <c r="BX55" s="1256">
        <v>3.4</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x14ac:dyDescent="0.15">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572</v>
      </c>
      <c r="BC57" s="1255"/>
      <c r="BD57" s="1255"/>
      <c r="BE57" s="1255"/>
      <c r="BF57" s="1255"/>
      <c r="BG57" s="1255"/>
      <c r="BH57" s="1255"/>
      <c r="BI57" s="1255"/>
      <c r="BJ57" s="1255"/>
      <c r="BK57" s="1255"/>
      <c r="BL57" s="1255"/>
      <c r="BM57" s="1255"/>
      <c r="BN57" s="1255"/>
      <c r="BO57" s="1255"/>
      <c r="BP57" s="1256">
        <v>63.3</v>
      </c>
      <c r="BQ57" s="1256"/>
      <c r="BR57" s="1256"/>
      <c r="BS57" s="1256"/>
      <c r="BT57" s="1256"/>
      <c r="BU57" s="1256"/>
      <c r="BV57" s="1256"/>
      <c r="BW57" s="1256"/>
      <c r="BX57" s="1256">
        <v>62.8</v>
      </c>
      <c r="BY57" s="1256"/>
      <c r="BZ57" s="1256"/>
      <c r="CA57" s="1256"/>
      <c r="CB57" s="1256"/>
      <c r="CC57" s="1256"/>
      <c r="CD57" s="1256"/>
      <c r="CE57" s="1256"/>
      <c r="CF57" s="1256">
        <v>62.7</v>
      </c>
      <c r="CG57" s="1256"/>
      <c r="CH57" s="1256"/>
      <c r="CI57" s="1256"/>
      <c r="CJ57" s="1256"/>
      <c r="CK57" s="1256"/>
      <c r="CL57" s="1256"/>
      <c r="CM57" s="1256"/>
      <c r="CN57" s="1256">
        <v>63.1</v>
      </c>
      <c r="CO57" s="1256"/>
      <c r="CP57" s="1256"/>
      <c r="CQ57" s="1256"/>
      <c r="CR57" s="1256"/>
      <c r="CS57" s="1256"/>
      <c r="CT57" s="1256"/>
      <c r="CU57" s="1256"/>
      <c r="CV57" s="1256">
        <v>63.8</v>
      </c>
      <c r="CW57" s="1256"/>
      <c r="CX57" s="1256"/>
      <c r="CY57" s="1256"/>
      <c r="CZ57" s="1256"/>
      <c r="DA57" s="1256"/>
      <c r="DB57" s="1256"/>
      <c r="DC57" s="1256"/>
      <c r="DD57" s="1259"/>
      <c r="DE57" s="1257"/>
    </row>
    <row r="58" spans="1:109" s="1234" customFormat="1" x14ac:dyDescent="0.15">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x14ac:dyDescent="0.15">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x14ac:dyDescent="0.15">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x14ac:dyDescent="0.15">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7.25" x14ac:dyDescent="0.15">
      <c r="B63" s="1265" t="s">
        <v>574</v>
      </c>
    </row>
    <row r="64" spans="1:109" x14ac:dyDescent="0.15">
      <c r="B64" s="1226"/>
      <c r="G64" s="1233"/>
      <c r="I64" s="1266"/>
      <c r="J64" s="1266"/>
      <c r="K64" s="1266"/>
      <c r="L64" s="1266"/>
      <c r="M64" s="1266"/>
      <c r="N64" s="1267"/>
      <c r="AM64" s="1233"/>
      <c r="AN64" s="1233" t="s">
        <v>567</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x14ac:dyDescent="0.15">
      <c r="B65" s="1226"/>
      <c r="AN65" s="1235" t="s">
        <v>575</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x14ac:dyDescent="0.15">
      <c r="B71" s="1226"/>
      <c r="G71" s="1271"/>
      <c r="I71" s="1272"/>
      <c r="J71" s="1269"/>
      <c r="K71" s="1269"/>
      <c r="L71" s="1270"/>
      <c r="M71" s="1269"/>
      <c r="N71" s="1270"/>
      <c r="AM71" s="1271"/>
      <c r="AN71" s="1220" t="s">
        <v>569</v>
      </c>
    </row>
    <row r="72" spans="2:107" x14ac:dyDescent="0.15">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524</v>
      </c>
      <c r="BQ72" s="1251"/>
      <c r="BR72" s="1251"/>
      <c r="BS72" s="1251"/>
      <c r="BT72" s="1251"/>
      <c r="BU72" s="1251"/>
      <c r="BV72" s="1251"/>
      <c r="BW72" s="1251"/>
      <c r="BX72" s="1251" t="s">
        <v>525</v>
      </c>
      <c r="BY72" s="1251"/>
      <c r="BZ72" s="1251"/>
      <c r="CA72" s="1251"/>
      <c r="CB72" s="1251"/>
      <c r="CC72" s="1251"/>
      <c r="CD72" s="1251"/>
      <c r="CE72" s="1251"/>
      <c r="CF72" s="1251" t="s">
        <v>526</v>
      </c>
      <c r="CG72" s="1251"/>
      <c r="CH72" s="1251"/>
      <c r="CI72" s="1251"/>
      <c r="CJ72" s="1251"/>
      <c r="CK72" s="1251"/>
      <c r="CL72" s="1251"/>
      <c r="CM72" s="1251"/>
      <c r="CN72" s="1251" t="s">
        <v>527</v>
      </c>
      <c r="CO72" s="1251"/>
      <c r="CP72" s="1251"/>
      <c r="CQ72" s="1251"/>
      <c r="CR72" s="1251"/>
      <c r="CS72" s="1251"/>
      <c r="CT72" s="1251"/>
      <c r="CU72" s="1251"/>
      <c r="CV72" s="1251" t="s">
        <v>528</v>
      </c>
      <c r="CW72" s="1251"/>
      <c r="CX72" s="1251"/>
      <c r="CY72" s="1251"/>
      <c r="CZ72" s="1251"/>
      <c r="DA72" s="1251"/>
      <c r="DB72" s="1251"/>
      <c r="DC72" s="1251"/>
    </row>
    <row r="73" spans="2:107" x14ac:dyDescent="0.15">
      <c r="B73" s="1226"/>
      <c r="G73" s="1252"/>
      <c r="H73" s="1252"/>
      <c r="I73" s="1252"/>
      <c r="J73" s="1252"/>
      <c r="K73" s="1273"/>
      <c r="L73" s="1273"/>
      <c r="M73" s="1273"/>
      <c r="N73" s="1273"/>
      <c r="AM73" s="1244"/>
      <c r="AN73" s="1255" t="s">
        <v>570</v>
      </c>
      <c r="AO73" s="1255"/>
      <c r="AP73" s="1255"/>
      <c r="AQ73" s="1255"/>
      <c r="AR73" s="1255"/>
      <c r="AS73" s="1255"/>
      <c r="AT73" s="1255"/>
      <c r="AU73" s="1255"/>
      <c r="AV73" s="1255"/>
      <c r="AW73" s="1255"/>
      <c r="AX73" s="1255"/>
      <c r="AY73" s="1255"/>
      <c r="AZ73" s="1255"/>
      <c r="BA73" s="1255"/>
      <c r="BB73" s="1255" t="s">
        <v>571</v>
      </c>
      <c r="BC73" s="1255"/>
      <c r="BD73" s="1255"/>
      <c r="BE73" s="1255"/>
      <c r="BF73" s="1255"/>
      <c r="BG73" s="1255"/>
      <c r="BH73" s="1255"/>
      <c r="BI73" s="1255"/>
      <c r="BJ73" s="1255"/>
      <c r="BK73" s="1255"/>
      <c r="BL73" s="1255"/>
      <c r="BM73" s="1255"/>
      <c r="BN73" s="1255"/>
      <c r="BO73" s="1255"/>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576</v>
      </c>
      <c r="BC75" s="1255"/>
      <c r="BD75" s="1255"/>
      <c r="BE75" s="1255"/>
      <c r="BF75" s="1255"/>
      <c r="BG75" s="1255"/>
      <c r="BH75" s="1255"/>
      <c r="BI75" s="1255"/>
      <c r="BJ75" s="1255"/>
      <c r="BK75" s="1255"/>
      <c r="BL75" s="1255"/>
      <c r="BM75" s="1255"/>
      <c r="BN75" s="1255"/>
      <c r="BO75" s="1255"/>
      <c r="BP75" s="1256">
        <v>4.0999999999999996</v>
      </c>
      <c r="BQ75" s="1256"/>
      <c r="BR75" s="1256"/>
      <c r="BS75" s="1256"/>
      <c r="BT75" s="1256"/>
      <c r="BU75" s="1256"/>
      <c r="BV75" s="1256"/>
      <c r="BW75" s="1256"/>
      <c r="BX75" s="1256">
        <v>3.8</v>
      </c>
      <c r="BY75" s="1256"/>
      <c r="BZ75" s="1256"/>
      <c r="CA75" s="1256"/>
      <c r="CB75" s="1256"/>
      <c r="CC75" s="1256"/>
      <c r="CD75" s="1256"/>
      <c r="CE75" s="1256"/>
      <c r="CF75" s="1256">
        <v>4</v>
      </c>
      <c r="CG75" s="1256"/>
      <c r="CH75" s="1256"/>
      <c r="CI75" s="1256"/>
      <c r="CJ75" s="1256"/>
      <c r="CK75" s="1256"/>
      <c r="CL75" s="1256"/>
      <c r="CM75" s="1256"/>
      <c r="CN75" s="1256">
        <v>4.8</v>
      </c>
      <c r="CO75" s="1256"/>
      <c r="CP75" s="1256"/>
      <c r="CQ75" s="1256"/>
      <c r="CR75" s="1256"/>
      <c r="CS75" s="1256"/>
      <c r="CT75" s="1256"/>
      <c r="CU75" s="1256"/>
      <c r="CV75" s="1256">
        <v>5.9</v>
      </c>
      <c r="CW75" s="1256"/>
      <c r="CX75" s="1256"/>
      <c r="CY75" s="1256"/>
      <c r="CZ75" s="1256"/>
      <c r="DA75" s="1256"/>
      <c r="DB75" s="1256"/>
      <c r="DC75" s="1256"/>
    </row>
    <row r="76" spans="2:107" x14ac:dyDescent="0.15">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6"/>
      <c r="G77" s="1245"/>
      <c r="H77" s="1245"/>
      <c r="I77" s="1245"/>
      <c r="J77" s="1245"/>
      <c r="K77" s="1273"/>
      <c r="L77" s="1273"/>
      <c r="M77" s="1273"/>
      <c r="N77" s="1273"/>
      <c r="AN77" s="1251" t="s">
        <v>573</v>
      </c>
      <c r="AO77" s="1251"/>
      <c r="AP77" s="1251"/>
      <c r="AQ77" s="1251"/>
      <c r="AR77" s="1251"/>
      <c r="AS77" s="1251"/>
      <c r="AT77" s="1251"/>
      <c r="AU77" s="1251"/>
      <c r="AV77" s="1251"/>
      <c r="AW77" s="1251"/>
      <c r="AX77" s="1251"/>
      <c r="AY77" s="1251"/>
      <c r="AZ77" s="1251"/>
      <c r="BA77" s="1251"/>
      <c r="BB77" s="1255" t="s">
        <v>571</v>
      </c>
      <c r="BC77" s="1255"/>
      <c r="BD77" s="1255"/>
      <c r="BE77" s="1255"/>
      <c r="BF77" s="1255"/>
      <c r="BG77" s="1255"/>
      <c r="BH77" s="1255"/>
      <c r="BI77" s="1255"/>
      <c r="BJ77" s="1255"/>
      <c r="BK77" s="1255"/>
      <c r="BL77" s="1255"/>
      <c r="BM77" s="1255"/>
      <c r="BN77" s="1255"/>
      <c r="BO77" s="1255"/>
      <c r="BP77" s="1256">
        <v>3</v>
      </c>
      <c r="BQ77" s="1256"/>
      <c r="BR77" s="1256"/>
      <c r="BS77" s="1256"/>
      <c r="BT77" s="1256"/>
      <c r="BU77" s="1256"/>
      <c r="BV77" s="1256"/>
      <c r="BW77" s="1256"/>
      <c r="BX77" s="1256">
        <v>3.4</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576</v>
      </c>
      <c r="BC79" s="1255"/>
      <c r="BD79" s="1255"/>
      <c r="BE79" s="1255"/>
      <c r="BF79" s="1255"/>
      <c r="BG79" s="1255"/>
      <c r="BH79" s="1255"/>
      <c r="BI79" s="1255"/>
      <c r="BJ79" s="1255"/>
      <c r="BK79" s="1255"/>
      <c r="BL79" s="1255"/>
      <c r="BM79" s="1255"/>
      <c r="BN79" s="1255"/>
      <c r="BO79" s="1255"/>
      <c r="BP79" s="1256">
        <v>8.8000000000000007</v>
      </c>
      <c r="BQ79" s="1256"/>
      <c r="BR79" s="1256"/>
      <c r="BS79" s="1256"/>
      <c r="BT79" s="1256"/>
      <c r="BU79" s="1256"/>
      <c r="BV79" s="1256"/>
      <c r="BW79" s="1256"/>
      <c r="BX79" s="1256">
        <v>8.8000000000000007</v>
      </c>
      <c r="BY79" s="1256"/>
      <c r="BZ79" s="1256"/>
      <c r="CA79" s="1256"/>
      <c r="CB79" s="1256"/>
      <c r="CC79" s="1256"/>
      <c r="CD79" s="1256"/>
      <c r="CE79" s="1256"/>
      <c r="CF79" s="1256">
        <v>8.3000000000000007</v>
      </c>
      <c r="CG79" s="1256"/>
      <c r="CH79" s="1256"/>
      <c r="CI79" s="1256"/>
      <c r="CJ79" s="1256"/>
      <c r="CK79" s="1256"/>
      <c r="CL79" s="1256"/>
      <c r="CM79" s="1256"/>
      <c r="CN79" s="1256">
        <v>8.1</v>
      </c>
      <c r="CO79" s="1256"/>
      <c r="CP79" s="1256"/>
      <c r="CQ79" s="1256"/>
      <c r="CR79" s="1256"/>
      <c r="CS79" s="1256"/>
      <c r="CT79" s="1256"/>
      <c r="CU79" s="1256"/>
      <c r="CV79" s="1256">
        <v>8.1999999999999993</v>
      </c>
      <c r="CW79" s="1256"/>
      <c r="CX79" s="1256"/>
      <c r="CY79" s="1256"/>
      <c r="CZ79" s="1256"/>
      <c r="DA79" s="1256"/>
      <c r="DB79" s="1256"/>
      <c r="DC79" s="1256"/>
    </row>
    <row r="80" spans="2:107" x14ac:dyDescent="0.15">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6"/>
    </row>
    <row r="82" spans="2:109" ht="17.25" x14ac:dyDescent="0.15">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x14ac:dyDescent="0.15">
      <c r="DD84" s="1220"/>
      <c r="DE84" s="1220"/>
    </row>
    <row r="85" spans="2:109" x14ac:dyDescent="0.15">
      <c r="DD85" s="1220"/>
      <c r="DE85" s="1220"/>
    </row>
  </sheetData>
  <sheetProtection algorithmName="SHA-512" hashValue="OYv78HSajpSi6H317xBGhgn/X+owd0iwMjLHzL0U0VSAmB4JX8AnVWAEfFKGTLTYaZlyBjTQudnrWOlXwtuAJA==" saltValue="o+VNpQ7ZrZ7LgP17SMf88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5E5D7-665E-49F9-9EC1-C5832BB0A827}">
  <sheetPr>
    <pageSetUpPr fitToPage="1"/>
  </sheetPr>
  <dimension ref="A1:DR125"/>
  <sheetViews>
    <sheetView showGridLines="0" topLeftCell="AG103" zoomScaleNormal="100" zoomScaleSheetLayoutView="70" workbookViewId="0">
      <selection activeCell="AS18" sqref="AS1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CEwL+8NRtjUjQPs2K1kRKhRTP882j0c7YyOHQOzd+bpioStpaFGV6T/xqO5aXEiDGLgtXjy9at2uja3AvaT0JQ==" saltValue="e6YbJiS9yBTedr7YtqL8F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FBD57-B5E3-46A7-929C-6B326C95ED05}">
  <sheetPr>
    <pageSetUpPr fitToPage="1"/>
  </sheetPr>
  <dimension ref="A1:DR125"/>
  <sheetViews>
    <sheetView showGridLines="0" tabSelected="1" zoomScaleNormal="100" zoomScaleSheetLayoutView="55" workbookViewId="0">
      <selection activeCell="AS18" sqref="AS1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cb+ucQ5DZz3Micfrb1bU/R2MjdvMh+45AJz5NX2G14Z/FyHoIl85bHQyxZPyPBBk+G/3YACHNi+Y6xHe5ZaZXg==" saltValue="lcQmz774it7T2b4A8AL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139040</v>
      </c>
      <c r="E3" s="156"/>
      <c r="F3" s="157">
        <v>145139</v>
      </c>
      <c r="G3" s="158"/>
      <c r="H3" s="159"/>
    </row>
    <row r="4" spans="1:8" x14ac:dyDescent="0.15">
      <c r="A4" s="160"/>
      <c r="B4" s="161"/>
      <c r="C4" s="162"/>
      <c r="D4" s="163">
        <v>62036</v>
      </c>
      <c r="E4" s="164"/>
      <c r="F4" s="165">
        <v>83762</v>
      </c>
      <c r="G4" s="166"/>
      <c r="H4" s="167"/>
    </row>
    <row r="5" spans="1:8" x14ac:dyDescent="0.15">
      <c r="A5" s="148" t="s">
        <v>518</v>
      </c>
      <c r="B5" s="153"/>
      <c r="C5" s="154"/>
      <c r="D5" s="155">
        <v>111032</v>
      </c>
      <c r="E5" s="156"/>
      <c r="F5" s="157">
        <v>125391</v>
      </c>
      <c r="G5" s="158"/>
      <c r="H5" s="159"/>
    </row>
    <row r="6" spans="1:8" x14ac:dyDescent="0.15">
      <c r="A6" s="160"/>
      <c r="B6" s="161"/>
      <c r="C6" s="162"/>
      <c r="D6" s="163">
        <v>52134</v>
      </c>
      <c r="E6" s="164"/>
      <c r="F6" s="165">
        <v>68516</v>
      </c>
      <c r="G6" s="166"/>
      <c r="H6" s="167"/>
    </row>
    <row r="7" spans="1:8" x14ac:dyDescent="0.15">
      <c r="A7" s="148" t="s">
        <v>519</v>
      </c>
      <c r="B7" s="153"/>
      <c r="C7" s="154"/>
      <c r="D7" s="155">
        <v>156402</v>
      </c>
      <c r="E7" s="156"/>
      <c r="F7" s="157">
        <v>138402</v>
      </c>
      <c r="G7" s="158"/>
      <c r="H7" s="159"/>
    </row>
    <row r="8" spans="1:8" x14ac:dyDescent="0.15">
      <c r="A8" s="160"/>
      <c r="B8" s="161"/>
      <c r="C8" s="162"/>
      <c r="D8" s="163">
        <v>81073</v>
      </c>
      <c r="E8" s="164"/>
      <c r="F8" s="165">
        <v>70652</v>
      </c>
      <c r="G8" s="166"/>
      <c r="H8" s="167"/>
    </row>
    <row r="9" spans="1:8" x14ac:dyDescent="0.15">
      <c r="A9" s="148" t="s">
        <v>520</v>
      </c>
      <c r="B9" s="153"/>
      <c r="C9" s="154"/>
      <c r="D9" s="155">
        <v>161404</v>
      </c>
      <c r="E9" s="156"/>
      <c r="F9" s="157">
        <v>146367</v>
      </c>
      <c r="G9" s="158"/>
      <c r="H9" s="159"/>
    </row>
    <row r="10" spans="1:8" x14ac:dyDescent="0.15">
      <c r="A10" s="160"/>
      <c r="B10" s="161"/>
      <c r="C10" s="162"/>
      <c r="D10" s="163">
        <v>110681</v>
      </c>
      <c r="E10" s="164"/>
      <c r="F10" s="165">
        <v>79441</v>
      </c>
      <c r="G10" s="166"/>
      <c r="H10" s="167"/>
    </row>
    <row r="11" spans="1:8" x14ac:dyDescent="0.15">
      <c r="A11" s="148" t="s">
        <v>521</v>
      </c>
      <c r="B11" s="153"/>
      <c r="C11" s="154"/>
      <c r="D11" s="155">
        <v>423984</v>
      </c>
      <c r="E11" s="156"/>
      <c r="F11" s="157">
        <v>165181</v>
      </c>
      <c r="G11" s="158"/>
      <c r="H11" s="159"/>
    </row>
    <row r="12" spans="1:8" x14ac:dyDescent="0.15">
      <c r="A12" s="160"/>
      <c r="B12" s="161"/>
      <c r="C12" s="168"/>
      <c r="D12" s="163">
        <v>144922</v>
      </c>
      <c r="E12" s="164"/>
      <c r="F12" s="165">
        <v>82246</v>
      </c>
      <c r="G12" s="166"/>
      <c r="H12" s="167"/>
    </row>
    <row r="13" spans="1:8" x14ac:dyDescent="0.15">
      <c r="A13" s="148"/>
      <c r="B13" s="153"/>
      <c r="C13" s="169"/>
      <c r="D13" s="170">
        <v>198372</v>
      </c>
      <c r="E13" s="171"/>
      <c r="F13" s="172">
        <v>144096</v>
      </c>
      <c r="G13" s="173"/>
      <c r="H13" s="159"/>
    </row>
    <row r="14" spans="1:8" x14ac:dyDescent="0.15">
      <c r="A14" s="160"/>
      <c r="B14" s="161"/>
      <c r="C14" s="162"/>
      <c r="D14" s="163">
        <v>90169</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9.06</v>
      </c>
      <c r="C19" s="174">
        <f>ROUND(VALUE(SUBSTITUTE(実質収支比率等に係る経年分析!G$48,"▲","-")),2)</f>
        <v>8.75</v>
      </c>
      <c r="D19" s="174">
        <f>ROUND(VALUE(SUBSTITUTE(実質収支比率等に係る経年分析!H$48,"▲","-")),2)</f>
        <v>13</v>
      </c>
      <c r="E19" s="174">
        <f>ROUND(VALUE(SUBSTITUTE(実質収支比率等に係る経年分析!I$48,"▲","-")),2)</f>
        <v>10.44</v>
      </c>
      <c r="F19" s="174">
        <f>ROUND(VALUE(SUBSTITUTE(実質収支比率等に係る経年分析!J$48,"▲","-")),2)</f>
        <v>4.82</v>
      </c>
    </row>
    <row r="20" spans="1:11" x14ac:dyDescent="0.15">
      <c r="A20" s="174" t="s">
        <v>53</v>
      </c>
      <c r="B20" s="174">
        <f>ROUND(VALUE(SUBSTITUTE(実質収支比率等に係る経年分析!F$47,"▲","-")),2)</f>
        <v>94.1</v>
      </c>
      <c r="C20" s="174">
        <f>ROUND(VALUE(SUBSTITUTE(実質収支比率等に係る経年分析!G$47,"▲","-")),2)</f>
        <v>94.62</v>
      </c>
      <c r="D20" s="174">
        <f>ROUND(VALUE(SUBSTITUTE(実質収支比率等に係る経年分析!H$47,"▲","-")),2)</f>
        <v>97.33</v>
      </c>
      <c r="E20" s="174">
        <f>ROUND(VALUE(SUBSTITUTE(実質収支比率等に係る経年分析!I$47,"▲","-")),2)</f>
        <v>112.04</v>
      </c>
      <c r="F20" s="174">
        <f>ROUND(VALUE(SUBSTITUTE(実質収支比率等に係る経年分析!J$47,"▲","-")),2)</f>
        <v>117.62</v>
      </c>
    </row>
    <row r="21" spans="1:11" x14ac:dyDescent="0.15">
      <c r="A21" s="174" t="s">
        <v>54</v>
      </c>
      <c r="B21" s="174">
        <f>IF(ISNUMBER(VALUE(SUBSTITUTE(実質収支比率等に係る経年分析!F$49,"▲","-"))),ROUND(VALUE(SUBSTITUTE(実質収支比率等に係る経年分析!F$49,"▲","-")),2),NA())</f>
        <v>7.02</v>
      </c>
      <c r="C21" s="174">
        <f>IF(ISNUMBER(VALUE(SUBSTITUTE(実質収支比率等に係る経年分析!G$49,"▲","-"))),ROUND(VALUE(SUBSTITUTE(実質収支比率等に係る経年分析!G$49,"▲","-")),2),NA())</f>
        <v>0.5</v>
      </c>
      <c r="D21" s="174">
        <f>IF(ISNUMBER(VALUE(SUBSTITUTE(実質収支比率等に係る経年分析!H$49,"▲","-"))),ROUND(VALUE(SUBSTITUTE(実質収支比率等に係る経年分析!H$49,"▲","-")),2),NA())</f>
        <v>7.85</v>
      </c>
      <c r="E21" s="174">
        <f>IF(ISNUMBER(VALUE(SUBSTITUTE(実質収支比率等に係る経年分析!I$49,"▲","-"))),ROUND(VALUE(SUBSTITUTE(実質収支比率等に係る経年分析!I$49,"▲","-")),2),NA())</f>
        <v>-1.1000000000000001</v>
      </c>
      <c r="F21" s="174">
        <f>IF(ISNUMBER(VALUE(SUBSTITUTE(実質収支比率等に係る経年分析!J$49,"▲","-"))),ROUND(VALUE(SUBSTITUTE(実質収支比率等に係る経年分析!J$49,"▲","-")),2),NA())</f>
        <v>-9.58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住宅新築資金等貸付事業特別会計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バス事業特別会計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後期高齢者医療事業特別会計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0.02</v>
      </c>
    </row>
    <row r="34" spans="1:16" x14ac:dyDescent="0.15">
      <c r="A34" s="175" t="str">
        <f>IF(連結実質赤字比率に係る赤字・黒字の構成分析!C$36="",NA(),連結実質赤字比率に係る赤字・黒字の構成分析!C$36)</f>
        <v>国民健康保険事業勘定特別会計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2.2999999999999998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9.0399999999999991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8.73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10.42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10.61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9.4499999999999993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601</v>
      </c>
      <c r="E42" s="176"/>
      <c r="F42" s="176"/>
      <c r="G42" s="176">
        <f>'実質公債費比率（分子）の構造'!L$52</f>
        <v>574</v>
      </c>
      <c r="H42" s="176"/>
      <c r="I42" s="176"/>
      <c r="J42" s="176">
        <f>'実質公債費比率（分子）の構造'!M$52</f>
        <v>575</v>
      </c>
      <c r="K42" s="176"/>
      <c r="L42" s="176"/>
      <c r="M42" s="176">
        <f>'実質公債費比率（分子）の構造'!N$52</f>
        <v>562</v>
      </c>
      <c r="N42" s="176"/>
      <c r="O42" s="176"/>
      <c r="P42" s="176">
        <f>'実質公債費比率（分子）の構造'!O$52</f>
        <v>544</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17</v>
      </c>
      <c r="C45" s="176"/>
      <c r="D45" s="176"/>
      <c r="E45" s="176">
        <f>'実質公債費比率（分子）の構造'!L$49</f>
        <v>21</v>
      </c>
      <c r="F45" s="176"/>
      <c r="G45" s="176"/>
      <c r="H45" s="176">
        <f>'実質公債費比率（分子）の構造'!M$49</f>
        <v>22</v>
      </c>
      <c r="I45" s="176"/>
      <c r="J45" s="176"/>
      <c r="K45" s="176">
        <f>'実質公債費比率（分子）の構造'!N$49</f>
        <v>26</v>
      </c>
      <c r="L45" s="176"/>
      <c r="M45" s="176"/>
      <c r="N45" s="176">
        <f>'実質公債費比率（分子）の構造'!O$49</f>
        <v>23</v>
      </c>
      <c r="O45" s="176"/>
      <c r="P45" s="176"/>
    </row>
    <row r="46" spans="1:16" x14ac:dyDescent="0.15">
      <c r="A46" s="176" t="s">
        <v>64</v>
      </c>
      <c r="B46" s="176">
        <f>'実質公債費比率（分子）の構造'!K$48</f>
        <v>0</v>
      </c>
      <c r="C46" s="176"/>
      <c r="D46" s="176"/>
      <c r="E46" s="176">
        <f>'実質公債費比率（分子）の構造'!L$48</f>
        <v>0</v>
      </c>
      <c r="F46" s="176"/>
      <c r="G46" s="176"/>
      <c r="H46" s="176">
        <f>'実質公債費比率（分子）の構造'!M$48</f>
        <v>0</v>
      </c>
      <c r="I46" s="176"/>
      <c r="J46" s="176"/>
      <c r="K46" s="176">
        <f>'実質公債費比率（分子）の構造'!N$48</f>
        <v>0</v>
      </c>
      <c r="L46" s="176"/>
      <c r="M46" s="176"/>
      <c r="N46" s="176">
        <f>'実質公債費比率（分子）の構造'!O$48</f>
        <v>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694</v>
      </c>
      <c r="C49" s="176"/>
      <c r="D49" s="176"/>
      <c r="E49" s="176">
        <f>'実質公債費比率（分子）の構造'!L$45</f>
        <v>674</v>
      </c>
      <c r="F49" s="176"/>
      <c r="G49" s="176"/>
      <c r="H49" s="176">
        <f>'実質公債費比率（分子）の構造'!M$45</f>
        <v>699</v>
      </c>
      <c r="I49" s="176"/>
      <c r="J49" s="176"/>
      <c r="K49" s="176">
        <f>'実質公債費比率（分子）の構造'!N$45</f>
        <v>737</v>
      </c>
      <c r="L49" s="176"/>
      <c r="M49" s="176"/>
      <c r="N49" s="176">
        <f>'実質公債費比率（分子）の構造'!O$45</f>
        <v>745</v>
      </c>
      <c r="O49" s="176"/>
      <c r="P49" s="176"/>
    </row>
    <row r="50" spans="1:16" x14ac:dyDescent="0.15">
      <c r="A50" s="176" t="s">
        <v>67</v>
      </c>
      <c r="B50" s="176" t="e">
        <f>NA()</f>
        <v>#N/A</v>
      </c>
      <c r="C50" s="176">
        <f>IF(ISNUMBER('実質公債費比率（分子）の構造'!K$53),'実質公債費比率（分子）の構造'!K$53,NA())</f>
        <v>110</v>
      </c>
      <c r="D50" s="176" t="e">
        <f>NA()</f>
        <v>#N/A</v>
      </c>
      <c r="E50" s="176" t="e">
        <f>NA()</f>
        <v>#N/A</v>
      </c>
      <c r="F50" s="176">
        <f>IF(ISNUMBER('実質公債費比率（分子）の構造'!L$53),'実質公債費比率（分子）の構造'!L$53,NA())</f>
        <v>121</v>
      </c>
      <c r="G50" s="176" t="e">
        <f>NA()</f>
        <v>#N/A</v>
      </c>
      <c r="H50" s="176" t="e">
        <f>NA()</f>
        <v>#N/A</v>
      </c>
      <c r="I50" s="176">
        <f>IF(ISNUMBER('実質公債費比率（分子）の構造'!M$53),'実質公債費比率（分子）の構造'!M$53,NA())</f>
        <v>146</v>
      </c>
      <c r="J50" s="176" t="e">
        <f>NA()</f>
        <v>#N/A</v>
      </c>
      <c r="K50" s="176" t="e">
        <f>NA()</f>
        <v>#N/A</v>
      </c>
      <c r="L50" s="176">
        <f>IF(ISNUMBER('実質公債費比率（分子）の構造'!N$53),'実質公債費比率（分子）の構造'!N$53,NA())</f>
        <v>201</v>
      </c>
      <c r="M50" s="176" t="e">
        <f>NA()</f>
        <v>#N/A</v>
      </c>
      <c r="N50" s="176" t="e">
        <f>NA()</f>
        <v>#N/A</v>
      </c>
      <c r="O50" s="176">
        <f>IF(ISNUMBER('実質公債費比率（分子）の構造'!O$53),'実質公債費比率（分子）の構造'!O$53,NA())</f>
        <v>224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4630</v>
      </c>
      <c r="E56" s="175"/>
      <c r="F56" s="175"/>
      <c r="G56" s="175">
        <f>'将来負担比率（分子）の構造'!J$52</f>
        <v>4692</v>
      </c>
      <c r="H56" s="175"/>
      <c r="I56" s="175"/>
      <c r="J56" s="175">
        <f>'将来負担比率（分子）の構造'!K$52</f>
        <v>4565</v>
      </c>
      <c r="K56" s="175"/>
      <c r="L56" s="175"/>
      <c r="M56" s="175">
        <f>'将来負担比率（分子）の構造'!L$52</f>
        <v>4626</v>
      </c>
      <c r="N56" s="175"/>
      <c r="O56" s="175"/>
      <c r="P56" s="175">
        <f>'将来負担比率（分子）の構造'!M$52</f>
        <v>6037</v>
      </c>
    </row>
    <row r="57" spans="1:16" x14ac:dyDescent="0.15">
      <c r="A57" s="175" t="s">
        <v>42</v>
      </c>
      <c r="B57" s="175"/>
      <c r="C57" s="175"/>
      <c r="D57" s="175">
        <f>'将来負担比率（分子）の構造'!I$51</f>
        <v>964</v>
      </c>
      <c r="E57" s="175"/>
      <c r="F57" s="175"/>
      <c r="G57" s="175">
        <f>'将来負担比率（分子）の構造'!J$51</f>
        <v>1018</v>
      </c>
      <c r="H57" s="175"/>
      <c r="I57" s="175"/>
      <c r="J57" s="175">
        <f>'将来負担比率（分子）の構造'!K$51</f>
        <v>1208</v>
      </c>
      <c r="K57" s="175"/>
      <c r="L57" s="175"/>
      <c r="M57" s="175">
        <f>'将来負担比率（分子）の構造'!L$51</f>
        <v>1106</v>
      </c>
      <c r="N57" s="175"/>
      <c r="O57" s="175"/>
      <c r="P57" s="175">
        <f>'将来負担比率（分子）の構造'!M$51</f>
        <v>1237</v>
      </c>
    </row>
    <row r="58" spans="1:16" x14ac:dyDescent="0.15">
      <c r="A58" s="175" t="s">
        <v>41</v>
      </c>
      <c r="B58" s="175"/>
      <c r="C58" s="175"/>
      <c r="D58" s="175">
        <f>'将来負担比率（分子）の構造'!I$50</f>
        <v>4427</v>
      </c>
      <c r="E58" s="175"/>
      <c r="F58" s="175"/>
      <c r="G58" s="175">
        <f>'将来負担比率（分子）の構造'!J$50</f>
        <v>4627</v>
      </c>
      <c r="H58" s="175"/>
      <c r="I58" s="175"/>
      <c r="J58" s="175">
        <f>'将来負担比率（分子）の構造'!K$50</f>
        <v>5200</v>
      </c>
      <c r="K58" s="175"/>
      <c r="L58" s="175"/>
      <c r="M58" s="175">
        <f>'将来負担比率（分子）の構造'!L$50</f>
        <v>5715</v>
      </c>
      <c r="N58" s="175"/>
      <c r="O58" s="175"/>
      <c r="P58" s="175">
        <f>'将来負担比率（分子）の構造'!M$50</f>
        <v>6015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1641</v>
      </c>
      <c r="C62" s="175"/>
      <c r="D62" s="175"/>
      <c r="E62" s="175">
        <f>'将来負担比率（分子）の構造'!J$45</f>
        <v>1606</v>
      </c>
      <c r="F62" s="175"/>
      <c r="G62" s="175"/>
      <c r="H62" s="175">
        <f>'将来負担比率（分子）の構造'!K$45</f>
        <v>1592</v>
      </c>
      <c r="I62" s="175"/>
      <c r="J62" s="175"/>
      <c r="K62" s="175">
        <f>'将来負担比率（分子）の構造'!L$45</f>
        <v>1613</v>
      </c>
      <c r="L62" s="175"/>
      <c r="M62" s="175"/>
      <c r="N62" s="175">
        <f>'将来負担比率（分子）の構造'!M$45</f>
        <v>1661</v>
      </c>
      <c r="O62" s="175"/>
      <c r="P62" s="175"/>
    </row>
    <row r="63" spans="1:16" x14ac:dyDescent="0.15">
      <c r="A63" s="175" t="s">
        <v>34</v>
      </c>
      <c r="B63" s="175">
        <f>'将来負担比率（分子）の構造'!I$44</f>
        <v>126</v>
      </c>
      <c r="C63" s="175"/>
      <c r="D63" s="175"/>
      <c r="E63" s="175">
        <f>'将来負担比率（分子）の構造'!J$44</f>
        <v>156</v>
      </c>
      <c r="F63" s="175"/>
      <c r="G63" s="175"/>
      <c r="H63" s="175">
        <f>'将来負担比率（分子）の構造'!K$44</f>
        <v>132</v>
      </c>
      <c r="I63" s="175"/>
      <c r="J63" s="175"/>
      <c r="K63" s="175">
        <f>'将来負担比率（分子）の構造'!L$44</f>
        <v>110</v>
      </c>
      <c r="L63" s="175"/>
      <c r="M63" s="175"/>
      <c r="N63" s="175">
        <f>'将来負担比率（分子）の構造'!M$44</f>
        <v>95</v>
      </c>
      <c r="O63" s="175"/>
      <c r="P63" s="175"/>
    </row>
    <row r="64" spans="1:16" x14ac:dyDescent="0.15">
      <c r="A64" s="175" t="s">
        <v>33</v>
      </c>
      <c r="B64" s="175">
        <f>'将来負担比率（分子）の構造'!I$43</f>
        <v>5</v>
      </c>
      <c r="C64" s="175"/>
      <c r="D64" s="175"/>
      <c r="E64" s="175">
        <f>'将来負担比率（分子）の構造'!J$43</f>
        <v>5</v>
      </c>
      <c r="F64" s="175"/>
      <c r="G64" s="175"/>
      <c r="H64" s="175">
        <f>'将来負担比率（分子）の構造'!K$43</f>
        <v>66</v>
      </c>
      <c r="I64" s="175"/>
      <c r="J64" s="175"/>
      <c r="K64" s="175">
        <f>'将来負担比率（分子）の構造'!L$43</f>
        <v>63</v>
      </c>
      <c r="L64" s="175"/>
      <c r="M64" s="175"/>
      <c r="N64" s="175">
        <f>'将来負担比率（分子）の構造'!M$43</f>
        <v>61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6150</v>
      </c>
      <c r="C66" s="175"/>
      <c r="D66" s="175"/>
      <c r="E66" s="175">
        <f>'将来負担比率（分子）の構造'!J$41</f>
        <v>6099</v>
      </c>
      <c r="F66" s="175"/>
      <c r="G66" s="175"/>
      <c r="H66" s="175">
        <f>'将来負担比率（分子）の構造'!K$41</f>
        <v>6329</v>
      </c>
      <c r="I66" s="175"/>
      <c r="J66" s="175"/>
      <c r="K66" s="175">
        <f>'将来負担比率（分子）の構造'!L$41</f>
        <v>6393</v>
      </c>
      <c r="L66" s="175"/>
      <c r="M66" s="175"/>
      <c r="N66" s="175">
        <f>'将来負担比率（分子）の構造'!M$41</f>
        <v>8518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3765</v>
      </c>
      <c r="C72" s="179">
        <f>基金残高に係る経年分析!G55</f>
        <v>4141</v>
      </c>
      <c r="D72" s="179">
        <f>基金残高に係る経年分析!H55</f>
        <v>4301</v>
      </c>
    </row>
    <row r="73" spans="1:16" x14ac:dyDescent="0.15">
      <c r="A73" s="178" t="s">
        <v>74</v>
      </c>
      <c r="B73" s="179">
        <f>基金残高に係る経年分析!F56</f>
        <v>515</v>
      </c>
      <c r="C73" s="179">
        <f>基金残高に係る経年分析!G56</f>
        <v>665</v>
      </c>
      <c r="D73" s="179">
        <f>基金残高に係る経年分析!H56</f>
        <v>679</v>
      </c>
    </row>
    <row r="74" spans="1:16" x14ac:dyDescent="0.15">
      <c r="A74" s="178" t="s">
        <v>75</v>
      </c>
      <c r="B74" s="179">
        <f>基金残高に係る経年分析!F57</f>
        <v>1121</v>
      </c>
      <c r="C74" s="179">
        <f>基金残高に係る経年分析!G57</f>
        <v>1119</v>
      </c>
      <c r="D74" s="179">
        <f>基金残高に係る経年分析!H57</f>
        <v>1270</v>
      </c>
    </row>
  </sheetData>
  <sheetProtection algorithmName="SHA-512" hashValue="zXpjoeHX1S/3g+HZj0m3MmSmf64RywvQf3HbG5oB1HlO1yy7fhPtwfWQVjFuG4JlYMpqz9vz0f8+YqJ32IHEYQ==" saltValue="jV3RRAaS3IairOK9LOSd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 workbookViewId="0">
      <selection activeCell="B3" sqref="B3:AO5"/>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4" t="s">
        <v>202</v>
      </c>
      <c r="DI1" s="605"/>
      <c r="DJ1" s="605"/>
      <c r="DK1" s="605"/>
      <c r="DL1" s="605"/>
      <c r="DM1" s="605"/>
      <c r="DN1" s="606"/>
      <c r="DO1" s="214"/>
      <c r="DP1" s="604" t="s">
        <v>203</v>
      </c>
      <c r="DQ1" s="605"/>
      <c r="DR1" s="605"/>
      <c r="DS1" s="605"/>
      <c r="DT1" s="605"/>
      <c r="DU1" s="605"/>
      <c r="DV1" s="605"/>
      <c r="DW1" s="605"/>
      <c r="DX1" s="605"/>
      <c r="DY1" s="605"/>
      <c r="DZ1" s="605"/>
      <c r="EA1" s="605"/>
      <c r="EB1" s="605"/>
      <c r="EC1" s="606"/>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7" t="s">
        <v>205</v>
      </c>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7" t="s">
        <v>206</v>
      </c>
      <c r="AQ3" s="608"/>
      <c r="AR3" s="608"/>
      <c r="AS3" s="608"/>
      <c r="AT3" s="608"/>
      <c r="AU3" s="608"/>
      <c r="AV3" s="608"/>
      <c r="AW3" s="608"/>
      <c r="AX3" s="608"/>
      <c r="AY3" s="608"/>
      <c r="AZ3" s="608"/>
      <c r="BA3" s="608"/>
      <c r="BB3" s="608"/>
      <c r="BC3" s="608"/>
      <c r="BD3" s="608"/>
      <c r="BE3" s="608"/>
      <c r="BF3" s="608"/>
      <c r="BG3" s="608"/>
      <c r="BH3" s="608"/>
      <c r="BI3" s="608"/>
      <c r="BJ3" s="608"/>
      <c r="BK3" s="608"/>
      <c r="BL3" s="608"/>
      <c r="BM3" s="608"/>
      <c r="BN3" s="608"/>
      <c r="BO3" s="608"/>
      <c r="BP3" s="608"/>
      <c r="BQ3" s="608"/>
      <c r="BR3" s="608"/>
      <c r="BS3" s="608"/>
      <c r="BT3" s="608"/>
      <c r="BU3" s="608"/>
      <c r="BV3" s="608"/>
      <c r="BW3" s="608"/>
      <c r="BX3" s="608"/>
      <c r="BY3" s="608"/>
      <c r="BZ3" s="608"/>
      <c r="CA3" s="608"/>
      <c r="CB3" s="609"/>
      <c r="CD3" s="607" t="s">
        <v>207</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7" t="s">
        <v>1</v>
      </c>
      <c r="C4" s="608"/>
      <c r="D4" s="608"/>
      <c r="E4" s="608"/>
      <c r="F4" s="608"/>
      <c r="G4" s="608"/>
      <c r="H4" s="608"/>
      <c r="I4" s="608"/>
      <c r="J4" s="608"/>
      <c r="K4" s="608"/>
      <c r="L4" s="608"/>
      <c r="M4" s="608"/>
      <c r="N4" s="608"/>
      <c r="O4" s="608"/>
      <c r="P4" s="608"/>
      <c r="Q4" s="609"/>
      <c r="R4" s="607" t="s">
        <v>208</v>
      </c>
      <c r="S4" s="608"/>
      <c r="T4" s="608"/>
      <c r="U4" s="608"/>
      <c r="V4" s="608"/>
      <c r="W4" s="608"/>
      <c r="X4" s="608"/>
      <c r="Y4" s="609"/>
      <c r="Z4" s="607" t="s">
        <v>209</v>
      </c>
      <c r="AA4" s="608"/>
      <c r="AB4" s="608"/>
      <c r="AC4" s="609"/>
      <c r="AD4" s="607" t="s">
        <v>210</v>
      </c>
      <c r="AE4" s="608"/>
      <c r="AF4" s="608"/>
      <c r="AG4" s="608"/>
      <c r="AH4" s="608"/>
      <c r="AI4" s="608"/>
      <c r="AJ4" s="608"/>
      <c r="AK4" s="609"/>
      <c r="AL4" s="607" t="s">
        <v>209</v>
      </c>
      <c r="AM4" s="608"/>
      <c r="AN4" s="608"/>
      <c r="AO4" s="609"/>
      <c r="AP4" s="610" t="s">
        <v>211</v>
      </c>
      <c r="AQ4" s="610"/>
      <c r="AR4" s="610"/>
      <c r="AS4" s="610"/>
      <c r="AT4" s="610"/>
      <c r="AU4" s="610"/>
      <c r="AV4" s="610"/>
      <c r="AW4" s="610"/>
      <c r="AX4" s="610"/>
      <c r="AY4" s="610"/>
      <c r="AZ4" s="610"/>
      <c r="BA4" s="610"/>
      <c r="BB4" s="610"/>
      <c r="BC4" s="610"/>
      <c r="BD4" s="610"/>
      <c r="BE4" s="610"/>
      <c r="BF4" s="610"/>
      <c r="BG4" s="610" t="s">
        <v>212</v>
      </c>
      <c r="BH4" s="610"/>
      <c r="BI4" s="610"/>
      <c r="BJ4" s="610"/>
      <c r="BK4" s="610"/>
      <c r="BL4" s="610"/>
      <c r="BM4" s="610"/>
      <c r="BN4" s="610"/>
      <c r="BO4" s="610" t="s">
        <v>209</v>
      </c>
      <c r="BP4" s="610"/>
      <c r="BQ4" s="610"/>
      <c r="BR4" s="610"/>
      <c r="BS4" s="610" t="s">
        <v>213</v>
      </c>
      <c r="BT4" s="610"/>
      <c r="BU4" s="610"/>
      <c r="BV4" s="610"/>
      <c r="BW4" s="610"/>
      <c r="BX4" s="610"/>
      <c r="BY4" s="610"/>
      <c r="BZ4" s="610"/>
      <c r="CA4" s="610"/>
      <c r="CB4" s="610"/>
      <c r="CD4" s="607" t="s">
        <v>214</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ht="11.25" customHeight="1" x14ac:dyDescent="0.15">
      <c r="B5" s="611" t="s">
        <v>215</v>
      </c>
      <c r="C5" s="612"/>
      <c r="D5" s="612"/>
      <c r="E5" s="612"/>
      <c r="F5" s="612"/>
      <c r="G5" s="612"/>
      <c r="H5" s="612"/>
      <c r="I5" s="612"/>
      <c r="J5" s="612"/>
      <c r="K5" s="612"/>
      <c r="L5" s="612"/>
      <c r="M5" s="612"/>
      <c r="N5" s="612"/>
      <c r="O5" s="612"/>
      <c r="P5" s="612"/>
      <c r="Q5" s="613"/>
      <c r="R5" s="614">
        <v>671618</v>
      </c>
      <c r="S5" s="615"/>
      <c r="T5" s="615"/>
      <c r="U5" s="615"/>
      <c r="V5" s="615"/>
      <c r="W5" s="615"/>
      <c r="X5" s="615"/>
      <c r="Y5" s="616"/>
      <c r="Z5" s="617">
        <v>6.7</v>
      </c>
      <c r="AA5" s="617"/>
      <c r="AB5" s="617"/>
      <c r="AC5" s="617"/>
      <c r="AD5" s="618">
        <v>671618</v>
      </c>
      <c r="AE5" s="618"/>
      <c r="AF5" s="618"/>
      <c r="AG5" s="618"/>
      <c r="AH5" s="618"/>
      <c r="AI5" s="618"/>
      <c r="AJ5" s="618"/>
      <c r="AK5" s="618"/>
      <c r="AL5" s="619">
        <v>18.399999999999999</v>
      </c>
      <c r="AM5" s="620"/>
      <c r="AN5" s="620"/>
      <c r="AO5" s="621"/>
      <c r="AP5" s="611" t="s">
        <v>216</v>
      </c>
      <c r="AQ5" s="612"/>
      <c r="AR5" s="612"/>
      <c r="AS5" s="612"/>
      <c r="AT5" s="612"/>
      <c r="AU5" s="612"/>
      <c r="AV5" s="612"/>
      <c r="AW5" s="612"/>
      <c r="AX5" s="612"/>
      <c r="AY5" s="612"/>
      <c r="AZ5" s="612"/>
      <c r="BA5" s="612"/>
      <c r="BB5" s="612"/>
      <c r="BC5" s="612"/>
      <c r="BD5" s="612"/>
      <c r="BE5" s="612"/>
      <c r="BF5" s="613"/>
      <c r="BG5" s="625">
        <v>671618</v>
      </c>
      <c r="BH5" s="626"/>
      <c r="BI5" s="626"/>
      <c r="BJ5" s="626"/>
      <c r="BK5" s="626"/>
      <c r="BL5" s="626"/>
      <c r="BM5" s="626"/>
      <c r="BN5" s="627"/>
      <c r="BO5" s="628">
        <v>100</v>
      </c>
      <c r="BP5" s="628"/>
      <c r="BQ5" s="628"/>
      <c r="BR5" s="628"/>
      <c r="BS5" s="629">
        <v>2138</v>
      </c>
      <c r="BT5" s="629"/>
      <c r="BU5" s="629"/>
      <c r="BV5" s="629"/>
      <c r="BW5" s="629"/>
      <c r="BX5" s="629"/>
      <c r="BY5" s="629"/>
      <c r="BZ5" s="629"/>
      <c r="CA5" s="629"/>
      <c r="CB5" s="633"/>
      <c r="CD5" s="607" t="s">
        <v>211</v>
      </c>
      <c r="CE5" s="608"/>
      <c r="CF5" s="608"/>
      <c r="CG5" s="608"/>
      <c r="CH5" s="608"/>
      <c r="CI5" s="608"/>
      <c r="CJ5" s="608"/>
      <c r="CK5" s="608"/>
      <c r="CL5" s="608"/>
      <c r="CM5" s="608"/>
      <c r="CN5" s="608"/>
      <c r="CO5" s="608"/>
      <c r="CP5" s="608"/>
      <c r="CQ5" s="609"/>
      <c r="CR5" s="607" t="s">
        <v>217</v>
      </c>
      <c r="CS5" s="608"/>
      <c r="CT5" s="608"/>
      <c r="CU5" s="608"/>
      <c r="CV5" s="608"/>
      <c r="CW5" s="608"/>
      <c r="CX5" s="608"/>
      <c r="CY5" s="609"/>
      <c r="CZ5" s="607" t="s">
        <v>209</v>
      </c>
      <c r="DA5" s="608"/>
      <c r="DB5" s="608"/>
      <c r="DC5" s="609"/>
      <c r="DD5" s="607" t="s">
        <v>218</v>
      </c>
      <c r="DE5" s="608"/>
      <c r="DF5" s="608"/>
      <c r="DG5" s="608"/>
      <c r="DH5" s="608"/>
      <c r="DI5" s="608"/>
      <c r="DJ5" s="608"/>
      <c r="DK5" s="608"/>
      <c r="DL5" s="608"/>
      <c r="DM5" s="608"/>
      <c r="DN5" s="608"/>
      <c r="DO5" s="608"/>
      <c r="DP5" s="609"/>
      <c r="DQ5" s="607" t="s">
        <v>219</v>
      </c>
      <c r="DR5" s="608"/>
      <c r="DS5" s="608"/>
      <c r="DT5" s="608"/>
      <c r="DU5" s="608"/>
      <c r="DV5" s="608"/>
      <c r="DW5" s="608"/>
      <c r="DX5" s="608"/>
      <c r="DY5" s="608"/>
      <c r="DZ5" s="608"/>
      <c r="EA5" s="608"/>
      <c r="EB5" s="608"/>
      <c r="EC5" s="609"/>
    </row>
    <row r="6" spans="2:143" ht="11.25" customHeight="1" x14ac:dyDescent="0.15">
      <c r="B6" s="622" t="s">
        <v>220</v>
      </c>
      <c r="C6" s="623"/>
      <c r="D6" s="623"/>
      <c r="E6" s="623"/>
      <c r="F6" s="623"/>
      <c r="G6" s="623"/>
      <c r="H6" s="623"/>
      <c r="I6" s="623"/>
      <c r="J6" s="623"/>
      <c r="K6" s="623"/>
      <c r="L6" s="623"/>
      <c r="M6" s="623"/>
      <c r="N6" s="623"/>
      <c r="O6" s="623"/>
      <c r="P6" s="623"/>
      <c r="Q6" s="624"/>
      <c r="R6" s="625">
        <v>90881</v>
      </c>
      <c r="S6" s="626"/>
      <c r="T6" s="626"/>
      <c r="U6" s="626"/>
      <c r="V6" s="626"/>
      <c r="W6" s="626"/>
      <c r="X6" s="626"/>
      <c r="Y6" s="627"/>
      <c r="Z6" s="628">
        <v>0.9</v>
      </c>
      <c r="AA6" s="628"/>
      <c r="AB6" s="628"/>
      <c r="AC6" s="628"/>
      <c r="AD6" s="629">
        <v>90881</v>
      </c>
      <c r="AE6" s="629"/>
      <c r="AF6" s="629"/>
      <c r="AG6" s="629"/>
      <c r="AH6" s="629"/>
      <c r="AI6" s="629"/>
      <c r="AJ6" s="629"/>
      <c r="AK6" s="629"/>
      <c r="AL6" s="630">
        <v>2.5</v>
      </c>
      <c r="AM6" s="631"/>
      <c r="AN6" s="631"/>
      <c r="AO6" s="632"/>
      <c r="AP6" s="622" t="s">
        <v>221</v>
      </c>
      <c r="AQ6" s="623"/>
      <c r="AR6" s="623"/>
      <c r="AS6" s="623"/>
      <c r="AT6" s="623"/>
      <c r="AU6" s="623"/>
      <c r="AV6" s="623"/>
      <c r="AW6" s="623"/>
      <c r="AX6" s="623"/>
      <c r="AY6" s="623"/>
      <c r="AZ6" s="623"/>
      <c r="BA6" s="623"/>
      <c r="BB6" s="623"/>
      <c r="BC6" s="623"/>
      <c r="BD6" s="623"/>
      <c r="BE6" s="623"/>
      <c r="BF6" s="624"/>
      <c r="BG6" s="625">
        <v>671618</v>
      </c>
      <c r="BH6" s="626"/>
      <c r="BI6" s="626"/>
      <c r="BJ6" s="626"/>
      <c r="BK6" s="626"/>
      <c r="BL6" s="626"/>
      <c r="BM6" s="626"/>
      <c r="BN6" s="627"/>
      <c r="BO6" s="628">
        <v>100</v>
      </c>
      <c r="BP6" s="628"/>
      <c r="BQ6" s="628"/>
      <c r="BR6" s="628"/>
      <c r="BS6" s="629">
        <v>2138</v>
      </c>
      <c r="BT6" s="629"/>
      <c r="BU6" s="629"/>
      <c r="BV6" s="629"/>
      <c r="BW6" s="629"/>
      <c r="BX6" s="629"/>
      <c r="BY6" s="629"/>
      <c r="BZ6" s="629"/>
      <c r="CA6" s="629"/>
      <c r="CB6" s="633"/>
      <c r="CD6" s="611" t="s">
        <v>222</v>
      </c>
      <c r="CE6" s="612"/>
      <c r="CF6" s="612"/>
      <c r="CG6" s="612"/>
      <c r="CH6" s="612"/>
      <c r="CI6" s="612"/>
      <c r="CJ6" s="612"/>
      <c r="CK6" s="612"/>
      <c r="CL6" s="612"/>
      <c r="CM6" s="612"/>
      <c r="CN6" s="612"/>
      <c r="CO6" s="612"/>
      <c r="CP6" s="612"/>
      <c r="CQ6" s="613"/>
      <c r="CR6" s="625">
        <v>86823</v>
      </c>
      <c r="CS6" s="626"/>
      <c r="CT6" s="626"/>
      <c r="CU6" s="626"/>
      <c r="CV6" s="626"/>
      <c r="CW6" s="626"/>
      <c r="CX6" s="626"/>
      <c r="CY6" s="627"/>
      <c r="CZ6" s="619">
        <v>0.9</v>
      </c>
      <c r="DA6" s="620"/>
      <c r="DB6" s="620"/>
      <c r="DC6" s="636"/>
      <c r="DD6" s="634" t="s">
        <v>122</v>
      </c>
      <c r="DE6" s="626"/>
      <c r="DF6" s="626"/>
      <c r="DG6" s="626"/>
      <c r="DH6" s="626"/>
      <c r="DI6" s="626"/>
      <c r="DJ6" s="626"/>
      <c r="DK6" s="626"/>
      <c r="DL6" s="626"/>
      <c r="DM6" s="626"/>
      <c r="DN6" s="626"/>
      <c r="DO6" s="626"/>
      <c r="DP6" s="627"/>
      <c r="DQ6" s="634">
        <v>86814</v>
      </c>
      <c r="DR6" s="626"/>
      <c r="DS6" s="626"/>
      <c r="DT6" s="626"/>
      <c r="DU6" s="626"/>
      <c r="DV6" s="626"/>
      <c r="DW6" s="626"/>
      <c r="DX6" s="626"/>
      <c r="DY6" s="626"/>
      <c r="DZ6" s="626"/>
      <c r="EA6" s="626"/>
      <c r="EB6" s="626"/>
      <c r="EC6" s="635"/>
    </row>
    <row r="7" spans="2:143" ht="11.25" customHeight="1" x14ac:dyDescent="0.15">
      <c r="B7" s="622" t="s">
        <v>223</v>
      </c>
      <c r="C7" s="623"/>
      <c r="D7" s="623"/>
      <c r="E7" s="623"/>
      <c r="F7" s="623"/>
      <c r="G7" s="623"/>
      <c r="H7" s="623"/>
      <c r="I7" s="623"/>
      <c r="J7" s="623"/>
      <c r="K7" s="623"/>
      <c r="L7" s="623"/>
      <c r="M7" s="623"/>
      <c r="N7" s="623"/>
      <c r="O7" s="623"/>
      <c r="P7" s="623"/>
      <c r="Q7" s="624"/>
      <c r="R7" s="625">
        <v>179</v>
      </c>
      <c r="S7" s="626"/>
      <c r="T7" s="626"/>
      <c r="U7" s="626"/>
      <c r="V7" s="626"/>
      <c r="W7" s="626"/>
      <c r="X7" s="626"/>
      <c r="Y7" s="627"/>
      <c r="Z7" s="628">
        <v>0</v>
      </c>
      <c r="AA7" s="628"/>
      <c r="AB7" s="628"/>
      <c r="AC7" s="628"/>
      <c r="AD7" s="629">
        <v>179</v>
      </c>
      <c r="AE7" s="629"/>
      <c r="AF7" s="629"/>
      <c r="AG7" s="629"/>
      <c r="AH7" s="629"/>
      <c r="AI7" s="629"/>
      <c r="AJ7" s="629"/>
      <c r="AK7" s="629"/>
      <c r="AL7" s="630">
        <v>0</v>
      </c>
      <c r="AM7" s="631"/>
      <c r="AN7" s="631"/>
      <c r="AO7" s="632"/>
      <c r="AP7" s="622" t="s">
        <v>224</v>
      </c>
      <c r="AQ7" s="623"/>
      <c r="AR7" s="623"/>
      <c r="AS7" s="623"/>
      <c r="AT7" s="623"/>
      <c r="AU7" s="623"/>
      <c r="AV7" s="623"/>
      <c r="AW7" s="623"/>
      <c r="AX7" s="623"/>
      <c r="AY7" s="623"/>
      <c r="AZ7" s="623"/>
      <c r="BA7" s="623"/>
      <c r="BB7" s="623"/>
      <c r="BC7" s="623"/>
      <c r="BD7" s="623"/>
      <c r="BE7" s="623"/>
      <c r="BF7" s="624"/>
      <c r="BG7" s="625">
        <v>286814</v>
      </c>
      <c r="BH7" s="626"/>
      <c r="BI7" s="626"/>
      <c r="BJ7" s="626"/>
      <c r="BK7" s="626"/>
      <c r="BL7" s="626"/>
      <c r="BM7" s="626"/>
      <c r="BN7" s="627"/>
      <c r="BO7" s="628">
        <v>42.7</v>
      </c>
      <c r="BP7" s="628"/>
      <c r="BQ7" s="628"/>
      <c r="BR7" s="628"/>
      <c r="BS7" s="629">
        <v>2138</v>
      </c>
      <c r="BT7" s="629"/>
      <c r="BU7" s="629"/>
      <c r="BV7" s="629"/>
      <c r="BW7" s="629"/>
      <c r="BX7" s="629"/>
      <c r="BY7" s="629"/>
      <c r="BZ7" s="629"/>
      <c r="CA7" s="629"/>
      <c r="CB7" s="633"/>
      <c r="CD7" s="622" t="s">
        <v>225</v>
      </c>
      <c r="CE7" s="623"/>
      <c r="CF7" s="623"/>
      <c r="CG7" s="623"/>
      <c r="CH7" s="623"/>
      <c r="CI7" s="623"/>
      <c r="CJ7" s="623"/>
      <c r="CK7" s="623"/>
      <c r="CL7" s="623"/>
      <c r="CM7" s="623"/>
      <c r="CN7" s="623"/>
      <c r="CO7" s="623"/>
      <c r="CP7" s="623"/>
      <c r="CQ7" s="624"/>
      <c r="CR7" s="625">
        <v>969500</v>
      </c>
      <c r="CS7" s="626"/>
      <c r="CT7" s="626"/>
      <c r="CU7" s="626"/>
      <c r="CV7" s="626"/>
      <c r="CW7" s="626"/>
      <c r="CX7" s="626"/>
      <c r="CY7" s="627"/>
      <c r="CZ7" s="628">
        <v>10</v>
      </c>
      <c r="DA7" s="628"/>
      <c r="DB7" s="628"/>
      <c r="DC7" s="628"/>
      <c r="DD7" s="634">
        <v>72837</v>
      </c>
      <c r="DE7" s="626"/>
      <c r="DF7" s="626"/>
      <c r="DG7" s="626"/>
      <c r="DH7" s="626"/>
      <c r="DI7" s="626"/>
      <c r="DJ7" s="626"/>
      <c r="DK7" s="626"/>
      <c r="DL7" s="626"/>
      <c r="DM7" s="626"/>
      <c r="DN7" s="626"/>
      <c r="DO7" s="626"/>
      <c r="DP7" s="627"/>
      <c r="DQ7" s="634">
        <v>821150</v>
      </c>
      <c r="DR7" s="626"/>
      <c r="DS7" s="626"/>
      <c r="DT7" s="626"/>
      <c r="DU7" s="626"/>
      <c r="DV7" s="626"/>
      <c r="DW7" s="626"/>
      <c r="DX7" s="626"/>
      <c r="DY7" s="626"/>
      <c r="DZ7" s="626"/>
      <c r="EA7" s="626"/>
      <c r="EB7" s="626"/>
      <c r="EC7" s="635"/>
    </row>
    <row r="8" spans="2:143" ht="11.25" customHeight="1" x14ac:dyDescent="0.15">
      <c r="B8" s="622" t="s">
        <v>226</v>
      </c>
      <c r="C8" s="623"/>
      <c r="D8" s="623"/>
      <c r="E8" s="623"/>
      <c r="F8" s="623"/>
      <c r="G8" s="623"/>
      <c r="H8" s="623"/>
      <c r="I8" s="623"/>
      <c r="J8" s="623"/>
      <c r="K8" s="623"/>
      <c r="L8" s="623"/>
      <c r="M8" s="623"/>
      <c r="N8" s="623"/>
      <c r="O8" s="623"/>
      <c r="P8" s="623"/>
      <c r="Q8" s="624"/>
      <c r="R8" s="625">
        <v>3719</v>
      </c>
      <c r="S8" s="626"/>
      <c r="T8" s="626"/>
      <c r="U8" s="626"/>
      <c r="V8" s="626"/>
      <c r="W8" s="626"/>
      <c r="X8" s="626"/>
      <c r="Y8" s="627"/>
      <c r="Z8" s="628">
        <v>0</v>
      </c>
      <c r="AA8" s="628"/>
      <c r="AB8" s="628"/>
      <c r="AC8" s="628"/>
      <c r="AD8" s="629">
        <v>3719</v>
      </c>
      <c r="AE8" s="629"/>
      <c r="AF8" s="629"/>
      <c r="AG8" s="629"/>
      <c r="AH8" s="629"/>
      <c r="AI8" s="629"/>
      <c r="AJ8" s="629"/>
      <c r="AK8" s="629"/>
      <c r="AL8" s="630">
        <v>0.1</v>
      </c>
      <c r="AM8" s="631"/>
      <c r="AN8" s="631"/>
      <c r="AO8" s="632"/>
      <c r="AP8" s="622" t="s">
        <v>227</v>
      </c>
      <c r="AQ8" s="623"/>
      <c r="AR8" s="623"/>
      <c r="AS8" s="623"/>
      <c r="AT8" s="623"/>
      <c r="AU8" s="623"/>
      <c r="AV8" s="623"/>
      <c r="AW8" s="623"/>
      <c r="AX8" s="623"/>
      <c r="AY8" s="623"/>
      <c r="AZ8" s="623"/>
      <c r="BA8" s="623"/>
      <c r="BB8" s="623"/>
      <c r="BC8" s="623"/>
      <c r="BD8" s="623"/>
      <c r="BE8" s="623"/>
      <c r="BF8" s="624"/>
      <c r="BG8" s="625">
        <v>11962</v>
      </c>
      <c r="BH8" s="626"/>
      <c r="BI8" s="626"/>
      <c r="BJ8" s="626"/>
      <c r="BK8" s="626"/>
      <c r="BL8" s="626"/>
      <c r="BM8" s="626"/>
      <c r="BN8" s="627"/>
      <c r="BO8" s="628">
        <v>1.8</v>
      </c>
      <c r="BP8" s="628"/>
      <c r="BQ8" s="628"/>
      <c r="BR8" s="628"/>
      <c r="BS8" s="629" t="s">
        <v>122</v>
      </c>
      <c r="BT8" s="629"/>
      <c r="BU8" s="629"/>
      <c r="BV8" s="629"/>
      <c r="BW8" s="629"/>
      <c r="BX8" s="629"/>
      <c r="BY8" s="629"/>
      <c r="BZ8" s="629"/>
      <c r="CA8" s="629"/>
      <c r="CB8" s="633"/>
      <c r="CD8" s="622" t="s">
        <v>228</v>
      </c>
      <c r="CE8" s="623"/>
      <c r="CF8" s="623"/>
      <c r="CG8" s="623"/>
      <c r="CH8" s="623"/>
      <c r="CI8" s="623"/>
      <c r="CJ8" s="623"/>
      <c r="CK8" s="623"/>
      <c r="CL8" s="623"/>
      <c r="CM8" s="623"/>
      <c r="CN8" s="623"/>
      <c r="CO8" s="623"/>
      <c r="CP8" s="623"/>
      <c r="CQ8" s="624"/>
      <c r="CR8" s="625">
        <v>2187440</v>
      </c>
      <c r="CS8" s="626"/>
      <c r="CT8" s="626"/>
      <c r="CU8" s="626"/>
      <c r="CV8" s="626"/>
      <c r="CW8" s="626"/>
      <c r="CX8" s="626"/>
      <c r="CY8" s="627"/>
      <c r="CZ8" s="628">
        <v>22.5</v>
      </c>
      <c r="DA8" s="628"/>
      <c r="DB8" s="628"/>
      <c r="DC8" s="628"/>
      <c r="DD8" s="634">
        <v>10225</v>
      </c>
      <c r="DE8" s="626"/>
      <c r="DF8" s="626"/>
      <c r="DG8" s="626"/>
      <c r="DH8" s="626"/>
      <c r="DI8" s="626"/>
      <c r="DJ8" s="626"/>
      <c r="DK8" s="626"/>
      <c r="DL8" s="626"/>
      <c r="DM8" s="626"/>
      <c r="DN8" s="626"/>
      <c r="DO8" s="626"/>
      <c r="DP8" s="627"/>
      <c r="DQ8" s="634">
        <v>1345974</v>
      </c>
      <c r="DR8" s="626"/>
      <c r="DS8" s="626"/>
      <c r="DT8" s="626"/>
      <c r="DU8" s="626"/>
      <c r="DV8" s="626"/>
      <c r="DW8" s="626"/>
      <c r="DX8" s="626"/>
      <c r="DY8" s="626"/>
      <c r="DZ8" s="626"/>
      <c r="EA8" s="626"/>
      <c r="EB8" s="626"/>
      <c r="EC8" s="635"/>
    </row>
    <row r="9" spans="2:143" ht="11.25" customHeight="1" x14ac:dyDescent="0.15">
      <c r="B9" s="622" t="s">
        <v>229</v>
      </c>
      <c r="C9" s="623"/>
      <c r="D9" s="623"/>
      <c r="E9" s="623"/>
      <c r="F9" s="623"/>
      <c r="G9" s="623"/>
      <c r="H9" s="623"/>
      <c r="I9" s="623"/>
      <c r="J9" s="623"/>
      <c r="K9" s="623"/>
      <c r="L9" s="623"/>
      <c r="M9" s="623"/>
      <c r="N9" s="623"/>
      <c r="O9" s="623"/>
      <c r="P9" s="623"/>
      <c r="Q9" s="624"/>
      <c r="R9" s="625">
        <v>4604</v>
      </c>
      <c r="S9" s="626"/>
      <c r="T9" s="626"/>
      <c r="U9" s="626"/>
      <c r="V9" s="626"/>
      <c r="W9" s="626"/>
      <c r="X9" s="626"/>
      <c r="Y9" s="627"/>
      <c r="Z9" s="628">
        <v>0</v>
      </c>
      <c r="AA9" s="628"/>
      <c r="AB9" s="628"/>
      <c r="AC9" s="628"/>
      <c r="AD9" s="629">
        <v>4604</v>
      </c>
      <c r="AE9" s="629"/>
      <c r="AF9" s="629"/>
      <c r="AG9" s="629"/>
      <c r="AH9" s="629"/>
      <c r="AI9" s="629"/>
      <c r="AJ9" s="629"/>
      <c r="AK9" s="629"/>
      <c r="AL9" s="630">
        <v>0.1</v>
      </c>
      <c r="AM9" s="631"/>
      <c r="AN9" s="631"/>
      <c r="AO9" s="632"/>
      <c r="AP9" s="622" t="s">
        <v>230</v>
      </c>
      <c r="AQ9" s="623"/>
      <c r="AR9" s="623"/>
      <c r="AS9" s="623"/>
      <c r="AT9" s="623"/>
      <c r="AU9" s="623"/>
      <c r="AV9" s="623"/>
      <c r="AW9" s="623"/>
      <c r="AX9" s="623"/>
      <c r="AY9" s="623"/>
      <c r="AZ9" s="623"/>
      <c r="BA9" s="623"/>
      <c r="BB9" s="623"/>
      <c r="BC9" s="623"/>
      <c r="BD9" s="623"/>
      <c r="BE9" s="623"/>
      <c r="BF9" s="624"/>
      <c r="BG9" s="625">
        <v>255005</v>
      </c>
      <c r="BH9" s="626"/>
      <c r="BI9" s="626"/>
      <c r="BJ9" s="626"/>
      <c r="BK9" s="626"/>
      <c r="BL9" s="626"/>
      <c r="BM9" s="626"/>
      <c r="BN9" s="627"/>
      <c r="BO9" s="628">
        <v>38</v>
      </c>
      <c r="BP9" s="628"/>
      <c r="BQ9" s="628"/>
      <c r="BR9" s="628"/>
      <c r="BS9" s="629" t="s">
        <v>122</v>
      </c>
      <c r="BT9" s="629"/>
      <c r="BU9" s="629"/>
      <c r="BV9" s="629"/>
      <c r="BW9" s="629"/>
      <c r="BX9" s="629"/>
      <c r="BY9" s="629"/>
      <c r="BZ9" s="629"/>
      <c r="CA9" s="629"/>
      <c r="CB9" s="633"/>
      <c r="CD9" s="622" t="s">
        <v>231</v>
      </c>
      <c r="CE9" s="623"/>
      <c r="CF9" s="623"/>
      <c r="CG9" s="623"/>
      <c r="CH9" s="623"/>
      <c r="CI9" s="623"/>
      <c r="CJ9" s="623"/>
      <c r="CK9" s="623"/>
      <c r="CL9" s="623"/>
      <c r="CM9" s="623"/>
      <c r="CN9" s="623"/>
      <c r="CO9" s="623"/>
      <c r="CP9" s="623"/>
      <c r="CQ9" s="624"/>
      <c r="CR9" s="625">
        <v>468271</v>
      </c>
      <c r="CS9" s="626"/>
      <c r="CT9" s="626"/>
      <c r="CU9" s="626"/>
      <c r="CV9" s="626"/>
      <c r="CW9" s="626"/>
      <c r="CX9" s="626"/>
      <c r="CY9" s="627"/>
      <c r="CZ9" s="628">
        <v>4.8</v>
      </c>
      <c r="DA9" s="628"/>
      <c r="DB9" s="628"/>
      <c r="DC9" s="628"/>
      <c r="DD9" s="634">
        <v>39349</v>
      </c>
      <c r="DE9" s="626"/>
      <c r="DF9" s="626"/>
      <c r="DG9" s="626"/>
      <c r="DH9" s="626"/>
      <c r="DI9" s="626"/>
      <c r="DJ9" s="626"/>
      <c r="DK9" s="626"/>
      <c r="DL9" s="626"/>
      <c r="DM9" s="626"/>
      <c r="DN9" s="626"/>
      <c r="DO9" s="626"/>
      <c r="DP9" s="627"/>
      <c r="DQ9" s="634">
        <v>317374</v>
      </c>
      <c r="DR9" s="626"/>
      <c r="DS9" s="626"/>
      <c r="DT9" s="626"/>
      <c r="DU9" s="626"/>
      <c r="DV9" s="626"/>
      <c r="DW9" s="626"/>
      <c r="DX9" s="626"/>
      <c r="DY9" s="626"/>
      <c r="DZ9" s="626"/>
      <c r="EA9" s="626"/>
      <c r="EB9" s="626"/>
      <c r="EC9" s="635"/>
    </row>
    <row r="10" spans="2:143" ht="11.25" customHeight="1" x14ac:dyDescent="0.15">
      <c r="B10" s="622" t="s">
        <v>232</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28" t="s">
        <v>122</v>
      </c>
      <c r="AA10" s="628"/>
      <c r="AB10" s="628"/>
      <c r="AC10" s="628"/>
      <c r="AD10" s="629" t="s">
        <v>122</v>
      </c>
      <c r="AE10" s="629"/>
      <c r="AF10" s="629"/>
      <c r="AG10" s="629"/>
      <c r="AH10" s="629"/>
      <c r="AI10" s="629"/>
      <c r="AJ10" s="629"/>
      <c r="AK10" s="629"/>
      <c r="AL10" s="630" t="s">
        <v>122</v>
      </c>
      <c r="AM10" s="631"/>
      <c r="AN10" s="631"/>
      <c r="AO10" s="632"/>
      <c r="AP10" s="622" t="s">
        <v>233</v>
      </c>
      <c r="AQ10" s="623"/>
      <c r="AR10" s="623"/>
      <c r="AS10" s="623"/>
      <c r="AT10" s="623"/>
      <c r="AU10" s="623"/>
      <c r="AV10" s="623"/>
      <c r="AW10" s="623"/>
      <c r="AX10" s="623"/>
      <c r="AY10" s="623"/>
      <c r="AZ10" s="623"/>
      <c r="BA10" s="623"/>
      <c r="BB10" s="623"/>
      <c r="BC10" s="623"/>
      <c r="BD10" s="623"/>
      <c r="BE10" s="623"/>
      <c r="BF10" s="624"/>
      <c r="BG10" s="625">
        <v>12338</v>
      </c>
      <c r="BH10" s="626"/>
      <c r="BI10" s="626"/>
      <c r="BJ10" s="626"/>
      <c r="BK10" s="626"/>
      <c r="BL10" s="626"/>
      <c r="BM10" s="626"/>
      <c r="BN10" s="627"/>
      <c r="BO10" s="628">
        <v>1.8</v>
      </c>
      <c r="BP10" s="628"/>
      <c r="BQ10" s="628"/>
      <c r="BR10" s="628"/>
      <c r="BS10" s="629" t="s">
        <v>122</v>
      </c>
      <c r="BT10" s="629"/>
      <c r="BU10" s="629"/>
      <c r="BV10" s="629"/>
      <c r="BW10" s="629"/>
      <c r="BX10" s="629"/>
      <c r="BY10" s="629"/>
      <c r="BZ10" s="629"/>
      <c r="CA10" s="629"/>
      <c r="CB10" s="633"/>
      <c r="CD10" s="622" t="s">
        <v>234</v>
      </c>
      <c r="CE10" s="623"/>
      <c r="CF10" s="623"/>
      <c r="CG10" s="623"/>
      <c r="CH10" s="623"/>
      <c r="CI10" s="623"/>
      <c r="CJ10" s="623"/>
      <c r="CK10" s="623"/>
      <c r="CL10" s="623"/>
      <c r="CM10" s="623"/>
      <c r="CN10" s="623"/>
      <c r="CO10" s="623"/>
      <c r="CP10" s="623"/>
      <c r="CQ10" s="624"/>
      <c r="CR10" s="625">
        <v>1374</v>
      </c>
      <c r="CS10" s="626"/>
      <c r="CT10" s="626"/>
      <c r="CU10" s="626"/>
      <c r="CV10" s="626"/>
      <c r="CW10" s="626"/>
      <c r="CX10" s="626"/>
      <c r="CY10" s="627"/>
      <c r="CZ10" s="628">
        <v>0</v>
      </c>
      <c r="DA10" s="628"/>
      <c r="DB10" s="628"/>
      <c r="DC10" s="628"/>
      <c r="DD10" s="634" t="s">
        <v>122</v>
      </c>
      <c r="DE10" s="626"/>
      <c r="DF10" s="626"/>
      <c r="DG10" s="626"/>
      <c r="DH10" s="626"/>
      <c r="DI10" s="626"/>
      <c r="DJ10" s="626"/>
      <c r="DK10" s="626"/>
      <c r="DL10" s="626"/>
      <c r="DM10" s="626"/>
      <c r="DN10" s="626"/>
      <c r="DO10" s="626"/>
      <c r="DP10" s="627"/>
      <c r="DQ10" s="634">
        <v>1374</v>
      </c>
      <c r="DR10" s="626"/>
      <c r="DS10" s="626"/>
      <c r="DT10" s="626"/>
      <c r="DU10" s="626"/>
      <c r="DV10" s="626"/>
      <c r="DW10" s="626"/>
      <c r="DX10" s="626"/>
      <c r="DY10" s="626"/>
      <c r="DZ10" s="626"/>
      <c r="EA10" s="626"/>
      <c r="EB10" s="626"/>
      <c r="EC10" s="635"/>
    </row>
    <row r="11" spans="2:143" ht="11.25" customHeight="1" x14ac:dyDescent="0.15">
      <c r="B11" s="622" t="s">
        <v>235</v>
      </c>
      <c r="C11" s="623"/>
      <c r="D11" s="623"/>
      <c r="E11" s="623"/>
      <c r="F11" s="623"/>
      <c r="G11" s="623"/>
      <c r="H11" s="623"/>
      <c r="I11" s="623"/>
      <c r="J11" s="623"/>
      <c r="K11" s="623"/>
      <c r="L11" s="623"/>
      <c r="M11" s="623"/>
      <c r="N11" s="623"/>
      <c r="O11" s="623"/>
      <c r="P11" s="623"/>
      <c r="Q11" s="624"/>
      <c r="R11" s="625">
        <v>195026</v>
      </c>
      <c r="S11" s="626"/>
      <c r="T11" s="626"/>
      <c r="U11" s="626"/>
      <c r="V11" s="626"/>
      <c r="W11" s="626"/>
      <c r="X11" s="626"/>
      <c r="Y11" s="627"/>
      <c r="Z11" s="630">
        <v>1.9</v>
      </c>
      <c r="AA11" s="631"/>
      <c r="AB11" s="631"/>
      <c r="AC11" s="637"/>
      <c r="AD11" s="634">
        <v>195026</v>
      </c>
      <c r="AE11" s="626"/>
      <c r="AF11" s="626"/>
      <c r="AG11" s="626"/>
      <c r="AH11" s="626"/>
      <c r="AI11" s="626"/>
      <c r="AJ11" s="626"/>
      <c r="AK11" s="627"/>
      <c r="AL11" s="630">
        <v>5.3</v>
      </c>
      <c r="AM11" s="631"/>
      <c r="AN11" s="631"/>
      <c r="AO11" s="632"/>
      <c r="AP11" s="622" t="s">
        <v>236</v>
      </c>
      <c r="AQ11" s="623"/>
      <c r="AR11" s="623"/>
      <c r="AS11" s="623"/>
      <c r="AT11" s="623"/>
      <c r="AU11" s="623"/>
      <c r="AV11" s="623"/>
      <c r="AW11" s="623"/>
      <c r="AX11" s="623"/>
      <c r="AY11" s="623"/>
      <c r="AZ11" s="623"/>
      <c r="BA11" s="623"/>
      <c r="BB11" s="623"/>
      <c r="BC11" s="623"/>
      <c r="BD11" s="623"/>
      <c r="BE11" s="623"/>
      <c r="BF11" s="624"/>
      <c r="BG11" s="625">
        <v>7509</v>
      </c>
      <c r="BH11" s="626"/>
      <c r="BI11" s="626"/>
      <c r="BJ11" s="626"/>
      <c r="BK11" s="626"/>
      <c r="BL11" s="626"/>
      <c r="BM11" s="626"/>
      <c r="BN11" s="627"/>
      <c r="BO11" s="628">
        <v>1.1000000000000001</v>
      </c>
      <c r="BP11" s="628"/>
      <c r="BQ11" s="628"/>
      <c r="BR11" s="628"/>
      <c r="BS11" s="629">
        <v>2138</v>
      </c>
      <c r="BT11" s="629"/>
      <c r="BU11" s="629"/>
      <c r="BV11" s="629"/>
      <c r="BW11" s="629"/>
      <c r="BX11" s="629"/>
      <c r="BY11" s="629"/>
      <c r="BZ11" s="629"/>
      <c r="CA11" s="629"/>
      <c r="CB11" s="633"/>
      <c r="CD11" s="622" t="s">
        <v>237</v>
      </c>
      <c r="CE11" s="623"/>
      <c r="CF11" s="623"/>
      <c r="CG11" s="623"/>
      <c r="CH11" s="623"/>
      <c r="CI11" s="623"/>
      <c r="CJ11" s="623"/>
      <c r="CK11" s="623"/>
      <c r="CL11" s="623"/>
      <c r="CM11" s="623"/>
      <c r="CN11" s="623"/>
      <c r="CO11" s="623"/>
      <c r="CP11" s="623"/>
      <c r="CQ11" s="624"/>
      <c r="CR11" s="625">
        <v>532332</v>
      </c>
      <c r="CS11" s="626"/>
      <c r="CT11" s="626"/>
      <c r="CU11" s="626"/>
      <c r="CV11" s="626"/>
      <c r="CW11" s="626"/>
      <c r="CX11" s="626"/>
      <c r="CY11" s="627"/>
      <c r="CZ11" s="628">
        <v>5.5</v>
      </c>
      <c r="DA11" s="628"/>
      <c r="DB11" s="628"/>
      <c r="DC11" s="628"/>
      <c r="DD11" s="634">
        <v>238775</v>
      </c>
      <c r="DE11" s="626"/>
      <c r="DF11" s="626"/>
      <c r="DG11" s="626"/>
      <c r="DH11" s="626"/>
      <c r="DI11" s="626"/>
      <c r="DJ11" s="626"/>
      <c r="DK11" s="626"/>
      <c r="DL11" s="626"/>
      <c r="DM11" s="626"/>
      <c r="DN11" s="626"/>
      <c r="DO11" s="626"/>
      <c r="DP11" s="627"/>
      <c r="DQ11" s="634">
        <v>224696</v>
      </c>
      <c r="DR11" s="626"/>
      <c r="DS11" s="626"/>
      <c r="DT11" s="626"/>
      <c r="DU11" s="626"/>
      <c r="DV11" s="626"/>
      <c r="DW11" s="626"/>
      <c r="DX11" s="626"/>
      <c r="DY11" s="626"/>
      <c r="DZ11" s="626"/>
      <c r="EA11" s="626"/>
      <c r="EB11" s="626"/>
      <c r="EC11" s="635"/>
    </row>
    <row r="12" spans="2:143" ht="11.25" customHeight="1" x14ac:dyDescent="0.15">
      <c r="B12" s="622" t="s">
        <v>238</v>
      </c>
      <c r="C12" s="623"/>
      <c r="D12" s="623"/>
      <c r="E12" s="623"/>
      <c r="F12" s="623"/>
      <c r="G12" s="623"/>
      <c r="H12" s="623"/>
      <c r="I12" s="623"/>
      <c r="J12" s="623"/>
      <c r="K12" s="623"/>
      <c r="L12" s="623"/>
      <c r="M12" s="623"/>
      <c r="N12" s="623"/>
      <c r="O12" s="623"/>
      <c r="P12" s="623"/>
      <c r="Q12" s="624"/>
      <c r="R12" s="625" t="s">
        <v>122</v>
      </c>
      <c r="S12" s="626"/>
      <c r="T12" s="626"/>
      <c r="U12" s="626"/>
      <c r="V12" s="626"/>
      <c r="W12" s="626"/>
      <c r="X12" s="626"/>
      <c r="Y12" s="627"/>
      <c r="Z12" s="628" t="s">
        <v>122</v>
      </c>
      <c r="AA12" s="628"/>
      <c r="AB12" s="628"/>
      <c r="AC12" s="628"/>
      <c r="AD12" s="629" t="s">
        <v>122</v>
      </c>
      <c r="AE12" s="629"/>
      <c r="AF12" s="629"/>
      <c r="AG12" s="629"/>
      <c r="AH12" s="629"/>
      <c r="AI12" s="629"/>
      <c r="AJ12" s="629"/>
      <c r="AK12" s="629"/>
      <c r="AL12" s="630" t="s">
        <v>122</v>
      </c>
      <c r="AM12" s="631"/>
      <c r="AN12" s="631"/>
      <c r="AO12" s="632"/>
      <c r="AP12" s="622" t="s">
        <v>239</v>
      </c>
      <c r="AQ12" s="623"/>
      <c r="AR12" s="623"/>
      <c r="AS12" s="623"/>
      <c r="AT12" s="623"/>
      <c r="AU12" s="623"/>
      <c r="AV12" s="623"/>
      <c r="AW12" s="623"/>
      <c r="AX12" s="623"/>
      <c r="AY12" s="623"/>
      <c r="AZ12" s="623"/>
      <c r="BA12" s="623"/>
      <c r="BB12" s="623"/>
      <c r="BC12" s="623"/>
      <c r="BD12" s="623"/>
      <c r="BE12" s="623"/>
      <c r="BF12" s="624"/>
      <c r="BG12" s="625">
        <v>288214</v>
      </c>
      <c r="BH12" s="626"/>
      <c r="BI12" s="626"/>
      <c r="BJ12" s="626"/>
      <c r="BK12" s="626"/>
      <c r="BL12" s="626"/>
      <c r="BM12" s="626"/>
      <c r="BN12" s="627"/>
      <c r="BO12" s="628">
        <v>42.9</v>
      </c>
      <c r="BP12" s="628"/>
      <c r="BQ12" s="628"/>
      <c r="BR12" s="628"/>
      <c r="BS12" s="629" t="s">
        <v>122</v>
      </c>
      <c r="BT12" s="629"/>
      <c r="BU12" s="629"/>
      <c r="BV12" s="629"/>
      <c r="BW12" s="629"/>
      <c r="BX12" s="629"/>
      <c r="BY12" s="629"/>
      <c r="BZ12" s="629"/>
      <c r="CA12" s="629"/>
      <c r="CB12" s="633"/>
      <c r="CD12" s="622" t="s">
        <v>240</v>
      </c>
      <c r="CE12" s="623"/>
      <c r="CF12" s="623"/>
      <c r="CG12" s="623"/>
      <c r="CH12" s="623"/>
      <c r="CI12" s="623"/>
      <c r="CJ12" s="623"/>
      <c r="CK12" s="623"/>
      <c r="CL12" s="623"/>
      <c r="CM12" s="623"/>
      <c r="CN12" s="623"/>
      <c r="CO12" s="623"/>
      <c r="CP12" s="623"/>
      <c r="CQ12" s="624"/>
      <c r="CR12" s="625">
        <v>218204</v>
      </c>
      <c r="CS12" s="626"/>
      <c r="CT12" s="626"/>
      <c r="CU12" s="626"/>
      <c r="CV12" s="626"/>
      <c r="CW12" s="626"/>
      <c r="CX12" s="626"/>
      <c r="CY12" s="627"/>
      <c r="CZ12" s="628">
        <v>2.2000000000000002</v>
      </c>
      <c r="DA12" s="628"/>
      <c r="DB12" s="628"/>
      <c r="DC12" s="628"/>
      <c r="DD12" s="634">
        <v>80264</v>
      </c>
      <c r="DE12" s="626"/>
      <c r="DF12" s="626"/>
      <c r="DG12" s="626"/>
      <c r="DH12" s="626"/>
      <c r="DI12" s="626"/>
      <c r="DJ12" s="626"/>
      <c r="DK12" s="626"/>
      <c r="DL12" s="626"/>
      <c r="DM12" s="626"/>
      <c r="DN12" s="626"/>
      <c r="DO12" s="626"/>
      <c r="DP12" s="627"/>
      <c r="DQ12" s="634">
        <v>107948</v>
      </c>
      <c r="DR12" s="626"/>
      <c r="DS12" s="626"/>
      <c r="DT12" s="626"/>
      <c r="DU12" s="626"/>
      <c r="DV12" s="626"/>
      <c r="DW12" s="626"/>
      <c r="DX12" s="626"/>
      <c r="DY12" s="626"/>
      <c r="DZ12" s="626"/>
      <c r="EA12" s="626"/>
      <c r="EB12" s="626"/>
      <c r="EC12" s="635"/>
    </row>
    <row r="13" spans="2:143" ht="11.25" customHeight="1" x14ac:dyDescent="0.15">
      <c r="B13" s="622" t="s">
        <v>241</v>
      </c>
      <c r="C13" s="623"/>
      <c r="D13" s="623"/>
      <c r="E13" s="623"/>
      <c r="F13" s="623"/>
      <c r="G13" s="623"/>
      <c r="H13" s="623"/>
      <c r="I13" s="623"/>
      <c r="J13" s="623"/>
      <c r="K13" s="623"/>
      <c r="L13" s="623"/>
      <c r="M13" s="623"/>
      <c r="N13" s="623"/>
      <c r="O13" s="623"/>
      <c r="P13" s="623"/>
      <c r="Q13" s="624"/>
      <c r="R13" s="625" t="s">
        <v>122</v>
      </c>
      <c r="S13" s="626"/>
      <c r="T13" s="626"/>
      <c r="U13" s="626"/>
      <c r="V13" s="626"/>
      <c r="W13" s="626"/>
      <c r="X13" s="626"/>
      <c r="Y13" s="627"/>
      <c r="Z13" s="628" t="s">
        <v>122</v>
      </c>
      <c r="AA13" s="628"/>
      <c r="AB13" s="628"/>
      <c r="AC13" s="628"/>
      <c r="AD13" s="629" t="s">
        <v>122</v>
      </c>
      <c r="AE13" s="629"/>
      <c r="AF13" s="629"/>
      <c r="AG13" s="629"/>
      <c r="AH13" s="629"/>
      <c r="AI13" s="629"/>
      <c r="AJ13" s="629"/>
      <c r="AK13" s="629"/>
      <c r="AL13" s="630" t="s">
        <v>122</v>
      </c>
      <c r="AM13" s="631"/>
      <c r="AN13" s="631"/>
      <c r="AO13" s="632"/>
      <c r="AP13" s="622" t="s">
        <v>242</v>
      </c>
      <c r="AQ13" s="623"/>
      <c r="AR13" s="623"/>
      <c r="AS13" s="623"/>
      <c r="AT13" s="623"/>
      <c r="AU13" s="623"/>
      <c r="AV13" s="623"/>
      <c r="AW13" s="623"/>
      <c r="AX13" s="623"/>
      <c r="AY13" s="623"/>
      <c r="AZ13" s="623"/>
      <c r="BA13" s="623"/>
      <c r="BB13" s="623"/>
      <c r="BC13" s="623"/>
      <c r="BD13" s="623"/>
      <c r="BE13" s="623"/>
      <c r="BF13" s="624"/>
      <c r="BG13" s="625">
        <v>274535</v>
      </c>
      <c r="BH13" s="626"/>
      <c r="BI13" s="626"/>
      <c r="BJ13" s="626"/>
      <c r="BK13" s="626"/>
      <c r="BL13" s="626"/>
      <c r="BM13" s="626"/>
      <c r="BN13" s="627"/>
      <c r="BO13" s="628">
        <v>40.9</v>
      </c>
      <c r="BP13" s="628"/>
      <c r="BQ13" s="628"/>
      <c r="BR13" s="628"/>
      <c r="BS13" s="629" t="s">
        <v>122</v>
      </c>
      <c r="BT13" s="629"/>
      <c r="BU13" s="629"/>
      <c r="BV13" s="629"/>
      <c r="BW13" s="629"/>
      <c r="BX13" s="629"/>
      <c r="BY13" s="629"/>
      <c r="BZ13" s="629"/>
      <c r="CA13" s="629"/>
      <c r="CB13" s="633"/>
      <c r="CD13" s="622" t="s">
        <v>243</v>
      </c>
      <c r="CE13" s="623"/>
      <c r="CF13" s="623"/>
      <c r="CG13" s="623"/>
      <c r="CH13" s="623"/>
      <c r="CI13" s="623"/>
      <c r="CJ13" s="623"/>
      <c r="CK13" s="623"/>
      <c r="CL13" s="623"/>
      <c r="CM13" s="623"/>
      <c r="CN13" s="623"/>
      <c r="CO13" s="623"/>
      <c r="CP13" s="623"/>
      <c r="CQ13" s="624"/>
      <c r="CR13" s="625">
        <v>911031</v>
      </c>
      <c r="CS13" s="626"/>
      <c r="CT13" s="626"/>
      <c r="CU13" s="626"/>
      <c r="CV13" s="626"/>
      <c r="CW13" s="626"/>
      <c r="CX13" s="626"/>
      <c r="CY13" s="627"/>
      <c r="CZ13" s="628">
        <v>9.4</v>
      </c>
      <c r="DA13" s="628"/>
      <c r="DB13" s="628"/>
      <c r="DC13" s="628"/>
      <c r="DD13" s="634">
        <v>674096</v>
      </c>
      <c r="DE13" s="626"/>
      <c r="DF13" s="626"/>
      <c r="DG13" s="626"/>
      <c r="DH13" s="626"/>
      <c r="DI13" s="626"/>
      <c r="DJ13" s="626"/>
      <c r="DK13" s="626"/>
      <c r="DL13" s="626"/>
      <c r="DM13" s="626"/>
      <c r="DN13" s="626"/>
      <c r="DO13" s="626"/>
      <c r="DP13" s="627"/>
      <c r="DQ13" s="634">
        <v>193159</v>
      </c>
      <c r="DR13" s="626"/>
      <c r="DS13" s="626"/>
      <c r="DT13" s="626"/>
      <c r="DU13" s="626"/>
      <c r="DV13" s="626"/>
      <c r="DW13" s="626"/>
      <c r="DX13" s="626"/>
      <c r="DY13" s="626"/>
      <c r="DZ13" s="626"/>
      <c r="EA13" s="626"/>
      <c r="EB13" s="626"/>
      <c r="EC13" s="635"/>
    </row>
    <row r="14" spans="2:143" ht="11.25" customHeight="1" x14ac:dyDescent="0.15">
      <c r="B14" s="622" t="s">
        <v>244</v>
      </c>
      <c r="C14" s="623"/>
      <c r="D14" s="623"/>
      <c r="E14" s="623"/>
      <c r="F14" s="623"/>
      <c r="G14" s="623"/>
      <c r="H14" s="623"/>
      <c r="I14" s="623"/>
      <c r="J14" s="623"/>
      <c r="K14" s="623"/>
      <c r="L14" s="623"/>
      <c r="M14" s="623"/>
      <c r="N14" s="623"/>
      <c r="O14" s="623"/>
      <c r="P14" s="623"/>
      <c r="Q14" s="624"/>
      <c r="R14" s="625">
        <v>551</v>
      </c>
      <c r="S14" s="626"/>
      <c r="T14" s="626"/>
      <c r="U14" s="626"/>
      <c r="V14" s="626"/>
      <c r="W14" s="626"/>
      <c r="X14" s="626"/>
      <c r="Y14" s="627"/>
      <c r="Z14" s="628">
        <v>0</v>
      </c>
      <c r="AA14" s="628"/>
      <c r="AB14" s="628"/>
      <c r="AC14" s="628"/>
      <c r="AD14" s="629">
        <v>551</v>
      </c>
      <c r="AE14" s="629"/>
      <c r="AF14" s="629"/>
      <c r="AG14" s="629"/>
      <c r="AH14" s="629"/>
      <c r="AI14" s="629"/>
      <c r="AJ14" s="629"/>
      <c r="AK14" s="629"/>
      <c r="AL14" s="630">
        <v>0</v>
      </c>
      <c r="AM14" s="631"/>
      <c r="AN14" s="631"/>
      <c r="AO14" s="632"/>
      <c r="AP14" s="622" t="s">
        <v>245</v>
      </c>
      <c r="AQ14" s="623"/>
      <c r="AR14" s="623"/>
      <c r="AS14" s="623"/>
      <c r="AT14" s="623"/>
      <c r="AU14" s="623"/>
      <c r="AV14" s="623"/>
      <c r="AW14" s="623"/>
      <c r="AX14" s="623"/>
      <c r="AY14" s="623"/>
      <c r="AZ14" s="623"/>
      <c r="BA14" s="623"/>
      <c r="BB14" s="623"/>
      <c r="BC14" s="623"/>
      <c r="BD14" s="623"/>
      <c r="BE14" s="623"/>
      <c r="BF14" s="624"/>
      <c r="BG14" s="625">
        <v>36705</v>
      </c>
      <c r="BH14" s="626"/>
      <c r="BI14" s="626"/>
      <c r="BJ14" s="626"/>
      <c r="BK14" s="626"/>
      <c r="BL14" s="626"/>
      <c r="BM14" s="626"/>
      <c r="BN14" s="627"/>
      <c r="BO14" s="628">
        <v>5.5</v>
      </c>
      <c r="BP14" s="628"/>
      <c r="BQ14" s="628"/>
      <c r="BR14" s="628"/>
      <c r="BS14" s="629" t="s">
        <v>122</v>
      </c>
      <c r="BT14" s="629"/>
      <c r="BU14" s="629"/>
      <c r="BV14" s="629"/>
      <c r="BW14" s="629"/>
      <c r="BX14" s="629"/>
      <c r="BY14" s="629"/>
      <c r="BZ14" s="629"/>
      <c r="CA14" s="629"/>
      <c r="CB14" s="633"/>
      <c r="CD14" s="622" t="s">
        <v>246</v>
      </c>
      <c r="CE14" s="623"/>
      <c r="CF14" s="623"/>
      <c r="CG14" s="623"/>
      <c r="CH14" s="623"/>
      <c r="CI14" s="623"/>
      <c r="CJ14" s="623"/>
      <c r="CK14" s="623"/>
      <c r="CL14" s="623"/>
      <c r="CM14" s="623"/>
      <c r="CN14" s="623"/>
      <c r="CO14" s="623"/>
      <c r="CP14" s="623"/>
      <c r="CQ14" s="624"/>
      <c r="CR14" s="625">
        <v>237672</v>
      </c>
      <c r="CS14" s="626"/>
      <c r="CT14" s="626"/>
      <c r="CU14" s="626"/>
      <c r="CV14" s="626"/>
      <c r="CW14" s="626"/>
      <c r="CX14" s="626"/>
      <c r="CY14" s="627"/>
      <c r="CZ14" s="628">
        <v>2.4</v>
      </c>
      <c r="DA14" s="628"/>
      <c r="DB14" s="628"/>
      <c r="DC14" s="628"/>
      <c r="DD14" s="634">
        <v>1490</v>
      </c>
      <c r="DE14" s="626"/>
      <c r="DF14" s="626"/>
      <c r="DG14" s="626"/>
      <c r="DH14" s="626"/>
      <c r="DI14" s="626"/>
      <c r="DJ14" s="626"/>
      <c r="DK14" s="626"/>
      <c r="DL14" s="626"/>
      <c r="DM14" s="626"/>
      <c r="DN14" s="626"/>
      <c r="DO14" s="626"/>
      <c r="DP14" s="627"/>
      <c r="DQ14" s="634">
        <v>220907</v>
      </c>
      <c r="DR14" s="626"/>
      <c r="DS14" s="626"/>
      <c r="DT14" s="626"/>
      <c r="DU14" s="626"/>
      <c r="DV14" s="626"/>
      <c r="DW14" s="626"/>
      <c r="DX14" s="626"/>
      <c r="DY14" s="626"/>
      <c r="DZ14" s="626"/>
      <c r="EA14" s="626"/>
      <c r="EB14" s="626"/>
      <c r="EC14" s="635"/>
    </row>
    <row r="15" spans="2:143" ht="11.25" customHeight="1" x14ac:dyDescent="0.15">
      <c r="B15" s="622" t="s">
        <v>247</v>
      </c>
      <c r="C15" s="623"/>
      <c r="D15" s="623"/>
      <c r="E15" s="623"/>
      <c r="F15" s="623"/>
      <c r="G15" s="623"/>
      <c r="H15" s="623"/>
      <c r="I15" s="623"/>
      <c r="J15" s="623"/>
      <c r="K15" s="623"/>
      <c r="L15" s="623"/>
      <c r="M15" s="623"/>
      <c r="N15" s="623"/>
      <c r="O15" s="623"/>
      <c r="P15" s="623"/>
      <c r="Q15" s="624"/>
      <c r="R15" s="625" t="s">
        <v>122</v>
      </c>
      <c r="S15" s="626"/>
      <c r="T15" s="626"/>
      <c r="U15" s="626"/>
      <c r="V15" s="626"/>
      <c r="W15" s="626"/>
      <c r="X15" s="626"/>
      <c r="Y15" s="627"/>
      <c r="Z15" s="628" t="s">
        <v>122</v>
      </c>
      <c r="AA15" s="628"/>
      <c r="AB15" s="628"/>
      <c r="AC15" s="628"/>
      <c r="AD15" s="629" t="s">
        <v>122</v>
      </c>
      <c r="AE15" s="629"/>
      <c r="AF15" s="629"/>
      <c r="AG15" s="629"/>
      <c r="AH15" s="629"/>
      <c r="AI15" s="629"/>
      <c r="AJ15" s="629"/>
      <c r="AK15" s="629"/>
      <c r="AL15" s="630" t="s">
        <v>122</v>
      </c>
      <c r="AM15" s="631"/>
      <c r="AN15" s="631"/>
      <c r="AO15" s="632"/>
      <c r="AP15" s="622" t="s">
        <v>248</v>
      </c>
      <c r="AQ15" s="623"/>
      <c r="AR15" s="623"/>
      <c r="AS15" s="623"/>
      <c r="AT15" s="623"/>
      <c r="AU15" s="623"/>
      <c r="AV15" s="623"/>
      <c r="AW15" s="623"/>
      <c r="AX15" s="623"/>
      <c r="AY15" s="623"/>
      <c r="AZ15" s="623"/>
      <c r="BA15" s="623"/>
      <c r="BB15" s="623"/>
      <c r="BC15" s="623"/>
      <c r="BD15" s="623"/>
      <c r="BE15" s="623"/>
      <c r="BF15" s="624"/>
      <c r="BG15" s="625">
        <v>59885</v>
      </c>
      <c r="BH15" s="626"/>
      <c r="BI15" s="626"/>
      <c r="BJ15" s="626"/>
      <c r="BK15" s="626"/>
      <c r="BL15" s="626"/>
      <c r="BM15" s="626"/>
      <c r="BN15" s="627"/>
      <c r="BO15" s="628">
        <v>8.9</v>
      </c>
      <c r="BP15" s="628"/>
      <c r="BQ15" s="628"/>
      <c r="BR15" s="628"/>
      <c r="BS15" s="629" t="s">
        <v>122</v>
      </c>
      <c r="BT15" s="629"/>
      <c r="BU15" s="629"/>
      <c r="BV15" s="629"/>
      <c r="BW15" s="629"/>
      <c r="BX15" s="629"/>
      <c r="BY15" s="629"/>
      <c r="BZ15" s="629"/>
      <c r="CA15" s="629"/>
      <c r="CB15" s="633"/>
      <c r="CD15" s="622" t="s">
        <v>249</v>
      </c>
      <c r="CE15" s="623"/>
      <c r="CF15" s="623"/>
      <c r="CG15" s="623"/>
      <c r="CH15" s="623"/>
      <c r="CI15" s="623"/>
      <c r="CJ15" s="623"/>
      <c r="CK15" s="623"/>
      <c r="CL15" s="623"/>
      <c r="CM15" s="623"/>
      <c r="CN15" s="623"/>
      <c r="CO15" s="623"/>
      <c r="CP15" s="623"/>
      <c r="CQ15" s="624"/>
      <c r="CR15" s="625">
        <v>3000314</v>
      </c>
      <c r="CS15" s="626"/>
      <c r="CT15" s="626"/>
      <c r="CU15" s="626"/>
      <c r="CV15" s="626"/>
      <c r="CW15" s="626"/>
      <c r="CX15" s="626"/>
      <c r="CY15" s="627"/>
      <c r="CZ15" s="628">
        <v>30.9</v>
      </c>
      <c r="DA15" s="628"/>
      <c r="DB15" s="628"/>
      <c r="DC15" s="628"/>
      <c r="DD15" s="634">
        <v>2491915</v>
      </c>
      <c r="DE15" s="626"/>
      <c r="DF15" s="626"/>
      <c r="DG15" s="626"/>
      <c r="DH15" s="626"/>
      <c r="DI15" s="626"/>
      <c r="DJ15" s="626"/>
      <c r="DK15" s="626"/>
      <c r="DL15" s="626"/>
      <c r="DM15" s="626"/>
      <c r="DN15" s="626"/>
      <c r="DO15" s="626"/>
      <c r="DP15" s="627"/>
      <c r="DQ15" s="634">
        <v>461095</v>
      </c>
      <c r="DR15" s="626"/>
      <c r="DS15" s="626"/>
      <c r="DT15" s="626"/>
      <c r="DU15" s="626"/>
      <c r="DV15" s="626"/>
      <c r="DW15" s="626"/>
      <c r="DX15" s="626"/>
      <c r="DY15" s="626"/>
      <c r="DZ15" s="626"/>
      <c r="EA15" s="626"/>
      <c r="EB15" s="626"/>
      <c r="EC15" s="635"/>
    </row>
    <row r="16" spans="2:143" ht="11.25" customHeight="1" x14ac:dyDescent="0.15">
      <c r="B16" s="622" t="s">
        <v>250</v>
      </c>
      <c r="C16" s="623"/>
      <c r="D16" s="623"/>
      <c r="E16" s="623"/>
      <c r="F16" s="623"/>
      <c r="G16" s="623"/>
      <c r="H16" s="623"/>
      <c r="I16" s="623"/>
      <c r="J16" s="623"/>
      <c r="K16" s="623"/>
      <c r="L16" s="623"/>
      <c r="M16" s="623"/>
      <c r="N16" s="623"/>
      <c r="O16" s="623"/>
      <c r="P16" s="623"/>
      <c r="Q16" s="624"/>
      <c r="R16" s="625">
        <v>9803</v>
      </c>
      <c r="S16" s="626"/>
      <c r="T16" s="626"/>
      <c r="U16" s="626"/>
      <c r="V16" s="626"/>
      <c r="W16" s="626"/>
      <c r="X16" s="626"/>
      <c r="Y16" s="627"/>
      <c r="Z16" s="628">
        <v>0.1</v>
      </c>
      <c r="AA16" s="628"/>
      <c r="AB16" s="628"/>
      <c r="AC16" s="628"/>
      <c r="AD16" s="629">
        <v>9803</v>
      </c>
      <c r="AE16" s="629"/>
      <c r="AF16" s="629"/>
      <c r="AG16" s="629"/>
      <c r="AH16" s="629"/>
      <c r="AI16" s="629"/>
      <c r="AJ16" s="629"/>
      <c r="AK16" s="629"/>
      <c r="AL16" s="630">
        <v>0.3</v>
      </c>
      <c r="AM16" s="631"/>
      <c r="AN16" s="631"/>
      <c r="AO16" s="632"/>
      <c r="AP16" s="622" t="s">
        <v>251</v>
      </c>
      <c r="AQ16" s="623"/>
      <c r="AR16" s="623"/>
      <c r="AS16" s="623"/>
      <c r="AT16" s="623"/>
      <c r="AU16" s="623"/>
      <c r="AV16" s="623"/>
      <c r="AW16" s="623"/>
      <c r="AX16" s="623"/>
      <c r="AY16" s="623"/>
      <c r="AZ16" s="623"/>
      <c r="BA16" s="623"/>
      <c r="BB16" s="623"/>
      <c r="BC16" s="623"/>
      <c r="BD16" s="623"/>
      <c r="BE16" s="623"/>
      <c r="BF16" s="624"/>
      <c r="BG16" s="625" t="s">
        <v>122</v>
      </c>
      <c r="BH16" s="626"/>
      <c r="BI16" s="626"/>
      <c r="BJ16" s="626"/>
      <c r="BK16" s="626"/>
      <c r="BL16" s="626"/>
      <c r="BM16" s="626"/>
      <c r="BN16" s="627"/>
      <c r="BO16" s="628" t="s">
        <v>122</v>
      </c>
      <c r="BP16" s="628"/>
      <c r="BQ16" s="628"/>
      <c r="BR16" s="628"/>
      <c r="BS16" s="629" t="s">
        <v>122</v>
      </c>
      <c r="BT16" s="629"/>
      <c r="BU16" s="629"/>
      <c r="BV16" s="629"/>
      <c r="BW16" s="629"/>
      <c r="BX16" s="629"/>
      <c r="BY16" s="629"/>
      <c r="BZ16" s="629"/>
      <c r="CA16" s="629"/>
      <c r="CB16" s="633"/>
      <c r="CD16" s="622" t="s">
        <v>252</v>
      </c>
      <c r="CE16" s="623"/>
      <c r="CF16" s="623"/>
      <c r="CG16" s="623"/>
      <c r="CH16" s="623"/>
      <c r="CI16" s="623"/>
      <c r="CJ16" s="623"/>
      <c r="CK16" s="623"/>
      <c r="CL16" s="623"/>
      <c r="CM16" s="623"/>
      <c r="CN16" s="623"/>
      <c r="CO16" s="623"/>
      <c r="CP16" s="623"/>
      <c r="CQ16" s="624"/>
      <c r="CR16" s="625">
        <v>355816</v>
      </c>
      <c r="CS16" s="626"/>
      <c r="CT16" s="626"/>
      <c r="CU16" s="626"/>
      <c r="CV16" s="626"/>
      <c r="CW16" s="626"/>
      <c r="CX16" s="626"/>
      <c r="CY16" s="627"/>
      <c r="CZ16" s="628">
        <v>3.7</v>
      </c>
      <c r="DA16" s="628"/>
      <c r="DB16" s="628"/>
      <c r="DC16" s="628"/>
      <c r="DD16" s="634" t="s">
        <v>122</v>
      </c>
      <c r="DE16" s="626"/>
      <c r="DF16" s="626"/>
      <c r="DG16" s="626"/>
      <c r="DH16" s="626"/>
      <c r="DI16" s="626"/>
      <c r="DJ16" s="626"/>
      <c r="DK16" s="626"/>
      <c r="DL16" s="626"/>
      <c r="DM16" s="626"/>
      <c r="DN16" s="626"/>
      <c r="DO16" s="626"/>
      <c r="DP16" s="627"/>
      <c r="DQ16" s="634">
        <v>47665</v>
      </c>
      <c r="DR16" s="626"/>
      <c r="DS16" s="626"/>
      <c r="DT16" s="626"/>
      <c r="DU16" s="626"/>
      <c r="DV16" s="626"/>
      <c r="DW16" s="626"/>
      <c r="DX16" s="626"/>
      <c r="DY16" s="626"/>
      <c r="DZ16" s="626"/>
      <c r="EA16" s="626"/>
      <c r="EB16" s="626"/>
      <c r="EC16" s="635"/>
    </row>
    <row r="17" spans="2:133" ht="11.25" customHeight="1" x14ac:dyDescent="0.15">
      <c r="B17" s="622" t="s">
        <v>253</v>
      </c>
      <c r="C17" s="623"/>
      <c r="D17" s="623"/>
      <c r="E17" s="623"/>
      <c r="F17" s="623"/>
      <c r="G17" s="623"/>
      <c r="H17" s="623"/>
      <c r="I17" s="623"/>
      <c r="J17" s="623"/>
      <c r="K17" s="623"/>
      <c r="L17" s="623"/>
      <c r="M17" s="623"/>
      <c r="N17" s="623"/>
      <c r="O17" s="623"/>
      <c r="P17" s="623"/>
      <c r="Q17" s="624"/>
      <c r="R17" s="625">
        <v>12889</v>
      </c>
      <c r="S17" s="626"/>
      <c r="T17" s="626"/>
      <c r="U17" s="626"/>
      <c r="V17" s="626"/>
      <c r="W17" s="626"/>
      <c r="X17" s="626"/>
      <c r="Y17" s="627"/>
      <c r="Z17" s="628">
        <v>0.1</v>
      </c>
      <c r="AA17" s="628"/>
      <c r="AB17" s="628"/>
      <c r="AC17" s="628"/>
      <c r="AD17" s="629">
        <v>12889</v>
      </c>
      <c r="AE17" s="629"/>
      <c r="AF17" s="629"/>
      <c r="AG17" s="629"/>
      <c r="AH17" s="629"/>
      <c r="AI17" s="629"/>
      <c r="AJ17" s="629"/>
      <c r="AK17" s="629"/>
      <c r="AL17" s="630">
        <v>0.4</v>
      </c>
      <c r="AM17" s="631"/>
      <c r="AN17" s="631"/>
      <c r="AO17" s="632"/>
      <c r="AP17" s="622" t="s">
        <v>254</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28" t="s">
        <v>122</v>
      </c>
      <c r="BP17" s="628"/>
      <c r="BQ17" s="628"/>
      <c r="BR17" s="628"/>
      <c r="BS17" s="629" t="s">
        <v>122</v>
      </c>
      <c r="BT17" s="629"/>
      <c r="BU17" s="629"/>
      <c r="BV17" s="629"/>
      <c r="BW17" s="629"/>
      <c r="BX17" s="629"/>
      <c r="BY17" s="629"/>
      <c r="BZ17" s="629"/>
      <c r="CA17" s="629"/>
      <c r="CB17" s="633"/>
      <c r="CD17" s="622" t="s">
        <v>255</v>
      </c>
      <c r="CE17" s="623"/>
      <c r="CF17" s="623"/>
      <c r="CG17" s="623"/>
      <c r="CH17" s="623"/>
      <c r="CI17" s="623"/>
      <c r="CJ17" s="623"/>
      <c r="CK17" s="623"/>
      <c r="CL17" s="623"/>
      <c r="CM17" s="623"/>
      <c r="CN17" s="623"/>
      <c r="CO17" s="623"/>
      <c r="CP17" s="623"/>
      <c r="CQ17" s="624"/>
      <c r="CR17" s="625">
        <v>744789</v>
      </c>
      <c r="CS17" s="626"/>
      <c r="CT17" s="626"/>
      <c r="CU17" s="626"/>
      <c r="CV17" s="626"/>
      <c r="CW17" s="626"/>
      <c r="CX17" s="626"/>
      <c r="CY17" s="627"/>
      <c r="CZ17" s="628">
        <v>7.7</v>
      </c>
      <c r="DA17" s="628"/>
      <c r="DB17" s="628"/>
      <c r="DC17" s="628"/>
      <c r="DD17" s="634" t="s">
        <v>122</v>
      </c>
      <c r="DE17" s="626"/>
      <c r="DF17" s="626"/>
      <c r="DG17" s="626"/>
      <c r="DH17" s="626"/>
      <c r="DI17" s="626"/>
      <c r="DJ17" s="626"/>
      <c r="DK17" s="626"/>
      <c r="DL17" s="626"/>
      <c r="DM17" s="626"/>
      <c r="DN17" s="626"/>
      <c r="DO17" s="626"/>
      <c r="DP17" s="627"/>
      <c r="DQ17" s="634">
        <v>691849</v>
      </c>
      <c r="DR17" s="626"/>
      <c r="DS17" s="626"/>
      <c r="DT17" s="626"/>
      <c r="DU17" s="626"/>
      <c r="DV17" s="626"/>
      <c r="DW17" s="626"/>
      <c r="DX17" s="626"/>
      <c r="DY17" s="626"/>
      <c r="DZ17" s="626"/>
      <c r="EA17" s="626"/>
      <c r="EB17" s="626"/>
      <c r="EC17" s="635"/>
    </row>
    <row r="18" spans="2:133" ht="11.25" customHeight="1" x14ac:dyDescent="0.15">
      <c r="B18" s="622" t="s">
        <v>256</v>
      </c>
      <c r="C18" s="623"/>
      <c r="D18" s="623"/>
      <c r="E18" s="623"/>
      <c r="F18" s="623"/>
      <c r="G18" s="623"/>
      <c r="H18" s="623"/>
      <c r="I18" s="623"/>
      <c r="J18" s="623"/>
      <c r="K18" s="623"/>
      <c r="L18" s="623"/>
      <c r="M18" s="623"/>
      <c r="N18" s="623"/>
      <c r="O18" s="623"/>
      <c r="P18" s="623"/>
      <c r="Q18" s="624"/>
      <c r="R18" s="625">
        <v>2231</v>
      </c>
      <c r="S18" s="626"/>
      <c r="T18" s="626"/>
      <c r="U18" s="626"/>
      <c r="V18" s="626"/>
      <c r="W18" s="626"/>
      <c r="X18" s="626"/>
      <c r="Y18" s="627"/>
      <c r="Z18" s="628">
        <v>0</v>
      </c>
      <c r="AA18" s="628"/>
      <c r="AB18" s="628"/>
      <c r="AC18" s="628"/>
      <c r="AD18" s="629">
        <v>2231</v>
      </c>
      <c r="AE18" s="629"/>
      <c r="AF18" s="629"/>
      <c r="AG18" s="629"/>
      <c r="AH18" s="629"/>
      <c r="AI18" s="629"/>
      <c r="AJ18" s="629"/>
      <c r="AK18" s="629"/>
      <c r="AL18" s="630">
        <v>0.1</v>
      </c>
      <c r="AM18" s="631"/>
      <c r="AN18" s="631"/>
      <c r="AO18" s="632"/>
      <c r="AP18" s="622" t="s">
        <v>257</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28" t="s">
        <v>122</v>
      </c>
      <c r="BP18" s="628"/>
      <c r="BQ18" s="628"/>
      <c r="BR18" s="628"/>
      <c r="BS18" s="629" t="s">
        <v>122</v>
      </c>
      <c r="BT18" s="629"/>
      <c r="BU18" s="629"/>
      <c r="BV18" s="629"/>
      <c r="BW18" s="629"/>
      <c r="BX18" s="629"/>
      <c r="BY18" s="629"/>
      <c r="BZ18" s="629"/>
      <c r="CA18" s="629"/>
      <c r="CB18" s="633"/>
      <c r="CD18" s="622" t="s">
        <v>258</v>
      </c>
      <c r="CE18" s="623"/>
      <c r="CF18" s="623"/>
      <c r="CG18" s="623"/>
      <c r="CH18" s="623"/>
      <c r="CI18" s="623"/>
      <c r="CJ18" s="623"/>
      <c r="CK18" s="623"/>
      <c r="CL18" s="623"/>
      <c r="CM18" s="623"/>
      <c r="CN18" s="623"/>
      <c r="CO18" s="623"/>
      <c r="CP18" s="623"/>
      <c r="CQ18" s="624"/>
      <c r="CR18" s="625" t="s">
        <v>122</v>
      </c>
      <c r="CS18" s="626"/>
      <c r="CT18" s="626"/>
      <c r="CU18" s="626"/>
      <c r="CV18" s="626"/>
      <c r="CW18" s="626"/>
      <c r="CX18" s="626"/>
      <c r="CY18" s="627"/>
      <c r="CZ18" s="628" t="s">
        <v>122</v>
      </c>
      <c r="DA18" s="628"/>
      <c r="DB18" s="628"/>
      <c r="DC18" s="628"/>
      <c r="DD18" s="634" t="s">
        <v>122</v>
      </c>
      <c r="DE18" s="626"/>
      <c r="DF18" s="626"/>
      <c r="DG18" s="626"/>
      <c r="DH18" s="626"/>
      <c r="DI18" s="626"/>
      <c r="DJ18" s="626"/>
      <c r="DK18" s="626"/>
      <c r="DL18" s="626"/>
      <c r="DM18" s="626"/>
      <c r="DN18" s="626"/>
      <c r="DO18" s="626"/>
      <c r="DP18" s="627"/>
      <c r="DQ18" s="634" t="s">
        <v>122</v>
      </c>
      <c r="DR18" s="626"/>
      <c r="DS18" s="626"/>
      <c r="DT18" s="626"/>
      <c r="DU18" s="626"/>
      <c r="DV18" s="626"/>
      <c r="DW18" s="626"/>
      <c r="DX18" s="626"/>
      <c r="DY18" s="626"/>
      <c r="DZ18" s="626"/>
      <c r="EA18" s="626"/>
      <c r="EB18" s="626"/>
      <c r="EC18" s="635"/>
    </row>
    <row r="19" spans="2:133" ht="11.25" customHeight="1" x14ac:dyDescent="0.15">
      <c r="B19" s="622" t="s">
        <v>259</v>
      </c>
      <c r="C19" s="623"/>
      <c r="D19" s="623"/>
      <c r="E19" s="623"/>
      <c r="F19" s="623"/>
      <c r="G19" s="623"/>
      <c r="H19" s="623"/>
      <c r="I19" s="623"/>
      <c r="J19" s="623"/>
      <c r="K19" s="623"/>
      <c r="L19" s="623"/>
      <c r="M19" s="623"/>
      <c r="N19" s="623"/>
      <c r="O19" s="623"/>
      <c r="P19" s="623"/>
      <c r="Q19" s="624"/>
      <c r="R19" s="625">
        <v>2231</v>
      </c>
      <c r="S19" s="626"/>
      <c r="T19" s="626"/>
      <c r="U19" s="626"/>
      <c r="V19" s="626"/>
      <c r="W19" s="626"/>
      <c r="X19" s="626"/>
      <c r="Y19" s="627"/>
      <c r="Z19" s="628">
        <v>0</v>
      </c>
      <c r="AA19" s="628"/>
      <c r="AB19" s="628"/>
      <c r="AC19" s="628"/>
      <c r="AD19" s="629">
        <v>2231</v>
      </c>
      <c r="AE19" s="629"/>
      <c r="AF19" s="629"/>
      <c r="AG19" s="629"/>
      <c r="AH19" s="629"/>
      <c r="AI19" s="629"/>
      <c r="AJ19" s="629"/>
      <c r="AK19" s="629"/>
      <c r="AL19" s="630">
        <v>0.1</v>
      </c>
      <c r="AM19" s="631"/>
      <c r="AN19" s="631"/>
      <c r="AO19" s="632"/>
      <c r="AP19" s="622" t="s">
        <v>260</v>
      </c>
      <c r="AQ19" s="623"/>
      <c r="AR19" s="623"/>
      <c r="AS19" s="623"/>
      <c r="AT19" s="623"/>
      <c r="AU19" s="623"/>
      <c r="AV19" s="623"/>
      <c r="AW19" s="623"/>
      <c r="AX19" s="623"/>
      <c r="AY19" s="623"/>
      <c r="AZ19" s="623"/>
      <c r="BA19" s="623"/>
      <c r="BB19" s="623"/>
      <c r="BC19" s="623"/>
      <c r="BD19" s="623"/>
      <c r="BE19" s="623"/>
      <c r="BF19" s="624"/>
      <c r="BG19" s="625" t="s">
        <v>122</v>
      </c>
      <c r="BH19" s="626"/>
      <c r="BI19" s="626"/>
      <c r="BJ19" s="626"/>
      <c r="BK19" s="626"/>
      <c r="BL19" s="626"/>
      <c r="BM19" s="626"/>
      <c r="BN19" s="627"/>
      <c r="BO19" s="628" t="s">
        <v>122</v>
      </c>
      <c r="BP19" s="628"/>
      <c r="BQ19" s="628"/>
      <c r="BR19" s="628"/>
      <c r="BS19" s="629" t="s">
        <v>122</v>
      </c>
      <c r="BT19" s="629"/>
      <c r="BU19" s="629"/>
      <c r="BV19" s="629"/>
      <c r="BW19" s="629"/>
      <c r="BX19" s="629"/>
      <c r="BY19" s="629"/>
      <c r="BZ19" s="629"/>
      <c r="CA19" s="629"/>
      <c r="CB19" s="633"/>
      <c r="CD19" s="622" t="s">
        <v>261</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28" t="s">
        <v>122</v>
      </c>
      <c r="DA19" s="628"/>
      <c r="DB19" s="628"/>
      <c r="DC19" s="628"/>
      <c r="DD19" s="634" t="s">
        <v>122</v>
      </c>
      <c r="DE19" s="626"/>
      <c r="DF19" s="626"/>
      <c r="DG19" s="626"/>
      <c r="DH19" s="626"/>
      <c r="DI19" s="626"/>
      <c r="DJ19" s="626"/>
      <c r="DK19" s="626"/>
      <c r="DL19" s="626"/>
      <c r="DM19" s="626"/>
      <c r="DN19" s="626"/>
      <c r="DO19" s="626"/>
      <c r="DP19" s="627"/>
      <c r="DQ19" s="634" t="s">
        <v>122</v>
      </c>
      <c r="DR19" s="626"/>
      <c r="DS19" s="626"/>
      <c r="DT19" s="626"/>
      <c r="DU19" s="626"/>
      <c r="DV19" s="626"/>
      <c r="DW19" s="626"/>
      <c r="DX19" s="626"/>
      <c r="DY19" s="626"/>
      <c r="DZ19" s="626"/>
      <c r="EA19" s="626"/>
      <c r="EB19" s="626"/>
      <c r="EC19" s="635"/>
    </row>
    <row r="20" spans="2:133" ht="11.25" customHeight="1" x14ac:dyDescent="0.15">
      <c r="B20" s="638" t="s">
        <v>262</v>
      </c>
      <c r="C20" s="639"/>
      <c r="D20" s="639"/>
      <c r="E20" s="639"/>
      <c r="F20" s="639"/>
      <c r="G20" s="639"/>
      <c r="H20" s="639"/>
      <c r="I20" s="639"/>
      <c r="J20" s="639"/>
      <c r="K20" s="639"/>
      <c r="L20" s="639"/>
      <c r="M20" s="639"/>
      <c r="N20" s="639"/>
      <c r="O20" s="639"/>
      <c r="P20" s="639"/>
      <c r="Q20" s="640"/>
      <c r="R20" s="625" t="s">
        <v>122</v>
      </c>
      <c r="S20" s="626"/>
      <c r="T20" s="626"/>
      <c r="U20" s="626"/>
      <c r="V20" s="626"/>
      <c r="W20" s="626"/>
      <c r="X20" s="626"/>
      <c r="Y20" s="627"/>
      <c r="Z20" s="628" t="s">
        <v>122</v>
      </c>
      <c r="AA20" s="628"/>
      <c r="AB20" s="628"/>
      <c r="AC20" s="628"/>
      <c r="AD20" s="629" t="s">
        <v>122</v>
      </c>
      <c r="AE20" s="629"/>
      <c r="AF20" s="629"/>
      <c r="AG20" s="629"/>
      <c r="AH20" s="629"/>
      <c r="AI20" s="629"/>
      <c r="AJ20" s="629"/>
      <c r="AK20" s="629"/>
      <c r="AL20" s="630" t="s">
        <v>122</v>
      </c>
      <c r="AM20" s="631"/>
      <c r="AN20" s="631"/>
      <c r="AO20" s="632"/>
      <c r="AP20" s="622" t="s">
        <v>263</v>
      </c>
      <c r="AQ20" s="623"/>
      <c r="AR20" s="623"/>
      <c r="AS20" s="623"/>
      <c r="AT20" s="623"/>
      <c r="AU20" s="623"/>
      <c r="AV20" s="623"/>
      <c r="AW20" s="623"/>
      <c r="AX20" s="623"/>
      <c r="AY20" s="623"/>
      <c r="AZ20" s="623"/>
      <c r="BA20" s="623"/>
      <c r="BB20" s="623"/>
      <c r="BC20" s="623"/>
      <c r="BD20" s="623"/>
      <c r="BE20" s="623"/>
      <c r="BF20" s="624"/>
      <c r="BG20" s="625" t="s">
        <v>122</v>
      </c>
      <c r="BH20" s="626"/>
      <c r="BI20" s="626"/>
      <c r="BJ20" s="626"/>
      <c r="BK20" s="626"/>
      <c r="BL20" s="626"/>
      <c r="BM20" s="626"/>
      <c r="BN20" s="627"/>
      <c r="BO20" s="628" t="s">
        <v>122</v>
      </c>
      <c r="BP20" s="628"/>
      <c r="BQ20" s="628"/>
      <c r="BR20" s="628"/>
      <c r="BS20" s="629" t="s">
        <v>122</v>
      </c>
      <c r="BT20" s="629"/>
      <c r="BU20" s="629"/>
      <c r="BV20" s="629"/>
      <c r="BW20" s="629"/>
      <c r="BX20" s="629"/>
      <c r="BY20" s="629"/>
      <c r="BZ20" s="629"/>
      <c r="CA20" s="629"/>
      <c r="CB20" s="633"/>
      <c r="CD20" s="622" t="s">
        <v>264</v>
      </c>
      <c r="CE20" s="623"/>
      <c r="CF20" s="623"/>
      <c r="CG20" s="623"/>
      <c r="CH20" s="623"/>
      <c r="CI20" s="623"/>
      <c r="CJ20" s="623"/>
      <c r="CK20" s="623"/>
      <c r="CL20" s="623"/>
      <c r="CM20" s="623"/>
      <c r="CN20" s="623"/>
      <c r="CO20" s="623"/>
      <c r="CP20" s="623"/>
      <c r="CQ20" s="624"/>
      <c r="CR20" s="625">
        <v>9713566</v>
      </c>
      <c r="CS20" s="626"/>
      <c r="CT20" s="626"/>
      <c r="CU20" s="626"/>
      <c r="CV20" s="626"/>
      <c r="CW20" s="626"/>
      <c r="CX20" s="626"/>
      <c r="CY20" s="627"/>
      <c r="CZ20" s="628">
        <v>100</v>
      </c>
      <c r="DA20" s="628"/>
      <c r="DB20" s="628"/>
      <c r="DC20" s="628"/>
      <c r="DD20" s="634">
        <v>3608951</v>
      </c>
      <c r="DE20" s="626"/>
      <c r="DF20" s="626"/>
      <c r="DG20" s="626"/>
      <c r="DH20" s="626"/>
      <c r="DI20" s="626"/>
      <c r="DJ20" s="626"/>
      <c r="DK20" s="626"/>
      <c r="DL20" s="626"/>
      <c r="DM20" s="626"/>
      <c r="DN20" s="626"/>
      <c r="DO20" s="626"/>
      <c r="DP20" s="627"/>
      <c r="DQ20" s="634">
        <v>4520005</v>
      </c>
      <c r="DR20" s="626"/>
      <c r="DS20" s="626"/>
      <c r="DT20" s="626"/>
      <c r="DU20" s="626"/>
      <c r="DV20" s="626"/>
      <c r="DW20" s="626"/>
      <c r="DX20" s="626"/>
      <c r="DY20" s="626"/>
      <c r="DZ20" s="626"/>
      <c r="EA20" s="626"/>
      <c r="EB20" s="626"/>
      <c r="EC20" s="635"/>
    </row>
    <row r="21" spans="2:133" ht="11.25" customHeight="1" x14ac:dyDescent="0.15">
      <c r="B21" s="622" t="s">
        <v>265</v>
      </c>
      <c r="C21" s="623"/>
      <c r="D21" s="623"/>
      <c r="E21" s="623"/>
      <c r="F21" s="623"/>
      <c r="G21" s="623"/>
      <c r="H21" s="623"/>
      <c r="I21" s="623"/>
      <c r="J21" s="623"/>
      <c r="K21" s="623"/>
      <c r="L21" s="623"/>
      <c r="M21" s="623"/>
      <c r="N21" s="623"/>
      <c r="O21" s="623"/>
      <c r="P21" s="623"/>
      <c r="Q21" s="624"/>
      <c r="R21" s="625">
        <v>3310976</v>
      </c>
      <c r="S21" s="626"/>
      <c r="T21" s="626"/>
      <c r="U21" s="626"/>
      <c r="V21" s="626"/>
      <c r="W21" s="626"/>
      <c r="X21" s="626"/>
      <c r="Y21" s="627"/>
      <c r="Z21" s="628">
        <v>32.9</v>
      </c>
      <c r="AA21" s="628"/>
      <c r="AB21" s="628"/>
      <c r="AC21" s="628"/>
      <c r="AD21" s="629">
        <v>2645305</v>
      </c>
      <c r="AE21" s="629"/>
      <c r="AF21" s="629"/>
      <c r="AG21" s="629"/>
      <c r="AH21" s="629"/>
      <c r="AI21" s="629"/>
      <c r="AJ21" s="629"/>
      <c r="AK21" s="629"/>
      <c r="AL21" s="630">
        <v>72.5</v>
      </c>
      <c r="AM21" s="631"/>
      <c r="AN21" s="631"/>
      <c r="AO21" s="632"/>
      <c r="AP21" s="622" t="s">
        <v>266</v>
      </c>
      <c r="AQ21" s="641"/>
      <c r="AR21" s="641"/>
      <c r="AS21" s="641"/>
      <c r="AT21" s="641"/>
      <c r="AU21" s="641"/>
      <c r="AV21" s="641"/>
      <c r="AW21" s="641"/>
      <c r="AX21" s="641"/>
      <c r="AY21" s="641"/>
      <c r="AZ21" s="641"/>
      <c r="BA21" s="641"/>
      <c r="BB21" s="641"/>
      <c r="BC21" s="641"/>
      <c r="BD21" s="641"/>
      <c r="BE21" s="641"/>
      <c r="BF21" s="642"/>
      <c r="BG21" s="625" t="s">
        <v>122</v>
      </c>
      <c r="BH21" s="626"/>
      <c r="BI21" s="626"/>
      <c r="BJ21" s="626"/>
      <c r="BK21" s="626"/>
      <c r="BL21" s="626"/>
      <c r="BM21" s="626"/>
      <c r="BN21" s="627"/>
      <c r="BO21" s="628" t="s">
        <v>122</v>
      </c>
      <c r="BP21" s="628"/>
      <c r="BQ21" s="628"/>
      <c r="BR21" s="628"/>
      <c r="BS21" s="629" t="s">
        <v>122</v>
      </c>
      <c r="BT21" s="629"/>
      <c r="BU21" s="629"/>
      <c r="BV21" s="629"/>
      <c r="BW21" s="629"/>
      <c r="BX21" s="629"/>
      <c r="BY21" s="629"/>
      <c r="BZ21" s="629"/>
      <c r="CA21" s="629"/>
      <c r="CB21" s="633"/>
      <c r="CD21" s="646"/>
      <c r="CE21" s="647"/>
      <c r="CF21" s="647"/>
      <c r="CG21" s="647"/>
      <c r="CH21" s="647"/>
      <c r="CI21" s="647"/>
      <c r="CJ21" s="647"/>
      <c r="CK21" s="647"/>
      <c r="CL21" s="647"/>
      <c r="CM21" s="647"/>
      <c r="CN21" s="647"/>
      <c r="CO21" s="647"/>
      <c r="CP21" s="647"/>
      <c r="CQ21" s="648"/>
      <c r="CR21" s="649"/>
      <c r="CS21" s="644"/>
      <c r="CT21" s="644"/>
      <c r="CU21" s="644"/>
      <c r="CV21" s="644"/>
      <c r="CW21" s="644"/>
      <c r="CX21" s="644"/>
      <c r="CY21" s="650"/>
      <c r="CZ21" s="651"/>
      <c r="DA21" s="651"/>
      <c r="DB21" s="651"/>
      <c r="DC21" s="651"/>
      <c r="DD21" s="643"/>
      <c r="DE21" s="644"/>
      <c r="DF21" s="644"/>
      <c r="DG21" s="644"/>
      <c r="DH21" s="644"/>
      <c r="DI21" s="644"/>
      <c r="DJ21" s="644"/>
      <c r="DK21" s="644"/>
      <c r="DL21" s="644"/>
      <c r="DM21" s="644"/>
      <c r="DN21" s="644"/>
      <c r="DO21" s="644"/>
      <c r="DP21" s="650"/>
      <c r="DQ21" s="643"/>
      <c r="DR21" s="644"/>
      <c r="DS21" s="644"/>
      <c r="DT21" s="644"/>
      <c r="DU21" s="644"/>
      <c r="DV21" s="644"/>
      <c r="DW21" s="644"/>
      <c r="DX21" s="644"/>
      <c r="DY21" s="644"/>
      <c r="DZ21" s="644"/>
      <c r="EA21" s="644"/>
      <c r="EB21" s="644"/>
      <c r="EC21" s="645"/>
    </row>
    <row r="22" spans="2:133" ht="11.25" customHeight="1" x14ac:dyDescent="0.15">
      <c r="B22" s="622" t="s">
        <v>267</v>
      </c>
      <c r="C22" s="623"/>
      <c r="D22" s="623"/>
      <c r="E22" s="623"/>
      <c r="F22" s="623"/>
      <c r="G22" s="623"/>
      <c r="H22" s="623"/>
      <c r="I22" s="623"/>
      <c r="J22" s="623"/>
      <c r="K22" s="623"/>
      <c r="L22" s="623"/>
      <c r="M22" s="623"/>
      <c r="N22" s="623"/>
      <c r="O22" s="623"/>
      <c r="P22" s="623"/>
      <c r="Q22" s="624"/>
      <c r="R22" s="625">
        <v>2645305</v>
      </c>
      <c r="S22" s="626"/>
      <c r="T22" s="626"/>
      <c r="U22" s="626"/>
      <c r="V22" s="626"/>
      <c r="W22" s="626"/>
      <c r="X22" s="626"/>
      <c r="Y22" s="627"/>
      <c r="Z22" s="628">
        <v>26.3</v>
      </c>
      <c r="AA22" s="628"/>
      <c r="AB22" s="628"/>
      <c r="AC22" s="628"/>
      <c r="AD22" s="629">
        <v>2645305</v>
      </c>
      <c r="AE22" s="629"/>
      <c r="AF22" s="629"/>
      <c r="AG22" s="629"/>
      <c r="AH22" s="629"/>
      <c r="AI22" s="629"/>
      <c r="AJ22" s="629"/>
      <c r="AK22" s="629"/>
      <c r="AL22" s="630">
        <v>72.5</v>
      </c>
      <c r="AM22" s="631"/>
      <c r="AN22" s="631"/>
      <c r="AO22" s="632"/>
      <c r="AP22" s="622" t="s">
        <v>268</v>
      </c>
      <c r="AQ22" s="641"/>
      <c r="AR22" s="641"/>
      <c r="AS22" s="641"/>
      <c r="AT22" s="641"/>
      <c r="AU22" s="641"/>
      <c r="AV22" s="641"/>
      <c r="AW22" s="641"/>
      <c r="AX22" s="641"/>
      <c r="AY22" s="641"/>
      <c r="AZ22" s="641"/>
      <c r="BA22" s="641"/>
      <c r="BB22" s="641"/>
      <c r="BC22" s="641"/>
      <c r="BD22" s="641"/>
      <c r="BE22" s="641"/>
      <c r="BF22" s="642"/>
      <c r="BG22" s="625" t="s">
        <v>122</v>
      </c>
      <c r="BH22" s="626"/>
      <c r="BI22" s="626"/>
      <c r="BJ22" s="626"/>
      <c r="BK22" s="626"/>
      <c r="BL22" s="626"/>
      <c r="BM22" s="626"/>
      <c r="BN22" s="627"/>
      <c r="BO22" s="628" t="s">
        <v>122</v>
      </c>
      <c r="BP22" s="628"/>
      <c r="BQ22" s="628"/>
      <c r="BR22" s="628"/>
      <c r="BS22" s="629" t="s">
        <v>122</v>
      </c>
      <c r="BT22" s="629"/>
      <c r="BU22" s="629"/>
      <c r="BV22" s="629"/>
      <c r="BW22" s="629"/>
      <c r="BX22" s="629"/>
      <c r="BY22" s="629"/>
      <c r="BZ22" s="629"/>
      <c r="CA22" s="629"/>
      <c r="CB22" s="633"/>
      <c r="CD22" s="607" t="s">
        <v>269</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270</v>
      </c>
      <c r="C23" s="623"/>
      <c r="D23" s="623"/>
      <c r="E23" s="623"/>
      <c r="F23" s="623"/>
      <c r="G23" s="623"/>
      <c r="H23" s="623"/>
      <c r="I23" s="623"/>
      <c r="J23" s="623"/>
      <c r="K23" s="623"/>
      <c r="L23" s="623"/>
      <c r="M23" s="623"/>
      <c r="N23" s="623"/>
      <c r="O23" s="623"/>
      <c r="P23" s="623"/>
      <c r="Q23" s="624"/>
      <c r="R23" s="625">
        <v>665671</v>
      </c>
      <c r="S23" s="626"/>
      <c r="T23" s="626"/>
      <c r="U23" s="626"/>
      <c r="V23" s="626"/>
      <c r="W23" s="626"/>
      <c r="X23" s="626"/>
      <c r="Y23" s="627"/>
      <c r="Z23" s="628">
        <v>6.6</v>
      </c>
      <c r="AA23" s="628"/>
      <c r="AB23" s="628"/>
      <c r="AC23" s="628"/>
      <c r="AD23" s="629" t="s">
        <v>122</v>
      </c>
      <c r="AE23" s="629"/>
      <c r="AF23" s="629"/>
      <c r="AG23" s="629"/>
      <c r="AH23" s="629"/>
      <c r="AI23" s="629"/>
      <c r="AJ23" s="629"/>
      <c r="AK23" s="629"/>
      <c r="AL23" s="630" t="s">
        <v>122</v>
      </c>
      <c r="AM23" s="631"/>
      <c r="AN23" s="631"/>
      <c r="AO23" s="632"/>
      <c r="AP23" s="622" t="s">
        <v>271</v>
      </c>
      <c r="AQ23" s="641"/>
      <c r="AR23" s="641"/>
      <c r="AS23" s="641"/>
      <c r="AT23" s="641"/>
      <c r="AU23" s="641"/>
      <c r="AV23" s="641"/>
      <c r="AW23" s="641"/>
      <c r="AX23" s="641"/>
      <c r="AY23" s="641"/>
      <c r="AZ23" s="641"/>
      <c r="BA23" s="641"/>
      <c r="BB23" s="641"/>
      <c r="BC23" s="641"/>
      <c r="BD23" s="641"/>
      <c r="BE23" s="641"/>
      <c r="BF23" s="642"/>
      <c r="BG23" s="625" t="s">
        <v>122</v>
      </c>
      <c r="BH23" s="626"/>
      <c r="BI23" s="626"/>
      <c r="BJ23" s="626"/>
      <c r="BK23" s="626"/>
      <c r="BL23" s="626"/>
      <c r="BM23" s="626"/>
      <c r="BN23" s="627"/>
      <c r="BO23" s="628" t="s">
        <v>122</v>
      </c>
      <c r="BP23" s="628"/>
      <c r="BQ23" s="628"/>
      <c r="BR23" s="628"/>
      <c r="BS23" s="629" t="s">
        <v>122</v>
      </c>
      <c r="BT23" s="629"/>
      <c r="BU23" s="629"/>
      <c r="BV23" s="629"/>
      <c r="BW23" s="629"/>
      <c r="BX23" s="629"/>
      <c r="BY23" s="629"/>
      <c r="BZ23" s="629"/>
      <c r="CA23" s="629"/>
      <c r="CB23" s="633"/>
      <c r="CD23" s="607" t="s">
        <v>211</v>
      </c>
      <c r="CE23" s="608"/>
      <c r="CF23" s="608"/>
      <c r="CG23" s="608"/>
      <c r="CH23" s="608"/>
      <c r="CI23" s="608"/>
      <c r="CJ23" s="608"/>
      <c r="CK23" s="608"/>
      <c r="CL23" s="608"/>
      <c r="CM23" s="608"/>
      <c r="CN23" s="608"/>
      <c r="CO23" s="608"/>
      <c r="CP23" s="608"/>
      <c r="CQ23" s="609"/>
      <c r="CR23" s="607" t="s">
        <v>272</v>
      </c>
      <c r="CS23" s="608"/>
      <c r="CT23" s="608"/>
      <c r="CU23" s="608"/>
      <c r="CV23" s="608"/>
      <c r="CW23" s="608"/>
      <c r="CX23" s="608"/>
      <c r="CY23" s="609"/>
      <c r="CZ23" s="607" t="s">
        <v>273</v>
      </c>
      <c r="DA23" s="608"/>
      <c r="DB23" s="608"/>
      <c r="DC23" s="609"/>
      <c r="DD23" s="607" t="s">
        <v>274</v>
      </c>
      <c r="DE23" s="608"/>
      <c r="DF23" s="608"/>
      <c r="DG23" s="608"/>
      <c r="DH23" s="608"/>
      <c r="DI23" s="608"/>
      <c r="DJ23" s="608"/>
      <c r="DK23" s="609"/>
      <c r="DL23" s="652" t="s">
        <v>275</v>
      </c>
      <c r="DM23" s="653"/>
      <c r="DN23" s="653"/>
      <c r="DO23" s="653"/>
      <c r="DP23" s="653"/>
      <c r="DQ23" s="653"/>
      <c r="DR23" s="653"/>
      <c r="DS23" s="653"/>
      <c r="DT23" s="653"/>
      <c r="DU23" s="653"/>
      <c r="DV23" s="654"/>
      <c r="DW23" s="607" t="s">
        <v>276</v>
      </c>
      <c r="DX23" s="608"/>
      <c r="DY23" s="608"/>
      <c r="DZ23" s="608"/>
      <c r="EA23" s="608"/>
      <c r="EB23" s="608"/>
      <c r="EC23" s="609"/>
    </row>
    <row r="24" spans="2:133" ht="11.25" customHeight="1" x14ac:dyDescent="0.15">
      <c r="B24" s="622" t="s">
        <v>277</v>
      </c>
      <c r="C24" s="623"/>
      <c r="D24" s="623"/>
      <c r="E24" s="623"/>
      <c r="F24" s="623"/>
      <c r="G24" s="623"/>
      <c r="H24" s="623"/>
      <c r="I24" s="623"/>
      <c r="J24" s="623"/>
      <c r="K24" s="623"/>
      <c r="L24" s="623"/>
      <c r="M24" s="623"/>
      <c r="N24" s="623"/>
      <c r="O24" s="623"/>
      <c r="P24" s="623"/>
      <c r="Q24" s="624"/>
      <c r="R24" s="625" t="s">
        <v>122</v>
      </c>
      <c r="S24" s="626"/>
      <c r="T24" s="626"/>
      <c r="U24" s="626"/>
      <c r="V24" s="626"/>
      <c r="W24" s="626"/>
      <c r="X24" s="626"/>
      <c r="Y24" s="627"/>
      <c r="Z24" s="628" t="s">
        <v>122</v>
      </c>
      <c r="AA24" s="628"/>
      <c r="AB24" s="628"/>
      <c r="AC24" s="628"/>
      <c r="AD24" s="629" t="s">
        <v>122</v>
      </c>
      <c r="AE24" s="629"/>
      <c r="AF24" s="629"/>
      <c r="AG24" s="629"/>
      <c r="AH24" s="629"/>
      <c r="AI24" s="629"/>
      <c r="AJ24" s="629"/>
      <c r="AK24" s="629"/>
      <c r="AL24" s="630" t="s">
        <v>122</v>
      </c>
      <c r="AM24" s="631"/>
      <c r="AN24" s="631"/>
      <c r="AO24" s="632"/>
      <c r="AP24" s="622" t="s">
        <v>278</v>
      </c>
      <c r="AQ24" s="641"/>
      <c r="AR24" s="641"/>
      <c r="AS24" s="641"/>
      <c r="AT24" s="641"/>
      <c r="AU24" s="641"/>
      <c r="AV24" s="641"/>
      <c r="AW24" s="641"/>
      <c r="AX24" s="641"/>
      <c r="AY24" s="641"/>
      <c r="AZ24" s="641"/>
      <c r="BA24" s="641"/>
      <c r="BB24" s="641"/>
      <c r="BC24" s="641"/>
      <c r="BD24" s="641"/>
      <c r="BE24" s="641"/>
      <c r="BF24" s="642"/>
      <c r="BG24" s="625" t="s">
        <v>122</v>
      </c>
      <c r="BH24" s="626"/>
      <c r="BI24" s="626"/>
      <c r="BJ24" s="626"/>
      <c r="BK24" s="626"/>
      <c r="BL24" s="626"/>
      <c r="BM24" s="626"/>
      <c r="BN24" s="627"/>
      <c r="BO24" s="628" t="s">
        <v>122</v>
      </c>
      <c r="BP24" s="628"/>
      <c r="BQ24" s="628"/>
      <c r="BR24" s="628"/>
      <c r="BS24" s="629" t="s">
        <v>122</v>
      </c>
      <c r="BT24" s="629"/>
      <c r="BU24" s="629"/>
      <c r="BV24" s="629"/>
      <c r="BW24" s="629"/>
      <c r="BX24" s="629"/>
      <c r="BY24" s="629"/>
      <c r="BZ24" s="629"/>
      <c r="CA24" s="629"/>
      <c r="CB24" s="633"/>
      <c r="CD24" s="611" t="s">
        <v>279</v>
      </c>
      <c r="CE24" s="612"/>
      <c r="CF24" s="612"/>
      <c r="CG24" s="612"/>
      <c r="CH24" s="612"/>
      <c r="CI24" s="612"/>
      <c r="CJ24" s="612"/>
      <c r="CK24" s="612"/>
      <c r="CL24" s="612"/>
      <c r="CM24" s="612"/>
      <c r="CN24" s="612"/>
      <c r="CO24" s="612"/>
      <c r="CP24" s="612"/>
      <c r="CQ24" s="613"/>
      <c r="CR24" s="614">
        <v>2971001</v>
      </c>
      <c r="CS24" s="615"/>
      <c r="CT24" s="615"/>
      <c r="CU24" s="615"/>
      <c r="CV24" s="615"/>
      <c r="CW24" s="615"/>
      <c r="CX24" s="615"/>
      <c r="CY24" s="616"/>
      <c r="CZ24" s="619">
        <v>30.6</v>
      </c>
      <c r="DA24" s="620"/>
      <c r="DB24" s="620"/>
      <c r="DC24" s="636"/>
      <c r="DD24" s="660">
        <v>2214768</v>
      </c>
      <c r="DE24" s="615"/>
      <c r="DF24" s="615"/>
      <c r="DG24" s="615"/>
      <c r="DH24" s="615"/>
      <c r="DI24" s="615"/>
      <c r="DJ24" s="615"/>
      <c r="DK24" s="616"/>
      <c r="DL24" s="660">
        <v>1976764</v>
      </c>
      <c r="DM24" s="615"/>
      <c r="DN24" s="615"/>
      <c r="DO24" s="615"/>
      <c r="DP24" s="615"/>
      <c r="DQ24" s="615"/>
      <c r="DR24" s="615"/>
      <c r="DS24" s="615"/>
      <c r="DT24" s="615"/>
      <c r="DU24" s="615"/>
      <c r="DV24" s="616"/>
      <c r="DW24" s="619">
        <v>54</v>
      </c>
      <c r="DX24" s="620"/>
      <c r="DY24" s="620"/>
      <c r="DZ24" s="620"/>
      <c r="EA24" s="620"/>
      <c r="EB24" s="620"/>
      <c r="EC24" s="621"/>
    </row>
    <row r="25" spans="2:133" ht="11.25" customHeight="1" x14ac:dyDescent="0.15">
      <c r="B25" s="622" t="s">
        <v>280</v>
      </c>
      <c r="C25" s="623"/>
      <c r="D25" s="623"/>
      <c r="E25" s="623"/>
      <c r="F25" s="623"/>
      <c r="G25" s="623"/>
      <c r="H25" s="623"/>
      <c r="I25" s="623"/>
      <c r="J25" s="623"/>
      <c r="K25" s="623"/>
      <c r="L25" s="623"/>
      <c r="M25" s="623"/>
      <c r="N25" s="623"/>
      <c r="O25" s="623"/>
      <c r="P25" s="623"/>
      <c r="Q25" s="624"/>
      <c r="R25" s="625">
        <v>4302477</v>
      </c>
      <c r="S25" s="626"/>
      <c r="T25" s="626"/>
      <c r="U25" s="626"/>
      <c r="V25" s="626"/>
      <c r="W25" s="626"/>
      <c r="X25" s="626"/>
      <c r="Y25" s="627"/>
      <c r="Z25" s="628">
        <v>42.7</v>
      </c>
      <c r="AA25" s="628"/>
      <c r="AB25" s="628"/>
      <c r="AC25" s="628"/>
      <c r="AD25" s="629">
        <v>3636806</v>
      </c>
      <c r="AE25" s="629"/>
      <c r="AF25" s="629"/>
      <c r="AG25" s="629"/>
      <c r="AH25" s="629"/>
      <c r="AI25" s="629"/>
      <c r="AJ25" s="629"/>
      <c r="AK25" s="629"/>
      <c r="AL25" s="630">
        <v>99.7</v>
      </c>
      <c r="AM25" s="631"/>
      <c r="AN25" s="631"/>
      <c r="AO25" s="632"/>
      <c r="AP25" s="622" t="s">
        <v>281</v>
      </c>
      <c r="AQ25" s="641"/>
      <c r="AR25" s="641"/>
      <c r="AS25" s="641"/>
      <c r="AT25" s="641"/>
      <c r="AU25" s="641"/>
      <c r="AV25" s="641"/>
      <c r="AW25" s="641"/>
      <c r="AX25" s="641"/>
      <c r="AY25" s="641"/>
      <c r="AZ25" s="641"/>
      <c r="BA25" s="641"/>
      <c r="BB25" s="641"/>
      <c r="BC25" s="641"/>
      <c r="BD25" s="641"/>
      <c r="BE25" s="641"/>
      <c r="BF25" s="642"/>
      <c r="BG25" s="625" t="s">
        <v>122</v>
      </c>
      <c r="BH25" s="626"/>
      <c r="BI25" s="626"/>
      <c r="BJ25" s="626"/>
      <c r="BK25" s="626"/>
      <c r="BL25" s="626"/>
      <c r="BM25" s="626"/>
      <c r="BN25" s="627"/>
      <c r="BO25" s="628" t="s">
        <v>122</v>
      </c>
      <c r="BP25" s="628"/>
      <c r="BQ25" s="628"/>
      <c r="BR25" s="628"/>
      <c r="BS25" s="629" t="s">
        <v>122</v>
      </c>
      <c r="BT25" s="629"/>
      <c r="BU25" s="629"/>
      <c r="BV25" s="629"/>
      <c r="BW25" s="629"/>
      <c r="BX25" s="629"/>
      <c r="BY25" s="629"/>
      <c r="BZ25" s="629"/>
      <c r="CA25" s="629"/>
      <c r="CB25" s="633"/>
      <c r="CD25" s="622" t="s">
        <v>282</v>
      </c>
      <c r="CE25" s="623"/>
      <c r="CF25" s="623"/>
      <c r="CG25" s="623"/>
      <c r="CH25" s="623"/>
      <c r="CI25" s="623"/>
      <c r="CJ25" s="623"/>
      <c r="CK25" s="623"/>
      <c r="CL25" s="623"/>
      <c r="CM25" s="623"/>
      <c r="CN25" s="623"/>
      <c r="CO25" s="623"/>
      <c r="CP25" s="623"/>
      <c r="CQ25" s="624"/>
      <c r="CR25" s="625">
        <v>1064402</v>
      </c>
      <c r="CS25" s="657"/>
      <c r="CT25" s="657"/>
      <c r="CU25" s="657"/>
      <c r="CV25" s="657"/>
      <c r="CW25" s="657"/>
      <c r="CX25" s="657"/>
      <c r="CY25" s="658"/>
      <c r="CZ25" s="630">
        <v>11</v>
      </c>
      <c r="DA25" s="655"/>
      <c r="DB25" s="655"/>
      <c r="DC25" s="659"/>
      <c r="DD25" s="634">
        <v>954357</v>
      </c>
      <c r="DE25" s="657"/>
      <c r="DF25" s="657"/>
      <c r="DG25" s="657"/>
      <c r="DH25" s="657"/>
      <c r="DI25" s="657"/>
      <c r="DJ25" s="657"/>
      <c r="DK25" s="658"/>
      <c r="DL25" s="634">
        <v>922776</v>
      </c>
      <c r="DM25" s="657"/>
      <c r="DN25" s="657"/>
      <c r="DO25" s="657"/>
      <c r="DP25" s="657"/>
      <c r="DQ25" s="657"/>
      <c r="DR25" s="657"/>
      <c r="DS25" s="657"/>
      <c r="DT25" s="657"/>
      <c r="DU25" s="657"/>
      <c r="DV25" s="658"/>
      <c r="DW25" s="630">
        <v>25.2</v>
      </c>
      <c r="DX25" s="655"/>
      <c r="DY25" s="655"/>
      <c r="DZ25" s="655"/>
      <c r="EA25" s="655"/>
      <c r="EB25" s="655"/>
      <c r="EC25" s="656"/>
    </row>
    <row r="26" spans="2:133" ht="11.25" customHeight="1" x14ac:dyDescent="0.15">
      <c r="B26" s="622" t="s">
        <v>283</v>
      </c>
      <c r="C26" s="623"/>
      <c r="D26" s="623"/>
      <c r="E26" s="623"/>
      <c r="F26" s="623"/>
      <c r="G26" s="623"/>
      <c r="H26" s="623"/>
      <c r="I26" s="623"/>
      <c r="J26" s="623"/>
      <c r="K26" s="623"/>
      <c r="L26" s="623"/>
      <c r="M26" s="623"/>
      <c r="N26" s="623"/>
      <c r="O26" s="623"/>
      <c r="P26" s="623"/>
      <c r="Q26" s="624"/>
      <c r="R26" s="625">
        <v>1014</v>
      </c>
      <c r="S26" s="626"/>
      <c r="T26" s="626"/>
      <c r="U26" s="626"/>
      <c r="V26" s="626"/>
      <c r="W26" s="626"/>
      <c r="X26" s="626"/>
      <c r="Y26" s="627"/>
      <c r="Z26" s="628">
        <v>0</v>
      </c>
      <c r="AA26" s="628"/>
      <c r="AB26" s="628"/>
      <c r="AC26" s="628"/>
      <c r="AD26" s="629">
        <v>1014</v>
      </c>
      <c r="AE26" s="629"/>
      <c r="AF26" s="629"/>
      <c r="AG26" s="629"/>
      <c r="AH26" s="629"/>
      <c r="AI26" s="629"/>
      <c r="AJ26" s="629"/>
      <c r="AK26" s="629"/>
      <c r="AL26" s="630">
        <v>0</v>
      </c>
      <c r="AM26" s="631"/>
      <c r="AN26" s="631"/>
      <c r="AO26" s="632"/>
      <c r="AP26" s="622" t="s">
        <v>284</v>
      </c>
      <c r="AQ26" s="641"/>
      <c r="AR26" s="641"/>
      <c r="AS26" s="641"/>
      <c r="AT26" s="641"/>
      <c r="AU26" s="641"/>
      <c r="AV26" s="641"/>
      <c r="AW26" s="641"/>
      <c r="AX26" s="641"/>
      <c r="AY26" s="641"/>
      <c r="AZ26" s="641"/>
      <c r="BA26" s="641"/>
      <c r="BB26" s="641"/>
      <c r="BC26" s="641"/>
      <c r="BD26" s="641"/>
      <c r="BE26" s="641"/>
      <c r="BF26" s="642"/>
      <c r="BG26" s="625" t="s">
        <v>122</v>
      </c>
      <c r="BH26" s="626"/>
      <c r="BI26" s="626"/>
      <c r="BJ26" s="626"/>
      <c r="BK26" s="626"/>
      <c r="BL26" s="626"/>
      <c r="BM26" s="626"/>
      <c r="BN26" s="627"/>
      <c r="BO26" s="628" t="s">
        <v>122</v>
      </c>
      <c r="BP26" s="628"/>
      <c r="BQ26" s="628"/>
      <c r="BR26" s="628"/>
      <c r="BS26" s="629" t="s">
        <v>122</v>
      </c>
      <c r="BT26" s="629"/>
      <c r="BU26" s="629"/>
      <c r="BV26" s="629"/>
      <c r="BW26" s="629"/>
      <c r="BX26" s="629"/>
      <c r="BY26" s="629"/>
      <c r="BZ26" s="629"/>
      <c r="CA26" s="629"/>
      <c r="CB26" s="633"/>
      <c r="CD26" s="622" t="s">
        <v>285</v>
      </c>
      <c r="CE26" s="623"/>
      <c r="CF26" s="623"/>
      <c r="CG26" s="623"/>
      <c r="CH26" s="623"/>
      <c r="CI26" s="623"/>
      <c r="CJ26" s="623"/>
      <c r="CK26" s="623"/>
      <c r="CL26" s="623"/>
      <c r="CM26" s="623"/>
      <c r="CN26" s="623"/>
      <c r="CO26" s="623"/>
      <c r="CP26" s="623"/>
      <c r="CQ26" s="624"/>
      <c r="CR26" s="625">
        <v>661147</v>
      </c>
      <c r="CS26" s="626"/>
      <c r="CT26" s="626"/>
      <c r="CU26" s="626"/>
      <c r="CV26" s="626"/>
      <c r="CW26" s="626"/>
      <c r="CX26" s="626"/>
      <c r="CY26" s="627"/>
      <c r="CZ26" s="630">
        <v>6.8</v>
      </c>
      <c r="DA26" s="655"/>
      <c r="DB26" s="655"/>
      <c r="DC26" s="659"/>
      <c r="DD26" s="634">
        <v>601760</v>
      </c>
      <c r="DE26" s="626"/>
      <c r="DF26" s="626"/>
      <c r="DG26" s="626"/>
      <c r="DH26" s="626"/>
      <c r="DI26" s="626"/>
      <c r="DJ26" s="626"/>
      <c r="DK26" s="627"/>
      <c r="DL26" s="634" t="s">
        <v>122</v>
      </c>
      <c r="DM26" s="626"/>
      <c r="DN26" s="626"/>
      <c r="DO26" s="626"/>
      <c r="DP26" s="626"/>
      <c r="DQ26" s="626"/>
      <c r="DR26" s="626"/>
      <c r="DS26" s="626"/>
      <c r="DT26" s="626"/>
      <c r="DU26" s="626"/>
      <c r="DV26" s="627"/>
      <c r="DW26" s="630" t="s">
        <v>122</v>
      </c>
      <c r="DX26" s="655"/>
      <c r="DY26" s="655"/>
      <c r="DZ26" s="655"/>
      <c r="EA26" s="655"/>
      <c r="EB26" s="655"/>
      <c r="EC26" s="656"/>
    </row>
    <row r="27" spans="2:133" ht="11.25" customHeight="1" x14ac:dyDescent="0.15">
      <c r="B27" s="622" t="s">
        <v>286</v>
      </c>
      <c r="C27" s="623"/>
      <c r="D27" s="623"/>
      <c r="E27" s="623"/>
      <c r="F27" s="623"/>
      <c r="G27" s="623"/>
      <c r="H27" s="623"/>
      <c r="I27" s="623"/>
      <c r="J27" s="623"/>
      <c r="K27" s="623"/>
      <c r="L27" s="623"/>
      <c r="M27" s="623"/>
      <c r="N27" s="623"/>
      <c r="O27" s="623"/>
      <c r="P27" s="623"/>
      <c r="Q27" s="624"/>
      <c r="R27" s="625">
        <v>36864</v>
      </c>
      <c r="S27" s="626"/>
      <c r="T27" s="626"/>
      <c r="U27" s="626"/>
      <c r="V27" s="626"/>
      <c r="W27" s="626"/>
      <c r="X27" s="626"/>
      <c r="Y27" s="627"/>
      <c r="Z27" s="628">
        <v>0.4</v>
      </c>
      <c r="AA27" s="628"/>
      <c r="AB27" s="628"/>
      <c r="AC27" s="628"/>
      <c r="AD27" s="629" t="s">
        <v>122</v>
      </c>
      <c r="AE27" s="629"/>
      <c r="AF27" s="629"/>
      <c r="AG27" s="629"/>
      <c r="AH27" s="629"/>
      <c r="AI27" s="629"/>
      <c r="AJ27" s="629"/>
      <c r="AK27" s="629"/>
      <c r="AL27" s="630" t="s">
        <v>122</v>
      </c>
      <c r="AM27" s="631"/>
      <c r="AN27" s="631"/>
      <c r="AO27" s="632"/>
      <c r="AP27" s="622" t="s">
        <v>287</v>
      </c>
      <c r="AQ27" s="623"/>
      <c r="AR27" s="623"/>
      <c r="AS27" s="623"/>
      <c r="AT27" s="623"/>
      <c r="AU27" s="623"/>
      <c r="AV27" s="623"/>
      <c r="AW27" s="623"/>
      <c r="AX27" s="623"/>
      <c r="AY27" s="623"/>
      <c r="AZ27" s="623"/>
      <c r="BA27" s="623"/>
      <c r="BB27" s="623"/>
      <c r="BC27" s="623"/>
      <c r="BD27" s="623"/>
      <c r="BE27" s="623"/>
      <c r="BF27" s="624"/>
      <c r="BG27" s="625">
        <v>671618</v>
      </c>
      <c r="BH27" s="626"/>
      <c r="BI27" s="626"/>
      <c r="BJ27" s="626"/>
      <c r="BK27" s="626"/>
      <c r="BL27" s="626"/>
      <c r="BM27" s="626"/>
      <c r="BN27" s="627"/>
      <c r="BO27" s="628">
        <v>100</v>
      </c>
      <c r="BP27" s="628"/>
      <c r="BQ27" s="628"/>
      <c r="BR27" s="628"/>
      <c r="BS27" s="629">
        <v>2138</v>
      </c>
      <c r="BT27" s="629"/>
      <c r="BU27" s="629"/>
      <c r="BV27" s="629"/>
      <c r="BW27" s="629"/>
      <c r="BX27" s="629"/>
      <c r="BY27" s="629"/>
      <c r="BZ27" s="629"/>
      <c r="CA27" s="629"/>
      <c r="CB27" s="633"/>
      <c r="CD27" s="622" t="s">
        <v>288</v>
      </c>
      <c r="CE27" s="623"/>
      <c r="CF27" s="623"/>
      <c r="CG27" s="623"/>
      <c r="CH27" s="623"/>
      <c r="CI27" s="623"/>
      <c r="CJ27" s="623"/>
      <c r="CK27" s="623"/>
      <c r="CL27" s="623"/>
      <c r="CM27" s="623"/>
      <c r="CN27" s="623"/>
      <c r="CO27" s="623"/>
      <c r="CP27" s="623"/>
      <c r="CQ27" s="624"/>
      <c r="CR27" s="625">
        <v>1161810</v>
      </c>
      <c r="CS27" s="657"/>
      <c r="CT27" s="657"/>
      <c r="CU27" s="657"/>
      <c r="CV27" s="657"/>
      <c r="CW27" s="657"/>
      <c r="CX27" s="657"/>
      <c r="CY27" s="658"/>
      <c r="CZ27" s="630">
        <v>12</v>
      </c>
      <c r="DA27" s="655"/>
      <c r="DB27" s="655"/>
      <c r="DC27" s="659"/>
      <c r="DD27" s="634">
        <v>568562</v>
      </c>
      <c r="DE27" s="657"/>
      <c r="DF27" s="657"/>
      <c r="DG27" s="657"/>
      <c r="DH27" s="657"/>
      <c r="DI27" s="657"/>
      <c r="DJ27" s="657"/>
      <c r="DK27" s="658"/>
      <c r="DL27" s="634">
        <v>362139</v>
      </c>
      <c r="DM27" s="657"/>
      <c r="DN27" s="657"/>
      <c r="DO27" s="657"/>
      <c r="DP27" s="657"/>
      <c r="DQ27" s="657"/>
      <c r="DR27" s="657"/>
      <c r="DS27" s="657"/>
      <c r="DT27" s="657"/>
      <c r="DU27" s="657"/>
      <c r="DV27" s="658"/>
      <c r="DW27" s="630">
        <v>9.9</v>
      </c>
      <c r="DX27" s="655"/>
      <c r="DY27" s="655"/>
      <c r="DZ27" s="655"/>
      <c r="EA27" s="655"/>
      <c r="EB27" s="655"/>
      <c r="EC27" s="656"/>
    </row>
    <row r="28" spans="2:133" ht="11.25" customHeight="1" x14ac:dyDescent="0.15">
      <c r="B28" s="622" t="s">
        <v>289</v>
      </c>
      <c r="C28" s="623"/>
      <c r="D28" s="623"/>
      <c r="E28" s="623"/>
      <c r="F28" s="623"/>
      <c r="G28" s="623"/>
      <c r="H28" s="623"/>
      <c r="I28" s="623"/>
      <c r="J28" s="623"/>
      <c r="K28" s="623"/>
      <c r="L28" s="623"/>
      <c r="M28" s="623"/>
      <c r="N28" s="623"/>
      <c r="O28" s="623"/>
      <c r="P28" s="623"/>
      <c r="Q28" s="624"/>
      <c r="R28" s="625">
        <v>136971</v>
      </c>
      <c r="S28" s="626"/>
      <c r="T28" s="626"/>
      <c r="U28" s="626"/>
      <c r="V28" s="626"/>
      <c r="W28" s="626"/>
      <c r="X28" s="626"/>
      <c r="Y28" s="627"/>
      <c r="Z28" s="628">
        <v>1.4</v>
      </c>
      <c r="AA28" s="628"/>
      <c r="AB28" s="628"/>
      <c r="AC28" s="628"/>
      <c r="AD28" s="629">
        <v>1517</v>
      </c>
      <c r="AE28" s="629"/>
      <c r="AF28" s="629"/>
      <c r="AG28" s="629"/>
      <c r="AH28" s="629"/>
      <c r="AI28" s="629"/>
      <c r="AJ28" s="629"/>
      <c r="AK28" s="629"/>
      <c r="AL28" s="630">
        <v>0</v>
      </c>
      <c r="AM28" s="631"/>
      <c r="AN28" s="631"/>
      <c r="AO28" s="632"/>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28"/>
      <c r="BP28" s="628"/>
      <c r="BQ28" s="628"/>
      <c r="BR28" s="628"/>
      <c r="BS28" s="634"/>
      <c r="BT28" s="626"/>
      <c r="BU28" s="626"/>
      <c r="BV28" s="626"/>
      <c r="BW28" s="626"/>
      <c r="BX28" s="626"/>
      <c r="BY28" s="626"/>
      <c r="BZ28" s="626"/>
      <c r="CA28" s="626"/>
      <c r="CB28" s="635"/>
      <c r="CD28" s="622" t="s">
        <v>290</v>
      </c>
      <c r="CE28" s="623"/>
      <c r="CF28" s="623"/>
      <c r="CG28" s="623"/>
      <c r="CH28" s="623"/>
      <c r="CI28" s="623"/>
      <c r="CJ28" s="623"/>
      <c r="CK28" s="623"/>
      <c r="CL28" s="623"/>
      <c r="CM28" s="623"/>
      <c r="CN28" s="623"/>
      <c r="CO28" s="623"/>
      <c r="CP28" s="623"/>
      <c r="CQ28" s="624"/>
      <c r="CR28" s="625">
        <v>744789</v>
      </c>
      <c r="CS28" s="626"/>
      <c r="CT28" s="626"/>
      <c r="CU28" s="626"/>
      <c r="CV28" s="626"/>
      <c r="CW28" s="626"/>
      <c r="CX28" s="626"/>
      <c r="CY28" s="627"/>
      <c r="CZ28" s="630">
        <v>7.7</v>
      </c>
      <c r="DA28" s="655"/>
      <c r="DB28" s="655"/>
      <c r="DC28" s="659"/>
      <c r="DD28" s="634">
        <v>691849</v>
      </c>
      <c r="DE28" s="626"/>
      <c r="DF28" s="626"/>
      <c r="DG28" s="626"/>
      <c r="DH28" s="626"/>
      <c r="DI28" s="626"/>
      <c r="DJ28" s="626"/>
      <c r="DK28" s="627"/>
      <c r="DL28" s="634">
        <v>691849</v>
      </c>
      <c r="DM28" s="626"/>
      <c r="DN28" s="626"/>
      <c r="DO28" s="626"/>
      <c r="DP28" s="626"/>
      <c r="DQ28" s="626"/>
      <c r="DR28" s="626"/>
      <c r="DS28" s="626"/>
      <c r="DT28" s="626"/>
      <c r="DU28" s="626"/>
      <c r="DV28" s="627"/>
      <c r="DW28" s="630">
        <v>18.899999999999999</v>
      </c>
      <c r="DX28" s="655"/>
      <c r="DY28" s="655"/>
      <c r="DZ28" s="655"/>
      <c r="EA28" s="655"/>
      <c r="EB28" s="655"/>
      <c r="EC28" s="656"/>
    </row>
    <row r="29" spans="2:133" ht="11.25" customHeight="1" x14ac:dyDescent="0.15">
      <c r="B29" s="622" t="s">
        <v>291</v>
      </c>
      <c r="C29" s="623"/>
      <c r="D29" s="623"/>
      <c r="E29" s="623"/>
      <c r="F29" s="623"/>
      <c r="G29" s="623"/>
      <c r="H29" s="623"/>
      <c r="I29" s="623"/>
      <c r="J29" s="623"/>
      <c r="K29" s="623"/>
      <c r="L29" s="623"/>
      <c r="M29" s="623"/>
      <c r="N29" s="623"/>
      <c r="O29" s="623"/>
      <c r="P29" s="623"/>
      <c r="Q29" s="624"/>
      <c r="R29" s="625">
        <v>27782</v>
      </c>
      <c r="S29" s="626"/>
      <c r="T29" s="626"/>
      <c r="U29" s="626"/>
      <c r="V29" s="626"/>
      <c r="W29" s="626"/>
      <c r="X29" s="626"/>
      <c r="Y29" s="627"/>
      <c r="Z29" s="628">
        <v>0.3</v>
      </c>
      <c r="AA29" s="628"/>
      <c r="AB29" s="628"/>
      <c r="AC29" s="628"/>
      <c r="AD29" s="629" t="s">
        <v>122</v>
      </c>
      <c r="AE29" s="629"/>
      <c r="AF29" s="629"/>
      <c r="AG29" s="629"/>
      <c r="AH29" s="629"/>
      <c r="AI29" s="629"/>
      <c r="AJ29" s="629"/>
      <c r="AK29" s="629"/>
      <c r="AL29" s="630" t="s">
        <v>122</v>
      </c>
      <c r="AM29" s="631"/>
      <c r="AN29" s="631"/>
      <c r="AO29" s="632"/>
      <c r="AP29" s="646"/>
      <c r="AQ29" s="647"/>
      <c r="AR29" s="647"/>
      <c r="AS29" s="647"/>
      <c r="AT29" s="647"/>
      <c r="AU29" s="647"/>
      <c r="AV29" s="647"/>
      <c r="AW29" s="647"/>
      <c r="AX29" s="647"/>
      <c r="AY29" s="647"/>
      <c r="AZ29" s="647"/>
      <c r="BA29" s="647"/>
      <c r="BB29" s="647"/>
      <c r="BC29" s="647"/>
      <c r="BD29" s="647"/>
      <c r="BE29" s="647"/>
      <c r="BF29" s="648"/>
      <c r="BG29" s="625"/>
      <c r="BH29" s="626"/>
      <c r="BI29" s="626"/>
      <c r="BJ29" s="626"/>
      <c r="BK29" s="626"/>
      <c r="BL29" s="626"/>
      <c r="BM29" s="626"/>
      <c r="BN29" s="627"/>
      <c r="BO29" s="628"/>
      <c r="BP29" s="628"/>
      <c r="BQ29" s="628"/>
      <c r="BR29" s="628"/>
      <c r="BS29" s="629"/>
      <c r="BT29" s="629"/>
      <c r="BU29" s="629"/>
      <c r="BV29" s="629"/>
      <c r="BW29" s="629"/>
      <c r="BX29" s="629"/>
      <c r="BY29" s="629"/>
      <c r="BZ29" s="629"/>
      <c r="CA29" s="629"/>
      <c r="CB29" s="633"/>
      <c r="CD29" s="661" t="s">
        <v>292</v>
      </c>
      <c r="CE29" s="662"/>
      <c r="CF29" s="622" t="s">
        <v>66</v>
      </c>
      <c r="CG29" s="623"/>
      <c r="CH29" s="623"/>
      <c r="CI29" s="623"/>
      <c r="CJ29" s="623"/>
      <c r="CK29" s="623"/>
      <c r="CL29" s="623"/>
      <c r="CM29" s="623"/>
      <c r="CN29" s="623"/>
      <c r="CO29" s="623"/>
      <c r="CP29" s="623"/>
      <c r="CQ29" s="624"/>
      <c r="CR29" s="625">
        <v>744776</v>
      </c>
      <c r="CS29" s="657"/>
      <c r="CT29" s="657"/>
      <c r="CU29" s="657"/>
      <c r="CV29" s="657"/>
      <c r="CW29" s="657"/>
      <c r="CX29" s="657"/>
      <c r="CY29" s="658"/>
      <c r="CZ29" s="630">
        <v>7.7</v>
      </c>
      <c r="DA29" s="655"/>
      <c r="DB29" s="655"/>
      <c r="DC29" s="659"/>
      <c r="DD29" s="634">
        <v>691836</v>
      </c>
      <c r="DE29" s="657"/>
      <c r="DF29" s="657"/>
      <c r="DG29" s="657"/>
      <c r="DH29" s="657"/>
      <c r="DI29" s="657"/>
      <c r="DJ29" s="657"/>
      <c r="DK29" s="658"/>
      <c r="DL29" s="634">
        <v>691836</v>
      </c>
      <c r="DM29" s="657"/>
      <c r="DN29" s="657"/>
      <c r="DO29" s="657"/>
      <c r="DP29" s="657"/>
      <c r="DQ29" s="657"/>
      <c r="DR29" s="657"/>
      <c r="DS29" s="657"/>
      <c r="DT29" s="657"/>
      <c r="DU29" s="657"/>
      <c r="DV29" s="658"/>
      <c r="DW29" s="630">
        <v>18.899999999999999</v>
      </c>
      <c r="DX29" s="655"/>
      <c r="DY29" s="655"/>
      <c r="DZ29" s="655"/>
      <c r="EA29" s="655"/>
      <c r="EB29" s="655"/>
      <c r="EC29" s="656"/>
    </row>
    <row r="30" spans="2:133" ht="11.25" customHeight="1" x14ac:dyDescent="0.15">
      <c r="B30" s="622" t="s">
        <v>293</v>
      </c>
      <c r="C30" s="623"/>
      <c r="D30" s="623"/>
      <c r="E30" s="623"/>
      <c r="F30" s="623"/>
      <c r="G30" s="623"/>
      <c r="H30" s="623"/>
      <c r="I30" s="623"/>
      <c r="J30" s="623"/>
      <c r="K30" s="623"/>
      <c r="L30" s="623"/>
      <c r="M30" s="623"/>
      <c r="N30" s="623"/>
      <c r="O30" s="623"/>
      <c r="P30" s="623"/>
      <c r="Q30" s="624"/>
      <c r="R30" s="625">
        <v>1448203</v>
      </c>
      <c r="S30" s="626"/>
      <c r="T30" s="626"/>
      <c r="U30" s="626"/>
      <c r="V30" s="626"/>
      <c r="W30" s="626"/>
      <c r="X30" s="626"/>
      <c r="Y30" s="627"/>
      <c r="Z30" s="628">
        <v>14.4</v>
      </c>
      <c r="AA30" s="628"/>
      <c r="AB30" s="628"/>
      <c r="AC30" s="628"/>
      <c r="AD30" s="629" t="s">
        <v>122</v>
      </c>
      <c r="AE30" s="629"/>
      <c r="AF30" s="629"/>
      <c r="AG30" s="629"/>
      <c r="AH30" s="629"/>
      <c r="AI30" s="629"/>
      <c r="AJ30" s="629"/>
      <c r="AK30" s="629"/>
      <c r="AL30" s="630" t="s">
        <v>122</v>
      </c>
      <c r="AM30" s="631"/>
      <c r="AN30" s="631"/>
      <c r="AO30" s="632"/>
      <c r="AP30" s="607" t="s">
        <v>211</v>
      </c>
      <c r="AQ30" s="608"/>
      <c r="AR30" s="608"/>
      <c r="AS30" s="608"/>
      <c r="AT30" s="608"/>
      <c r="AU30" s="608"/>
      <c r="AV30" s="608"/>
      <c r="AW30" s="608"/>
      <c r="AX30" s="608"/>
      <c r="AY30" s="608"/>
      <c r="AZ30" s="608"/>
      <c r="BA30" s="608"/>
      <c r="BB30" s="608"/>
      <c r="BC30" s="608"/>
      <c r="BD30" s="608"/>
      <c r="BE30" s="608"/>
      <c r="BF30" s="609"/>
      <c r="BG30" s="607" t="s">
        <v>294</v>
      </c>
      <c r="BH30" s="667"/>
      <c r="BI30" s="667"/>
      <c r="BJ30" s="667"/>
      <c r="BK30" s="667"/>
      <c r="BL30" s="667"/>
      <c r="BM30" s="667"/>
      <c r="BN30" s="667"/>
      <c r="BO30" s="667"/>
      <c r="BP30" s="667"/>
      <c r="BQ30" s="668"/>
      <c r="BR30" s="607" t="s">
        <v>295</v>
      </c>
      <c r="BS30" s="667"/>
      <c r="BT30" s="667"/>
      <c r="BU30" s="667"/>
      <c r="BV30" s="667"/>
      <c r="BW30" s="667"/>
      <c r="BX30" s="667"/>
      <c r="BY30" s="667"/>
      <c r="BZ30" s="667"/>
      <c r="CA30" s="667"/>
      <c r="CB30" s="668"/>
      <c r="CD30" s="663"/>
      <c r="CE30" s="664"/>
      <c r="CF30" s="622" t="s">
        <v>296</v>
      </c>
      <c r="CG30" s="623"/>
      <c r="CH30" s="623"/>
      <c r="CI30" s="623"/>
      <c r="CJ30" s="623"/>
      <c r="CK30" s="623"/>
      <c r="CL30" s="623"/>
      <c r="CM30" s="623"/>
      <c r="CN30" s="623"/>
      <c r="CO30" s="623"/>
      <c r="CP30" s="623"/>
      <c r="CQ30" s="624"/>
      <c r="CR30" s="625">
        <v>727945</v>
      </c>
      <c r="CS30" s="626"/>
      <c r="CT30" s="626"/>
      <c r="CU30" s="626"/>
      <c r="CV30" s="626"/>
      <c r="CW30" s="626"/>
      <c r="CX30" s="626"/>
      <c r="CY30" s="627"/>
      <c r="CZ30" s="630">
        <v>7.5</v>
      </c>
      <c r="DA30" s="655"/>
      <c r="DB30" s="655"/>
      <c r="DC30" s="659"/>
      <c r="DD30" s="634">
        <v>681146</v>
      </c>
      <c r="DE30" s="626"/>
      <c r="DF30" s="626"/>
      <c r="DG30" s="626"/>
      <c r="DH30" s="626"/>
      <c r="DI30" s="626"/>
      <c r="DJ30" s="626"/>
      <c r="DK30" s="627"/>
      <c r="DL30" s="634">
        <v>681146</v>
      </c>
      <c r="DM30" s="626"/>
      <c r="DN30" s="626"/>
      <c r="DO30" s="626"/>
      <c r="DP30" s="626"/>
      <c r="DQ30" s="626"/>
      <c r="DR30" s="626"/>
      <c r="DS30" s="626"/>
      <c r="DT30" s="626"/>
      <c r="DU30" s="626"/>
      <c r="DV30" s="627"/>
      <c r="DW30" s="630">
        <v>18.600000000000001</v>
      </c>
      <c r="DX30" s="655"/>
      <c r="DY30" s="655"/>
      <c r="DZ30" s="655"/>
      <c r="EA30" s="655"/>
      <c r="EB30" s="655"/>
      <c r="EC30" s="656"/>
    </row>
    <row r="31" spans="2:133" ht="11.25" customHeight="1" x14ac:dyDescent="0.15">
      <c r="B31" s="638" t="s">
        <v>297</v>
      </c>
      <c r="C31" s="639"/>
      <c r="D31" s="639"/>
      <c r="E31" s="639"/>
      <c r="F31" s="639"/>
      <c r="G31" s="639"/>
      <c r="H31" s="639"/>
      <c r="I31" s="639"/>
      <c r="J31" s="639"/>
      <c r="K31" s="639"/>
      <c r="L31" s="639"/>
      <c r="M31" s="639"/>
      <c r="N31" s="639"/>
      <c r="O31" s="639"/>
      <c r="P31" s="639"/>
      <c r="Q31" s="640"/>
      <c r="R31" s="625" t="s">
        <v>122</v>
      </c>
      <c r="S31" s="626"/>
      <c r="T31" s="626"/>
      <c r="U31" s="626"/>
      <c r="V31" s="626"/>
      <c r="W31" s="626"/>
      <c r="X31" s="626"/>
      <c r="Y31" s="627"/>
      <c r="Z31" s="628" t="s">
        <v>122</v>
      </c>
      <c r="AA31" s="628"/>
      <c r="AB31" s="628"/>
      <c r="AC31" s="628"/>
      <c r="AD31" s="629" t="s">
        <v>122</v>
      </c>
      <c r="AE31" s="629"/>
      <c r="AF31" s="629"/>
      <c r="AG31" s="629"/>
      <c r="AH31" s="629"/>
      <c r="AI31" s="629"/>
      <c r="AJ31" s="629"/>
      <c r="AK31" s="629"/>
      <c r="AL31" s="630" t="s">
        <v>122</v>
      </c>
      <c r="AM31" s="631"/>
      <c r="AN31" s="631"/>
      <c r="AO31" s="632"/>
      <c r="AP31" s="671" t="s">
        <v>298</v>
      </c>
      <c r="AQ31" s="672"/>
      <c r="AR31" s="672"/>
      <c r="AS31" s="672"/>
      <c r="AT31" s="677" t="s">
        <v>299</v>
      </c>
      <c r="AU31" s="218"/>
      <c r="AV31" s="218"/>
      <c r="AW31" s="218"/>
      <c r="AX31" s="611" t="s">
        <v>177</v>
      </c>
      <c r="AY31" s="612"/>
      <c r="AZ31" s="612"/>
      <c r="BA31" s="612"/>
      <c r="BB31" s="612"/>
      <c r="BC31" s="612"/>
      <c r="BD31" s="612"/>
      <c r="BE31" s="612"/>
      <c r="BF31" s="613"/>
      <c r="BG31" s="681">
        <v>98.5</v>
      </c>
      <c r="BH31" s="669"/>
      <c r="BI31" s="669"/>
      <c r="BJ31" s="669"/>
      <c r="BK31" s="669"/>
      <c r="BL31" s="669"/>
      <c r="BM31" s="620">
        <v>94.4</v>
      </c>
      <c r="BN31" s="669"/>
      <c r="BO31" s="669"/>
      <c r="BP31" s="669"/>
      <c r="BQ31" s="670"/>
      <c r="BR31" s="681">
        <v>98.7</v>
      </c>
      <c r="BS31" s="669"/>
      <c r="BT31" s="669"/>
      <c r="BU31" s="669"/>
      <c r="BV31" s="669"/>
      <c r="BW31" s="669"/>
      <c r="BX31" s="620">
        <v>94.6</v>
      </c>
      <c r="BY31" s="669"/>
      <c r="BZ31" s="669"/>
      <c r="CA31" s="669"/>
      <c r="CB31" s="670"/>
      <c r="CD31" s="663"/>
      <c r="CE31" s="664"/>
      <c r="CF31" s="622" t="s">
        <v>300</v>
      </c>
      <c r="CG31" s="623"/>
      <c r="CH31" s="623"/>
      <c r="CI31" s="623"/>
      <c r="CJ31" s="623"/>
      <c r="CK31" s="623"/>
      <c r="CL31" s="623"/>
      <c r="CM31" s="623"/>
      <c r="CN31" s="623"/>
      <c r="CO31" s="623"/>
      <c r="CP31" s="623"/>
      <c r="CQ31" s="624"/>
      <c r="CR31" s="625">
        <v>16831</v>
      </c>
      <c r="CS31" s="657"/>
      <c r="CT31" s="657"/>
      <c r="CU31" s="657"/>
      <c r="CV31" s="657"/>
      <c r="CW31" s="657"/>
      <c r="CX31" s="657"/>
      <c r="CY31" s="658"/>
      <c r="CZ31" s="630">
        <v>0.2</v>
      </c>
      <c r="DA31" s="655"/>
      <c r="DB31" s="655"/>
      <c r="DC31" s="659"/>
      <c r="DD31" s="634">
        <v>10690</v>
      </c>
      <c r="DE31" s="657"/>
      <c r="DF31" s="657"/>
      <c r="DG31" s="657"/>
      <c r="DH31" s="657"/>
      <c r="DI31" s="657"/>
      <c r="DJ31" s="657"/>
      <c r="DK31" s="658"/>
      <c r="DL31" s="634">
        <v>10690</v>
      </c>
      <c r="DM31" s="657"/>
      <c r="DN31" s="657"/>
      <c r="DO31" s="657"/>
      <c r="DP31" s="657"/>
      <c r="DQ31" s="657"/>
      <c r="DR31" s="657"/>
      <c r="DS31" s="657"/>
      <c r="DT31" s="657"/>
      <c r="DU31" s="657"/>
      <c r="DV31" s="658"/>
      <c r="DW31" s="630">
        <v>0.3</v>
      </c>
      <c r="DX31" s="655"/>
      <c r="DY31" s="655"/>
      <c r="DZ31" s="655"/>
      <c r="EA31" s="655"/>
      <c r="EB31" s="655"/>
      <c r="EC31" s="656"/>
    </row>
    <row r="32" spans="2:133" ht="11.25" customHeight="1" x14ac:dyDescent="0.15">
      <c r="B32" s="622" t="s">
        <v>301</v>
      </c>
      <c r="C32" s="623"/>
      <c r="D32" s="623"/>
      <c r="E32" s="623"/>
      <c r="F32" s="623"/>
      <c r="G32" s="623"/>
      <c r="H32" s="623"/>
      <c r="I32" s="623"/>
      <c r="J32" s="623"/>
      <c r="K32" s="623"/>
      <c r="L32" s="623"/>
      <c r="M32" s="623"/>
      <c r="N32" s="623"/>
      <c r="O32" s="623"/>
      <c r="P32" s="623"/>
      <c r="Q32" s="624"/>
      <c r="R32" s="625">
        <v>707110</v>
      </c>
      <c r="S32" s="626"/>
      <c r="T32" s="626"/>
      <c r="U32" s="626"/>
      <c r="V32" s="626"/>
      <c r="W32" s="626"/>
      <c r="X32" s="626"/>
      <c r="Y32" s="627"/>
      <c r="Z32" s="628">
        <v>7</v>
      </c>
      <c r="AA32" s="628"/>
      <c r="AB32" s="628"/>
      <c r="AC32" s="628"/>
      <c r="AD32" s="629" t="s">
        <v>122</v>
      </c>
      <c r="AE32" s="629"/>
      <c r="AF32" s="629"/>
      <c r="AG32" s="629"/>
      <c r="AH32" s="629"/>
      <c r="AI32" s="629"/>
      <c r="AJ32" s="629"/>
      <c r="AK32" s="629"/>
      <c r="AL32" s="630" t="s">
        <v>122</v>
      </c>
      <c r="AM32" s="631"/>
      <c r="AN32" s="631"/>
      <c r="AO32" s="632"/>
      <c r="AP32" s="673"/>
      <c r="AQ32" s="674"/>
      <c r="AR32" s="674"/>
      <c r="AS32" s="674"/>
      <c r="AT32" s="678"/>
      <c r="AU32" s="214" t="s">
        <v>302</v>
      </c>
      <c r="AX32" s="622" t="s">
        <v>303</v>
      </c>
      <c r="AY32" s="623"/>
      <c r="AZ32" s="623"/>
      <c r="BA32" s="623"/>
      <c r="BB32" s="623"/>
      <c r="BC32" s="623"/>
      <c r="BD32" s="623"/>
      <c r="BE32" s="623"/>
      <c r="BF32" s="624"/>
      <c r="BG32" s="682">
        <v>98.4</v>
      </c>
      <c r="BH32" s="657"/>
      <c r="BI32" s="657"/>
      <c r="BJ32" s="657"/>
      <c r="BK32" s="657"/>
      <c r="BL32" s="657"/>
      <c r="BM32" s="631">
        <v>95.8</v>
      </c>
      <c r="BN32" s="657"/>
      <c r="BO32" s="657"/>
      <c r="BP32" s="657"/>
      <c r="BQ32" s="680"/>
      <c r="BR32" s="682">
        <v>98.9</v>
      </c>
      <c r="BS32" s="657"/>
      <c r="BT32" s="657"/>
      <c r="BU32" s="657"/>
      <c r="BV32" s="657"/>
      <c r="BW32" s="657"/>
      <c r="BX32" s="631">
        <v>96.1</v>
      </c>
      <c r="BY32" s="657"/>
      <c r="BZ32" s="657"/>
      <c r="CA32" s="657"/>
      <c r="CB32" s="680"/>
      <c r="CD32" s="665"/>
      <c r="CE32" s="666"/>
      <c r="CF32" s="622" t="s">
        <v>304</v>
      </c>
      <c r="CG32" s="623"/>
      <c r="CH32" s="623"/>
      <c r="CI32" s="623"/>
      <c r="CJ32" s="623"/>
      <c r="CK32" s="623"/>
      <c r="CL32" s="623"/>
      <c r="CM32" s="623"/>
      <c r="CN32" s="623"/>
      <c r="CO32" s="623"/>
      <c r="CP32" s="623"/>
      <c r="CQ32" s="624"/>
      <c r="CR32" s="625">
        <v>13</v>
      </c>
      <c r="CS32" s="626"/>
      <c r="CT32" s="626"/>
      <c r="CU32" s="626"/>
      <c r="CV32" s="626"/>
      <c r="CW32" s="626"/>
      <c r="CX32" s="626"/>
      <c r="CY32" s="627"/>
      <c r="CZ32" s="630">
        <v>0</v>
      </c>
      <c r="DA32" s="655"/>
      <c r="DB32" s="655"/>
      <c r="DC32" s="659"/>
      <c r="DD32" s="634">
        <v>13</v>
      </c>
      <c r="DE32" s="626"/>
      <c r="DF32" s="626"/>
      <c r="DG32" s="626"/>
      <c r="DH32" s="626"/>
      <c r="DI32" s="626"/>
      <c r="DJ32" s="626"/>
      <c r="DK32" s="627"/>
      <c r="DL32" s="634">
        <v>13</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305</v>
      </c>
      <c r="C33" s="623"/>
      <c r="D33" s="623"/>
      <c r="E33" s="623"/>
      <c r="F33" s="623"/>
      <c r="G33" s="623"/>
      <c r="H33" s="623"/>
      <c r="I33" s="623"/>
      <c r="J33" s="623"/>
      <c r="K33" s="623"/>
      <c r="L33" s="623"/>
      <c r="M33" s="623"/>
      <c r="N33" s="623"/>
      <c r="O33" s="623"/>
      <c r="P33" s="623"/>
      <c r="Q33" s="624"/>
      <c r="R33" s="625">
        <v>23050</v>
      </c>
      <c r="S33" s="626"/>
      <c r="T33" s="626"/>
      <c r="U33" s="626"/>
      <c r="V33" s="626"/>
      <c r="W33" s="626"/>
      <c r="X33" s="626"/>
      <c r="Y33" s="627"/>
      <c r="Z33" s="628">
        <v>0.2</v>
      </c>
      <c r="AA33" s="628"/>
      <c r="AB33" s="628"/>
      <c r="AC33" s="628"/>
      <c r="AD33" s="629">
        <v>7362</v>
      </c>
      <c r="AE33" s="629"/>
      <c r="AF33" s="629"/>
      <c r="AG33" s="629"/>
      <c r="AH33" s="629"/>
      <c r="AI33" s="629"/>
      <c r="AJ33" s="629"/>
      <c r="AK33" s="629"/>
      <c r="AL33" s="630">
        <v>0.2</v>
      </c>
      <c r="AM33" s="631"/>
      <c r="AN33" s="631"/>
      <c r="AO33" s="632"/>
      <c r="AP33" s="675"/>
      <c r="AQ33" s="676"/>
      <c r="AR33" s="676"/>
      <c r="AS33" s="676"/>
      <c r="AT33" s="679"/>
      <c r="AU33" s="219"/>
      <c r="AV33" s="219"/>
      <c r="AW33" s="219"/>
      <c r="AX33" s="646" t="s">
        <v>306</v>
      </c>
      <c r="AY33" s="647"/>
      <c r="AZ33" s="647"/>
      <c r="BA33" s="647"/>
      <c r="BB33" s="647"/>
      <c r="BC33" s="647"/>
      <c r="BD33" s="647"/>
      <c r="BE33" s="647"/>
      <c r="BF33" s="648"/>
      <c r="BG33" s="683">
        <v>98.5</v>
      </c>
      <c r="BH33" s="684"/>
      <c r="BI33" s="684"/>
      <c r="BJ33" s="684"/>
      <c r="BK33" s="684"/>
      <c r="BL33" s="684"/>
      <c r="BM33" s="685">
        <v>92.7</v>
      </c>
      <c r="BN33" s="684"/>
      <c r="BO33" s="684"/>
      <c r="BP33" s="684"/>
      <c r="BQ33" s="686"/>
      <c r="BR33" s="683">
        <v>98.6</v>
      </c>
      <c r="BS33" s="684"/>
      <c r="BT33" s="684"/>
      <c r="BU33" s="684"/>
      <c r="BV33" s="684"/>
      <c r="BW33" s="684"/>
      <c r="BX33" s="685">
        <v>92.9</v>
      </c>
      <c r="BY33" s="684"/>
      <c r="BZ33" s="684"/>
      <c r="CA33" s="684"/>
      <c r="CB33" s="686"/>
      <c r="CD33" s="622" t="s">
        <v>307</v>
      </c>
      <c r="CE33" s="623"/>
      <c r="CF33" s="623"/>
      <c r="CG33" s="623"/>
      <c r="CH33" s="623"/>
      <c r="CI33" s="623"/>
      <c r="CJ33" s="623"/>
      <c r="CK33" s="623"/>
      <c r="CL33" s="623"/>
      <c r="CM33" s="623"/>
      <c r="CN33" s="623"/>
      <c r="CO33" s="623"/>
      <c r="CP33" s="623"/>
      <c r="CQ33" s="624"/>
      <c r="CR33" s="625">
        <v>2777798</v>
      </c>
      <c r="CS33" s="657"/>
      <c r="CT33" s="657"/>
      <c r="CU33" s="657"/>
      <c r="CV33" s="657"/>
      <c r="CW33" s="657"/>
      <c r="CX33" s="657"/>
      <c r="CY33" s="658"/>
      <c r="CZ33" s="630">
        <v>28.6</v>
      </c>
      <c r="DA33" s="655"/>
      <c r="DB33" s="655"/>
      <c r="DC33" s="659"/>
      <c r="DD33" s="634">
        <v>2068105</v>
      </c>
      <c r="DE33" s="657"/>
      <c r="DF33" s="657"/>
      <c r="DG33" s="657"/>
      <c r="DH33" s="657"/>
      <c r="DI33" s="657"/>
      <c r="DJ33" s="657"/>
      <c r="DK33" s="658"/>
      <c r="DL33" s="634">
        <v>1539089</v>
      </c>
      <c r="DM33" s="657"/>
      <c r="DN33" s="657"/>
      <c r="DO33" s="657"/>
      <c r="DP33" s="657"/>
      <c r="DQ33" s="657"/>
      <c r="DR33" s="657"/>
      <c r="DS33" s="657"/>
      <c r="DT33" s="657"/>
      <c r="DU33" s="657"/>
      <c r="DV33" s="658"/>
      <c r="DW33" s="630">
        <v>42</v>
      </c>
      <c r="DX33" s="655"/>
      <c r="DY33" s="655"/>
      <c r="DZ33" s="655"/>
      <c r="EA33" s="655"/>
      <c r="EB33" s="655"/>
      <c r="EC33" s="656"/>
    </row>
    <row r="34" spans="2:133" ht="11.25" customHeight="1" x14ac:dyDescent="0.15">
      <c r="B34" s="622" t="s">
        <v>308</v>
      </c>
      <c r="C34" s="623"/>
      <c r="D34" s="623"/>
      <c r="E34" s="623"/>
      <c r="F34" s="623"/>
      <c r="G34" s="623"/>
      <c r="H34" s="623"/>
      <c r="I34" s="623"/>
      <c r="J34" s="623"/>
      <c r="K34" s="623"/>
      <c r="L34" s="623"/>
      <c r="M34" s="623"/>
      <c r="N34" s="623"/>
      <c r="O34" s="623"/>
      <c r="P34" s="623"/>
      <c r="Q34" s="624"/>
      <c r="R34" s="625">
        <v>86781</v>
      </c>
      <c r="S34" s="626"/>
      <c r="T34" s="626"/>
      <c r="U34" s="626"/>
      <c r="V34" s="626"/>
      <c r="W34" s="626"/>
      <c r="X34" s="626"/>
      <c r="Y34" s="627"/>
      <c r="Z34" s="628">
        <v>0.9</v>
      </c>
      <c r="AA34" s="628"/>
      <c r="AB34" s="628"/>
      <c r="AC34" s="628"/>
      <c r="AD34" s="629" t="s">
        <v>122</v>
      </c>
      <c r="AE34" s="629"/>
      <c r="AF34" s="629"/>
      <c r="AG34" s="629"/>
      <c r="AH34" s="629"/>
      <c r="AI34" s="629"/>
      <c r="AJ34" s="629"/>
      <c r="AK34" s="629"/>
      <c r="AL34" s="630" t="s">
        <v>122</v>
      </c>
      <c r="AM34" s="631"/>
      <c r="AN34" s="631"/>
      <c r="AO34" s="632"/>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2" t="s">
        <v>309</v>
      </c>
      <c r="CE34" s="623"/>
      <c r="CF34" s="623"/>
      <c r="CG34" s="623"/>
      <c r="CH34" s="623"/>
      <c r="CI34" s="623"/>
      <c r="CJ34" s="623"/>
      <c r="CK34" s="623"/>
      <c r="CL34" s="623"/>
      <c r="CM34" s="623"/>
      <c r="CN34" s="623"/>
      <c r="CO34" s="623"/>
      <c r="CP34" s="623"/>
      <c r="CQ34" s="624"/>
      <c r="CR34" s="625">
        <v>1155189</v>
      </c>
      <c r="CS34" s="626"/>
      <c r="CT34" s="626"/>
      <c r="CU34" s="626"/>
      <c r="CV34" s="626"/>
      <c r="CW34" s="626"/>
      <c r="CX34" s="626"/>
      <c r="CY34" s="627"/>
      <c r="CZ34" s="630">
        <v>11.9</v>
      </c>
      <c r="DA34" s="655"/>
      <c r="DB34" s="655"/>
      <c r="DC34" s="659"/>
      <c r="DD34" s="634">
        <v>727602</v>
      </c>
      <c r="DE34" s="626"/>
      <c r="DF34" s="626"/>
      <c r="DG34" s="626"/>
      <c r="DH34" s="626"/>
      <c r="DI34" s="626"/>
      <c r="DJ34" s="626"/>
      <c r="DK34" s="627"/>
      <c r="DL34" s="634">
        <v>540191</v>
      </c>
      <c r="DM34" s="626"/>
      <c r="DN34" s="626"/>
      <c r="DO34" s="626"/>
      <c r="DP34" s="626"/>
      <c r="DQ34" s="626"/>
      <c r="DR34" s="626"/>
      <c r="DS34" s="626"/>
      <c r="DT34" s="626"/>
      <c r="DU34" s="626"/>
      <c r="DV34" s="627"/>
      <c r="DW34" s="630">
        <v>14.8</v>
      </c>
      <c r="DX34" s="655"/>
      <c r="DY34" s="655"/>
      <c r="DZ34" s="655"/>
      <c r="EA34" s="655"/>
      <c r="EB34" s="655"/>
      <c r="EC34" s="656"/>
    </row>
    <row r="35" spans="2:133" ht="11.25" customHeight="1" x14ac:dyDescent="0.15">
      <c r="B35" s="622" t="s">
        <v>310</v>
      </c>
      <c r="C35" s="623"/>
      <c r="D35" s="623"/>
      <c r="E35" s="623"/>
      <c r="F35" s="623"/>
      <c r="G35" s="623"/>
      <c r="H35" s="623"/>
      <c r="I35" s="623"/>
      <c r="J35" s="623"/>
      <c r="K35" s="623"/>
      <c r="L35" s="623"/>
      <c r="M35" s="623"/>
      <c r="N35" s="623"/>
      <c r="O35" s="623"/>
      <c r="P35" s="623"/>
      <c r="Q35" s="624"/>
      <c r="R35" s="625">
        <v>184810</v>
      </c>
      <c r="S35" s="626"/>
      <c r="T35" s="626"/>
      <c r="U35" s="626"/>
      <c r="V35" s="626"/>
      <c r="W35" s="626"/>
      <c r="X35" s="626"/>
      <c r="Y35" s="627"/>
      <c r="Z35" s="628">
        <v>1.8</v>
      </c>
      <c r="AA35" s="628"/>
      <c r="AB35" s="628"/>
      <c r="AC35" s="628"/>
      <c r="AD35" s="629" t="s">
        <v>122</v>
      </c>
      <c r="AE35" s="629"/>
      <c r="AF35" s="629"/>
      <c r="AG35" s="629"/>
      <c r="AH35" s="629"/>
      <c r="AI35" s="629"/>
      <c r="AJ35" s="629"/>
      <c r="AK35" s="629"/>
      <c r="AL35" s="630" t="s">
        <v>122</v>
      </c>
      <c r="AM35" s="631"/>
      <c r="AN35" s="631"/>
      <c r="AO35" s="632"/>
      <c r="AP35" s="222"/>
      <c r="AQ35" s="607" t="s">
        <v>311</v>
      </c>
      <c r="AR35" s="608"/>
      <c r="AS35" s="608"/>
      <c r="AT35" s="608"/>
      <c r="AU35" s="608"/>
      <c r="AV35" s="608"/>
      <c r="AW35" s="608"/>
      <c r="AX35" s="608"/>
      <c r="AY35" s="608"/>
      <c r="AZ35" s="608"/>
      <c r="BA35" s="608"/>
      <c r="BB35" s="608"/>
      <c r="BC35" s="608"/>
      <c r="BD35" s="608"/>
      <c r="BE35" s="608"/>
      <c r="BF35" s="609"/>
      <c r="BG35" s="607" t="s">
        <v>312</v>
      </c>
      <c r="BH35" s="608"/>
      <c r="BI35" s="608"/>
      <c r="BJ35" s="608"/>
      <c r="BK35" s="608"/>
      <c r="BL35" s="608"/>
      <c r="BM35" s="608"/>
      <c r="BN35" s="608"/>
      <c r="BO35" s="608"/>
      <c r="BP35" s="608"/>
      <c r="BQ35" s="608"/>
      <c r="BR35" s="608"/>
      <c r="BS35" s="608"/>
      <c r="BT35" s="608"/>
      <c r="BU35" s="608"/>
      <c r="BV35" s="608"/>
      <c r="BW35" s="608"/>
      <c r="BX35" s="608"/>
      <c r="BY35" s="608"/>
      <c r="BZ35" s="608"/>
      <c r="CA35" s="608"/>
      <c r="CB35" s="609"/>
      <c r="CD35" s="622" t="s">
        <v>313</v>
      </c>
      <c r="CE35" s="623"/>
      <c r="CF35" s="623"/>
      <c r="CG35" s="623"/>
      <c r="CH35" s="623"/>
      <c r="CI35" s="623"/>
      <c r="CJ35" s="623"/>
      <c r="CK35" s="623"/>
      <c r="CL35" s="623"/>
      <c r="CM35" s="623"/>
      <c r="CN35" s="623"/>
      <c r="CO35" s="623"/>
      <c r="CP35" s="623"/>
      <c r="CQ35" s="624"/>
      <c r="CR35" s="625">
        <v>115720</v>
      </c>
      <c r="CS35" s="657"/>
      <c r="CT35" s="657"/>
      <c r="CU35" s="657"/>
      <c r="CV35" s="657"/>
      <c r="CW35" s="657"/>
      <c r="CX35" s="657"/>
      <c r="CY35" s="658"/>
      <c r="CZ35" s="630">
        <v>1.2</v>
      </c>
      <c r="DA35" s="655"/>
      <c r="DB35" s="655"/>
      <c r="DC35" s="659"/>
      <c r="DD35" s="634">
        <v>86781</v>
      </c>
      <c r="DE35" s="657"/>
      <c r="DF35" s="657"/>
      <c r="DG35" s="657"/>
      <c r="DH35" s="657"/>
      <c r="DI35" s="657"/>
      <c r="DJ35" s="657"/>
      <c r="DK35" s="658"/>
      <c r="DL35" s="634">
        <v>86781</v>
      </c>
      <c r="DM35" s="657"/>
      <c r="DN35" s="657"/>
      <c r="DO35" s="657"/>
      <c r="DP35" s="657"/>
      <c r="DQ35" s="657"/>
      <c r="DR35" s="657"/>
      <c r="DS35" s="657"/>
      <c r="DT35" s="657"/>
      <c r="DU35" s="657"/>
      <c r="DV35" s="658"/>
      <c r="DW35" s="630">
        <v>2.4</v>
      </c>
      <c r="DX35" s="655"/>
      <c r="DY35" s="655"/>
      <c r="DZ35" s="655"/>
      <c r="EA35" s="655"/>
      <c r="EB35" s="655"/>
      <c r="EC35" s="656"/>
    </row>
    <row r="36" spans="2:133" ht="11.25" customHeight="1" x14ac:dyDescent="0.15">
      <c r="B36" s="622" t="s">
        <v>314</v>
      </c>
      <c r="C36" s="623"/>
      <c r="D36" s="623"/>
      <c r="E36" s="623"/>
      <c r="F36" s="623"/>
      <c r="G36" s="623"/>
      <c r="H36" s="623"/>
      <c r="I36" s="623"/>
      <c r="J36" s="623"/>
      <c r="K36" s="623"/>
      <c r="L36" s="623"/>
      <c r="M36" s="623"/>
      <c r="N36" s="623"/>
      <c r="O36" s="623"/>
      <c r="P36" s="623"/>
      <c r="Q36" s="624"/>
      <c r="R36" s="625">
        <v>112567</v>
      </c>
      <c r="S36" s="626"/>
      <c r="T36" s="626"/>
      <c r="U36" s="626"/>
      <c r="V36" s="626"/>
      <c r="W36" s="626"/>
      <c r="X36" s="626"/>
      <c r="Y36" s="627"/>
      <c r="Z36" s="628">
        <v>1.1000000000000001</v>
      </c>
      <c r="AA36" s="628"/>
      <c r="AB36" s="628"/>
      <c r="AC36" s="628"/>
      <c r="AD36" s="629" t="s">
        <v>122</v>
      </c>
      <c r="AE36" s="629"/>
      <c r="AF36" s="629"/>
      <c r="AG36" s="629"/>
      <c r="AH36" s="629"/>
      <c r="AI36" s="629"/>
      <c r="AJ36" s="629"/>
      <c r="AK36" s="629"/>
      <c r="AL36" s="630" t="s">
        <v>122</v>
      </c>
      <c r="AM36" s="631"/>
      <c r="AN36" s="631"/>
      <c r="AO36" s="632"/>
      <c r="AP36" s="222"/>
      <c r="AQ36" s="691" t="s">
        <v>315</v>
      </c>
      <c r="AR36" s="692"/>
      <c r="AS36" s="692"/>
      <c r="AT36" s="692"/>
      <c r="AU36" s="692"/>
      <c r="AV36" s="692"/>
      <c r="AW36" s="692"/>
      <c r="AX36" s="692"/>
      <c r="AY36" s="693"/>
      <c r="AZ36" s="614">
        <v>603086</v>
      </c>
      <c r="BA36" s="615"/>
      <c r="BB36" s="615"/>
      <c r="BC36" s="615"/>
      <c r="BD36" s="615"/>
      <c r="BE36" s="615"/>
      <c r="BF36" s="687"/>
      <c r="BG36" s="611" t="s">
        <v>316</v>
      </c>
      <c r="BH36" s="612"/>
      <c r="BI36" s="612"/>
      <c r="BJ36" s="612"/>
      <c r="BK36" s="612"/>
      <c r="BL36" s="612"/>
      <c r="BM36" s="612"/>
      <c r="BN36" s="612"/>
      <c r="BO36" s="612"/>
      <c r="BP36" s="612"/>
      <c r="BQ36" s="612"/>
      <c r="BR36" s="612"/>
      <c r="BS36" s="612"/>
      <c r="BT36" s="612"/>
      <c r="BU36" s="613"/>
      <c r="BV36" s="614">
        <v>71995</v>
      </c>
      <c r="BW36" s="615"/>
      <c r="BX36" s="615"/>
      <c r="BY36" s="615"/>
      <c r="BZ36" s="615"/>
      <c r="CA36" s="615"/>
      <c r="CB36" s="687"/>
      <c r="CD36" s="622" t="s">
        <v>317</v>
      </c>
      <c r="CE36" s="623"/>
      <c r="CF36" s="623"/>
      <c r="CG36" s="623"/>
      <c r="CH36" s="623"/>
      <c r="CI36" s="623"/>
      <c r="CJ36" s="623"/>
      <c r="CK36" s="623"/>
      <c r="CL36" s="623"/>
      <c r="CM36" s="623"/>
      <c r="CN36" s="623"/>
      <c r="CO36" s="623"/>
      <c r="CP36" s="623"/>
      <c r="CQ36" s="624"/>
      <c r="CR36" s="625">
        <v>698784</v>
      </c>
      <c r="CS36" s="626"/>
      <c r="CT36" s="626"/>
      <c r="CU36" s="626"/>
      <c r="CV36" s="626"/>
      <c r="CW36" s="626"/>
      <c r="CX36" s="626"/>
      <c r="CY36" s="627"/>
      <c r="CZ36" s="630">
        <v>7.2</v>
      </c>
      <c r="DA36" s="655"/>
      <c r="DB36" s="655"/>
      <c r="DC36" s="659"/>
      <c r="DD36" s="634">
        <v>560472</v>
      </c>
      <c r="DE36" s="626"/>
      <c r="DF36" s="626"/>
      <c r="DG36" s="626"/>
      <c r="DH36" s="626"/>
      <c r="DI36" s="626"/>
      <c r="DJ36" s="626"/>
      <c r="DK36" s="627"/>
      <c r="DL36" s="634">
        <v>435329</v>
      </c>
      <c r="DM36" s="626"/>
      <c r="DN36" s="626"/>
      <c r="DO36" s="626"/>
      <c r="DP36" s="626"/>
      <c r="DQ36" s="626"/>
      <c r="DR36" s="626"/>
      <c r="DS36" s="626"/>
      <c r="DT36" s="626"/>
      <c r="DU36" s="626"/>
      <c r="DV36" s="627"/>
      <c r="DW36" s="630">
        <v>11.9</v>
      </c>
      <c r="DX36" s="655"/>
      <c r="DY36" s="655"/>
      <c r="DZ36" s="655"/>
      <c r="EA36" s="655"/>
      <c r="EB36" s="655"/>
      <c r="EC36" s="656"/>
    </row>
    <row r="37" spans="2:133" ht="11.25" customHeight="1" x14ac:dyDescent="0.15">
      <c r="B37" s="622" t="s">
        <v>318</v>
      </c>
      <c r="C37" s="623"/>
      <c r="D37" s="623"/>
      <c r="E37" s="623"/>
      <c r="F37" s="623"/>
      <c r="G37" s="623"/>
      <c r="H37" s="623"/>
      <c r="I37" s="623"/>
      <c r="J37" s="623"/>
      <c r="K37" s="623"/>
      <c r="L37" s="623"/>
      <c r="M37" s="623"/>
      <c r="N37" s="623"/>
      <c r="O37" s="623"/>
      <c r="P37" s="623"/>
      <c r="Q37" s="624"/>
      <c r="R37" s="625">
        <v>149795</v>
      </c>
      <c r="S37" s="626"/>
      <c r="T37" s="626"/>
      <c r="U37" s="626"/>
      <c r="V37" s="626"/>
      <c r="W37" s="626"/>
      <c r="X37" s="626"/>
      <c r="Y37" s="627"/>
      <c r="Z37" s="628">
        <v>1.5</v>
      </c>
      <c r="AA37" s="628"/>
      <c r="AB37" s="628"/>
      <c r="AC37" s="628"/>
      <c r="AD37" s="629" t="s">
        <v>122</v>
      </c>
      <c r="AE37" s="629"/>
      <c r="AF37" s="629"/>
      <c r="AG37" s="629"/>
      <c r="AH37" s="629"/>
      <c r="AI37" s="629"/>
      <c r="AJ37" s="629"/>
      <c r="AK37" s="629"/>
      <c r="AL37" s="630" t="s">
        <v>122</v>
      </c>
      <c r="AM37" s="631"/>
      <c r="AN37" s="631"/>
      <c r="AO37" s="632"/>
      <c r="AQ37" s="688" t="s">
        <v>319</v>
      </c>
      <c r="AR37" s="689"/>
      <c r="AS37" s="689"/>
      <c r="AT37" s="689"/>
      <c r="AU37" s="689"/>
      <c r="AV37" s="689"/>
      <c r="AW37" s="689"/>
      <c r="AX37" s="689"/>
      <c r="AY37" s="690"/>
      <c r="AZ37" s="625">
        <v>1650</v>
      </c>
      <c r="BA37" s="626"/>
      <c r="BB37" s="626"/>
      <c r="BC37" s="626"/>
      <c r="BD37" s="657"/>
      <c r="BE37" s="657"/>
      <c r="BF37" s="680"/>
      <c r="BG37" s="622" t="s">
        <v>320</v>
      </c>
      <c r="BH37" s="623"/>
      <c r="BI37" s="623"/>
      <c r="BJ37" s="623"/>
      <c r="BK37" s="623"/>
      <c r="BL37" s="623"/>
      <c r="BM37" s="623"/>
      <c r="BN37" s="623"/>
      <c r="BO37" s="623"/>
      <c r="BP37" s="623"/>
      <c r="BQ37" s="623"/>
      <c r="BR37" s="623"/>
      <c r="BS37" s="623"/>
      <c r="BT37" s="623"/>
      <c r="BU37" s="624"/>
      <c r="BV37" s="625">
        <v>48313</v>
      </c>
      <c r="BW37" s="626"/>
      <c r="BX37" s="626"/>
      <c r="BY37" s="626"/>
      <c r="BZ37" s="626"/>
      <c r="CA37" s="626"/>
      <c r="CB37" s="635"/>
      <c r="CD37" s="622" t="s">
        <v>321</v>
      </c>
      <c r="CE37" s="623"/>
      <c r="CF37" s="623"/>
      <c r="CG37" s="623"/>
      <c r="CH37" s="623"/>
      <c r="CI37" s="623"/>
      <c r="CJ37" s="623"/>
      <c r="CK37" s="623"/>
      <c r="CL37" s="623"/>
      <c r="CM37" s="623"/>
      <c r="CN37" s="623"/>
      <c r="CO37" s="623"/>
      <c r="CP37" s="623"/>
      <c r="CQ37" s="624"/>
      <c r="CR37" s="625">
        <v>333494</v>
      </c>
      <c r="CS37" s="657"/>
      <c r="CT37" s="657"/>
      <c r="CU37" s="657"/>
      <c r="CV37" s="657"/>
      <c r="CW37" s="657"/>
      <c r="CX37" s="657"/>
      <c r="CY37" s="658"/>
      <c r="CZ37" s="630">
        <v>3.4</v>
      </c>
      <c r="DA37" s="655"/>
      <c r="DB37" s="655"/>
      <c r="DC37" s="659"/>
      <c r="DD37" s="634">
        <v>264243</v>
      </c>
      <c r="DE37" s="657"/>
      <c r="DF37" s="657"/>
      <c r="DG37" s="657"/>
      <c r="DH37" s="657"/>
      <c r="DI37" s="657"/>
      <c r="DJ37" s="657"/>
      <c r="DK37" s="658"/>
      <c r="DL37" s="634">
        <v>256834</v>
      </c>
      <c r="DM37" s="657"/>
      <c r="DN37" s="657"/>
      <c r="DO37" s="657"/>
      <c r="DP37" s="657"/>
      <c r="DQ37" s="657"/>
      <c r="DR37" s="657"/>
      <c r="DS37" s="657"/>
      <c r="DT37" s="657"/>
      <c r="DU37" s="657"/>
      <c r="DV37" s="658"/>
      <c r="DW37" s="630">
        <v>7</v>
      </c>
      <c r="DX37" s="655"/>
      <c r="DY37" s="655"/>
      <c r="DZ37" s="655"/>
      <c r="EA37" s="655"/>
      <c r="EB37" s="655"/>
      <c r="EC37" s="656"/>
    </row>
    <row r="38" spans="2:133" ht="11.25" customHeight="1" x14ac:dyDescent="0.15">
      <c r="B38" s="622" t="s">
        <v>322</v>
      </c>
      <c r="C38" s="623"/>
      <c r="D38" s="623"/>
      <c r="E38" s="623"/>
      <c r="F38" s="623"/>
      <c r="G38" s="623"/>
      <c r="H38" s="623"/>
      <c r="I38" s="623"/>
      <c r="J38" s="623"/>
      <c r="K38" s="623"/>
      <c r="L38" s="623"/>
      <c r="M38" s="623"/>
      <c r="N38" s="623"/>
      <c r="O38" s="623"/>
      <c r="P38" s="623"/>
      <c r="Q38" s="624"/>
      <c r="R38" s="625">
        <v>2852981</v>
      </c>
      <c r="S38" s="626"/>
      <c r="T38" s="626"/>
      <c r="U38" s="626"/>
      <c r="V38" s="626"/>
      <c r="W38" s="626"/>
      <c r="X38" s="626"/>
      <c r="Y38" s="627"/>
      <c r="Z38" s="628">
        <v>28.3</v>
      </c>
      <c r="AA38" s="628"/>
      <c r="AB38" s="628"/>
      <c r="AC38" s="628"/>
      <c r="AD38" s="629" t="s">
        <v>122</v>
      </c>
      <c r="AE38" s="629"/>
      <c r="AF38" s="629"/>
      <c r="AG38" s="629"/>
      <c r="AH38" s="629"/>
      <c r="AI38" s="629"/>
      <c r="AJ38" s="629"/>
      <c r="AK38" s="629"/>
      <c r="AL38" s="630" t="s">
        <v>122</v>
      </c>
      <c r="AM38" s="631"/>
      <c r="AN38" s="631"/>
      <c r="AO38" s="632"/>
      <c r="AQ38" s="688" t="s">
        <v>323</v>
      </c>
      <c r="AR38" s="689"/>
      <c r="AS38" s="689"/>
      <c r="AT38" s="689"/>
      <c r="AU38" s="689"/>
      <c r="AV38" s="689"/>
      <c r="AW38" s="689"/>
      <c r="AX38" s="689"/>
      <c r="AY38" s="690"/>
      <c r="AZ38" s="625" t="s">
        <v>122</v>
      </c>
      <c r="BA38" s="626"/>
      <c r="BB38" s="626"/>
      <c r="BC38" s="626"/>
      <c r="BD38" s="657"/>
      <c r="BE38" s="657"/>
      <c r="BF38" s="680"/>
      <c r="BG38" s="622" t="s">
        <v>324</v>
      </c>
      <c r="BH38" s="623"/>
      <c r="BI38" s="623"/>
      <c r="BJ38" s="623"/>
      <c r="BK38" s="623"/>
      <c r="BL38" s="623"/>
      <c r="BM38" s="623"/>
      <c r="BN38" s="623"/>
      <c r="BO38" s="623"/>
      <c r="BP38" s="623"/>
      <c r="BQ38" s="623"/>
      <c r="BR38" s="623"/>
      <c r="BS38" s="623"/>
      <c r="BT38" s="623"/>
      <c r="BU38" s="624"/>
      <c r="BV38" s="625">
        <v>1334</v>
      </c>
      <c r="BW38" s="626"/>
      <c r="BX38" s="626"/>
      <c r="BY38" s="626"/>
      <c r="BZ38" s="626"/>
      <c r="CA38" s="626"/>
      <c r="CB38" s="635"/>
      <c r="CD38" s="622" t="s">
        <v>325</v>
      </c>
      <c r="CE38" s="623"/>
      <c r="CF38" s="623"/>
      <c r="CG38" s="623"/>
      <c r="CH38" s="623"/>
      <c r="CI38" s="623"/>
      <c r="CJ38" s="623"/>
      <c r="CK38" s="623"/>
      <c r="CL38" s="623"/>
      <c r="CM38" s="623"/>
      <c r="CN38" s="623"/>
      <c r="CO38" s="623"/>
      <c r="CP38" s="623"/>
      <c r="CQ38" s="624"/>
      <c r="CR38" s="625">
        <v>601436</v>
      </c>
      <c r="CS38" s="626"/>
      <c r="CT38" s="626"/>
      <c r="CU38" s="626"/>
      <c r="CV38" s="626"/>
      <c r="CW38" s="626"/>
      <c r="CX38" s="626"/>
      <c r="CY38" s="627"/>
      <c r="CZ38" s="630">
        <v>6.2</v>
      </c>
      <c r="DA38" s="655"/>
      <c r="DB38" s="655"/>
      <c r="DC38" s="659"/>
      <c r="DD38" s="634">
        <v>504843</v>
      </c>
      <c r="DE38" s="626"/>
      <c r="DF38" s="626"/>
      <c r="DG38" s="626"/>
      <c r="DH38" s="626"/>
      <c r="DI38" s="626"/>
      <c r="DJ38" s="626"/>
      <c r="DK38" s="627"/>
      <c r="DL38" s="634">
        <v>476788</v>
      </c>
      <c r="DM38" s="626"/>
      <c r="DN38" s="626"/>
      <c r="DO38" s="626"/>
      <c r="DP38" s="626"/>
      <c r="DQ38" s="626"/>
      <c r="DR38" s="626"/>
      <c r="DS38" s="626"/>
      <c r="DT38" s="626"/>
      <c r="DU38" s="626"/>
      <c r="DV38" s="627"/>
      <c r="DW38" s="630">
        <v>13</v>
      </c>
      <c r="DX38" s="655"/>
      <c r="DY38" s="655"/>
      <c r="DZ38" s="655"/>
      <c r="EA38" s="655"/>
      <c r="EB38" s="655"/>
      <c r="EC38" s="656"/>
    </row>
    <row r="39" spans="2:133" ht="11.25" customHeight="1" x14ac:dyDescent="0.15">
      <c r="B39" s="622" t="s">
        <v>326</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28" t="s">
        <v>122</v>
      </c>
      <c r="AA39" s="628"/>
      <c r="AB39" s="628"/>
      <c r="AC39" s="628"/>
      <c r="AD39" s="629" t="s">
        <v>122</v>
      </c>
      <c r="AE39" s="629"/>
      <c r="AF39" s="629"/>
      <c r="AG39" s="629"/>
      <c r="AH39" s="629"/>
      <c r="AI39" s="629"/>
      <c r="AJ39" s="629"/>
      <c r="AK39" s="629"/>
      <c r="AL39" s="630" t="s">
        <v>122</v>
      </c>
      <c r="AM39" s="631"/>
      <c r="AN39" s="631"/>
      <c r="AO39" s="632"/>
      <c r="AQ39" s="688" t="s">
        <v>327</v>
      </c>
      <c r="AR39" s="689"/>
      <c r="AS39" s="689"/>
      <c r="AT39" s="689"/>
      <c r="AU39" s="689"/>
      <c r="AV39" s="689"/>
      <c r="AW39" s="689"/>
      <c r="AX39" s="689"/>
      <c r="AY39" s="690"/>
      <c r="AZ39" s="625" t="s">
        <v>122</v>
      </c>
      <c r="BA39" s="626"/>
      <c r="BB39" s="626"/>
      <c r="BC39" s="626"/>
      <c r="BD39" s="657"/>
      <c r="BE39" s="657"/>
      <c r="BF39" s="680"/>
      <c r="BG39" s="622" t="s">
        <v>328</v>
      </c>
      <c r="BH39" s="623"/>
      <c r="BI39" s="623"/>
      <c r="BJ39" s="623"/>
      <c r="BK39" s="623"/>
      <c r="BL39" s="623"/>
      <c r="BM39" s="623"/>
      <c r="BN39" s="623"/>
      <c r="BO39" s="623"/>
      <c r="BP39" s="623"/>
      <c r="BQ39" s="623"/>
      <c r="BR39" s="623"/>
      <c r="BS39" s="623"/>
      <c r="BT39" s="623"/>
      <c r="BU39" s="624"/>
      <c r="BV39" s="625">
        <v>1930</v>
      </c>
      <c r="BW39" s="626"/>
      <c r="BX39" s="626"/>
      <c r="BY39" s="626"/>
      <c r="BZ39" s="626"/>
      <c r="CA39" s="626"/>
      <c r="CB39" s="635"/>
      <c r="CD39" s="622" t="s">
        <v>329</v>
      </c>
      <c r="CE39" s="623"/>
      <c r="CF39" s="623"/>
      <c r="CG39" s="623"/>
      <c r="CH39" s="623"/>
      <c r="CI39" s="623"/>
      <c r="CJ39" s="623"/>
      <c r="CK39" s="623"/>
      <c r="CL39" s="623"/>
      <c r="CM39" s="623"/>
      <c r="CN39" s="623"/>
      <c r="CO39" s="623"/>
      <c r="CP39" s="623"/>
      <c r="CQ39" s="624"/>
      <c r="CR39" s="625">
        <v>206669</v>
      </c>
      <c r="CS39" s="657"/>
      <c r="CT39" s="657"/>
      <c r="CU39" s="657"/>
      <c r="CV39" s="657"/>
      <c r="CW39" s="657"/>
      <c r="CX39" s="657"/>
      <c r="CY39" s="658"/>
      <c r="CZ39" s="630">
        <v>2.1</v>
      </c>
      <c r="DA39" s="655"/>
      <c r="DB39" s="655"/>
      <c r="DC39" s="659"/>
      <c r="DD39" s="634">
        <v>188407</v>
      </c>
      <c r="DE39" s="657"/>
      <c r="DF39" s="657"/>
      <c r="DG39" s="657"/>
      <c r="DH39" s="657"/>
      <c r="DI39" s="657"/>
      <c r="DJ39" s="657"/>
      <c r="DK39" s="658"/>
      <c r="DL39" s="634" t="s">
        <v>122</v>
      </c>
      <c r="DM39" s="657"/>
      <c r="DN39" s="657"/>
      <c r="DO39" s="657"/>
      <c r="DP39" s="657"/>
      <c r="DQ39" s="657"/>
      <c r="DR39" s="657"/>
      <c r="DS39" s="657"/>
      <c r="DT39" s="657"/>
      <c r="DU39" s="657"/>
      <c r="DV39" s="658"/>
      <c r="DW39" s="630" t="s">
        <v>122</v>
      </c>
      <c r="DX39" s="655"/>
      <c r="DY39" s="655"/>
      <c r="DZ39" s="655"/>
      <c r="EA39" s="655"/>
      <c r="EB39" s="655"/>
      <c r="EC39" s="656"/>
    </row>
    <row r="40" spans="2:133" ht="11.25" customHeight="1" x14ac:dyDescent="0.15">
      <c r="B40" s="622" t="s">
        <v>330</v>
      </c>
      <c r="C40" s="623"/>
      <c r="D40" s="623"/>
      <c r="E40" s="623"/>
      <c r="F40" s="623"/>
      <c r="G40" s="623"/>
      <c r="H40" s="623"/>
      <c r="I40" s="623"/>
      <c r="J40" s="623"/>
      <c r="K40" s="623"/>
      <c r="L40" s="623"/>
      <c r="M40" s="623"/>
      <c r="N40" s="623"/>
      <c r="O40" s="623"/>
      <c r="P40" s="623"/>
      <c r="Q40" s="624"/>
      <c r="R40" s="625">
        <v>15581</v>
      </c>
      <c r="S40" s="626"/>
      <c r="T40" s="626"/>
      <c r="U40" s="626"/>
      <c r="V40" s="626"/>
      <c r="W40" s="626"/>
      <c r="X40" s="626"/>
      <c r="Y40" s="627"/>
      <c r="Z40" s="628">
        <v>0.2</v>
      </c>
      <c r="AA40" s="628"/>
      <c r="AB40" s="628"/>
      <c r="AC40" s="628"/>
      <c r="AD40" s="629" t="s">
        <v>122</v>
      </c>
      <c r="AE40" s="629"/>
      <c r="AF40" s="629"/>
      <c r="AG40" s="629"/>
      <c r="AH40" s="629"/>
      <c r="AI40" s="629"/>
      <c r="AJ40" s="629"/>
      <c r="AK40" s="629"/>
      <c r="AL40" s="630" t="s">
        <v>122</v>
      </c>
      <c r="AM40" s="631"/>
      <c r="AN40" s="631"/>
      <c r="AO40" s="632"/>
      <c r="AQ40" s="688" t="s">
        <v>331</v>
      </c>
      <c r="AR40" s="689"/>
      <c r="AS40" s="689"/>
      <c r="AT40" s="689"/>
      <c r="AU40" s="689"/>
      <c r="AV40" s="689"/>
      <c r="AW40" s="689"/>
      <c r="AX40" s="689"/>
      <c r="AY40" s="690"/>
      <c r="AZ40" s="625" t="s">
        <v>122</v>
      </c>
      <c r="BA40" s="626"/>
      <c r="BB40" s="626"/>
      <c r="BC40" s="626"/>
      <c r="BD40" s="657"/>
      <c r="BE40" s="657"/>
      <c r="BF40" s="680"/>
      <c r="BG40" s="673" t="s">
        <v>332</v>
      </c>
      <c r="BH40" s="674"/>
      <c r="BI40" s="674"/>
      <c r="BJ40" s="674"/>
      <c r="BK40" s="674"/>
      <c r="BL40" s="223"/>
      <c r="BM40" s="623" t="s">
        <v>333</v>
      </c>
      <c r="BN40" s="623"/>
      <c r="BO40" s="623"/>
      <c r="BP40" s="623"/>
      <c r="BQ40" s="623"/>
      <c r="BR40" s="623"/>
      <c r="BS40" s="623"/>
      <c r="BT40" s="623"/>
      <c r="BU40" s="624"/>
      <c r="BV40" s="625">
        <v>71</v>
      </c>
      <c r="BW40" s="626"/>
      <c r="BX40" s="626"/>
      <c r="BY40" s="626"/>
      <c r="BZ40" s="626"/>
      <c r="CA40" s="626"/>
      <c r="CB40" s="635"/>
      <c r="CD40" s="622" t="s">
        <v>334</v>
      </c>
      <c r="CE40" s="623"/>
      <c r="CF40" s="623"/>
      <c r="CG40" s="623"/>
      <c r="CH40" s="623"/>
      <c r="CI40" s="623"/>
      <c r="CJ40" s="623"/>
      <c r="CK40" s="623"/>
      <c r="CL40" s="623"/>
      <c r="CM40" s="623"/>
      <c r="CN40" s="623"/>
      <c r="CO40" s="623"/>
      <c r="CP40" s="623"/>
      <c r="CQ40" s="624"/>
      <c r="CR40" s="625" t="s">
        <v>122</v>
      </c>
      <c r="CS40" s="626"/>
      <c r="CT40" s="626"/>
      <c r="CU40" s="626"/>
      <c r="CV40" s="626"/>
      <c r="CW40" s="626"/>
      <c r="CX40" s="626"/>
      <c r="CY40" s="627"/>
      <c r="CZ40" s="630" t="s">
        <v>122</v>
      </c>
      <c r="DA40" s="655"/>
      <c r="DB40" s="655"/>
      <c r="DC40" s="659"/>
      <c r="DD40" s="634" t="s">
        <v>122</v>
      </c>
      <c r="DE40" s="626"/>
      <c r="DF40" s="626"/>
      <c r="DG40" s="626"/>
      <c r="DH40" s="626"/>
      <c r="DI40" s="626"/>
      <c r="DJ40" s="626"/>
      <c r="DK40" s="627"/>
      <c r="DL40" s="634" t="s">
        <v>122</v>
      </c>
      <c r="DM40" s="626"/>
      <c r="DN40" s="626"/>
      <c r="DO40" s="626"/>
      <c r="DP40" s="626"/>
      <c r="DQ40" s="626"/>
      <c r="DR40" s="626"/>
      <c r="DS40" s="626"/>
      <c r="DT40" s="626"/>
      <c r="DU40" s="626"/>
      <c r="DV40" s="627"/>
      <c r="DW40" s="630" t="s">
        <v>122</v>
      </c>
      <c r="DX40" s="655"/>
      <c r="DY40" s="655"/>
      <c r="DZ40" s="655"/>
      <c r="EA40" s="655"/>
      <c r="EB40" s="655"/>
      <c r="EC40" s="656"/>
    </row>
    <row r="41" spans="2:133" ht="11.25" customHeight="1" x14ac:dyDescent="0.15">
      <c r="B41" s="646" t="s">
        <v>335</v>
      </c>
      <c r="C41" s="647"/>
      <c r="D41" s="647"/>
      <c r="E41" s="647"/>
      <c r="F41" s="647"/>
      <c r="G41" s="647"/>
      <c r="H41" s="647"/>
      <c r="I41" s="647"/>
      <c r="J41" s="647"/>
      <c r="K41" s="647"/>
      <c r="L41" s="647"/>
      <c r="M41" s="647"/>
      <c r="N41" s="647"/>
      <c r="O41" s="647"/>
      <c r="P41" s="647"/>
      <c r="Q41" s="648"/>
      <c r="R41" s="697">
        <v>10070405</v>
      </c>
      <c r="S41" s="698"/>
      <c r="T41" s="698"/>
      <c r="U41" s="698"/>
      <c r="V41" s="698"/>
      <c r="W41" s="698"/>
      <c r="X41" s="698"/>
      <c r="Y41" s="702"/>
      <c r="Z41" s="703">
        <v>100</v>
      </c>
      <c r="AA41" s="703"/>
      <c r="AB41" s="703"/>
      <c r="AC41" s="703"/>
      <c r="AD41" s="704">
        <v>3646699</v>
      </c>
      <c r="AE41" s="704"/>
      <c r="AF41" s="704"/>
      <c r="AG41" s="704"/>
      <c r="AH41" s="704"/>
      <c r="AI41" s="704"/>
      <c r="AJ41" s="704"/>
      <c r="AK41" s="704"/>
      <c r="AL41" s="705">
        <v>100</v>
      </c>
      <c r="AM41" s="685"/>
      <c r="AN41" s="685"/>
      <c r="AO41" s="706"/>
      <c r="AQ41" s="688" t="s">
        <v>336</v>
      </c>
      <c r="AR41" s="689"/>
      <c r="AS41" s="689"/>
      <c r="AT41" s="689"/>
      <c r="AU41" s="689"/>
      <c r="AV41" s="689"/>
      <c r="AW41" s="689"/>
      <c r="AX41" s="689"/>
      <c r="AY41" s="690"/>
      <c r="AZ41" s="625">
        <v>121957</v>
      </c>
      <c r="BA41" s="626"/>
      <c r="BB41" s="626"/>
      <c r="BC41" s="626"/>
      <c r="BD41" s="657"/>
      <c r="BE41" s="657"/>
      <c r="BF41" s="680"/>
      <c r="BG41" s="673"/>
      <c r="BH41" s="674"/>
      <c r="BI41" s="674"/>
      <c r="BJ41" s="674"/>
      <c r="BK41" s="674"/>
      <c r="BL41" s="223"/>
      <c r="BM41" s="623" t="s">
        <v>337</v>
      </c>
      <c r="BN41" s="623"/>
      <c r="BO41" s="623"/>
      <c r="BP41" s="623"/>
      <c r="BQ41" s="623"/>
      <c r="BR41" s="623"/>
      <c r="BS41" s="623"/>
      <c r="BT41" s="623"/>
      <c r="BU41" s="624"/>
      <c r="BV41" s="625" t="s">
        <v>122</v>
      </c>
      <c r="BW41" s="626"/>
      <c r="BX41" s="626"/>
      <c r="BY41" s="626"/>
      <c r="BZ41" s="626"/>
      <c r="CA41" s="626"/>
      <c r="CB41" s="635"/>
      <c r="CD41" s="622" t="s">
        <v>338</v>
      </c>
      <c r="CE41" s="623"/>
      <c r="CF41" s="623"/>
      <c r="CG41" s="623"/>
      <c r="CH41" s="623"/>
      <c r="CI41" s="623"/>
      <c r="CJ41" s="623"/>
      <c r="CK41" s="623"/>
      <c r="CL41" s="623"/>
      <c r="CM41" s="623"/>
      <c r="CN41" s="623"/>
      <c r="CO41" s="623"/>
      <c r="CP41" s="623"/>
      <c r="CQ41" s="624"/>
      <c r="CR41" s="625" t="s">
        <v>122</v>
      </c>
      <c r="CS41" s="657"/>
      <c r="CT41" s="657"/>
      <c r="CU41" s="657"/>
      <c r="CV41" s="657"/>
      <c r="CW41" s="657"/>
      <c r="CX41" s="657"/>
      <c r="CY41" s="658"/>
      <c r="CZ41" s="630" t="s">
        <v>122</v>
      </c>
      <c r="DA41" s="655"/>
      <c r="DB41" s="655"/>
      <c r="DC41" s="659"/>
      <c r="DD41" s="634" t="s">
        <v>122</v>
      </c>
      <c r="DE41" s="657"/>
      <c r="DF41" s="657"/>
      <c r="DG41" s="657"/>
      <c r="DH41" s="657"/>
      <c r="DI41" s="657"/>
      <c r="DJ41" s="657"/>
      <c r="DK41" s="658"/>
      <c r="DL41" s="708"/>
      <c r="DM41" s="709"/>
      <c r="DN41" s="709"/>
      <c r="DO41" s="709"/>
      <c r="DP41" s="709"/>
      <c r="DQ41" s="709"/>
      <c r="DR41" s="709"/>
      <c r="DS41" s="709"/>
      <c r="DT41" s="709"/>
      <c r="DU41" s="709"/>
      <c r="DV41" s="710"/>
      <c r="DW41" s="699"/>
      <c r="DX41" s="700"/>
      <c r="DY41" s="700"/>
      <c r="DZ41" s="700"/>
      <c r="EA41" s="700"/>
      <c r="EB41" s="700"/>
      <c r="EC41" s="701"/>
    </row>
    <row r="42" spans="2:133" ht="11.25" customHeight="1" x14ac:dyDescent="0.15">
      <c r="AQ42" s="694" t="s">
        <v>339</v>
      </c>
      <c r="AR42" s="695"/>
      <c r="AS42" s="695"/>
      <c r="AT42" s="695"/>
      <c r="AU42" s="695"/>
      <c r="AV42" s="695"/>
      <c r="AW42" s="695"/>
      <c r="AX42" s="695"/>
      <c r="AY42" s="696"/>
      <c r="AZ42" s="697">
        <v>479479</v>
      </c>
      <c r="BA42" s="698"/>
      <c r="BB42" s="698"/>
      <c r="BC42" s="698"/>
      <c r="BD42" s="684"/>
      <c r="BE42" s="684"/>
      <c r="BF42" s="686"/>
      <c r="BG42" s="675"/>
      <c r="BH42" s="676"/>
      <c r="BI42" s="676"/>
      <c r="BJ42" s="676"/>
      <c r="BK42" s="676"/>
      <c r="BL42" s="224"/>
      <c r="BM42" s="647" t="s">
        <v>340</v>
      </c>
      <c r="BN42" s="647"/>
      <c r="BO42" s="647"/>
      <c r="BP42" s="647"/>
      <c r="BQ42" s="647"/>
      <c r="BR42" s="647"/>
      <c r="BS42" s="647"/>
      <c r="BT42" s="647"/>
      <c r="BU42" s="648"/>
      <c r="BV42" s="697">
        <v>411</v>
      </c>
      <c r="BW42" s="698"/>
      <c r="BX42" s="698"/>
      <c r="BY42" s="698"/>
      <c r="BZ42" s="698"/>
      <c r="CA42" s="698"/>
      <c r="CB42" s="707"/>
      <c r="CD42" s="622" t="s">
        <v>341</v>
      </c>
      <c r="CE42" s="623"/>
      <c r="CF42" s="623"/>
      <c r="CG42" s="623"/>
      <c r="CH42" s="623"/>
      <c r="CI42" s="623"/>
      <c r="CJ42" s="623"/>
      <c r="CK42" s="623"/>
      <c r="CL42" s="623"/>
      <c r="CM42" s="623"/>
      <c r="CN42" s="623"/>
      <c r="CO42" s="623"/>
      <c r="CP42" s="623"/>
      <c r="CQ42" s="624"/>
      <c r="CR42" s="625">
        <v>3964767</v>
      </c>
      <c r="CS42" s="657"/>
      <c r="CT42" s="657"/>
      <c r="CU42" s="657"/>
      <c r="CV42" s="657"/>
      <c r="CW42" s="657"/>
      <c r="CX42" s="657"/>
      <c r="CY42" s="658"/>
      <c r="CZ42" s="630">
        <v>40.799999999999997</v>
      </c>
      <c r="DA42" s="655"/>
      <c r="DB42" s="655"/>
      <c r="DC42" s="659"/>
      <c r="DD42" s="634">
        <v>237132</v>
      </c>
      <c r="DE42" s="657"/>
      <c r="DF42" s="657"/>
      <c r="DG42" s="657"/>
      <c r="DH42" s="657"/>
      <c r="DI42" s="657"/>
      <c r="DJ42" s="657"/>
      <c r="DK42" s="658"/>
      <c r="DL42" s="708"/>
      <c r="DM42" s="709"/>
      <c r="DN42" s="709"/>
      <c r="DO42" s="709"/>
      <c r="DP42" s="709"/>
      <c r="DQ42" s="709"/>
      <c r="DR42" s="709"/>
      <c r="DS42" s="709"/>
      <c r="DT42" s="709"/>
      <c r="DU42" s="709"/>
      <c r="DV42" s="710"/>
      <c r="DW42" s="699"/>
      <c r="DX42" s="700"/>
      <c r="DY42" s="700"/>
      <c r="DZ42" s="700"/>
      <c r="EA42" s="700"/>
      <c r="EB42" s="700"/>
      <c r="EC42" s="701"/>
    </row>
    <row r="43" spans="2:133" ht="11.25" customHeight="1" x14ac:dyDescent="0.15">
      <c r="B43" s="214" t="s">
        <v>342</v>
      </c>
      <c r="CD43" s="622" t="s">
        <v>343</v>
      </c>
      <c r="CE43" s="623"/>
      <c r="CF43" s="623"/>
      <c r="CG43" s="623"/>
      <c r="CH43" s="623"/>
      <c r="CI43" s="623"/>
      <c r="CJ43" s="623"/>
      <c r="CK43" s="623"/>
      <c r="CL43" s="623"/>
      <c r="CM43" s="623"/>
      <c r="CN43" s="623"/>
      <c r="CO43" s="623"/>
      <c r="CP43" s="623"/>
      <c r="CQ43" s="624"/>
      <c r="CR43" s="625">
        <v>77988</v>
      </c>
      <c r="CS43" s="657"/>
      <c r="CT43" s="657"/>
      <c r="CU43" s="657"/>
      <c r="CV43" s="657"/>
      <c r="CW43" s="657"/>
      <c r="CX43" s="657"/>
      <c r="CY43" s="658"/>
      <c r="CZ43" s="630">
        <v>0.8</v>
      </c>
      <c r="DA43" s="655"/>
      <c r="DB43" s="655"/>
      <c r="DC43" s="659"/>
      <c r="DD43" s="634">
        <v>77988</v>
      </c>
      <c r="DE43" s="657"/>
      <c r="DF43" s="657"/>
      <c r="DG43" s="657"/>
      <c r="DH43" s="657"/>
      <c r="DI43" s="657"/>
      <c r="DJ43" s="657"/>
      <c r="DK43" s="658"/>
      <c r="DL43" s="708"/>
      <c r="DM43" s="709"/>
      <c r="DN43" s="709"/>
      <c r="DO43" s="709"/>
      <c r="DP43" s="709"/>
      <c r="DQ43" s="709"/>
      <c r="DR43" s="709"/>
      <c r="DS43" s="709"/>
      <c r="DT43" s="709"/>
      <c r="DU43" s="709"/>
      <c r="DV43" s="710"/>
      <c r="DW43" s="699"/>
      <c r="DX43" s="700"/>
      <c r="DY43" s="700"/>
      <c r="DZ43" s="700"/>
      <c r="EA43" s="700"/>
      <c r="EB43" s="700"/>
      <c r="EC43" s="701"/>
    </row>
    <row r="44" spans="2:133" ht="11.25" customHeight="1" x14ac:dyDescent="0.15">
      <c r="B44" s="711" t="s">
        <v>344</v>
      </c>
      <c r="C44" s="711"/>
      <c r="D44" s="711"/>
      <c r="E44" s="711"/>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1"/>
      <c r="AQ44" s="711"/>
      <c r="AR44" s="711"/>
      <c r="AS44" s="711"/>
      <c r="AT44" s="711"/>
      <c r="AU44" s="711"/>
      <c r="AV44" s="711"/>
      <c r="AW44" s="711"/>
      <c r="AX44" s="711"/>
      <c r="AY44" s="711"/>
      <c r="AZ44" s="711"/>
      <c r="BA44" s="711"/>
      <c r="BB44" s="711"/>
      <c r="BC44" s="711"/>
      <c r="BD44" s="711"/>
      <c r="BE44" s="711"/>
      <c r="BF44" s="711"/>
      <c r="BG44" s="711"/>
      <c r="BH44" s="711"/>
      <c r="BI44" s="711"/>
      <c r="BJ44" s="711"/>
      <c r="BK44" s="711"/>
      <c r="BL44" s="711"/>
      <c r="BM44" s="711"/>
      <c r="BN44" s="711"/>
      <c r="BO44" s="711"/>
      <c r="BP44" s="711"/>
      <c r="BQ44" s="711"/>
      <c r="BR44" s="711"/>
      <c r="BS44" s="711"/>
      <c r="BT44" s="711"/>
      <c r="BU44" s="711"/>
      <c r="BV44" s="711"/>
      <c r="BW44" s="711"/>
      <c r="BX44" s="711"/>
      <c r="BY44" s="711"/>
      <c r="BZ44" s="711"/>
      <c r="CA44" s="711"/>
      <c r="CB44" s="711"/>
      <c r="CC44" s="712"/>
      <c r="CD44" s="661" t="s">
        <v>292</v>
      </c>
      <c r="CE44" s="662"/>
      <c r="CF44" s="622" t="s">
        <v>345</v>
      </c>
      <c r="CG44" s="623"/>
      <c r="CH44" s="623"/>
      <c r="CI44" s="623"/>
      <c r="CJ44" s="623"/>
      <c r="CK44" s="623"/>
      <c r="CL44" s="623"/>
      <c r="CM44" s="623"/>
      <c r="CN44" s="623"/>
      <c r="CO44" s="623"/>
      <c r="CP44" s="623"/>
      <c r="CQ44" s="624"/>
      <c r="CR44" s="625">
        <v>3608951</v>
      </c>
      <c r="CS44" s="626"/>
      <c r="CT44" s="626"/>
      <c r="CU44" s="626"/>
      <c r="CV44" s="626"/>
      <c r="CW44" s="626"/>
      <c r="CX44" s="626"/>
      <c r="CY44" s="627"/>
      <c r="CZ44" s="630">
        <v>37.200000000000003</v>
      </c>
      <c r="DA44" s="631"/>
      <c r="DB44" s="631"/>
      <c r="DC44" s="637"/>
      <c r="DD44" s="634">
        <v>189467</v>
      </c>
      <c r="DE44" s="626"/>
      <c r="DF44" s="626"/>
      <c r="DG44" s="626"/>
      <c r="DH44" s="626"/>
      <c r="DI44" s="626"/>
      <c r="DJ44" s="626"/>
      <c r="DK44" s="627"/>
      <c r="DL44" s="708"/>
      <c r="DM44" s="709"/>
      <c r="DN44" s="709"/>
      <c r="DO44" s="709"/>
      <c r="DP44" s="709"/>
      <c r="DQ44" s="709"/>
      <c r="DR44" s="709"/>
      <c r="DS44" s="709"/>
      <c r="DT44" s="709"/>
      <c r="DU44" s="709"/>
      <c r="DV44" s="710"/>
      <c r="DW44" s="699"/>
      <c r="DX44" s="700"/>
      <c r="DY44" s="700"/>
      <c r="DZ44" s="700"/>
      <c r="EA44" s="700"/>
      <c r="EB44" s="700"/>
      <c r="EC44" s="701"/>
    </row>
    <row r="45" spans="2:133" ht="11.25" customHeight="1" x14ac:dyDescent="0.15">
      <c r="B45" s="711" t="s">
        <v>346</v>
      </c>
      <c r="C45" s="711"/>
      <c r="D45" s="711"/>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1"/>
      <c r="AY45" s="711"/>
      <c r="AZ45" s="711"/>
      <c r="BA45" s="711"/>
      <c r="BB45" s="711"/>
      <c r="BC45" s="711"/>
      <c r="BD45" s="711"/>
      <c r="BE45" s="711"/>
      <c r="BF45" s="711"/>
      <c r="BG45" s="711"/>
      <c r="BH45" s="711"/>
      <c r="BI45" s="711"/>
      <c r="BJ45" s="711"/>
      <c r="BK45" s="711"/>
      <c r="BL45" s="711"/>
      <c r="BM45" s="711"/>
      <c r="BN45" s="711"/>
      <c r="BO45" s="711"/>
      <c r="BP45" s="711"/>
      <c r="BQ45" s="711"/>
      <c r="BR45" s="711"/>
      <c r="BS45" s="711"/>
      <c r="BT45" s="711"/>
      <c r="BU45" s="711"/>
      <c r="BV45" s="711"/>
      <c r="BW45" s="711"/>
      <c r="BX45" s="711"/>
      <c r="BY45" s="711"/>
      <c r="BZ45" s="711"/>
      <c r="CA45" s="711"/>
      <c r="CB45" s="711"/>
      <c r="CC45" s="712"/>
      <c r="CD45" s="663"/>
      <c r="CE45" s="664"/>
      <c r="CF45" s="622" t="s">
        <v>347</v>
      </c>
      <c r="CG45" s="623"/>
      <c r="CH45" s="623"/>
      <c r="CI45" s="623"/>
      <c r="CJ45" s="623"/>
      <c r="CK45" s="623"/>
      <c r="CL45" s="623"/>
      <c r="CM45" s="623"/>
      <c r="CN45" s="623"/>
      <c r="CO45" s="623"/>
      <c r="CP45" s="623"/>
      <c r="CQ45" s="624"/>
      <c r="CR45" s="625">
        <v>2375376</v>
      </c>
      <c r="CS45" s="657"/>
      <c r="CT45" s="657"/>
      <c r="CU45" s="657"/>
      <c r="CV45" s="657"/>
      <c r="CW45" s="657"/>
      <c r="CX45" s="657"/>
      <c r="CY45" s="658"/>
      <c r="CZ45" s="630">
        <v>24.5</v>
      </c>
      <c r="DA45" s="655"/>
      <c r="DB45" s="655"/>
      <c r="DC45" s="659"/>
      <c r="DD45" s="634">
        <v>32888</v>
      </c>
      <c r="DE45" s="657"/>
      <c r="DF45" s="657"/>
      <c r="DG45" s="657"/>
      <c r="DH45" s="657"/>
      <c r="DI45" s="657"/>
      <c r="DJ45" s="657"/>
      <c r="DK45" s="658"/>
      <c r="DL45" s="708"/>
      <c r="DM45" s="709"/>
      <c r="DN45" s="709"/>
      <c r="DO45" s="709"/>
      <c r="DP45" s="709"/>
      <c r="DQ45" s="709"/>
      <c r="DR45" s="709"/>
      <c r="DS45" s="709"/>
      <c r="DT45" s="709"/>
      <c r="DU45" s="709"/>
      <c r="DV45" s="710"/>
      <c r="DW45" s="699"/>
      <c r="DX45" s="700"/>
      <c r="DY45" s="700"/>
      <c r="DZ45" s="700"/>
      <c r="EA45" s="700"/>
      <c r="EB45" s="700"/>
      <c r="EC45" s="701"/>
    </row>
    <row r="46" spans="2:133" ht="11.25" customHeight="1" x14ac:dyDescent="0.15">
      <c r="B46" s="225"/>
      <c r="CD46" s="663"/>
      <c r="CE46" s="664"/>
      <c r="CF46" s="622" t="s">
        <v>348</v>
      </c>
      <c r="CG46" s="623"/>
      <c r="CH46" s="623"/>
      <c r="CI46" s="623"/>
      <c r="CJ46" s="623"/>
      <c r="CK46" s="623"/>
      <c r="CL46" s="623"/>
      <c r="CM46" s="623"/>
      <c r="CN46" s="623"/>
      <c r="CO46" s="623"/>
      <c r="CP46" s="623"/>
      <c r="CQ46" s="624"/>
      <c r="CR46" s="625">
        <v>1233575</v>
      </c>
      <c r="CS46" s="626"/>
      <c r="CT46" s="626"/>
      <c r="CU46" s="626"/>
      <c r="CV46" s="626"/>
      <c r="CW46" s="626"/>
      <c r="CX46" s="626"/>
      <c r="CY46" s="627"/>
      <c r="CZ46" s="630">
        <v>12.7</v>
      </c>
      <c r="DA46" s="631"/>
      <c r="DB46" s="631"/>
      <c r="DC46" s="637"/>
      <c r="DD46" s="634">
        <v>156579</v>
      </c>
      <c r="DE46" s="626"/>
      <c r="DF46" s="626"/>
      <c r="DG46" s="626"/>
      <c r="DH46" s="626"/>
      <c r="DI46" s="626"/>
      <c r="DJ46" s="626"/>
      <c r="DK46" s="627"/>
      <c r="DL46" s="708"/>
      <c r="DM46" s="709"/>
      <c r="DN46" s="709"/>
      <c r="DO46" s="709"/>
      <c r="DP46" s="709"/>
      <c r="DQ46" s="709"/>
      <c r="DR46" s="709"/>
      <c r="DS46" s="709"/>
      <c r="DT46" s="709"/>
      <c r="DU46" s="709"/>
      <c r="DV46" s="710"/>
      <c r="DW46" s="699"/>
      <c r="DX46" s="700"/>
      <c r="DY46" s="700"/>
      <c r="DZ46" s="700"/>
      <c r="EA46" s="700"/>
      <c r="EB46" s="700"/>
      <c r="EC46" s="701"/>
    </row>
    <row r="47" spans="2:133" ht="11.25" customHeight="1" x14ac:dyDescent="0.15">
      <c r="B47" s="225"/>
      <c r="CD47" s="663"/>
      <c r="CE47" s="664"/>
      <c r="CF47" s="622" t="s">
        <v>349</v>
      </c>
      <c r="CG47" s="623"/>
      <c r="CH47" s="623"/>
      <c r="CI47" s="623"/>
      <c r="CJ47" s="623"/>
      <c r="CK47" s="623"/>
      <c r="CL47" s="623"/>
      <c r="CM47" s="623"/>
      <c r="CN47" s="623"/>
      <c r="CO47" s="623"/>
      <c r="CP47" s="623"/>
      <c r="CQ47" s="624"/>
      <c r="CR47" s="625">
        <v>355816</v>
      </c>
      <c r="CS47" s="657"/>
      <c r="CT47" s="657"/>
      <c r="CU47" s="657"/>
      <c r="CV47" s="657"/>
      <c r="CW47" s="657"/>
      <c r="CX47" s="657"/>
      <c r="CY47" s="658"/>
      <c r="CZ47" s="630">
        <v>3.7</v>
      </c>
      <c r="DA47" s="655"/>
      <c r="DB47" s="655"/>
      <c r="DC47" s="659"/>
      <c r="DD47" s="634">
        <v>47665</v>
      </c>
      <c r="DE47" s="657"/>
      <c r="DF47" s="657"/>
      <c r="DG47" s="657"/>
      <c r="DH47" s="657"/>
      <c r="DI47" s="657"/>
      <c r="DJ47" s="657"/>
      <c r="DK47" s="658"/>
      <c r="DL47" s="708"/>
      <c r="DM47" s="709"/>
      <c r="DN47" s="709"/>
      <c r="DO47" s="709"/>
      <c r="DP47" s="709"/>
      <c r="DQ47" s="709"/>
      <c r="DR47" s="709"/>
      <c r="DS47" s="709"/>
      <c r="DT47" s="709"/>
      <c r="DU47" s="709"/>
      <c r="DV47" s="710"/>
      <c r="DW47" s="699"/>
      <c r="DX47" s="700"/>
      <c r="DY47" s="700"/>
      <c r="DZ47" s="700"/>
      <c r="EA47" s="700"/>
      <c r="EB47" s="700"/>
      <c r="EC47" s="701"/>
    </row>
    <row r="48" spans="2:133" x14ac:dyDescent="0.15">
      <c r="B48" s="225"/>
      <c r="CD48" s="665"/>
      <c r="CE48" s="666"/>
      <c r="CF48" s="622" t="s">
        <v>350</v>
      </c>
      <c r="CG48" s="623"/>
      <c r="CH48" s="623"/>
      <c r="CI48" s="623"/>
      <c r="CJ48" s="623"/>
      <c r="CK48" s="623"/>
      <c r="CL48" s="623"/>
      <c r="CM48" s="623"/>
      <c r="CN48" s="623"/>
      <c r="CO48" s="623"/>
      <c r="CP48" s="623"/>
      <c r="CQ48" s="624"/>
      <c r="CR48" s="625" t="s">
        <v>122</v>
      </c>
      <c r="CS48" s="626"/>
      <c r="CT48" s="626"/>
      <c r="CU48" s="626"/>
      <c r="CV48" s="626"/>
      <c r="CW48" s="626"/>
      <c r="CX48" s="626"/>
      <c r="CY48" s="627"/>
      <c r="CZ48" s="630" t="s">
        <v>122</v>
      </c>
      <c r="DA48" s="631"/>
      <c r="DB48" s="631"/>
      <c r="DC48" s="637"/>
      <c r="DD48" s="634" t="s">
        <v>122</v>
      </c>
      <c r="DE48" s="626"/>
      <c r="DF48" s="626"/>
      <c r="DG48" s="626"/>
      <c r="DH48" s="626"/>
      <c r="DI48" s="626"/>
      <c r="DJ48" s="626"/>
      <c r="DK48" s="627"/>
      <c r="DL48" s="708"/>
      <c r="DM48" s="709"/>
      <c r="DN48" s="709"/>
      <c r="DO48" s="709"/>
      <c r="DP48" s="709"/>
      <c r="DQ48" s="709"/>
      <c r="DR48" s="709"/>
      <c r="DS48" s="709"/>
      <c r="DT48" s="709"/>
      <c r="DU48" s="709"/>
      <c r="DV48" s="710"/>
      <c r="DW48" s="699"/>
      <c r="DX48" s="700"/>
      <c r="DY48" s="700"/>
      <c r="DZ48" s="700"/>
      <c r="EA48" s="700"/>
      <c r="EB48" s="700"/>
      <c r="EC48" s="701"/>
    </row>
    <row r="49" spans="2:133" ht="11.25" customHeight="1" x14ac:dyDescent="0.15">
      <c r="B49" s="225"/>
      <c r="CD49" s="646" t="s">
        <v>351</v>
      </c>
      <c r="CE49" s="647"/>
      <c r="CF49" s="647"/>
      <c r="CG49" s="647"/>
      <c r="CH49" s="647"/>
      <c r="CI49" s="647"/>
      <c r="CJ49" s="647"/>
      <c r="CK49" s="647"/>
      <c r="CL49" s="647"/>
      <c r="CM49" s="647"/>
      <c r="CN49" s="647"/>
      <c r="CO49" s="647"/>
      <c r="CP49" s="647"/>
      <c r="CQ49" s="648"/>
      <c r="CR49" s="697">
        <v>9713566</v>
      </c>
      <c r="CS49" s="684"/>
      <c r="CT49" s="684"/>
      <c r="CU49" s="684"/>
      <c r="CV49" s="684"/>
      <c r="CW49" s="684"/>
      <c r="CX49" s="684"/>
      <c r="CY49" s="713"/>
      <c r="CZ49" s="705">
        <v>100</v>
      </c>
      <c r="DA49" s="714"/>
      <c r="DB49" s="714"/>
      <c r="DC49" s="715"/>
      <c r="DD49" s="716">
        <v>4520005</v>
      </c>
      <c r="DE49" s="684"/>
      <c r="DF49" s="684"/>
      <c r="DG49" s="684"/>
      <c r="DH49" s="684"/>
      <c r="DI49" s="684"/>
      <c r="DJ49" s="684"/>
      <c r="DK49" s="713"/>
      <c r="DL49" s="717"/>
      <c r="DM49" s="718"/>
      <c r="DN49" s="718"/>
      <c r="DO49" s="718"/>
      <c r="DP49" s="718"/>
      <c r="DQ49" s="718"/>
      <c r="DR49" s="718"/>
      <c r="DS49" s="718"/>
      <c r="DT49" s="718"/>
      <c r="DU49" s="718"/>
      <c r="DV49" s="719"/>
      <c r="DW49" s="720"/>
      <c r="DX49" s="721"/>
      <c r="DY49" s="721"/>
      <c r="DZ49" s="721"/>
      <c r="EA49" s="721"/>
      <c r="EB49" s="721"/>
      <c r="EC49" s="722"/>
    </row>
  </sheetData>
  <sheetProtection algorithmName="SHA-512" hashValue="F977dilkQz6JdajGjoevQYVyvRrlEEFKHES/UpHZE3mTwDKYRbuX+pZeiNerRCxQNXPDJ62qL3IZjuqmCtEfRw==" saltValue="QZKxgBdme5wP7VUJWJAv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AK60" sqref="AK60:AO60"/>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3" t="s">
        <v>352</v>
      </c>
      <c r="B2" s="723"/>
      <c r="C2" s="723"/>
      <c r="D2" s="723"/>
      <c r="E2" s="723"/>
      <c r="F2" s="723"/>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4" t="s">
        <v>353</v>
      </c>
      <c r="DK2" s="725"/>
      <c r="DL2" s="725"/>
      <c r="DM2" s="725"/>
      <c r="DN2" s="725"/>
      <c r="DO2" s="726"/>
      <c r="DP2" s="228"/>
      <c r="DQ2" s="724" t="s">
        <v>354</v>
      </c>
      <c r="DR2" s="725"/>
      <c r="DS2" s="725"/>
      <c r="DT2" s="725"/>
      <c r="DU2" s="725"/>
      <c r="DV2" s="725"/>
      <c r="DW2" s="725"/>
      <c r="DX2" s="725"/>
      <c r="DY2" s="725"/>
      <c r="DZ2" s="726"/>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7" t="s">
        <v>355</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232"/>
      <c r="BA4" s="232"/>
      <c r="BB4" s="232"/>
      <c r="BC4" s="232"/>
      <c r="BD4" s="232"/>
      <c r="BE4" s="233"/>
      <c r="BF4" s="233"/>
      <c r="BG4" s="233"/>
      <c r="BH4" s="233"/>
      <c r="BI4" s="233"/>
      <c r="BJ4" s="233"/>
      <c r="BK4" s="233"/>
      <c r="BL4" s="233"/>
      <c r="BM4" s="233"/>
      <c r="BN4" s="233"/>
      <c r="BO4" s="233"/>
      <c r="BP4" s="233"/>
      <c r="BQ4" s="728" t="s">
        <v>356</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34"/>
    </row>
    <row r="5" spans="1:131" s="235" customFormat="1" ht="26.25" customHeight="1" x14ac:dyDescent="0.15">
      <c r="A5" s="729" t="s">
        <v>357</v>
      </c>
      <c r="B5" s="730"/>
      <c r="C5" s="730"/>
      <c r="D5" s="730"/>
      <c r="E5" s="730"/>
      <c r="F5" s="730"/>
      <c r="G5" s="730"/>
      <c r="H5" s="730"/>
      <c r="I5" s="730"/>
      <c r="J5" s="730"/>
      <c r="K5" s="730"/>
      <c r="L5" s="730"/>
      <c r="M5" s="730"/>
      <c r="N5" s="730"/>
      <c r="O5" s="730"/>
      <c r="P5" s="731"/>
      <c r="Q5" s="735" t="s">
        <v>358</v>
      </c>
      <c r="R5" s="736"/>
      <c r="S5" s="736"/>
      <c r="T5" s="736"/>
      <c r="U5" s="737"/>
      <c r="V5" s="735" t="s">
        <v>359</v>
      </c>
      <c r="W5" s="736"/>
      <c r="X5" s="736"/>
      <c r="Y5" s="736"/>
      <c r="Z5" s="737"/>
      <c r="AA5" s="735" t="s">
        <v>360</v>
      </c>
      <c r="AB5" s="736"/>
      <c r="AC5" s="736"/>
      <c r="AD5" s="736"/>
      <c r="AE5" s="736"/>
      <c r="AF5" s="741" t="s">
        <v>361</v>
      </c>
      <c r="AG5" s="736"/>
      <c r="AH5" s="736"/>
      <c r="AI5" s="736"/>
      <c r="AJ5" s="742"/>
      <c r="AK5" s="736" t="s">
        <v>362</v>
      </c>
      <c r="AL5" s="736"/>
      <c r="AM5" s="736"/>
      <c r="AN5" s="736"/>
      <c r="AO5" s="737"/>
      <c r="AP5" s="735" t="s">
        <v>363</v>
      </c>
      <c r="AQ5" s="736"/>
      <c r="AR5" s="736"/>
      <c r="AS5" s="736"/>
      <c r="AT5" s="737"/>
      <c r="AU5" s="735" t="s">
        <v>364</v>
      </c>
      <c r="AV5" s="736"/>
      <c r="AW5" s="736"/>
      <c r="AX5" s="736"/>
      <c r="AY5" s="742"/>
      <c r="AZ5" s="232"/>
      <c r="BA5" s="232"/>
      <c r="BB5" s="232"/>
      <c r="BC5" s="232"/>
      <c r="BD5" s="232"/>
      <c r="BE5" s="233"/>
      <c r="BF5" s="233"/>
      <c r="BG5" s="233"/>
      <c r="BH5" s="233"/>
      <c r="BI5" s="233"/>
      <c r="BJ5" s="233"/>
      <c r="BK5" s="233"/>
      <c r="BL5" s="233"/>
      <c r="BM5" s="233"/>
      <c r="BN5" s="233"/>
      <c r="BO5" s="233"/>
      <c r="BP5" s="233"/>
      <c r="BQ5" s="729" t="s">
        <v>365</v>
      </c>
      <c r="BR5" s="730"/>
      <c r="BS5" s="730"/>
      <c r="BT5" s="730"/>
      <c r="BU5" s="730"/>
      <c r="BV5" s="730"/>
      <c r="BW5" s="730"/>
      <c r="BX5" s="730"/>
      <c r="BY5" s="730"/>
      <c r="BZ5" s="730"/>
      <c r="CA5" s="730"/>
      <c r="CB5" s="730"/>
      <c r="CC5" s="730"/>
      <c r="CD5" s="730"/>
      <c r="CE5" s="730"/>
      <c r="CF5" s="730"/>
      <c r="CG5" s="731"/>
      <c r="CH5" s="735" t="s">
        <v>366</v>
      </c>
      <c r="CI5" s="736"/>
      <c r="CJ5" s="736"/>
      <c r="CK5" s="736"/>
      <c r="CL5" s="737"/>
      <c r="CM5" s="735" t="s">
        <v>367</v>
      </c>
      <c r="CN5" s="736"/>
      <c r="CO5" s="736"/>
      <c r="CP5" s="736"/>
      <c r="CQ5" s="737"/>
      <c r="CR5" s="735" t="s">
        <v>368</v>
      </c>
      <c r="CS5" s="736"/>
      <c r="CT5" s="736"/>
      <c r="CU5" s="736"/>
      <c r="CV5" s="737"/>
      <c r="CW5" s="735" t="s">
        <v>369</v>
      </c>
      <c r="CX5" s="736"/>
      <c r="CY5" s="736"/>
      <c r="CZ5" s="736"/>
      <c r="DA5" s="737"/>
      <c r="DB5" s="735" t="s">
        <v>370</v>
      </c>
      <c r="DC5" s="736"/>
      <c r="DD5" s="736"/>
      <c r="DE5" s="736"/>
      <c r="DF5" s="737"/>
      <c r="DG5" s="765" t="s">
        <v>371</v>
      </c>
      <c r="DH5" s="766"/>
      <c r="DI5" s="766"/>
      <c r="DJ5" s="766"/>
      <c r="DK5" s="767"/>
      <c r="DL5" s="765" t="s">
        <v>372</v>
      </c>
      <c r="DM5" s="766"/>
      <c r="DN5" s="766"/>
      <c r="DO5" s="766"/>
      <c r="DP5" s="767"/>
      <c r="DQ5" s="735" t="s">
        <v>373</v>
      </c>
      <c r="DR5" s="736"/>
      <c r="DS5" s="736"/>
      <c r="DT5" s="736"/>
      <c r="DU5" s="737"/>
      <c r="DV5" s="735" t="s">
        <v>364</v>
      </c>
      <c r="DW5" s="736"/>
      <c r="DX5" s="736"/>
      <c r="DY5" s="736"/>
      <c r="DZ5" s="742"/>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38"/>
      <c r="R6" s="739"/>
      <c r="S6" s="739"/>
      <c r="T6" s="739"/>
      <c r="U6" s="740"/>
      <c r="V6" s="738"/>
      <c r="W6" s="739"/>
      <c r="X6" s="739"/>
      <c r="Y6" s="739"/>
      <c r="Z6" s="740"/>
      <c r="AA6" s="738"/>
      <c r="AB6" s="739"/>
      <c r="AC6" s="739"/>
      <c r="AD6" s="739"/>
      <c r="AE6" s="739"/>
      <c r="AF6" s="743"/>
      <c r="AG6" s="739"/>
      <c r="AH6" s="739"/>
      <c r="AI6" s="739"/>
      <c r="AJ6" s="744"/>
      <c r="AK6" s="739"/>
      <c r="AL6" s="739"/>
      <c r="AM6" s="739"/>
      <c r="AN6" s="739"/>
      <c r="AO6" s="740"/>
      <c r="AP6" s="738"/>
      <c r="AQ6" s="739"/>
      <c r="AR6" s="739"/>
      <c r="AS6" s="739"/>
      <c r="AT6" s="740"/>
      <c r="AU6" s="738"/>
      <c r="AV6" s="739"/>
      <c r="AW6" s="739"/>
      <c r="AX6" s="739"/>
      <c r="AY6" s="744"/>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68"/>
      <c r="DH6" s="769"/>
      <c r="DI6" s="769"/>
      <c r="DJ6" s="769"/>
      <c r="DK6" s="770"/>
      <c r="DL6" s="768"/>
      <c r="DM6" s="769"/>
      <c r="DN6" s="769"/>
      <c r="DO6" s="769"/>
      <c r="DP6" s="770"/>
      <c r="DQ6" s="738"/>
      <c r="DR6" s="739"/>
      <c r="DS6" s="739"/>
      <c r="DT6" s="739"/>
      <c r="DU6" s="740"/>
      <c r="DV6" s="738"/>
      <c r="DW6" s="739"/>
      <c r="DX6" s="739"/>
      <c r="DY6" s="739"/>
      <c r="DZ6" s="744"/>
      <c r="EA6" s="234"/>
    </row>
    <row r="7" spans="1:131" s="235" customFormat="1" ht="26.25" customHeight="1" thickTop="1" x14ac:dyDescent="0.15">
      <c r="A7" s="236">
        <v>1</v>
      </c>
      <c r="B7" s="751" t="s">
        <v>374</v>
      </c>
      <c r="C7" s="752"/>
      <c r="D7" s="752"/>
      <c r="E7" s="752"/>
      <c r="F7" s="752"/>
      <c r="G7" s="752"/>
      <c r="H7" s="752"/>
      <c r="I7" s="752"/>
      <c r="J7" s="752"/>
      <c r="K7" s="752"/>
      <c r="L7" s="752"/>
      <c r="M7" s="752"/>
      <c r="N7" s="752"/>
      <c r="O7" s="752"/>
      <c r="P7" s="753"/>
      <c r="Q7" s="754">
        <v>10061</v>
      </c>
      <c r="R7" s="755"/>
      <c r="S7" s="755"/>
      <c r="T7" s="755"/>
      <c r="U7" s="755"/>
      <c r="V7" s="755">
        <v>9705</v>
      </c>
      <c r="W7" s="755"/>
      <c r="X7" s="755"/>
      <c r="Y7" s="755"/>
      <c r="Z7" s="755"/>
      <c r="AA7" s="755">
        <v>356</v>
      </c>
      <c r="AB7" s="755"/>
      <c r="AC7" s="755"/>
      <c r="AD7" s="755"/>
      <c r="AE7" s="756"/>
      <c r="AF7" s="757">
        <v>176</v>
      </c>
      <c r="AG7" s="758"/>
      <c r="AH7" s="758"/>
      <c r="AI7" s="758"/>
      <c r="AJ7" s="759"/>
      <c r="AK7" s="760">
        <v>182</v>
      </c>
      <c r="AL7" s="761"/>
      <c r="AM7" s="761"/>
      <c r="AN7" s="761"/>
      <c r="AO7" s="761"/>
      <c r="AP7" s="761">
        <v>8518</v>
      </c>
      <c r="AQ7" s="761"/>
      <c r="AR7" s="761"/>
      <c r="AS7" s="761"/>
      <c r="AT7" s="761"/>
      <c r="AU7" s="762"/>
      <c r="AV7" s="762"/>
      <c r="AW7" s="762"/>
      <c r="AX7" s="762"/>
      <c r="AY7" s="763"/>
      <c r="AZ7" s="232"/>
      <c r="BA7" s="232"/>
      <c r="BB7" s="232"/>
      <c r="BC7" s="232"/>
      <c r="BD7" s="232"/>
      <c r="BE7" s="233"/>
      <c r="BF7" s="233"/>
      <c r="BG7" s="233"/>
      <c r="BH7" s="233"/>
      <c r="BI7" s="233"/>
      <c r="BJ7" s="233"/>
      <c r="BK7" s="233"/>
      <c r="BL7" s="233"/>
      <c r="BM7" s="233"/>
      <c r="BN7" s="233"/>
      <c r="BO7" s="233"/>
      <c r="BP7" s="233"/>
      <c r="BQ7" s="236">
        <v>1</v>
      </c>
      <c r="BR7" s="237"/>
      <c r="BS7" s="748" t="s">
        <v>545</v>
      </c>
      <c r="BT7" s="749"/>
      <c r="BU7" s="749"/>
      <c r="BV7" s="749"/>
      <c r="BW7" s="749"/>
      <c r="BX7" s="749"/>
      <c r="BY7" s="749"/>
      <c r="BZ7" s="749"/>
      <c r="CA7" s="749"/>
      <c r="CB7" s="749"/>
      <c r="CC7" s="749"/>
      <c r="CD7" s="749"/>
      <c r="CE7" s="749"/>
      <c r="CF7" s="749"/>
      <c r="CG7" s="764"/>
      <c r="CH7" s="745">
        <v>4</v>
      </c>
      <c r="CI7" s="746"/>
      <c r="CJ7" s="746"/>
      <c r="CK7" s="746"/>
      <c r="CL7" s="747"/>
      <c r="CM7" s="745">
        <v>47</v>
      </c>
      <c r="CN7" s="746"/>
      <c r="CO7" s="746"/>
      <c r="CP7" s="746"/>
      <c r="CQ7" s="747"/>
      <c r="CR7" s="745">
        <v>1</v>
      </c>
      <c r="CS7" s="746"/>
      <c r="CT7" s="746"/>
      <c r="CU7" s="746"/>
      <c r="CV7" s="747"/>
      <c r="CW7" s="745" t="s">
        <v>544</v>
      </c>
      <c r="CX7" s="746"/>
      <c r="CY7" s="746"/>
      <c r="CZ7" s="746"/>
      <c r="DA7" s="747"/>
      <c r="DB7" s="745" t="s">
        <v>544</v>
      </c>
      <c r="DC7" s="746"/>
      <c r="DD7" s="746"/>
      <c r="DE7" s="746"/>
      <c r="DF7" s="747"/>
      <c r="DG7" s="745" t="s">
        <v>544</v>
      </c>
      <c r="DH7" s="746"/>
      <c r="DI7" s="746"/>
      <c r="DJ7" s="746"/>
      <c r="DK7" s="747"/>
      <c r="DL7" s="745" t="s">
        <v>544</v>
      </c>
      <c r="DM7" s="746"/>
      <c r="DN7" s="746"/>
      <c r="DO7" s="746"/>
      <c r="DP7" s="747"/>
      <c r="DQ7" s="745" t="s">
        <v>544</v>
      </c>
      <c r="DR7" s="746"/>
      <c r="DS7" s="746"/>
      <c r="DT7" s="746"/>
      <c r="DU7" s="747"/>
      <c r="DV7" s="748"/>
      <c r="DW7" s="749"/>
      <c r="DX7" s="749"/>
      <c r="DY7" s="749"/>
      <c r="DZ7" s="750"/>
      <c r="EA7" s="234"/>
    </row>
    <row r="8" spans="1:131" s="235" customFormat="1" ht="26.25" customHeight="1" x14ac:dyDescent="0.15">
      <c r="A8" s="238">
        <v>2</v>
      </c>
      <c r="B8" s="782" t="s">
        <v>375</v>
      </c>
      <c r="C8" s="783"/>
      <c r="D8" s="783"/>
      <c r="E8" s="783"/>
      <c r="F8" s="783"/>
      <c r="G8" s="783"/>
      <c r="H8" s="783"/>
      <c r="I8" s="783"/>
      <c r="J8" s="783"/>
      <c r="K8" s="783"/>
      <c r="L8" s="783"/>
      <c r="M8" s="783"/>
      <c r="N8" s="783"/>
      <c r="O8" s="783"/>
      <c r="P8" s="784"/>
      <c r="Q8" s="785">
        <v>22</v>
      </c>
      <c r="R8" s="786"/>
      <c r="S8" s="786"/>
      <c r="T8" s="786"/>
      <c r="U8" s="786"/>
      <c r="V8" s="786">
        <v>22</v>
      </c>
      <c r="W8" s="786"/>
      <c r="X8" s="786"/>
      <c r="Y8" s="786"/>
      <c r="Z8" s="786"/>
      <c r="AA8" s="786">
        <v>0</v>
      </c>
      <c r="AB8" s="786"/>
      <c r="AC8" s="786"/>
      <c r="AD8" s="786"/>
      <c r="AE8" s="787"/>
      <c r="AF8" s="788">
        <v>0</v>
      </c>
      <c r="AG8" s="789"/>
      <c r="AH8" s="789"/>
      <c r="AI8" s="789"/>
      <c r="AJ8" s="790"/>
      <c r="AK8" s="771">
        <v>21</v>
      </c>
      <c r="AL8" s="772"/>
      <c r="AM8" s="772"/>
      <c r="AN8" s="772"/>
      <c r="AO8" s="772"/>
      <c r="AP8" s="771" t="s">
        <v>544</v>
      </c>
      <c r="AQ8" s="772"/>
      <c r="AR8" s="772"/>
      <c r="AS8" s="772"/>
      <c r="AT8" s="772"/>
      <c r="AU8" s="773"/>
      <c r="AV8" s="773"/>
      <c r="AW8" s="773"/>
      <c r="AX8" s="773"/>
      <c r="AY8" s="774"/>
      <c r="AZ8" s="232"/>
      <c r="BA8" s="232"/>
      <c r="BB8" s="232"/>
      <c r="BC8" s="232"/>
      <c r="BD8" s="232"/>
      <c r="BE8" s="233"/>
      <c r="BF8" s="233"/>
      <c r="BG8" s="233"/>
      <c r="BH8" s="233"/>
      <c r="BI8" s="233"/>
      <c r="BJ8" s="233"/>
      <c r="BK8" s="233"/>
      <c r="BL8" s="233"/>
      <c r="BM8" s="233"/>
      <c r="BN8" s="233"/>
      <c r="BO8" s="233"/>
      <c r="BP8" s="233"/>
      <c r="BQ8" s="238">
        <v>2</v>
      </c>
      <c r="BR8" s="239"/>
      <c r="BS8" s="775" t="s">
        <v>546</v>
      </c>
      <c r="BT8" s="776"/>
      <c r="BU8" s="776"/>
      <c r="BV8" s="776"/>
      <c r="BW8" s="776"/>
      <c r="BX8" s="776"/>
      <c r="BY8" s="776"/>
      <c r="BZ8" s="776"/>
      <c r="CA8" s="776"/>
      <c r="CB8" s="776"/>
      <c r="CC8" s="776"/>
      <c r="CD8" s="776"/>
      <c r="CE8" s="776"/>
      <c r="CF8" s="776"/>
      <c r="CG8" s="777"/>
      <c r="CH8" s="778">
        <v>0</v>
      </c>
      <c r="CI8" s="779"/>
      <c r="CJ8" s="779"/>
      <c r="CK8" s="779"/>
      <c r="CL8" s="780"/>
      <c r="CM8" s="778">
        <v>-60</v>
      </c>
      <c r="CN8" s="779"/>
      <c r="CO8" s="779"/>
      <c r="CP8" s="779"/>
      <c r="CQ8" s="780"/>
      <c r="CR8" s="778">
        <v>22</v>
      </c>
      <c r="CS8" s="779"/>
      <c r="CT8" s="779"/>
      <c r="CU8" s="779"/>
      <c r="CV8" s="780"/>
      <c r="CW8" s="778" t="s">
        <v>544</v>
      </c>
      <c r="CX8" s="779"/>
      <c r="CY8" s="779"/>
      <c r="CZ8" s="779"/>
      <c r="DA8" s="780"/>
      <c r="DB8" s="778">
        <v>85</v>
      </c>
      <c r="DC8" s="779"/>
      <c r="DD8" s="779"/>
      <c r="DE8" s="779"/>
      <c r="DF8" s="780"/>
      <c r="DG8" s="778" t="s">
        <v>544</v>
      </c>
      <c r="DH8" s="779"/>
      <c r="DI8" s="779"/>
      <c r="DJ8" s="779"/>
      <c r="DK8" s="780"/>
      <c r="DL8" s="778" t="s">
        <v>544</v>
      </c>
      <c r="DM8" s="779"/>
      <c r="DN8" s="779"/>
      <c r="DO8" s="779"/>
      <c r="DP8" s="780"/>
      <c r="DQ8" s="778" t="s">
        <v>544</v>
      </c>
      <c r="DR8" s="779"/>
      <c r="DS8" s="779"/>
      <c r="DT8" s="779"/>
      <c r="DU8" s="780"/>
      <c r="DV8" s="775"/>
      <c r="DW8" s="776"/>
      <c r="DX8" s="776"/>
      <c r="DY8" s="776"/>
      <c r="DZ8" s="781"/>
      <c r="EA8" s="234"/>
    </row>
    <row r="9" spans="1:131" s="235" customFormat="1" ht="26.25" customHeight="1" x14ac:dyDescent="0.15">
      <c r="A9" s="238">
        <v>3</v>
      </c>
      <c r="B9" s="782" t="s">
        <v>376</v>
      </c>
      <c r="C9" s="783"/>
      <c r="D9" s="783"/>
      <c r="E9" s="783"/>
      <c r="F9" s="783"/>
      <c r="G9" s="783"/>
      <c r="H9" s="783"/>
      <c r="I9" s="783"/>
      <c r="J9" s="783"/>
      <c r="K9" s="783"/>
      <c r="L9" s="783"/>
      <c r="M9" s="783"/>
      <c r="N9" s="783"/>
      <c r="O9" s="783"/>
      <c r="P9" s="784"/>
      <c r="Q9" s="785">
        <v>8</v>
      </c>
      <c r="R9" s="786"/>
      <c r="S9" s="786"/>
      <c r="T9" s="786"/>
      <c r="U9" s="786"/>
      <c r="V9" s="786">
        <v>8</v>
      </c>
      <c r="W9" s="786"/>
      <c r="X9" s="786"/>
      <c r="Y9" s="786"/>
      <c r="Z9" s="786"/>
      <c r="AA9" s="786">
        <v>0</v>
      </c>
      <c r="AB9" s="786"/>
      <c r="AC9" s="786"/>
      <c r="AD9" s="786"/>
      <c r="AE9" s="787"/>
      <c r="AF9" s="788">
        <v>0</v>
      </c>
      <c r="AG9" s="789"/>
      <c r="AH9" s="789"/>
      <c r="AI9" s="789"/>
      <c r="AJ9" s="790"/>
      <c r="AK9" s="771" t="s">
        <v>544</v>
      </c>
      <c r="AL9" s="772"/>
      <c r="AM9" s="772"/>
      <c r="AN9" s="772"/>
      <c r="AO9" s="772"/>
      <c r="AP9" s="771" t="s">
        <v>544</v>
      </c>
      <c r="AQ9" s="772"/>
      <c r="AR9" s="772"/>
      <c r="AS9" s="772"/>
      <c r="AT9" s="772"/>
      <c r="AU9" s="773"/>
      <c r="AV9" s="773"/>
      <c r="AW9" s="773"/>
      <c r="AX9" s="773"/>
      <c r="AY9" s="774"/>
      <c r="AZ9" s="232"/>
      <c r="BA9" s="232"/>
      <c r="BB9" s="232"/>
      <c r="BC9" s="232"/>
      <c r="BD9" s="232"/>
      <c r="BE9" s="233"/>
      <c r="BF9" s="233"/>
      <c r="BG9" s="233"/>
      <c r="BH9" s="233"/>
      <c r="BI9" s="233"/>
      <c r="BJ9" s="233"/>
      <c r="BK9" s="233"/>
      <c r="BL9" s="233"/>
      <c r="BM9" s="233"/>
      <c r="BN9" s="233"/>
      <c r="BO9" s="233"/>
      <c r="BP9" s="233"/>
      <c r="BQ9" s="238">
        <v>3</v>
      </c>
      <c r="BR9" s="239"/>
      <c r="BS9" s="775"/>
      <c r="BT9" s="776"/>
      <c r="BU9" s="776"/>
      <c r="BV9" s="776"/>
      <c r="BW9" s="776"/>
      <c r="BX9" s="776"/>
      <c r="BY9" s="776"/>
      <c r="BZ9" s="776"/>
      <c r="CA9" s="776"/>
      <c r="CB9" s="776"/>
      <c r="CC9" s="776"/>
      <c r="CD9" s="776"/>
      <c r="CE9" s="776"/>
      <c r="CF9" s="776"/>
      <c r="CG9" s="777"/>
      <c r="CH9" s="778"/>
      <c r="CI9" s="779"/>
      <c r="CJ9" s="779"/>
      <c r="CK9" s="779"/>
      <c r="CL9" s="780"/>
      <c r="CM9" s="778"/>
      <c r="CN9" s="779"/>
      <c r="CO9" s="779"/>
      <c r="CP9" s="779"/>
      <c r="CQ9" s="780"/>
      <c r="CR9" s="778"/>
      <c r="CS9" s="779"/>
      <c r="CT9" s="779"/>
      <c r="CU9" s="779"/>
      <c r="CV9" s="780"/>
      <c r="CW9" s="778"/>
      <c r="CX9" s="779"/>
      <c r="CY9" s="779"/>
      <c r="CZ9" s="779"/>
      <c r="DA9" s="780"/>
      <c r="DB9" s="778"/>
      <c r="DC9" s="779"/>
      <c r="DD9" s="779"/>
      <c r="DE9" s="779"/>
      <c r="DF9" s="780"/>
      <c r="DG9" s="778"/>
      <c r="DH9" s="779"/>
      <c r="DI9" s="779"/>
      <c r="DJ9" s="779"/>
      <c r="DK9" s="780"/>
      <c r="DL9" s="778"/>
      <c r="DM9" s="779"/>
      <c r="DN9" s="779"/>
      <c r="DO9" s="779"/>
      <c r="DP9" s="780"/>
      <c r="DQ9" s="778"/>
      <c r="DR9" s="779"/>
      <c r="DS9" s="779"/>
      <c r="DT9" s="779"/>
      <c r="DU9" s="780"/>
      <c r="DV9" s="775"/>
      <c r="DW9" s="776"/>
      <c r="DX9" s="776"/>
      <c r="DY9" s="776"/>
      <c r="DZ9" s="781"/>
      <c r="EA9" s="234"/>
    </row>
    <row r="10" spans="1:131" s="235" customFormat="1" ht="26.25" customHeight="1" x14ac:dyDescent="0.15">
      <c r="A10" s="238">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1"/>
      <c r="AL10" s="772"/>
      <c r="AM10" s="772"/>
      <c r="AN10" s="772"/>
      <c r="AO10" s="772"/>
      <c r="AP10" s="772"/>
      <c r="AQ10" s="772"/>
      <c r="AR10" s="772"/>
      <c r="AS10" s="772"/>
      <c r="AT10" s="772"/>
      <c r="AU10" s="773"/>
      <c r="AV10" s="773"/>
      <c r="AW10" s="773"/>
      <c r="AX10" s="773"/>
      <c r="AY10" s="774"/>
      <c r="AZ10" s="232"/>
      <c r="BA10" s="232"/>
      <c r="BB10" s="232"/>
      <c r="BC10" s="232"/>
      <c r="BD10" s="232"/>
      <c r="BE10" s="233"/>
      <c r="BF10" s="233"/>
      <c r="BG10" s="233"/>
      <c r="BH10" s="233"/>
      <c r="BI10" s="233"/>
      <c r="BJ10" s="233"/>
      <c r="BK10" s="233"/>
      <c r="BL10" s="233"/>
      <c r="BM10" s="233"/>
      <c r="BN10" s="233"/>
      <c r="BO10" s="233"/>
      <c r="BP10" s="233"/>
      <c r="BQ10" s="238">
        <v>4</v>
      </c>
      <c r="BR10" s="239"/>
      <c r="BS10" s="775"/>
      <c r="BT10" s="776"/>
      <c r="BU10" s="776"/>
      <c r="BV10" s="776"/>
      <c r="BW10" s="776"/>
      <c r="BX10" s="776"/>
      <c r="BY10" s="776"/>
      <c r="BZ10" s="776"/>
      <c r="CA10" s="776"/>
      <c r="CB10" s="776"/>
      <c r="CC10" s="776"/>
      <c r="CD10" s="776"/>
      <c r="CE10" s="776"/>
      <c r="CF10" s="776"/>
      <c r="CG10" s="777"/>
      <c r="CH10" s="778"/>
      <c r="CI10" s="779"/>
      <c r="CJ10" s="779"/>
      <c r="CK10" s="779"/>
      <c r="CL10" s="780"/>
      <c r="CM10" s="778"/>
      <c r="CN10" s="779"/>
      <c r="CO10" s="779"/>
      <c r="CP10" s="779"/>
      <c r="CQ10" s="780"/>
      <c r="CR10" s="778"/>
      <c r="CS10" s="779"/>
      <c r="CT10" s="779"/>
      <c r="CU10" s="779"/>
      <c r="CV10" s="780"/>
      <c r="CW10" s="778"/>
      <c r="CX10" s="779"/>
      <c r="CY10" s="779"/>
      <c r="CZ10" s="779"/>
      <c r="DA10" s="780"/>
      <c r="DB10" s="778"/>
      <c r="DC10" s="779"/>
      <c r="DD10" s="779"/>
      <c r="DE10" s="779"/>
      <c r="DF10" s="780"/>
      <c r="DG10" s="778"/>
      <c r="DH10" s="779"/>
      <c r="DI10" s="779"/>
      <c r="DJ10" s="779"/>
      <c r="DK10" s="780"/>
      <c r="DL10" s="778"/>
      <c r="DM10" s="779"/>
      <c r="DN10" s="779"/>
      <c r="DO10" s="779"/>
      <c r="DP10" s="780"/>
      <c r="DQ10" s="778"/>
      <c r="DR10" s="779"/>
      <c r="DS10" s="779"/>
      <c r="DT10" s="779"/>
      <c r="DU10" s="780"/>
      <c r="DV10" s="775"/>
      <c r="DW10" s="776"/>
      <c r="DX10" s="776"/>
      <c r="DY10" s="776"/>
      <c r="DZ10" s="781"/>
      <c r="EA10" s="234"/>
    </row>
    <row r="11" spans="1:131" s="235" customFormat="1" ht="26.25" customHeight="1" x14ac:dyDescent="0.15">
      <c r="A11" s="238">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1"/>
      <c r="AL11" s="772"/>
      <c r="AM11" s="772"/>
      <c r="AN11" s="772"/>
      <c r="AO11" s="772"/>
      <c r="AP11" s="771"/>
      <c r="AQ11" s="772"/>
      <c r="AR11" s="772"/>
      <c r="AS11" s="772"/>
      <c r="AT11" s="772"/>
      <c r="AU11" s="773"/>
      <c r="AV11" s="773"/>
      <c r="AW11" s="773"/>
      <c r="AX11" s="773"/>
      <c r="AY11" s="774"/>
      <c r="AZ11" s="232"/>
      <c r="BA11" s="232"/>
      <c r="BB11" s="232"/>
      <c r="BC11" s="232"/>
      <c r="BD11" s="232"/>
      <c r="BE11" s="233"/>
      <c r="BF11" s="233"/>
      <c r="BG11" s="233"/>
      <c r="BH11" s="233"/>
      <c r="BI11" s="233"/>
      <c r="BJ11" s="233"/>
      <c r="BK11" s="233"/>
      <c r="BL11" s="233"/>
      <c r="BM11" s="233"/>
      <c r="BN11" s="233"/>
      <c r="BO11" s="233"/>
      <c r="BP11" s="233"/>
      <c r="BQ11" s="238">
        <v>5</v>
      </c>
      <c r="BR11" s="239"/>
      <c r="BS11" s="775"/>
      <c r="BT11" s="776"/>
      <c r="BU11" s="776"/>
      <c r="BV11" s="776"/>
      <c r="BW11" s="776"/>
      <c r="BX11" s="776"/>
      <c r="BY11" s="776"/>
      <c r="BZ11" s="776"/>
      <c r="CA11" s="776"/>
      <c r="CB11" s="776"/>
      <c r="CC11" s="776"/>
      <c r="CD11" s="776"/>
      <c r="CE11" s="776"/>
      <c r="CF11" s="776"/>
      <c r="CG11" s="777"/>
      <c r="CH11" s="778"/>
      <c r="CI11" s="779"/>
      <c r="CJ11" s="779"/>
      <c r="CK11" s="779"/>
      <c r="CL11" s="780"/>
      <c r="CM11" s="778"/>
      <c r="CN11" s="779"/>
      <c r="CO11" s="779"/>
      <c r="CP11" s="779"/>
      <c r="CQ11" s="780"/>
      <c r="CR11" s="778"/>
      <c r="CS11" s="779"/>
      <c r="CT11" s="779"/>
      <c r="CU11" s="779"/>
      <c r="CV11" s="780"/>
      <c r="CW11" s="778"/>
      <c r="CX11" s="779"/>
      <c r="CY11" s="779"/>
      <c r="CZ11" s="779"/>
      <c r="DA11" s="780"/>
      <c r="DB11" s="778"/>
      <c r="DC11" s="779"/>
      <c r="DD11" s="779"/>
      <c r="DE11" s="779"/>
      <c r="DF11" s="780"/>
      <c r="DG11" s="778"/>
      <c r="DH11" s="779"/>
      <c r="DI11" s="779"/>
      <c r="DJ11" s="779"/>
      <c r="DK11" s="780"/>
      <c r="DL11" s="778"/>
      <c r="DM11" s="779"/>
      <c r="DN11" s="779"/>
      <c r="DO11" s="779"/>
      <c r="DP11" s="780"/>
      <c r="DQ11" s="778"/>
      <c r="DR11" s="779"/>
      <c r="DS11" s="779"/>
      <c r="DT11" s="779"/>
      <c r="DU11" s="780"/>
      <c r="DV11" s="775"/>
      <c r="DW11" s="776"/>
      <c r="DX11" s="776"/>
      <c r="DY11" s="776"/>
      <c r="DZ11" s="781"/>
      <c r="EA11" s="234"/>
    </row>
    <row r="12" spans="1:131" s="235" customFormat="1" ht="26.25" customHeight="1" x14ac:dyDescent="0.15">
      <c r="A12" s="238">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1"/>
      <c r="AL12" s="772"/>
      <c r="AM12" s="772"/>
      <c r="AN12" s="772"/>
      <c r="AO12" s="772"/>
      <c r="AP12" s="772"/>
      <c r="AQ12" s="772"/>
      <c r="AR12" s="772"/>
      <c r="AS12" s="772"/>
      <c r="AT12" s="772"/>
      <c r="AU12" s="773"/>
      <c r="AV12" s="773"/>
      <c r="AW12" s="773"/>
      <c r="AX12" s="773"/>
      <c r="AY12" s="774"/>
      <c r="AZ12" s="232"/>
      <c r="BA12" s="232"/>
      <c r="BB12" s="232"/>
      <c r="BC12" s="232"/>
      <c r="BD12" s="232"/>
      <c r="BE12" s="233"/>
      <c r="BF12" s="233"/>
      <c r="BG12" s="233"/>
      <c r="BH12" s="233"/>
      <c r="BI12" s="233"/>
      <c r="BJ12" s="233"/>
      <c r="BK12" s="233"/>
      <c r="BL12" s="233"/>
      <c r="BM12" s="233"/>
      <c r="BN12" s="233"/>
      <c r="BO12" s="233"/>
      <c r="BP12" s="233"/>
      <c r="BQ12" s="238">
        <v>6</v>
      </c>
      <c r="BR12" s="239"/>
      <c r="BS12" s="775"/>
      <c r="BT12" s="776"/>
      <c r="BU12" s="776"/>
      <c r="BV12" s="776"/>
      <c r="BW12" s="776"/>
      <c r="BX12" s="776"/>
      <c r="BY12" s="776"/>
      <c r="BZ12" s="776"/>
      <c r="CA12" s="776"/>
      <c r="CB12" s="776"/>
      <c r="CC12" s="776"/>
      <c r="CD12" s="776"/>
      <c r="CE12" s="776"/>
      <c r="CF12" s="776"/>
      <c r="CG12" s="777"/>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75"/>
      <c r="DW12" s="776"/>
      <c r="DX12" s="776"/>
      <c r="DY12" s="776"/>
      <c r="DZ12" s="781"/>
      <c r="EA12" s="234"/>
    </row>
    <row r="13" spans="1:131" s="235" customFormat="1" ht="26.25" customHeight="1" x14ac:dyDescent="0.15">
      <c r="A13" s="238">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1"/>
      <c r="AL13" s="772"/>
      <c r="AM13" s="772"/>
      <c r="AN13" s="772"/>
      <c r="AO13" s="772"/>
      <c r="AP13" s="772"/>
      <c r="AQ13" s="772"/>
      <c r="AR13" s="772"/>
      <c r="AS13" s="772"/>
      <c r="AT13" s="772"/>
      <c r="AU13" s="773"/>
      <c r="AV13" s="773"/>
      <c r="AW13" s="773"/>
      <c r="AX13" s="773"/>
      <c r="AY13" s="774"/>
      <c r="AZ13" s="232"/>
      <c r="BA13" s="232"/>
      <c r="BB13" s="232"/>
      <c r="BC13" s="232"/>
      <c r="BD13" s="232"/>
      <c r="BE13" s="233"/>
      <c r="BF13" s="233"/>
      <c r="BG13" s="233"/>
      <c r="BH13" s="233"/>
      <c r="BI13" s="233"/>
      <c r="BJ13" s="233"/>
      <c r="BK13" s="233"/>
      <c r="BL13" s="233"/>
      <c r="BM13" s="233"/>
      <c r="BN13" s="233"/>
      <c r="BO13" s="233"/>
      <c r="BP13" s="233"/>
      <c r="BQ13" s="238">
        <v>7</v>
      </c>
      <c r="BR13" s="239"/>
      <c r="BS13" s="775"/>
      <c r="BT13" s="776"/>
      <c r="BU13" s="776"/>
      <c r="BV13" s="776"/>
      <c r="BW13" s="776"/>
      <c r="BX13" s="776"/>
      <c r="BY13" s="776"/>
      <c r="BZ13" s="776"/>
      <c r="CA13" s="776"/>
      <c r="CB13" s="776"/>
      <c r="CC13" s="776"/>
      <c r="CD13" s="776"/>
      <c r="CE13" s="776"/>
      <c r="CF13" s="776"/>
      <c r="CG13" s="777"/>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75"/>
      <c r="DW13" s="776"/>
      <c r="DX13" s="776"/>
      <c r="DY13" s="776"/>
      <c r="DZ13" s="781"/>
      <c r="EA13" s="234"/>
    </row>
    <row r="14" spans="1:131" s="235" customFormat="1" ht="26.25" customHeight="1" x14ac:dyDescent="0.15">
      <c r="A14" s="238">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1"/>
      <c r="AL14" s="772"/>
      <c r="AM14" s="772"/>
      <c r="AN14" s="772"/>
      <c r="AO14" s="772"/>
      <c r="AP14" s="772"/>
      <c r="AQ14" s="772"/>
      <c r="AR14" s="772"/>
      <c r="AS14" s="772"/>
      <c r="AT14" s="772"/>
      <c r="AU14" s="773"/>
      <c r="AV14" s="773"/>
      <c r="AW14" s="773"/>
      <c r="AX14" s="773"/>
      <c r="AY14" s="774"/>
      <c r="AZ14" s="232"/>
      <c r="BA14" s="232"/>
      <c r="BB14" s="232"/>
      <c r="BC14" s="232"/>
      <c r="BD14" s="232"/>
      <c r="BE14" s="233"/>
      <c r="BF14" s="233"/>
      <c r="BG14" s="233"/>
      <c r="BH14" s="233"/>
      <c r="BI14" s="233"/>
      <c r="BJ14" s="233"/>
      <c r="BK14" s="233"/>
      <c r="BL14" s="233"/>
      <c r="BM14" s="233"/>
      <c r="BN14" s="233"/>
      <c r="BO14" s="233"/>
      <c r="BP14" s="233"/>
      <c r="BQ14" s="238">
        <v>8</v>
      </c>
      <c r="BR14" s="239"/>
      <c r="BS14" s="775"/>
      <c r="BT14" s="776"/>
      <c r="BU14" s="776"/>
      <c r="BV14" s="776"/>
      <c r="BW14" s="776"/>
      <c r="BX14" s="776"/>
      <c r="BY14" s="776"/>
      <c r="BZ14" s="776"/>
      <c r="CA14" s="776"/>
      <c r="CB14" s="776"/>
      <c r="CC14" s="776"/>
      <c r="CD14" s="776"/>
      <c r="CE14" s="776"/>
      <c r="CF14" s="776"/>
      <c r="CG14" s="777"/>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75"/>
      <c r="DW14" s="776"/>
      <c r="DX14" s="776"/>
      <c r="DY14" s="776"/>
      <c r="DZ14" s="781"/>
      <c r="EA14" s="234"/>
    </row>
    <row r="15" spans="1:131" s="235" customFormat="1" ht="26.25" customHeight="1" x14ac:dyDescent="0.15">
      <c r="A15" s="238">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1"/>
      <c r="AL15" s="772"/>
      <c r="AM15" s="772"/>
      <c r="AN15" s="772"/>
      <c r="AO15" s="772"/>
      <c r="AP15" s="772"/>
      <c r="AQ15" s="772"/>
      <c r="AR15" s="772"/>
      <c r="AS15" s="772"/>
      <c r="AT15" s="772"/>
      <c r="AU15" s="773"/>
      <c r="AV15" s="773"/>
      <c r="AW15" s="773"/>
      <c r="AX15" s="773"/>
      <c r="AY15" s="774"/>
      <c r="AZ15" s="232"/>
      <c r="BA15" s="232"/>
      <c r="BB15" s="232"/>
      <c r="BC15" s="232"/>
      <c r="BD15" s="232"/>
      <c r="BE15" s="233"/>
      <c r="BF15" s="233"/>
      <c r="BG15" s="233"/>
      <c r="BH15" s="233"/>
      <c r="BI15" s="233"/>
      <c r="BJ15" s="233"/>
      <c r="BK15" s="233"/>
      <c r="BL15" s="233"/>
      <c r="BM15" s="233"/>
      <c r="BN15" s="233"/>
      <c r="BO15" s="233"/>
      <c r="BP15" s="233"/>
      <c r="BQ15" s="238">
        <v>9</v>
      </c>
      <c r="BR15" s="239"/>
      <c r="BS15" s="775"/>
      <c r="BT15" s="776"/>
      <c r="BU15" s="776"/>
      <c r="BV15" s="776"/>
      <c r="BW15" s="776"/>
      <c r="BX15" s="776"/>
      <c r="BY15" s="776"/>
      <c r="BZ15" s="776"/>
      <c r="CA15" s="776"/>
      <c r="CB15" s="776"/>
      <c r="CC15" s="776"/>
      <c r="CD15" s="776"/>
      <c r="CE15" s="776"/>
      <c r="CF15" s="776"/>
      <c r="CG15" s="777"/>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75"/>
      <c r="DW15" s="776"/>
      <c r="DX15" s="776"/>
      <c r="DY15" s="776"/>
      <c r="DZ15" s="781"/>
      <c r="EA15" s="234"/>
    </row>
    <row r="16" spans="1:131" s="235" customFormat="1" ht="26.25" customHeight="1" x14ac:dyDescent="0.15">
      <c r="A16" s="238">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1"/>
      <c r="AL16" s="772"/>
      <c r="AM16" s="772"/>
      <c r="AN16" s="772"/>
      <c r="AO16" s="772"/>
      <c r="AP16" s="772"/>
      <c r="AQ16" s="772"/>
      <c r="AR16" s="772"/>
      <c r="AS16" s="772"/>
      <c r="AT16" s="772"/>
      <c r="AU16" s="773"/>
      <c r="AV16" s="773"/>
      <c r="AW16" s="773"/>
      <c r="AX16" s="773"/>
      <c r="AY16" s="774"/>
      <c r="AZ16" s="232"/>
      <c r="BA16" s="232"/>
      <c r="BB16" s="232"/>
      <c r="BC16" s="232"/>
      <c r="BD16" s="232"/>
      <c r="BE16" s="233"/>
      <c r="BF16" s="233"/>
      <c r="BG16" s="233"/>
      <c r="BH16" s="233"/>
      <c r="BI16" s="233"/>
      <c r="BJ16" s="233"/>
      <c r="BK16" s="233"/>
      <c r="BL16" s="233"/>
      <c r="BM16" s="233"/>
      <c r="BN16" s="233"/>
      <c r="BO16" s="233"/>
      <c r="BP16" s="233"/>
      <c r="BQ16" s="238">
        <v>10</v>
      </c>
      <c r="BR16" s="239"/>
      <c r="BS16" s="775"/>
      <c r="BT16" s="776"/>
      <c r="BU16" s="776"/>
      <c r="BV16" s="776"/>
      <c r="BW16" s="776"/>
      <c r="BX16" s="776"/>
      <c r="BY16" s="776"/>
      <c r="BZ16" s="776"/>
      <c r="CA16" s="776"/>
      <c r="CB16" s="776"/>
      <c r="CC16" s="776"/>
      <c r="CD16" s="776"/>
      <c r="CE16" s="776"/>
      <c r="CF16" s="776"/>
      <c r="CG16" s="777"/>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75"/>
      <c r="DW16" s="776"/>
      <c r="DX16" s="776"/>
      <c r="DY16" s="776"/>
      <c r="DZ16" s="781"/>
      <c r="EA16" s="234"/>
    </row>
    <row r="17" spans="1:131" s="235" customFormat="1" ht="26.25" customHeight="1" x14ac:dyDescent="0.15">
      <c r="A17" s="238">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1"/>
      <c r="AL17" s="772"/>
      <c r="AM17" s="772"/>
      <c r="AN17" s="772"/>
      <c r="AO17" s="772"/>
      <c r="AP17" s="772"/>
      <c r="AQ17" s="772"/>
      <c r="AR17" s="772"/>
      <c r="AS17" s="772"/>
      <c r="AT17" s="772"/>
      <c r="AU17" s="773"/>
      <c r="AV17" s="773"/>
      <c r="AW17" s="773"/>
      <c r="AX17" s="773"/>
      <c r="AY17" s="774"/>
      <c r="AZ17" s="232"/>
      <c r="BA17" s="232"/>
      <c r="BB17" s="232"/>
      <c r="BC17" s="232"/>
      <c r="BD17" s="232"/>
      <c r="BE17" s="233"/>
      <c r="BF17" s="233"/>
      <c r="BG17" s="233"/>
      <c r="BH17" s="233"/>
      <c r="BI17" s="233"/>
      <c r="BJ17" s="233"/>
      <c r="BK17" s="233"/>
      <c r="BL17" s="233"/>
      <c r="BM17" s="233"/>
      <c r="BN17" s="233"/>
      <c r="BO17" s="233"/>
      <c r="BP17" s="233"/>
      <c r="BQ17" s="238">
        <v>11</v>
      </c>
      <c r="BR17" s="239"/>
      <c r="BS17" s="775"/>
      <c r="BT17" s="776"/>
      <c r="BU17" s="776"/>
      <c r="BV17" s="776"/>
      <c r="BW17" s="776"/>
      <c r="BX17" s="776"/>
      <c r="BY17" s="776"/>
      <c r="BZ17" s="776"/>
      <c r="CA17" s="776"/>
      <c r="CB17" s="776"/>
      <c r="CC17" s="776"/>
      <c r="CD17" s="776"/>
      <c r="CE17" s="776"/>
      <c r="CF17" s="776"/>
      <c r="CG17" s="777"/>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75"/>
      <c r="DW17" s="776"/>
      <c r="DX17" s="776"/>
      <c r="DY17" s="776"/>
      <c r="DZ17" s="781"/>
      <c r="EA17" s="234"/>
    </row>
    <row r="18" spans="1:131" s="235" customFormat="1" ht="26.25" customHeight="1" x14ac:dyDescent="0.15">
      <c r="A18" s="238">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1"/>
      <c r="AL18" s="772"/>
      <c r="AM18" s="772"/>
      <c r="AN18" s="772"/>
      <c r="AO18" s="772"/>
      <c r="AP18" s="772"/>
      <c r="AQ18" s="772"/>
      <c r="AR18" s="772"/>
      <c r="AS18" s="772"/>
      <c r="AT18" s="772"/>
      <c r="AU18" s="773"/>
      <c r="AV18" s="773"/>
      <c r="AW18" s="773"/>
      <c r="AX18" s="773"/>
      <c r="AY18" s="774"/>
      <c r="AZ18" s="232"/>
      <c r="BA18" s="232"/>
      <c r="BB18" s="232"/>
      <c r="BC18" s="232"/>
      <c r="BD18" s="232"/>
      <c r="BE18" s="233"/>
      <c r="BF18" s="233"/>
      <c r="BG18" s="233"/>
      <c r="BH18" s="233"/>
      <c r="BI18" s="233"/>
      <c r="BJ18" s="233"/>
      <c r="BK18" s="233"/>
      <c r="BL18" s="233"/>
      <c r="BM18" s="233"/>
      <c r="BN18" s="233"/>
      <c r="BO18" s="233"/>
      <c r="BP18" s="233"/>
      <c r="BQ18" s="238">
        <v>12</v>
      </c>
      <c r="BR18" s="239"/>
      <c r="BS18" s="775"/>
      <c r="BT18" s="776"/>
      <c r="BU18" s="776"/>
      <c r="BV18" s="776"/>
      <c r="BW18" s="776"/>
      <c r="BX18" s="776"/>
      <c r="BY18" s="776"/>
      <c r="BZ18" s="776"/>
      <c r="CA18" s="776"/>
      <c r="CB18" s="776"/>
      <c r="CC18" s="776"/>
      <c r="CD18" s="776"/>
      <c r="CE18" s="776"/>
      <c r="CF18" s="776"/>
      <c r="CG18" s="777"/>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75"/>
      <c r="DW18" s="776"/>
      <c r="DX18" s="776"/>
      <c r="DY18" s="776"/>
      <c r="DZ18" s="781"/>
      <c r="EA18" s="234"/>
    </row>
    <row r="19" spans="1:131" s="235" customFormat="1" ht="26.25" customHeight="1" x14ac:dyDescent="0.15">
      <c r="A19" s="238">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1"/>
      <c r="AL19" s="772"/>
      <c r="AM19" s="772"/>
      <c r="AN19" s="772"/>
      <c r="AO19" s="772"/>
      <c r="AP19" s="772"/>
      <c r="AQ19" s="772"/>
      <c r="AR19" s="772"/>
      <c r="AS19" s="772"/>
      <c r="AT19" s="772"/>
      <c r="AU19" s="773"/>
      <c r="AV19" s="773"/>
      <c r="AW19" s="773"/>
      <c r="AX19" s="773"/>
      <c r="AY19" s="774"/>
      <c r="AZ19" s="232"/>
      <c r="BA19" s="232"/>
      <c r="BB19" s="232"/>
      <c r="BC19" s="232"/>
      <c r="BD19" s="232"/>
      <c r="BE19" s="233"/>
      <c r="BF19" s="233"/>
      <c r="BG19" s="233"/>
      <c r="BH19" s="233"/>
      <c r="BI19" s="233"/>
      <c r="BJ19" s="233"/>
      <c r="BK19" s="233"/>
      <c r="BL19" s="233"/>
      <c r="BM19" s="233"/>
      <c r="BN19" s="233"/>
      <c r="BO19" s="233"/>
      <c r="BP19" s="233"/>
      <c r="BQ19" s="238">
        <v>13</v>
      </c>
      <c r="BR19" s="239"/>
      <c r="BS19" s="775"/>
      <c r="BT19" s="776"/>
      <c r="BU19" s="776"/>
      <c r="BV19" s="776"/>
      <c r="BW19" s="776"/>
      <c r="BX19" s="776"/>
      <c r="BY19" s="776"/>
      <c r="BZ19" s="776"/>
      <c r="CA19" s="776"/>
      <c r="CB19" s="776"/>
      <c r="CC19" s="776"/>
      <c r="CD19" s="776"/>
      <c r="CE19" s="776"/>
      <c r="CF19" s="776"/>
      <c r="CG19" s="777"/>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75"/>
      <c r="DW19" s="776"/>
      <c r="DX19" s="776"/>
      <c r="DY19" s="776"/>
      <c r="DZ19" s="781"/>
      <c r="EA19" s="234"/>
    </row>
    <row r="20" spans="1:131" s="235" customFormat="1" ht="26.25" customHeight="1" x14ac:dyDescent="0.15">
      <c r="A20" s="238">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1"/>
      <c r="AL20" s="772"/>
      <c r="AM20" s="772"/>
      <c r="AN20" s="772"/>
      <c r="AO20" s="772"/>
      <c r="AP20" s="772"/>
      <c r="AQ20" s="772"/>
      <c r="AR20" s="772"/>
      <c r="AS20" s="772"/>
      <c r="AT20" s="772"/>
      <c r="AU20" s="773"/>
      <c r="AV20" s="773"/>
      <c r="AW20" s="773"/>
      <c r="AX20" s="773"/>
      <c r="AY20" s="774"/>
      <c r="AZ20" s="232"/>
      <c r="BA20" s="232"/>
      <c r="BB20" s="232"/>
      <c r="BC20" s="232"/>
      <c r="BD20" s="232"/>
      <c r="BE20" s="233"/>
      <c r="BF20" s="233"/>
      <c r="BG20" s="233"/>
      <c r="BH20" s="233"/>
      <c r="BI20" s="233"/>
      <c r="BJ20" s="233"/>
      <c r="BK20" s="233"/>
      <c r="BL20" s="233"/>
      <c r="BM20" s="233"/>
      <c r="BN20" s="233"/>
      <c r="BO20" s="233"/>
      <c r="BP20" s="233"/>
      <c r="BQ20" s="238">
        <v>14</v>
      </c>
      <c r="BR20" s="239"/>
      <c r="BS20" s="775"/>
      <c r="BT20" s="776"/>
      <c r="BU20" s="776"/>
      <c r="BV20" s="776"/>
      <c r="BW20" s="776"/>
      <c r="BX20" s="776"/>
      <c r="BY20" s="776"/>
      <c r="BZ20" s="776"/>
      <c r="CA20" s="776"/>
      <c r="CB20" s="776"/>
      <c r="CC20" s="776"/>
      <c r="CD20" s="776"/>
      <c r="CE20" s="776"/>
      <c r="CF20" s="776"/>
      <c r="CG20" s="777"/>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75"/>
      <c r="DW20" s="776"/>
      <c r="DX20" s="776"/>
      <c r="DY20" s="776"/>
      <c r="DZ20" s="781"/>
      <c r="EA20" s="234"/>
    </row>
    <row r="21" spans="1:131" s="235" customFormat="1" ht="26.25" customHeight="1" thickBot="1" x14ac:dyDescent="0.2">
      <c r="A21" s="238">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1"/>
      <c r="AL21" s="772"/>
      <c r="AM21" s="772"/>
      <c r="AN21" s="772"/>
      <c r="AO21" s="772"/>
      <c r="AP21" s="772"/>
      <c r="AQ21" s="772"/>
      <c r="AR21" s="772"/>
      <c r="AS21" s="772"/>
      <c r="AT21" s="772"/>
      <c r="AU21" s="773"/>
      <c r="AV21" s="773"/>
      <c r="AW21" s="773"/>
      <c r="AX21" s="773"/>
      <c r="AY21" s="774"/>
      <c r="AZ21" s="232"/>
      <c r="BA21" s="232"/>
      <c r="BB21" s="232"/>
      <c r="BC21" s="232"/>
      <c r="BD21" s="232"/>
      <c r="BE21" s="233"/>
      <c r="BF21" s="233"/>
      <c r="BG21" s="233"/>
      <c r="BH21" s="233"/>
      <c r="BI21" s="233"/>
      <c r="BJ21" s="233"/>
      <c r="BK21" s="233"/>
      <c r="BL21" s="233"/>
      <c r="BM21" s="233"/>
      <c r="BN21" s="233"/>
      <c r="BO21" s="233"/>
      <c r="BP21" s="233"/>
      <c r="BQ21" s="238">
        <v>15</v>
      </c>
      <c r="BR21" s="239"/>
      <c r="BS21" s="775"/>
      <c r="BT21" s="776"/>
      <c r="BU21" s="776"/>
      <c r="BV21" s="776"/>
      <c r="BW21" s="776"/>
      <c r="BX21" s="776"/>
      <c r="BY21" s="776"/>
      <c r="BZ21" s="776"/>
      <c r="CA21" s="776"/>
      <c r="CB21" s="776"/>
      <c r="CC21" s="776"/>
      <c r="CD21" s="776"/>
      <c r="CE21" s="776"/>
      <c r="CF21" s="776"/>
      <c r="CG21" s="777"/>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75"/>
      <c r="DW21" s="776"/>
      <c r="DX21" s="776"/>
      <c r="DY21" s="776"/>
      <c r="DZ21" s="781"/>
      <c r="EA21" s="234"/>
    </row>
    <row r="22" spans="1:131" s="235" customFormat="1" ht="26.25" customHeight="1" x14ac:dyDescent="0.15">
      <c r="A22" s="238">
        <v>16</v>
      </c>
      <c r="B22" s="782"/>
      <c r="C22" s="783"/>
      <c r="D22" s="783"/>
      <c r="E22" s="783"/>
      <c r="F22" s="783"/>
      <c r="G22" s="783"/>
      <c r="H22" s="783"/>
      <c r="I22" s="783"/>
      <c r="J22" s="783"/>
      <c r="K22" s="783"/>
      <c r="L22" s="783"/>
      <c r="M22" s="783"/>
      <c r="N22" s="783"/>
      <c r="O22" s="783"/>
      <c r="P22" s="784"/>
      <c r="Q22" s="801"/>
      <c r="R22" s="802"/>
      <c r="S22" s="802"/>
      <c r="T22" s="802"/>
      <c r="U22" s="802"/>
      <c r="V22" s="802"/>
      <c r="W22" s="802"/>
      <c r="X22" s="802"/>
      <c r="Y22" s="802"/>
      <c r="Z22" s="802"/>
      <c r="AA22" s="802"/>
      <c r="AB22" s="802"/>
      <c r="AC22" s="802"/>
      <c r="AD22" s="802"/>
      <c r="AE22" s="803"/>
      <c r="AF22" s="788"/>
      <c r="AG22" s="789"/>
      <c r="AH22" s="789"/>
      <c r="AI22" s="789"/>
      <c r="AJ22" s="790"/>
      <c r="AK22" s="804"/>
      <c r="AL22" s="805"/>
      <c r="AM22" s="805"/>
      <c r="AN22" s="805"/>
      <c r="AO22" s="805"/>
      <c r="AP22" s="805"/>
      <c r="AQ22" s="805"/>
      <c r="AR22" s="805"/>
      <c r="AS22" s="805"/>
      <c r="AT22" s="805"/>
      <c r="AU22" s="806"/>
      <c r="AV22" s="806"/>
      <c r="AW22" s="806"/>
      <c r="AX22" s="806"/>
      <c r="AY22" s="807"/>
      <c r="AZ22" s="808" t="s">
        <v>377</v>
      </c>
      <c r="BA22" s="808"/>
      <c r="BB22" s="808"/>
      <c r="BC22" s="808"/>
      <c r="BD22" s="809"/>
      <c r="BE22" s="233"/>
      <c r="BF22" s="233"/>
      <c r="BG22" s="233"/>
      <c r="BH22" s="233"/>
      <c r="BI22" s="233"/>
      <c r="BJ22" s="233"/>
      <c r="BK22" s="233"/>
      <c r="BL22" s="233"/>
      <c r="BM22" s="233"/>
      <c r="BN22" s="233"/>
      <c r="BO22" s="233"/>
      <c r="BP22" s="233"/>
      <c r="BQ22" s="238">
        <v>16</v>
      </c>
      <c r="BR22" s="239"/>
      <c r="BS22" s="775"/>
      <c r="BT22" s="776"/>
      <c r="BU22" s="776"/>
      <c r="BV22" s="776"/>
      <c r="BW22" s="776"/>
      <c r="BX22" s="776"/>
      <c r="BY22" s="776"/>
      <c r="BZ22" s="776"/>
      <c r="CA22" s="776"/>
      <c r="CB22" s="776"/>
      <c r="CC22" s="776"/>
      <c r="CD22" s="776"/>
      <c r="CE22" s="776"/>
      <c r="CF22" s="776"/>
      <c r="CG22" s="777"/>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75"/>
      <c r="DW22" s="776"/>
      <c r="DX22" s="776"/>
      <c r="DY22" s="776"/>
      <c r="DZ22" s="781"/>
      <c r="EA22" s="234"/>
    </row>
    <row r="23" spans="1:131" s="235" customFormat="1" ht="26.25" customHeight="1" thickBot="1" x14ac:dyDescent="0.2">
      <c r="A23" s="240" t="s">
        <v>378</v>
      </c>
      <c r="B23" s="791" t="s">
        <v>379</v>
      </c>
      <c r="C23" s="792"/>
      <c r="D23" s="792"/>
      <c r="E23" s="792"/>
      <c r="F23" s="792"/>
      <c r="G23" s="792"/>
      <c r="H23" s="792"/>
      <c r="I23" s="792"/>
      <c r="J23" s="792"/>
      <c r="K23" s="792"/>
      <c r="L23" s="792"/>
      <c r="M23" s="792"/>
      <c r="N23" s="792"/>
      <c r="O23" s="792"/>
      <c r="P23" s="793"/>
      <c r="Q23" s="794">
        <v>10070</v>
      </c>
      <c r="R23" s="795"/>
      <c r="S23" s="795"/>
      <c r="T23" s="795"/>
      <c r="U23" s="795"/>
      <c r="V23" s="795">
        <v>9714</v>
      </c>
      <c r="W23" s="795"/>
      <c r="X23" s="795"/>
      <c r="Y23" s="795"/>
      <c r="Z23" s="795"/>
      <c r="AA23" s="795">
        <v>357</v>
      </c>
      <c r="AB23" s="795"/>
      <c r="AC23" s="795"/>
      <c r="AD23" s="795"/>
      <c r="AE23" s="796"/>
      <c r="AF23" s="797">
        <v>176</v>
      </c>
      <c r="AG23" s="795"/>
      <c r="AH23" s="795"/>
      <c r="AI23" s="795"/>
      <c r="AJ23" s="798"/>
      <c r="AK23" s="799"/>
      <c r="AL23" s="800"/>
      <c r="AM23" s="800"/>
      <c r="AN23" s="800"/>
      <c r="AO23" s="800"/>
      <c r="AP23" s="795">
        <v>8518</v>
      </c>
      <c r="AQ23" s="795"/>
      <c r="AR23" s="795"/>
      <c r="AS23" s="795"/>
      <c r="AT23" s="795"/>
      <c r="AU23" s="811"/>
      <c r="AV23" s="811"/>
      <c r="AW23" s="811"/>
      <c r="AX23" s="811"/>
      <c r="AY23" s="812"/>
      <c r="AZ23" s="813" t="s">
        <v>122</v>
      </c>
      <c r="BA23" s="814"/>
      <c r="BB23" s="814"/>
      <c r="BC23" s="814"/>
      <c r="BD23" s="815"/>
      <c r="BE23" s="233"/>
      <c r="BF23" s="233"/>
      <c r="BG23" s="233"/>
      <c r="BH23" s="233"/>
      <c r="BI23" s="233"/>
      <c r="BJ23" s="233"/>
      <c r="BK23" s="233"/>
      <c r="BL23" s="233"/>
      <c r="BM23" s="233"/>
      <c r="BN23" s="233"/>
      <c r="BO23" s="233"/>
      <c r="BP23" s="233"/>
      <c r="BQ23" s="238">
        <v>17</v>
      </c>
      <c r="BR23" s="239"/>
      <c r="BS23" s="775"/>
      <c r="BT23" s="776"/>
      <c r="BU23" s="776"/>
      <c r="BV23" s="776"/>
      <c r="BW23" s="776"/>
      <c r="BX23" s="776"/>
      <c r="BY23" s="776"/>
      <c r="BZ23" s="776"/>
      <c r="CA23" s="776"/>
      <c r="CB23" s="776"/>
      <c r="CC23" s="776"/>
      <c r="CD23" s="776"/>
      <c r="CE23" s="776"/>
      <c r="CF23" s="776"/>
      <c r="CG23" s="777"/>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75"/>
      <c r="DW23" s="776"/>
      <c r="DX23" s="776"/>
      <c r="DY23" s="776"/>
      <c r="DZ23" s="781"/>
      <c r="EA23" s="234"/>
    </row>
    <row r="24" spans="1:131" s="235" customFormat="1" ht="26.25" customHeight="1" x14ac:dyDescent="0.15">
      <c r="A24" s="810" t="s">
        <v>380</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32"/>
      <c r="BA24" s="232"/>
      <c r="BB24" s="232"/>
      <c r="BC24" s="232"/>
      <c r="BD24" s="232"/>
      <c r="BE24" s="233"/>
      <c r="BF24" s="233"/>
      <c r="BG24" s="233"/>
      <c r="BH24" s="233"/>
      <c r="BI24" s="233"/>
      <c r="BJ24" s="233"/>
      <c r="BK24" s="233"/>
      <c r="BL24" s="233"/>
      <c r="BM24" s="233"/>
      <c r="BN24" s="233"/>
      <c r="BO24" s="233"/>
      <c r="BP24" s="233"/>
      <c r="BQ24" s="238">
        <v>18</v>
      </c>
      <c r="BR24" s="239"/>
      <c r="BS24" s="775"/>
      <c r="BT24" s="776"/>
      <c r="BU24" s="776"/>
      <c r="BV24" s="776"/>
      <c r="BW24" s="776"/>
      <c r="BX24" s="776"/>
      <c r="BY24" s="776"/>
      <c r="BZ24" s="776"/>
      <c r="CA24" s="776"/>
      <c r="CB24" s="776"/>
      <c r="CC24" s="776"/>
      <c r="CD24" s="776"/>
      <c r="CE24" s="776"/>
      <c r="CF24" s="776"/>
      <c r="CG24" s="777"/>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75"/>
      <c r="DW24" s="776"/>
      <c r="DX24" s="776"/>
      <c r="DY24" s="776"/>
      <c r="DZ24" s="781"/>
      <c r="EA24" s="234"/>
    </row>
    <row r="25" spans="1:131" ht="26.25" customHeight="1" thickBot="1" x14ac:dyDescent="0.2">
      <c r="A25" s="727" t="s">
        <v>381</v>
      </c>
      <c r="B25" s="727"/>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232"/>
      <c r="BK25" s="232"/>
      <c r="BL25" s="232"/>
      <c r="BM25" s="232"/>
      <c r="BN25" s="232"/>
      <c r="BO25" s="241"/>
      <c r="BP25" s="241"/>
      <c r="BQ25" s="238">
        <v>19</v>
      </c>
      <c r="BR25" s="239"/>
      <c r="BS25" s="775"/>
      <c r="BT25" s="776"/>
      <c r="BU25" s="776"/>
      <c r="BV25" s="776"/>
      <c r="BW25" s="776"/>
      <c r="BX25" s="776"/>
      <c r="BY25" s="776"/>
      <c r="BZ25" s="776"/>
      <c r="CA25" s="776"/>
      <c r="CB25" s="776"/>
      <c r="CC25" s="776"/>
      <c r="CD25" s="776"/>
      <c r="CE25" s="776"/>
      <c r="CF25" s="776"/>
      <c r="CG25" s="777"/>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75"/>
      <c r="DW25" s="776"/>
      <c r="DX25" s="776"/>
      <c r="DY25" s="776"/>
      <c r="DZ25" s="781"/>
      <c r="EA25" s="230"/>
    </row>
    <row r="26" spans="1:131" ht="26.25" customHeight="1" x14ac:dyDescent="0.15">
      <c r="A26" s="729" t="s">
        <v>357</v>
      </c>
      <c r="B26" s="730"/>
      <c r="C26" s="730"/>
      <c r="D26" s="730"/>
      <c r="E26" s="730"/>
      <c r="F26" s="730"/>
      <c r="G26" s="730"/>
      <c r="H26" s="730"/>
      <c r="I26" s="730"/>
      <c r="J26" s="730"/>
      <c r="K26" s="730"/>
      <c r="L26" s="730"/>
      <c r="M26" s="730"/>
      <c r="N26" s="730"/>
      <c r="O26" s="730"/>
      <c r="P26" s="731"/>
      <c r="Q26" s="735" t="s">
        <v>382</v>
      </c>
      <c r="R26" s="736"/>
      <c r="S26" s="736"/>
      <c r="T26" s="736"/>
      <c r="U26" s="737"/>
      <c r="V26" s="735" t="s">
        <v>383</v>
      </c>
      <c r="W26" s="736"/>
      <c r="X26" s="736"/>
      <c r="Y26" s="736"/>
      <c r="Z26" s="737"/>
      <c r="AA26" s="735" t="s">
        <v>384</v>
      </c>
      <c r="AB26" s="736"/>
      <c r="AC26" s="736"/>
      <c r="AD26" s="736"/>
      <c r="AE26" s="736"/>
      <c r="AF26" s="816" t="s">
        <v>385</v>
      </c>
      <c r="AG26" s="817"/>
      <c r="AH26" s="817"/>
      <c r="AI26" s="817"/>
      <c r="AJ26" s="818"/>
      <c r="AK26" s="736" t="s">
        <v>386</v>
      </c>
      <c r="AL26" s="736"/>
      <c r="AM26" s="736"/>
      <c r="AN26" s="736"/>
      <c r="AO26" s="737"/>
      <c r="AP26" s="735" t="s">
        <v>387</v>
      </c>
      <c r="AQ26" s="736"/>
      <c r="AR26" s="736"/>
      <c r="AS26" s="736"/>
      <c r="AT26" s="737"/>
      <c r="AU26" s="735" t="s">
        <v>388</v>
      </c>
      <c r="AV26" s="736"/>
      <c r="AW26" s="736"/>
      <c r="AX26" s="736"/>
      <c r="AY26" s="737"/>
      <c r="AZ26" s="735" t="s">
        <v>389</v>
      </c>
      <c r="BA26" s="736"/>
      <c r="BB26" s="736"/>
      <c r="BC26" s="736"/>
      <c r="BD26" s="737"/>
      <c r="BE26" s="735" t="s">
        <v>364</v>
      </c>
      <c r="BF26" s="736"/>
      <c r="BG26" s="736"/>
      <c r="BH26" s="736"/>
      <c r="BI26" s="742"/>
      <c r="BJ26" s="232"/>
      <c r="BK26" s="232"/>
      <c r="BL26" s="232"/>
      <c r="BM26" s="232"/>
      <c r="BN26" s="232"/>
      <c r="BO26" s="241"/>
      <c r="BP26" s="241"/>
      <c r="BQ26" s="238">
        <v>20</v>
      </c>
      <c r="BR26" s="239"/>
      <c r="BS26" s="775"/>
      <c r="BT26" s="776"/>
      <c r="BU26" s="776"/>
      <c r="BV26" s="776"/>
      <c r="BW26" s="776"/>
      <c r="BX26" s="776"/>
      <c r="BY26" s="776"/>
      <c r="BZ26" s="776"/>
      <c r="CA26" s="776"/>
      <c r="CB26" s="776"/>
      <c r="CC26" s="776"/>
      <c r="CD26" s="776"/>
      <c r="CE26" s="776"/>
      <c r="CF26" s="776"/>
      <c r="CG26" s="777"/>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75"/>
      <c r="DW26" s="776"/>
      <c r="DX26" s="776"/>
      <c r="DY26" s="776"/>
      <c r="DZ26" s="781"/>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38"/>
      <c r="R27" s="739"/>
      <c r="S27" s="739"/>
      <c r="T27" s="739"/>
      <c r="U27" s="740"/>
      <c r="V27" s="738"/>
      <c r="W27" s="739"/>
      <c r="X27" s="739"/>
      <c r="Y27" s="739"/>
      <c r="Z27" s="740"/>
      <c r="AA27" s="738"/>
      <c r="AB27" s="739"/>
      <c r="AC27" s="739"/>
      <c r="AD27" s="739"/>
      <c r="AE27" s="739"/>
      <c r="AF27" s="819"/>
      <c r="AG27" s="820"/>
      <c r="AH27" s="820"/>
      <c r="AI27" s="820"/>
      <c r="AJ27" s="821"/>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4"/>
      <c r="BJ27" s="232"/>
      <c r="BK27" s="232"/>
      <c r="BL27" s="232"/>
      <c r="BM27" s="232"/>
      <c r="BN27" s="232"/>
      <c r="BO27" s="241"/>
      <c r="BP27" s="241"/>
      <c r="BQ27" s="238">
        <v>21</v>
      </c>
      <c r="BR27" s="239"/>
      <c r="BS27" s="775"/>
      <c r="BT27" s="776"/>
      <c r="BU27" s="776"/>
      <c r="BV27" s="776"/>
      <c r="BW27" s="776"/>
      <c r="BX27" s="776"/>
      <c r="BY27" s="776"/>
      <c r="BZ27" s="776"/>
      <c r="CA27" s="776"/>
      <c r="CB27" s="776"/>
      <c r="CC27" s="776"/>
      <c r="CD27" s="776"/>
      <c r="CE27" s="776"/>
      <c r="CF27" s="776"/>
      <c r="CG27" s="777"/>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75"/>
      <c r="DW27" s="776"/>
      <c r="DX27" s="776"/>
      <c r="DY27" s="776"/>
      <c r="DZ27" s="781"/>
      <c r="EA27" s="230"/>
    </row>
    <row r="28" spans="1:131" ht="26.25" customHeight="1" thickTop="1" x14ac:dyDescent="0.15">
      <c r="A28" s="242">
        <v>1</v>
      </c>
      <c r="B28" s="751" t="s">
        <v>390</v>
      </c>
      <c r="C28" s="752"/>
      <c r="D28" s="752"/>
      <c r="E28" s="752"/>
      <c r="F28" s="752"/>
      <c r="G28" s="752"/>
      <c r="H28" s="752"/>
      <c r="I28" s="752"/>
      <c r="J28" s="752"/>
      <c r="K28" s="752"/>
      <c r="L28" s="752"/>
      <c r="M28" s="752"/>
      <c r="N28" s="752"/>
      <c r="O28" s="752"/>
      <c r="P28" s="753"/>
      <c r="Q28" s="824">
        <v>1159</v>
      </c>
      <c r="R28" s="825"/>
      <c r="S28" s="825"/>
      <c r="T28" s="825"/>
      <c r="U28" s="825"/>
      <c r="V28" s="825">
        <v>1087</v>
      </c>
      <c r="W28" s="825"/>
      <c r="X28" s="825"/>
      <c r="Y28" s="825"/>
      <c r="Z28" s="825"/>
      <c r="AA28" s="825">
        <v>72</v>
      </c>
      <c r="AB28" s="825"/>
      <c r="AC28" s="825"/>
      <c r="AD28" s="825"/>
      <c r="AE28" s="826"/>
      <c r="AF28" s="827">
        <v>72</v>
      </c>
      <c r="AG28" s="825"/>
      <c r="AH28" s="825"/>
      <c r="AI28" s="825"/>
      <c r="AJ28" s="828"/>
      <c r="AK28" s="829">
        <v>122</v>
      </c>
      <c r="AL28" s="830"/>
      <c r="AM28" s="830"/>
      <c r="AN28" s="830"/>
      <c r="AO28" s="830"/>
      <c r="AP28" s="831" t="s">
        <v>544</v>
      </c>
      <c r="AQ28" s="831"/>
      <c r="AR28" s="831"/>
      <c r="AS28" s="831"/>
      <c r="AT28" s="831"/>
      <c r="AU28" s="831" t="s">
        <v>544</v>
      </c>
      <c r="AV28" s="831"/>
      <c r="AW28" s="831"/>
      <c r="AX28" s="831"/>
      <c r="AY28" s="831"/>
      <c r="AZ28" s="831" t="s">
        <v>544</v>
      </c>
      <c r="BA28" s="831"/>
      <c r="BB28" s="831"/>
      <c r="BC28" s="831"/>
      <c r="BD28" s="831"/>
      <c r="BE28" s="822"/>
      <c r="BF28" s="822"/>
      <c r="BG28" s="822"/>
      <c r="BH28" s="822"/>
      <c r="BI28" s="823"/>
      <c r="BJ28" s="232"/>
      <c r="BK28" s="232"/>
      <c r="BL28" s="232"/>
      <c r="BM28" s="232"/>
      <c r="BN28" s="232"/>
      <c r="BO28" s="241"/>
      <c r="BP28" s="241"/>
      <c r="BQ28" s="238">
        <v>22</v>
      </c>
      <c r="BR28" s="239"/>
      <c r="BS28" s="775"/>
      <c r="BT28" s="776"/>
      <c r="BU28" s="776"/>
      <c r="BV28" s="776"/>
      <c r="BW28" s="776"/>
      <c r="BX28" s="776"/>
      <c r="BY28" s="776"/>
      <c r="BZ28" s="776"/>
      <c r="CA28" s="776"/>
      <c r="CB28" s="776"/>
      <c r="CC28" s="776"/>
      <c r="CD28" s="776"/>
      <c r="CE28" s="776"/>
      <c r="CF28" s="776"/>
      <c r="CG28" s="777"/>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75"/>
      <c r="DW28" s="776"/>
      <c r="DX28" s="776"/>
      <c r="DY28" s="776"/>
      <c r="DZ28" s="781"/>
      <c r="EA28" s="230"/>
    </row>
    <row r="29" spans="1:131" ht="26.25" customHeight="1" x14ac:dyDescent="0.15">
      <c r="A29" s="242">
        <v>2</v>
      </c>
      <c r="B29" s="782" t="s">
        <v>391</v>
      </c>
      <c r="C29" s="783"/>
      <c r="D29" s="783"/>
      <c r="E29" s="783"/>
      <c r="F29" s="783"/>
      <c r="G29" s="783"/>
      <c r="H29" s="783"/>
      <c r="I29" s="783"/>
      <c r="J29" s="783"/>
      <c r="K29" s="783"/>
      <c r="L29" s="783"/>
      <c r="M29" s="783"/>
      <c r="N29" s="783"/>
      <c r="O29" s="783"/>
      <c r="P29" s="784"/>
      <c r="Q29" s="785">
        <v>182</v>
      </c>
      <c r="R29" s="786"/>
      <c r="S29" s="786"/>
      <c r="T29" s="786"/>
      <c r="U29" s="786"/>
      <c r="V29" s="786">
        <v>181</v>
      </c>
      <c r="W29" s="786"/>
      <c r="X29" s="786"/>
      <c r="Y29" s="786"/>
      <c r="Z29" s="786"/>
      <c r="AA29" s="786">
        <v>1</v>
      </c>
      <c r="AB29" s="786"/>
      <c r="AC29" s="786"/>
      <c r="AD29" s="786"/>
      <c r="AE29" s="787"/>
      <c r="AF29" s="788">
        <v>1</v>
      </c>
      <c r="AG29" s="789"/>
      <c r="AH29" s="789"/>
      <c r="AI29" s="789"/>
      <c r="AJ29" s="790"/>
      <c r="AK29" s="835">
        <v>61</v>
      </c>
      <c r="AL29" s="832"/>
      <c r="AM29" s="832"/>
      <c r="AN29" s="832"/>
      <c r="AO29" s="832"/>
      <c r="AP29" s="831" t="s">
        <v>544</v>
      </c>
      <c r="AQ29" s="831"/>
      <c r="AR29" s="831"/>
      <c r="AS29" s="831"/>
      <c r="AT29" s="831"/>
      <c r="AU29" s="831" t="s">
        <v>544</v>
      </c>
      <c r="AV29" s="831"/>
      <c r="AW29" s="831"/>
      <c r="AX29" s="831"/>
      <c r="AY29" s="831"/>
      <c r="AZ29" s="831" t="s">
        <v>544</v>
      </c>
      <c r="BA29" s="831"/>
      <c r="BB29" s="831"/>
      <c r="BC29" s="831"/>
      <c r="BD29" s="831"/>
      <c r="BE29" s="833"/>
      <c r="BF29" s="833"/>
      <c r="BG29" s="833"/>
      <c r="BH29" s="833"/>
      <c r="BI29" s="834"/>
      <c r="BJ29" s="232"/>
      <c r="BK29" s="232"/>
      <c r="BL29" s="232"/>
      <c r="BM29" s="232"/>
      <c r="BN29" s="232"/>
      <c r="BO29" s="241"/>
      <c r="BP29" s="241"/>
      <c r="BQ29" s="238">
        <v>23</v>
      </c>
      <c r="BR29" s="239"/>
      <c r="BS29" s="775"/>
      <c r="BT29" s="776"/>
      <c r="BU29" s="776"/>
      <c r="BV29" s="776"/>
      <c r="BW29" s="776"/>
      <c r="BX29" s="776"/>
      <c r="BY29" s="776"/>
      <c r="BZ29" s="776"/>
      <c r="CA29" s="776"/>
      <c r="CB29" s="776"/>
      <c r="CC29" s="776"/>
      <c r="CD29" s="776"/>
      <c r="CE29" s="776"/>
      <c r="CF29" s="776"/>
      <c r="CG29" s="777"/>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75"/>
      <c r="DW29" s="776"/>
      <c r="DX29" s="776"/>
      <c r="DY29" s="776"/>
      <c r="DZ29" s="781"/>
      <c r="EA29" s="230"/>
    </row>
    <row r="30" spans="1:131" ht="26.25" customHeight="1" x14ac:dyDescent="0.15">
      <c r="A30" s="242">
        <v>3</v>
      </c>
      <c r="B30" s="782" t="s">
        <v>392</v>
      </c>
      <c r="C30" s="783"/>
      <c r="D30" s="783"/>
      <c r="E30" s="783"/>
      <c r="F30" s="783"/>
      <c r="G30" s="783"/>
      <c r="H30" s="783"/>
      <c r="I30" s="783"/>
      <c r="J30" s="783"/>
      <c r="K30" s="783"/>
      <c r="L30" s="783"/>
      <c r="M30" s="783"/>
      <c r="N30" s="783"/>
      <c r="O30" s="783"/>
      <c r="P30" s="784"/>
      <c r="Q30" s="785">
        <v>175</v>
      </c>
      <c r="R30" s="786"/>
      <c r="S30" s="786"/>
      <c r="T30" s="786"/>
      <c r="U30" s="786"/>
      <c r="V30" s="786">
        <v>184</v>
      </c>
      <c r="W30" s="786"/>
      <c r="X30" s="786"/>
      <c r="Y30" s="786"/>
      <c r="Z30" s="786"/>
      <c r="AA30" s="786">
        <v>-9</v>
      </c>
      <c r="AB30" s="786"/>
      <c r="AC30" s="786"/>
      <c r="AD30" s="786"/>
      <c r="AE30" s="787"/>
      <c r="AF30" s="788">
        <v>204</v>
      </c>
      <c r="AG30" s="789"/>
      <c r="AH30" s="789"/>
      <c r="AI30" s="789"/>
      <c r="AJ30" s="790"/>
      <c r="AK30" s="835">
        <v>2</v>
      </c>
      <c r="AL30" s="832"/>
      <c r="AM30" s="832"/>
      <c r="AN30" s="832"/>
      <c r="AO30" s="832"/>
      <c r="AP30" s="832">
        <v>284</v>
      </c>
      <c r="AQ30" s="832"/>
      <c r="AR30" s="832"/>
      <c r="AS30" s="832"/>
      <c r="AT30" s="832"/>
      <c r="AU30" s="832">
        <v>61</v>
      </c>
      <c r="AV30" s="832"/>
      <c r="AW30" s="832"/>
      <c r="AX30" s="832"/>
      <c r="AY30" s="832"/>
      <c r="AZ30" s="831" t="s">
        <v>544</v>
      </c>
      <c r="BA30" s="831"/>
      <c r="BB30" s="831"/>
      <c r="BC30" s="831"/>
      <c r="BD30" s="831"/>
      <c r="BE30" s="833" t="s">
        <v>393</v>
      </c>
      <c r="BF30" s="833"/>
      <c r="BG30" s="833"/>
      <c r="BH30" s="833"/>
      <c r="BI30" s="834"/>
      <c r="BJ30" s="232"/>
      <c r="BK30" s="232"/>
      <c r="BL30" s="232"/>
      <c r="BM30" s="232"/>
      <c r="BN30" s="232"/>
      <c r="BO30" s="241"/>
      <c r="BP30" s="241"/>
      <c r="BQ30" s="238">
        <v>24</v>
      </c>
      <c r="BR30" s="239"/>
      <c r="BS30" s="775"/>
      <c r="BT30" s="776"/>
      <c r="BU30" s="776"/>
      <c r="BV30" s="776"/>
      <c r="BW30" s="776"/>
      <c r="BX30" s="776"/>
      <c r="BY30" s="776"/>
      <c r="BZ30" s="776"/>
      <c r="CA30" s="776"/>
      <c r="CB30" s="776"/>
      <c r="CC30" s="776"/>
      <c r="CD30" s="776"/>
      <c r="CE30" s="776"/>
      <c r="CF30" s="776"/>
      <c r="CG30" s="777"/>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75"/>
      <c r="DW30" s="776"/>
      <c r="DX30" s="776"/>
      <c r="DY30" s="776"/>
      <c r="DZ30" s="781"/>
      <c r="EA30" s="230"/>
    </row>
    <row r="31" spans="1:131" ht="26.25" customHeight="1" x14ac:dyDescent="0.15">
      <c r="A31" s="242">
        <v>4</v>
      </c>
      <c r="B31" s="782"/>
      <c r="C31" s="783"/>
      <c r="D31" s="783"/>
      <c r="E31" s="783"/>
      <c r="F31" s="783"/>
      <c r="G31" s="783"/>
      <c r="H31" s="783"/>
      <c r="I31" s="783"/>
      <c r="J31" s="783"/>
      <c r="K31" s="783"/>
      <c r="L31" s="783"/>
      <c r="M31" s="783"/>
      <c r="N31" s="783"/>
      <c r="O31" s="783"/>
      <c r="P31" s="784"/>
      <c r="Q31" s="785"/>
      <c r="R31" s="786"/>
      <c r="S31" s="786"/>
      <c r="T31" s="786"/>
      <c r="U31" s="786"/>
      <c r="V31" s="786"/>
      <c r="W31" s="786"/>
      <c r="X31" s="786"/>
      <c r="Y31" s="786"/>
      <c r="Z31" s="786"/>
      <c r="AA31" s="786"/>
      <c r="AB31" s="786"/>
      <c r="AC31" s="786"/>
      <c r="AD31" s="786"/>
      <c r="AE31" s="787"/>
      <c r="AF31" s="788"/>
      <c r="AG31" s="789"/>
      <c r="AH31" s="789"/>
      <c r="AI31" s="789"/>
      <c r="AJ31" s="790"/>
      <c r="AK31" s="835"/>
      <c r="AL31" s="832"/>
      <c r="AM31" s="832"/>
      <c r="AN31" s="832"/>
      <c r="AO31" s="832"/>
      <c r="AP31" s="832"/>
      <c r="AQ31" s="832"/>
      <c r="AR31" s="832"/>
      <c r="AS31" s="832"/>
      <c r="AT31" s="832"/>
      <c r="AU31" s="832"/>
      <c r="AV31" s="832"/>
      <c r="AW31" s="832"/>
      <c r="AX31" s="832"/>
      <c r="AY31" s="832"/>
      <c r="AZ31" s="831"/>
      <c r="BA31" s="831"/>
      <c r="BB31" s="831"/>
      <c r="BC31" s="831"/>
      <c r="BD31" s="831"/>
      <c r="BE31" s="833"/>
      <c r="BF31" s="833"/>
      <c r="BG31" s="833"/>
      <c r="BH31" s="833"/>
      <c r="BI31" s="834"/>
      <c r="BJ31" s="232"/>
      <c r="BK31" s="232"/>
      <c r="BL31" s="232"/>
      <c r="BM31" s="232"/>
      <c r="BN31" s="232"/>
      <c r="BO31" s="241"/>
      <c r="BP31" s="241"/>
      <c r="BQ31" s="238">
        <v>25</v>
      </c>
      <c r="BR31" s="239"/>
      <c r="BS31" s="775"/>
      <c r="BT31" s="776"/>
      <c r="BU31" s="776"/>
      <c r="BV31" s="776"/>
      <c r="BW31" s="776"/>
      <c r="BX31" s="776"/>
      <c r="BY31" s="776"/>
      <c r="BZ31" s="776"/>
      <c r="CA31" s="776"/>
      <c r="CB31" s="776"/>
      <c r="CC31" s="776"/>
      <c r="CD31" s="776"/>
      <c r="CE31" s="776"/>
      <c r="CF31" s="776"/>
      <c r="CG31" s="777"/>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75"/>
      <c r="DW31" s="776"/>
      <c r="DX31" s="776"/>
      <c r="DY31" s="776"/>
      <c r="DZ31" s="781"/>
      <c r="EA31" s="230"/>
    </row>
    <row r="32" spans="1:131" ht="26.25" customHeight="1" x14ac:dyDescent="0.15">
      <c r="A32" s="242">
        <v>5</v>
      </c>
      <c r="B32" s="782"/>
      <c r="C32" s="783"/>
      <c r="D32" s="783"/>
      <c r="E32" s="783"/>
      <c r="F32" s="783"/>
      <c r="G32" s="783"/>
      <c r="H32" s="783"/>
      <c r="I32" s="783"/>
      <c r="J32" s="783"/>
      <c r="K32" s="783"/>
      <c r="L32" s="783"/>
      <c r="M32" s="783"/>
      <c r="N32" s="783"/>
      <c r="O32" s="783"/>
      <c r="P32" s="784"/>
      <c r="Q32" s="785"/>
      <c r="R32" s="786"/>
      <c r="S32" s="786"/>
      <c r="T32" s="786"/>
      <c r="U32" s="786"/>
      <c r="V32" s="786"/>
      <c r="W32" s="786"/>
      <c r="X32" s="786"/>
      <c r="Y32" s="786"/>
      <c r="Z32" s="786"/>
      <c r="AA32" s="786"/>
      <c r="AB32" s="786"/>
      <c r="AC32" s="786"/>
      <c r="AD32" s="786"/>
      <c r="AE32" s="787"/>
      <c r="AF32" s="788"/>
      <c r="AG32" s="789"/>
      <c r="AH32" s="789"/>
      <c r="AI32" s="789"/>
      <c r="AJ32" s="790"/>
      <c r="AK32" s="835"/>
      <c r="AL32" s="832"/>
      <c r="AM32" s="832"/>
      <c r="AN32" s="832"/>
      <c r="AO32" s="832"/>
      <c r="AP32" s="832"/>
      <c r="AQ32" s="832"/>
      <c r="AR32" s="832"/>
      <c r="AS32" s="832"/>
      <c r="AT32" s="832"/>
      <c r="AU32" s="832"/>
      <c r="AV32" s="832"/>
      <c r="AW32" s="832"/>
      <c r="AX32" s="832"/>
      <c r="AY32" s="832"/>
      <c r="AZ32" s="831"/>
      <c r="BA32" s="831"/>
      <c r="BB32" s="831"/>
      <c r="BC32" s="831"/>
      <c r="BD32" s="831"/>
      <c r="BE32" s="833"/>
      <c r="BF32" s="833"/>
      <c r="BG32" s="833"/>
      <c r="BH32" s="833"/>
      <c r="BI32" s="834"/>
      <c r="BJ32" s="232"/>
      <c r="BK32" s="232"/>
      <c r="BL32" s="232"/>
      <c r="BM32" s="232"/>
      <c r="BN32" s="232"/>
      <c r="BO32" s="241"/>
      <c r="BP32" s="241"/>
      <c r="BQ32" s="238">
        <v>26</v>
      </c>
      <c r="BR32" s="239"/>
      <c r="BS32" s="775"/>
      <c r="BT32" s="776"/>
      <c r="BU32" s="776"/>
      <c r="BV32" s="776"/>
      <c r="BW32" s="776"/>
      <c r="BX32" s="776"/>
      <c r="BY32" s="776"/>
      <c r="BZ32" s="776"/>
      <c r="CA32" s="776"/>
      <c r="CB32" s="776"/>
      <c r="CC32" s="776"/>
      <c r="CD32" s="776"/>
      <c r="CE32" s="776"/>
      <c r="CF32" s="776"/>
      <c r="CG32" s="777"/>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75"/>
      <c r="DW32" s="776"/>
      <c r="DX32" s="776"/>
      <c r="DY32" s="776"/>
      <c r="DZ32" s="781"/>
      <c r="EA32" s="230"/>
    </row>
    <row r="33" spans="1:131" ht="26.25" customHeight="1" x14ac:dyDescent="0.15">
      <c r="A33" s="242">
        <v>6</v>
      </c>
      <c r="B33" s="782"/>
      <c r="C33" s="783"/>
      <c r="D33" s="783"/>
      <c r="E33" s="783"/>
      <c r="F33" s="783"/>
      <c r="G33" s="783"/>
      <c r="H33" s="783"/>
      <c r="I33" s="783"/>
      <c r="J33" s="783"/>
      <c r="K33" s="783"/>
      <c r="L33" s="783"/>
      <c r="M33" s="783"/>
      <c r="N33" s="783"/>
      <c r="O33" s="783"/>
      <c r="P33" s="784"/>
      <c r="Q33" s="785"/>
      <c r="R33" s="786"/>
      <c r="S33" s="786"/>
      <c r="T33" s="786"/>
      <c r="U33" s="786"/>
      <c r="V33" s="786"/>
      <c r="W33" s="786"/>
      <c r="X33" s="786"/>
      <c r="Y33" s="786"/>
      <c r="Z33" s="786"/>
      <c r="AA33" s="786"/>
      <c r="AB33" s="786"/>
      <c r="AC33" s="786"/>
      <c r="AD33" s="786"/>
      <c r="AE33" s="787"/>
      <c r="AF33" s="788"/>
      <c r="AG33" s="789"/>
      <c r="AH33" s="789"/>
      <c r="AI33" s="789"/>
      <c r="AJ33" s="790"/>
      <c r="AK33" s="835"/>
      <c r="AL33" s="832"/>
      <c r="AM33" s="832"/>
      <c r="AN33" s="832"/>
      <c r="AO33" s="832"/>
      <c r="AP33" s="832"/>
      <c r="AQ33" s="832"/>
      <c r="AR33" s="832"/>
      <c r="AS33" s="832"/>
      <c r="AT33" s="832"/>
      <c r="AU33" s="832"/>
      <c r="AV33" s="832"/>
      <c r="AW33" s="832"/>
      <c r="AX33" s="832"/>
      <c r="AY33" s="832"/>
      <c r="AZ33" s="831"/>
      <c r="BA33" s="831"/>
      <c r="BB33" s="831"/>
      <c r="BC33" s="831"/>
      <c r="BD33" s="831"/>
      <c r="BE33" s="833"/>
      <c r="BF33" s="833"/>
      <c r="BG33" s="833"/>
      <c r="BH33" s="833"/>
      <c r="BI33" s="834"/>
      <c r="BJ33" s="232"/>
      <c r="BK33" s="232"/>
      <c r="BL33" s="232"/>
      <c r="BM33" s="232"/>
      <c r="BN33" s="232"/>
      <c r="BO33" s="241"/>
      <c r="BP33" s="241"/>
      <c r="BQ33" s="238">
        <v>27</v>
      </c>
      <c r="BR33" s="239"/>
      <c r="BS33" s="775"/>
      <c r="BT33" s="776"/>
      <c r="BU33" s="776"/>
      <c r="BV33" s="776"/>
      <c r="BW33" s="776"/>
      <c r="BX33" s="776"/>
      <c r="BY33" s="776"/>
      <c r="BZ33" s="776"/>
      <c r="CA33" s="776"/>
      <c r="CB33" s="776"/>
      <c r="CC33" s="776"/>
      <c r="CD33" s="776"/>
      <c r="CE33" s="776"/>
      <c r="CF33" s="776"/>
      <c r="CG33" s="777"/>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75"/>
      <c r="DW33" s="776"/>
      <c r="DX33" s="776"/>
      <c r="DY33" s="776"/>
      <c r="DZ33" s="781"/>
      <c r="EA33" s="230"/>
    </row>
    <row r="34" spans="1:131" ht="26.25" customHeight="1" x14ac:dyDescent="0.15">
      <c r="A34" s="242">
        <v>7</v>
      </c>
      <c r="B34" s="782"/>
      <c r="C34" s="783"/>
      <c r="D34" s="783"/>
      <c r="E34" s="783"/>
      <c r="F34" s="783"/>
      <c r="G34" s="783"/>
      <c r="H34" s="783"/>
      <c r="I34" s="783"/>
      <c r="J34" s="783"/>
      <c r="K34" s="783"/>
      <c r="L34" s="783"/>
      <c r="M34" s="783"/>
      <c r="N34" s="783"/>
      <c r="O34" s="783"/>
      <c r="P34" s="784"/>
      <c r="Q34" s="785"/>
      <c r="R34" s="786"/>
      <c r="S34" s="786"/>
      <c r="T34" s="786"/>
      <c r="U34" s="786"/>
      <c r="V34" s="786"/>
      <c r="W34" s="786"/>
      <c r="X34" s="786"/>
      <c r="Y34" s="786"/>
      <c r="Z34" s="786"/>
      <c r="AA34" s="786"/>
      <c r="AB34" s="786"/>
      <c r="AC34" s="786"/>
      <c r="AD34" s="786"/>
      <c r="AE34" s="787"/>
      <c r="AF34" s="788"/>
      <c r="AG34" s="789"/>
      <c r="AH34" s="789"/>
      <c r="AI34" s="789"/>
      <c r="AJ34" s="790"/>
      <c r="AK34" s="835"/>
      <c r="AL34" s="832"/>
      <c r="AM34" s="832"/>
      <c r="AN34" s="832"/>
      <c r="AO34" s="832"/>
      <c r="AP34" s="832"/>
      <c r="AQ34" s="832"/>
      <c r="AR34" s="832"/>
      <c r="AS34" s="832"/>
      <c r="AT34" s="832"/>
      <c r="AU34" s="832"/>
      <c r="AV34" s="832"/>
      <c r="AW34" s="832"/>
      <c r="AX34" s="832"/>
      <c r="AY34" s="832"/>
      <c r="AZ34" s="831"/>
      <c r="BA34" s="831"/>
      <c r="BB34" s="831"/>
      <c r="BC34" s="831"/>
      <c r="BD34" s="831"/>
      <c r="BE34" s="833"/>
      <c r="BF34" s="833"/>
      <c r="BG34" s="833"/>
      <c r="BH34" s="833"/>
      <c r="BI34" s="834"/>
      <c r="BJ34" s="232"/>
      <c r="BK34" s="232"/>
      <c r="BL34" s="232"/>
      <c r="BM34" s="232"/>
      <c r="BN34" s="232"/>
      <c r="BO34" s="241"/>
      <c r="BP34" s="241"/>
      <c r="BQ34" s="238">
        <v>28</v>
      </c>
      <c r="BR34" s="239"/>
      <c r="BS34" s="775"/>
      <c r="BT34" s="776"/>
      <c r="BU34" s="776"/>
      <c r="BV34" s="776"/>
      <c r="BW34" s="776"/>
      <c r="BX34" s="776"/>
      <c r="BY34" s="776"/>
      <c r="BZ34" s="776"/>
      <c r="CA34" s="776"/>
      <c r="CB34" s="776"/>
      <c r="CC34" s="776"/>
      <c r="CD34" s="776"/>
      <c r="CE34" s="776"/>
      <c r="CF34" s="776"/>
      <c r="CG34" s="777"/>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75"/>
      <c r="DW34" s="776"/>
      <c r="DX34" s="776"/>
      <c r="DY34" s="776"/>
      <c r="DZ34" s="781"/>
      <c r="EA34" s="230"/>
    </row>
    <row r="35" spans="1:131" ht="26.25" customHeight="1" x14ac:dyDescent="0.15">
      <c r="A35" s="242">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5"/>
      <c r="AL35" s="832"/>
      <c r="AM35" s="832"/>
      <c r="AN35" s="832"/>
      <c r="AO35" s="832"/>
      <c r="AP35" s="832"/>
      <c r="AQ35" s="832"/>
      <c r="AR35" s="832"/>
      <c r="AS35" s="832"/>
      <c r="AT35" s="832"/>
      <c r="AU35" s="832"/>
      <c r="AV35" s="832"/>
      <c r="AW35" s="832"/>
      <c r="AX35" s="832"/>
      <c r="AY35" s="832"/>
      <c r="AZ35" s="831"/>
      <c r="BA35" s="831"/>
      <c r="BB35" s="831"/>
      <c r="BC35" s="831"/>
      <c r="BD35" s="831"/>
      <c r="BE35" s="833"/>
      <c r="BF35" s="833"/>
      <c r="BG35" s="833"/>
      <c r="BH35" s="833"/>
      <c r="BI35" s="834"/>
      <c r="BJ35" s="232"/>
      <c r="BK35" s="232"/>
      <c r="BL35" s="232"/>
      <c r="BM35" s="232"/>
      <c r="BN35" s="232"/>
      <c r="BO35" s="241"/>
      <c r="BP35" s="241"/>
      <c r="BQ35" s="238">
        <v>29</v>
      </c>
      <c r="BR35" s="239"/>
      <c r="BS35" s="775"/>
      <c r="BT35" s="776"/>
      <c r="BU35" s="776"/>
      <c r="BV35" s="776"/>
      <c r="BW35" s="776"/>
      <c r="BX35" s="776"/>
      <c r="BY35" s="776"/>
      <c r="BZ35" s="776"/>
      <c r="CA35" s="776"/>
      <c r="CB35" s="776"/>
      <c r="CC35" s="776"/>
      <c r="CD35" s="776"/>
      <c r="CE35" s="776"/>
      <c r="CF35" s="776"/>
      <c r="CG35" s="777"/>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75"/>
      <c r="DW35" s="776"/>
      <c r="DX35" s="776"/>
      <c r="DY35" s="776"/>
      <c r="DZ35" s="781"/>
      <c r="EA35" s="230"/>
    </row>
    <row r="36" spans="1:131" ht="26.25" customHeight="1" x14ac:dyDescent="0.15">
      <c r="A36" s="242">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5"/>
      <c r="AL36" s="832"/>
      <c r="AM36" s="832"/>
      <c r="AN36" s="832"/>
      <c r="AO36" s="832"/>
      <c r="AP36" s="832"/>
      <c r="AQ36" s="832"/>
      <c r="AR36" s="832"/>
      <c r="AS36" s="832"/>
      <c r="AT36" s="832"/>
      <c r="AU36" s="832"/>
      <c r="AV36" s="832"/>
      <c r="AW36" s="832"/>
      <c r="AX36" s="832"/>
      <c r="AY36" s="832"/>
      <c r="AZ36" s="831"/>
      <c r="BA36" s="831"/>
      <c r="BB36" s="831"/>
      <c r="BC36" s="831"/>
      <c r="BD36" s="831"/>
      <c r="BE36" s="833"/>
      <c r="BF36" s="833"/>
      <c r="BG36" s="833"/>
      <c r="BH36" s="833"/>
      <c r="BI36" s="834"/>
      <c r="BJ36" s="232"/>
      <c r="BK36" s="232"/>
      <c r="BL36" s="232"/>
      <c r="BM36" s="232"/>
      <c r="BN36" s="232"/>
      <c r="BO36" s="241"/>
      <c r="BP36" s="241"/>
      <c r="BQ36" s="238">
        <v>30</v>
      </c>
      <c r="BR36" s="239"/>
      <c r="BS36" s="775"/>
      <c r="BT36" s="776"/>
      <c r="BU36" s="776"/>
      <c r="BV36" s="776"/>
      <c r="BW36" s="776"/>
      <c r="BX36" s="776"/>
      <c r="BY36" s="776"/>
      <c r="BZ36" s="776"/>
      <c r="CA36" s="776"/>
      <c r="CB36" s="776"/>
      <c r="CC36" s="776"/>
      <c r="CD36" s="776"/>
      <c r="CE36" s="776"/>
      <c r="CF36" s="776"/>
      <c r="CG36" s="777"/>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75"/>
      <c r="DW36" s="776"/>
      <c r="DX36" s="776"/>
      <c r="DY36" s="776"/>
      <c r="DZ36" s="781"/>
      <c r="EA36" s="230"/>
    </row>
    <row r="37" spans="1:131" ht="26.25" customHeight="1" x14ac:dyDescent="0.15">
      <c r="A37" s="242">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5"/>
      <c r="AL37" s="832"/>
      <c r="AM37" s="832"/>
      <c r="AN37" s="832"/>
      <c r="AO37" s="832"/>
      <c r="AP37" s="832"/>
      <c r="AQ37" s="832"/>
      <c r="AR37" s="832"/>
      <c r="AS37" s="832"/>
      <c r="AT37" s="832"/>
      <c r="AU37" s="832"/>
      <c r="AV37" s="832"/>
      <c r="AW37" s="832"/>
      <c r="AX37" s="832"/>
      <c r="AY37" s="832"/>
      <c r="AZ37" s="831"/>
      <c r="BA37" s="831"/>
      <c r="BB37" s="831"/>
      <c r="BC37" s="831"/>
      <c r="BD37" s="831"/>
      <c r="BE37" s="833"/>
      <c r="BF37" s="833"/>
      <c r="BG37" s="833"/>
      <c r="BH37" s="833"/>
      <c r="BI37" s="834"/>
      <c r="BJ37" s="232"/>
      <c r="BK37" s="232"/>
      <c r="BL37" s="232"/>
      <c r="BM37" s="232"/>
      <c r="BN37" s="232"/>
      <c r="BO37" s="241"/>
      <c r="BP37" s="241"/>
      <c r="BQ37" s="238">
        <v>31</v>
      </c>
      <c r="BR37" s="239"/>
      <c r="BS37" s="775"/>
      <c r="BT37" s="776"/>
      <c r="BU37" s="776"/>
      <c r="BV37" s="776"/>
      <c r="BW37" s="776"/>
      <c r="BX37" s="776"/>
      <c r="BY37" s="776"/>
      <c r="BZ37" s="776"/>
      <c r="CA37" s="776"/>
      <c r="CB37" s="776"/>
      <c r="CC37" s="776"/>
      <c r="CD37" s="776"/>
      <c r="CE37" s="776"/>
      <c r="CF37" s="776"/>
      <c r="CG37" s="777"/>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75"/>
      <c r="DW37" s="776"/>
      <c r="DX37" s="776"/>
      <c r="DY37" s="776"/>
      <c r="DZ37" s="781"/>
      <c r="EA37" s="230"/>
    </row>
    <row r="38" spans="1:131" ht="26.25" customHeight="1" x14ac:dyDescent="0.15">
      <c r="A38" s="242">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5"/>
      <c r="AL38" s="832"/>
      <c r="AM38" s="832"/>
      <c r="AN38" s="832"/>
      <c r="AO38" s="832"/>
      <c r="AP38" s="832"/>
      <c r="AQ38" s="832"/>
      <c r="AR38" s="832"/>
      <c r="AS38" s="832"/>
      <c r="AT38" s="832"/>
      <c r="AU38" s="832"/>
      <c r="AV38" s="832"/>
      <c r="AW38" s="832"/>
      <c r="AX38" s="832"/>
      <c r="AY38" s="832"/>
      <c r="AZ38" s="831"/>
      <c r="BA38" s="831"/>
      <c r="BB38" s="831"/>
      <c r="BC38" s="831"/>
      <c r="BD38" s="831"/>
      <c r="BE38" s="833"/>
      <c r="BF38" s="833"/>
      <c r="BG38" s="833"/>
      <c r="BH38" s="833"/>
      <c r="BI38" s="834"/>
      <c r="BJ38" s="232"/>
      <c r="BK38" s="232"/>
      <c r="BL38" s="232"/>
      <c r="BM38" s="232"/>
      <c r="BN38" s="232"/>
      <c r="BO38" s="241"/>
      <c r="BP38" s="241"/>
      <c r="BQ38" s="238">
        <v>32</v>
      </c>
      <c r="BR38" s="239"/>
      <c r="BS38" s="775"/>
      <c r="BT38" s="776"/>
      <c r="BU38" s="776"/>
      <c r="BV38" s="776"/>
      <c r="BW38" s="776"/>
      <c r="BX38" s="776"/>
      <c r="BY38" s="776"/>
      <c r="BZ38" s="776"/>
      <c r="CA38" s="776"/>
      <c r="CB38" s="776"/>
      <c r="CC38" s="776"/>
      <c r="CD38" s="776"/>
      <c r="CE38" s="776"/>
      <c r="CF38" s="776"/>
      <c r="CG38" s="777"/>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75"/>
      <c r="DW38" s="776"/>
      <c r="DX38" s="776"/>
      <c r="DY38" s="776"/>
      <c r="DZ38" s="781"/>
      <c r="EA38" s="230"/>
    </row>
    <row r="39" spans="1:131" ht="26.25" customHeight="1" x14ac:dyDescent="0.15">
      <c r="A39" s="242">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5"/>
      <c r="AL39" s="832"/>
      <c r="AM39" s="832"/>
      <c r="AN39" s="832"/>
      <c r="AO39" s="832"/>
      <c r="AP39" s="832"/>
      <c r="AQ39" s="832"/>
      <c r="AR39" s="832"/>
      <c r="AS39" s="832"/>
      <c r="AT39" s="832"/>
      <c r="AU39" s="832"/>
      <c r="AV39" s="832"/>
      <c r="AW39" s="832"/>
      <c r="AX39" s="832"/>
      <c r="AY39" s="832"/>
      <c r="AZ39" s="831"/>
      <c r="BA39" s="831"/>
      <c r="BB39" s="831"/>
      <c r="BC39" s="831"/>
      <c r="BD39" s="831"/>
      <c r="BE39" s="833"/>
      <c r="BF39" s="833"/>
      <c r="BG39" s="833"/>
      <c r="BH39" s="833"/>
      <c r="BI39" s="834"/>
      <c r="BJ39" s="232"/>
      <c r="BK39" s="232"/>
      <c r="BL39" s="232"/>
      <c r="BM39" s="232"/>
      <c r="BN39" s="232"/>
      <c r="BO39" s="241"/>
      <c r="BP39" s="241"/>
      <c r="BQ39" s="238">
        <v>33</v>
      </c>
      <c r="BR39" s="239"/>
      <c r="BS39" s="775"/>
      <c r="BT39" s="776"/>
      <c r="BU39" s="776"/>
      <c r="BV39" s="776"/>
      <c r="BW39" s="776"/>
      <c r="BX39" s="776"/>
      <c r="BY39" s="776"/>
      <c r="BZ39" s="776"/>
      <c r="CA39" s="776"/>
      <c r="CB39" s="776"/>
      <c r="CC39" s="776"/>
      <c r="CD39" s="776"/>
      <c r="CE39" s="776"/>
      <c r="CF39" s="776"/>
      <c r="CG39" s="777"/>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75"/>
      <c r="DW39" s="776"/>
      <c r="DX39" s="776"/>
      <c r="DY39" s="776"/>
      <c r="DZ39" s="781"/>
      <c r="EA39" s="230"/>
    </row>
    <row r="40" spans="1:131" ht="26.25" customHeight="1" x14ac:dyDescent="0.15">
      <c r="A40" s="238">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5"/>
      <c r="AL40" s="832"/>
      <c r="AM40" s="832"/>
      <c r="AN40" s="832"/>
      <c r="AO40" s="832"/>
      <c r="AP40" s="832"/>
      <c r="AQ40" s="832"/>
      <c r="AR40" s="832"/>
      <c r="AS40" s="832"/>
      <c r="AT40" s="832"/>
      <c r="AU40" s="832"/>
      <c r="AV40" s="832"/>
      <c r="AW40" s="832"/>
      <c r="AX40" s="832"/>
      <c r="AY40" s="832"/>
      <c r="AZ40" s="831"/>
      <c r="BA40" s="831"/>
      <c r="BB40" s="831"/>
      <c r="BC40" s="831"/>
      <c r="BD40" s="831"/>
      <c r="BE40" s="833"/>
      <c r="BF40" s="833"/>
      <c r="BG40" s="833"/>
      <c r="BH40" s="833"/>
      <c r="BI40" s="834"/>
      <c r="BJ40" s="232"/>
      <c r="BK40" s="232"/>
      <c r="BL40" s="232"/>
      <c r="BM40" s="232"/>
      <c r="BN40" s="232"/>
      <c r="BO40" s="241"/>
      <c r="BP40" s="241"/>
      <c r="BQ40" s="238">
        <v>34</v>
      </c>
      <c r="BR40" s="239"/>
      <c r="BS40" s="775"/>
      <c r="BT40" s="776"/>
      <c r="BU40" s="776"/>
      <c r="BV40" s="776"/>
      <c r="BW40" s="776"/>
      <c r="BX40" s="776"/>
      <c r="BY40" s="776"/>
      <c r="BZ40" s="776"/>
      <c r="CA40" s="776"/>
      <c r="CB40" s="776"/>
      <c r="CC40" s="776"/>
      <c r="CD40" s="776"/>
      <c r="CE40" s="776"/>
      <c r="CF40" s="776"/>
      <c r="CG40" s="777"/>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75"/>
      <c r="DW40" s="776"/>
      <c r="DX40" s="776"/>
      <c r="DY40" s="776"/>
      <c r="DZ40" s="781"/>
      <c r="EA40" s="230"/>
    </row>
    <row r="41" spans="1:131" ht="26.25" customHeight="1" x14ac:dyDescent="0.15">
      <c r="A41" s="238">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5"/>
      <c r="AL41" s="832"/>
      <c r="AM41" s="832"/>
      <c r="AN41" s="832"/>
      <c r="AO41" s="832"/>
      <c r="AP41" s="832"/>
      <c r="AQ41" s="832"/>
      <c r="AR41" s="832"/>
      <c r="AS41" s="832"/>
      <c r="AT41" s="832"/>
      <c r="AU41" s="832"/>
      <c r="AV41" s="832"/>
      <c r="AW41" s="832"/>
      <c r="AX41" s="832"/>
      <c r="AY41" s="832"/>
      <c r="AZ41" s="831"/>
      <c r="BA41" s="831"/>
      <c r="BB41" s="831"/>
      <c r="BC41" s="831"/>
      <c r="BD41" s="831"/>
      <c r="BE41" s="833"/>
      <c r="BF41" s="833"/>
      <c r="BG41" s="833"/>
      <c r="BH41" s="833"/>
      <c r="BI41" s="834"/>
      <c r="BJ41" s="232"/>
      <c r="BK41" s="232"/>
      <c r="BL41" s="232"/>
      <c r="BM41" s="232"/>
      <c r="BN41" s="232"/>
      <c r="BO41" s="241"/>
      <c r="BP41" s="241"/>
      <c r="BQ41" s="238">
        <v>35</v>
      </c>
      <c r="BR41" s="239"/>
      <c r="BS41" s="775"/>
      <c r="BT41" s="776"/>
      <c r="BU41" s="776"/>
      <c r="BV41" s="776"/>
      <c r="BW41" s="776"/>
      <c r="BX41" s="776"/>
      <c r="BY41" s="776"/>
      <c r="BZ41" s="776"/>
      <c r="CA41" s="776"/>
      <c r="CB41" s="776"/>
      <c r="CC41" s="776"/>
      <c r="CD41" s="776"/>
      <c r="CE41" s="776"/>
      <c r="CF41" s="776"/>
      <c r="CG41" s="777"/>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75"/>
      <c r="DW41" s="776"/>
      <c r="DX41" s="776"/>
      <c r="DY41" s="776"/>
      <c r="DZ41" s="781"/>
      <c r="EA41" s="230"/>
    </row>
    <row r="42" spans="1:131" ht="26.25" customHeight="1" x14ac:dyDescent="0.15">
      <c r="A42" s="238">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5"/>
      <c r="AL42" s="832"/>
      <c r="AM42" s="832"/>
      <c r="AN42" s="832"/>
      <c r="AO42" s="832"/>
      <c r="AP42" s="832"/>
      <c r="AQ42" s="832"/>
      <c r="AR42" s="832"/>
      <c r="AS42" s="832"/>
      <c r="AT42" s="832"/>
      <c r="AU42" s="832"/>
      <c r="AV42" s="832"/>
      <c r="AW42" s="832"/>
      <c r="AX42" s="832"/>
      <c r="AY42" s="832"/>
      <c r="AZ42" s="831"/>
      <c r="BA42" s="831"/>
      <c r="BB42" s="831"/>
      <c r="BC42" s="831"/>
      <c r="BD42" s="831"/>
      <c r="BE42" s="833"/>
      <c r="BF42" s="833"/>
      <c r="BG42" s="833"/>
      <c r="BH42" s="833"/>
      <c r="BI42" s="834"/>
      <c r="BJ42" s="232"/>
      <c r="BK42" s="232"/>
      <c r="BL42" s="232"/>
      <c r="BM42" s="232"/>
      <c r="BN42" s="232"/>
      <c r="BO42" s="241"/>
      <c r="BP42" s="241"/>
      <c r="BQ42" s="238">
        <v>36</v>
      </c>
      <c r="BR42" s="239"/>
      <c r="BS42" s="775"/>
      <c r="BT42" s="776"/>
      <c r="BU42" s="776"/>
      <c r="BV42" s="776"/>
      <c r="BW42" s="776"/>
      <c r="BX42" s="776"/>
      <c r="BY42" s="776"/>
      <c r="BZ42" s="776"/>
      <c r="CA42" s="776"/>
      <c r="CB42" s="776"/>
      <c r="CC42" s="776"/>
      <c r="CD42" s="776"/>
      <c r="CE42" s="776"/>
      <c r="CF42" s="776"/>
      <c r="CG42" s="777"/>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75"/>
      <c r="DW42" s="776"/>
      <c r="DX42" s="776"/>
      <c r="DY42" s="776"/>
      <c r="DZ42" s="781"/>
      <c r="EA42" s="230"/>
    </row>
    <row r="43" spans="1:131" ht="26.25" customHeight="1" x14ac:dyDescent="0.15">
      <c r="A43" s="238">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5"/>
      <c r="AL43" s="832"/>
      <c r="AM43" s="832"/>
      <c r="AN43" s="832"/>
      <c r="AO43" s="832"/>
      <c r="AP43" s="832"/>
      <c r="AQ43" s="832"/>
      <c r="AR43" s="832"/>
      <c r="AS43" s="832"/>
      <c r="AT43" s="832"/>
      <c r="AU43" s="832"/>
      <c r="AV43" s="832"/>
      <c r="AW43" s="832"/>
      <c r="AX43" s="832"/>
      <c r="AY43" s="832"/>
      <c r="AZ43" s="831"/>
      <c r="BA43" s="831"/>
      <c r="BB43" s="831"/>
      <c r="BC43" s="831"/>
      <c r="BD43" s="831"/>
      <c r="BE43" s="833"/>
      <c r="BF43" s="833"/>
      <c r="BG43" s="833"/>
      <c r="BH43" s="833"/>
      <c r="BI43" s="834"/>
      <c r="BJ43" s="232"/>
      <c r="BK43" s="232"/>
      <c r="BL43" s="232"/>
      <c r="BM43" s="232"/>
      <c r="BN43" s="232"/>
      <c r="BO43" s="241"/>
      <c r="BP43" s="241"/>
      <c r="BQ43" s="238">
        <v>37</v>
      </c>
      <c r="BR43" s="239"/>
      <c r="BS43" s="775"/>
      <c r="BT43" s="776"/>
      <c r="BU43" s="776"/>
      <c r="BV43" s="776"/>
      <c r="BW43" s="776"/>
      <c r="BX43" s="776"/>
      <c r="BY43" s="776"/>
      <c r="BZ43" s="776"/>
      <c r="CA43" s="776"/>
      <c r="CB43" s="776"/>
      <c r="CC43" s="776"/>
      <c r="CD43" s="776"/>
      <c r="CE43" s="776"/>
      <c r="CF43" s="776"/>
      <c r="CG43" s="777"/>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75"/>
      <c r="DW43" s="776"/>
      <c r="DX43" s="776"/>
      <c r="DY43" s="776"/>
      <c r="DZ43" s="781"/>
      <c r="EA43" s="230"/>
    </row>
    <row r="44" spans="1:131" ht="26.25" customHeight="1" x14ac:dyDescent="0.15">
      <c r="A44" s="238">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5"/>
      <c r="AL44" s="832"/>
      <c r="AM44" s="832"/>
      <c r="AN44" s="832"/>
      <c r="AO44" s="832"/>
      <c r="AP44" s="832"/>
      <c r="AQ44" s="832"/>
      <c r="AR44" s="832"/>
      <c r="AS44" s="832"/>
      <c r="AT44" s="832"/>
      <c r="AU44" s="832"/>
      <c r="AV44" s="832"/>
      <c r="AW44" s="832"/>
      <c r="AX44" s="832"/>
      <c r="AY44" s="832"/>
      <c r="AZ44" s="831"/>
      <c r="BA44" s="831"/>
      <c r="BB44" s="831"/>
      <c r="BC44" s="831"/>
      <c r="BD44" s="831"/>
      <c r="BE44" s="833"/>
      <c r="BF44" s="833"/>
      <c r="BG44" s="833"/>
      <c r="BH44" s="833"/>
      <c r="BI44" s="834"/>
      <c r="BJ44" s="232"/>
      <c r="BK44" s="232"/>
      <c r="BL44" s="232"/>
      <c r="BM44" s="232"/>
      <c r="BN44" s="232"/>
      <c r="BO44" s="241"/>
      <c r="BP44" s="241"/>
      <c r="BQ44" s="238">
        <v>38</v>
      </c>
      <c r="BR44" s="239"/>
      <c r="BS44" s="775"/>
      <c r="BT44" s="776"/>
      <c r="BU44" s="776"/>
      <c r="BV44" s="776"/>
      <c r="BW44" s="776"/>
      <c r="BX44" s="776"/>
      <c r="BY44" s="776"/>
      <c r="BZ44" s="776"/>
      <c r="CA44" s="776"/>
      <c r="CB44" s="776"/>
      <c r="CC44" s="776"/>
      <c r="CD44" s="776"/>
      <c r="CE44" s="776"/>
      <c r="CF44" s="776"/>
      <c r="CG44" s="777"/>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75"/>
      <c r="DW44" s="776"/>
      <c r="DX44" s="776"/>
      <c r="DY44" s="776"/>
      <c r="DZ44" s="781"/>
      <c r="EA44" s="230"/>
    </row>
    <row r="45" spans="1:131" ht="26.25" customHeight="1" x14ac:dyDescent="0.15">
      <c r="A45" s="238">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5"/>
      <c r="AL45" s="832"/>
      <c r="AM45" s="832"/>
      <c r="AN45" s="832"/>
      <c r="AO45" s="832"/>
      <c r="AP45" s="832"/>
      <c r="AQ45" s="832"/>
      <c r="AR45" s="832"/>
      <c r="AS45" s="832"/>
      <c r="AT45" s="832"/>
      <c r="AU45" s="832"/>
      <c r="AV45" s="832"/>
      <c r="AW45" s="832"/>
      <c r="AX45" s="832"/>
      <c r="AY45" s="832"/>
      <c r="AZ45" s="831"/>
      <c r="BA45" s="831"/>
      <c r="BB45" s="831"/>
      <c r="BC45" s="831"/>
      <c r="BD45" s="831"/>
      <c r="BE45" s="833"/>
      <c r="BF45" s="833"/>
      <c r="BG45" s="833"/>
      <c r="BH45" s="833"/>
      <c r="BI45" s="834"/>
      <c r="BJ45" s="232"/>
      <c r="BK45" s="232"/>
      <c r="BL45" s="232"/>
      <c r="BM45" s="232"/>
      <c r="BN45" s="232"/>
      <c r="BO45" s="241"/>
      <c r="BP45" s="241"/>
      <c r="BQ45" s="238">
        <v>39</v>
      </c>
      <c r="BR45" s="239"/>
      <c r="BS45" s="775"/>
      <c r="BT45" s="776"/>
      <c r="BU45" s="776"/>
      <c r="BV45" s="776"/>
      <c r="BW45" s="776"/>
      <c r="BX45" s="776"/>
      <c r="BY45" s="776"/>
      <c r="BZ45" s="776"/>
      <c r="CA45" s="776"/>
      <c r="CB45" s="776"/>
      <c r="CC45" s="776"/>
      <c r="CD45" s="776"/>
      <c r="CE45" s="776"/>
      <c r="CF45" s="776"/>
      <c r="CG45" s="777"/>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75"/>
      <c r="DW45" s="776"/>
      <c r="DX45" s="776"/>
      <c r="DY45" s="776"/>
      <c r="DZ45" s="781"/>
      <c r="EA45" s="230"/>
    </row>
    <row r="46" spans="1:131" ht="26.25" customHeight="1" x14ac:dyDescent="0.15">
      <c r="A46" s="238">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5"/>
      <c r="AL46" s="832"/>
      <c r="AM46" s="832"/>
      <c r="AN46" s="832"/>
      <c r="AO46" s="832"/>
      <c r="AP46" s="832"/>
      <c r="AQ46" s="832"/>
      <c r="AR46" s="832"/>
      <c r="AS46" s="832"/>
      <c r="AT46" s="832"/>
      <c r="AU46" s="832"/>
      <c r="AV46" s="832"/>
      <c r="AW46" s="832"/>
      <c r="AX46" s="832"/>
      <c r="AY46" s="832"/>
      <c r="AZ46" s="831"/>
      <c r="BA46" s="831"/>
      <c r="BB46" s="831"/>
      <c r="BC46" s="831"/>
      <c r="BD46" s="831"/>
      <c r="BE46" s="833"/>
      <c r="BF46" s="833"/>
      <c r="BG46" s="833"/>
      <c r="BH46" s="833"/>
      <c r="BI46" s="834"/>
      <c r="BJ46" s="232"/>
      <c r="BK46" s="232"/>
      <c r="BL46" s="232"/>
      <c r="BM46" s="232"/>
      <c r="BN46" s="232"/>
      <c r="BO46" s="241"/>
      <c r="BP46" s="241"/>
      <c r="BQ46" s="238">
        <v>40</v>
      </c>
      <c r="BR46" s="239"/>
      <c r="BS46" s="775"/>
      <c r="BT46" s="776"/>
      <c r="BU46" s="776"/>
      <c r="BV46" s="776"/>
      <c r="BW46" s="776"/>
      <c r="BX46" s="776"/>
      <c r="BY46" s="776"/>
      <c r="BZ46" s="776"/>
      <c r="CA46" s="776"/>
      <c r="CB46" s="776"/>
      <c r="CC46" s="776"/>
      <c r="CD46" s="776"/>
      <c r="CE46" s="776"/>
      <c r="CF46" s="776"/>
      <c r="CG46" s="777"/>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75"/>
      <c r="DW46" s="776"/>
      <c r="DX46" s="776"/>
      <c r="DY46" s="776"/>
      <c r="DZ46" s="781"/>
      <c r="EA46" s="230"/>
    </row>
    <row r="47" spans="1:131" ht="26.25" customHeight="1" x14ac:dyDescent="0.15">
      <c r="A47" s="238">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5"/>
      <c r="AL47" s="832"/>
      <c r="AM47" s="832"/>
      <c r="AN47" s="832"/>
      <c r="AO47" s="832"/>
      <c r="AP47" s="832"/>
      <c r="AQ47" s="832"/>
      <c r="AR47" s="832"/>
      <c r="AS47" s="832"/>
      <c r="AT47" s="832"/>
      <c r="AU47" s="832"/>
      <c r="AV47" s="832"/>
      <c r="AW47" s="832"/>
      <c r="AX47" s="832"/>
      <c r="AY47" s="832"/>
      <c r="AZ47" s="831"/>
      <c r="BA47" s="831"/>
      <c r="BB47" s="831"/>
      <c r="BC47" s="831"/>
      <c r="BD47" s="831"/>
      <c r="BE47" s="833"/>
      <c r="BF47" s="833"/>
      <c r="BG47" s="833"/>
      <c r="BH47" s="833"/>
      <c r="BI47" s="834"/>
      <c r="BJ47" s="232"/>
      <c r="BK47" s="232"/>
      <c r="BL47" s="232"/>
      <c r="BM47" s="232"/>
      <c r="BN47" s="232"/>
      <c r="BO47" s="241"/>
      <c r="BP47" s="241"/>
      <c r="BQ47" s="238">
        <v>41</v>
      </c>
      <c r="BR47" s="239"/>
      <c r="BS47" s="775"/>
      <c r="BT47" s="776"/>
      <c r="BU47" s="776"/>
      <c r="BV47" s="776"/>
      <c r="BW47" s="776"/>
      <c r="BX47" s="776"/>
      <c r="BY47" s="776"/>
      <c r="BZ47" s="776"/>
      <c r="CA47" s="776"/>
      <c r="CB47" s="776"/>
      <c r="CC47" s="776"/>
      <c r="CD47" s="776"/>
      <c r="CE47" s="776"/>
      <c r="CF47" s="776"/>
      <c r="CG47" s="777"/>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75"/>
      <c r="DW47" s="776"/>
      <c r="DX47" s="776"/>
      <c r="DY47" s="776"/>
      <c r="DZ47" s="781"/>
      <c r="EA47" s="230"/>
    </row>
    <row r="48" spans="1:131" ht="26.25" customHeight="1" x14ac:dyDescent="0.15">
      <c r="A48" s="238">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5"/>
      <c r="AL48" s="832"/>
      <c r="AM48" s="832"/>
      <c r="AN48" s="832"/>
      <c r="AO48" s="832"/>
      <c r="AP48" s="832"/>
      <c r="AQ48" s="832"/>
      <c r="AR48" s="832"/>
      <c r="AS48" s="832"/>
      <c r="AT48" s="832"/>
      <c r="AU48" s="832"/>
      <c r="AV48" s="832"/>
      <c r="AW48" s="832"/>
      <c r="AX48" s="832"/>
      <c r="AY48" s="832"/>
      <c r="AZ48" s="831"/>
      <c r="BA48" s="831"/>
      <c r="BB48" s="831"/>
      <c r="BC48" s="831"/>
      <c r="BD48" s="831"/>
      <c r="BE48" s="833"/>
      <c r="BF48" s="833"/>
      <c r="BG48" s="833"/>
      <c r="BH48" s="833"/>
      <c r="BI48" s="834"/>
      <c r="BJ48" s="232"/>
      <c r="BK48" s="232"/>
      <c r="BL48" s="232"/>
      <c r="BM48" s="232"/>
      <c r="BN48" s="232"/>
      <c r="BO48" s="241"/>
      <c r="BP48" s="241"/>
      <c r="BQ48" s="238">
        <v>42</v>
      </c>
      <c r="BR48" s="239"/>
      <c r="BS48" s="775"/>
      <c r="BT48" s="776"/>
      <c r="BU48" s="776"/>
      <c r="BV48" s="776"/>
      <c r="BW48" s="776"/>
      <c r="BX48" s="776"/>
      <c r="BY48" s="776"/>
      <c r="BZ48" s="776"/>
      <c r="CA48" s="776"/>
      <c r="CB48" s="776"/>
      <c r="CC48" s="776"/>
      <c r="CD48" s="776"/>
      <c r="CE48" s="776"/>
      <c r="CF48" s="776"/>
      <c r="CG48" s="777"/>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75"/>
      <c r="DW48" s="776"/>
      <c r="DX48" s="776"/>
      <c r="DY48" s="776"/>
      <c r="DZ48" s="781"/>
      <c r="EA48" s="230"/>
    </row>
    <row r="49" spans="1:131" ht="26.25" customHeight="1" x14ac:dyDescent="0.15">
      <c r="A49" s="238">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5"/>
      <c r="AL49" s="832"/>
      <c r="AM49" s="832"/>
      <c r="AN49" s="832"/>
      <c r="AO49" s="832"/>
      <c r="AP49" s="832"/>
      <c r="AQ49" s="832"/>
      <c r="AR49" s="832"/>
      <c r="AS49" s="832"/>
      <c r="AT49" s="832"/>
      <c r="AU49" s="832"/>
      <c r="AV49" s="832"/>
      <c r="AW49" s="832"/>
      <c r="AX49" s="832"/>
      <c r="AY49" s="832"/>
      <c r="AZ49" s="831"/>
      <c r="BA49" s="831"/>
      <c r="BB49" s="831"/>
      <c r="BC49" s="831"/>
      <c r="BD49" s="831"/>
      <c r="BE49" s="833"/>
      <c r="BF49" s="833"/>
      <c r="BG49" s="833"/>
      <c r="BH49" s="833"/>
      <c r="BI49" s="834"/>
      <c r="BJ49" s="232"/>
      <c r="BK49" s="232"/>
      <c r="BL49" s="232"/>
      <c r="BM49" s="232"/>
      <c r="BN49" s="232"/>
      <c r="BO49" s="241"/>
      <c r="BP49" s="241"/>
      <c r="BQ49" s="238">
        <v>43</v>
      </c>
      <c r="BR49" s="239"/>
      <c r="BS49" s="775"/>
      <c r="BT49" s="776"/>
      <c r="BU49" s="776"/>
      <c r="BV49" s="776"/>
      <c r="BW49" s="776"/>
      <c r="BX49" s="776"/>
      <c r="BY49" s="776"/>
      <c r="BZ49" s="776"/>
      <c r="CA49" s="776"/>
      <c r="CB49" s="776"/>
      <c r="CC49" s="776"/>
      <c r="CD49" s="776"/>
      <c r="CE49" s="776"/>
      <c r="CF49" s="776"/>
      <c r="CG49" s="777"/>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75"/>
      <c r="DW49" s="776"/>
      <c r="DX49" s="776"/>
      <c r="DY49" s="776"/>
      <c r="DZ49" s="781"/>
      <c r="EA49" s="230"/>
    </row>
    <row r="50" spans="1:131" ht="26.25" customHeight="1" x14ac:dyDescent="0.15">
      <c r="A50" s="238">
        <v>23</v>
      </c>
      <c r="B50" s="782"/>
      <c r="C50" s="783"/>
      <c r="D50" s="783"/>
      <c r="E50" s="783"/>
      <c r="F50" s="783"/>
      <c r="G50" s="783"/>
      <c r="H50" s="783"/>
      <c r="I50" s="783"/>
      <c r="J50" s="783"/>
      <c r="K50" s="783"/>
      <c r="L50" s="783"/>
      <c r="M50" s="783"/>
      <c r="N50" s="783"/>
      <c r="O50" s="783"/>
      <c r="P50" s="784"/>
      <c r="Q50" s="836"/>
      <c r="R50" s="837"/>
      <c r="S50" s="837"/>
      <c r="T50" s="837"/>
      <c r="U50" s="837"/>
      <c r="V50" s="837"/>
      <c r="W50" s="837"/>
      <c r="X50" s="837"/>
      <c r="Y50" s="837"/>
      <c r="Z50" s="837"/>
      <c r="AA50" s="837"/>
      <c r="AB50" s="837"/>
      <c r="AC50" s="837"/>
      <c r="AD50" s="837"/>
      <c r="AE50" s="838"/>
      <c r="AF50" s="788"/>
      <c r="AG50" s="789"/>
      <c r="AH50" s="789"/>
      <c r="AI50" s="789"/>
      <c r="AJ50" s="790"/>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32"/>
      <c r="BK50" s="232"/>
      <c r="BL50" s="232"/>
      <c r="BM50" s="232"/>
      <c r="BN50" s="232"/>
      <c r="BO50" s="241"/>
      <c r="BP50" s="241"/>
      <c r="BQ50" s="238">
        <v>44</v>
      </c>
      <c r="BR50" s="239"/>
      <c r="BS50" s="775"/>
      <c r="BT50" s="776"/>
      <c r="BU50" s="776"/>
      <c r="BV50" s="776"/>
      <c r="BW50" s="776"/>
      <c r="BX50" s="776"/>
      <c r="BY50" s="776"/>
      <c r="BZ50" s="776"/>
      <c r="CA50" s="776"/>
      <c r="CB50" s="776"/>
      <c r="CC50" s="776"/>
      <c r="CD50" s="776"/>
      <c r="CE50" s="776"/>
      <c r="CF50" s="776"/>
      <c r="CG50" s="777"/>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75"/>
      <c r="DW50" s="776"/>
      <c r="DX50" s="776"/>
      <c r="DY50" s="776"/>
      <c r="DZ50" s="781"/>
      <c r="EA50" s="230"/>
    </row>
    <row r="51" spans="1:131" ht="26.25" customHeight="1" x14ac:dyDescent="0.15">
      <c r="A51" s="238">
        <v>24</v>
      </c>
      <c r="B51" s="782"/>
      <c r="C51" s="783"/>
      <c r="D51" s="783"/>
      <c r="E51" s="783"/>
      <c r="F51" s="783"/>
      <c r="G51" s="783"/>
      <c r="H51" s="783"/>
      <c r="I51" s="783"/>
      <c r="J51" s="783"/>
      <c r="K51" s="783"/>
      <c r="L51" s="783"/>
      <c r="M51" s="783"/>
      <c r="N51" s="783"/>
      <c r="O51" s="783"/>
      <c r="P51" s="784"/>
      <c r="Q51" s="836"/>
      <c r="R51" s="837"/>
      <c r="S51" s="837"/>
      <c r="T51" s="837"/>
      <c r="U51" s="837"/>
      <c r="V51" s="837"/>
      <c r="W51" s="837"/>
      <c r="X51" s="837"/>
      <c r="Y51" s="837"/>
      <c r="Z51" s="837"/>
      <c r="AA51" s="837"/>
      <c r="AB51" s="837"/>
      <c r="AC51" s="837"/>
      <c r="AD51" s="837"/>
      <c r="AE51" s="838"/>
      <c r="AF51" s="788"/>
      <c r="AG51" s="789"/>
      <c r="AH51" s="789"/>
      <c r="AI51" s="789"/>
      <c r="AJ51" s="790"/>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32"/>
      <c r="BK51" s="232"/>
      <c r="BL51" s="232"/>
      <c r="BM51" s="232"/>
      <c r="BN51" s="232"/>
      <c r="BO51" s="241"/>
      <c r="BP51" s="241"/>
      <c r="BQ51" s="238">
        <v>45</v>
      </c>
      <c r="BR51" s="239"/>
      <c r="BS51" s="775"/>
      <c r="BT51" s="776"/>
      <c r="BU51" s="776"/>
      <c r="BV51" s="776"/>
      <c r="BW51" s="776"/>
      <c r="BX51" s="776"/>
      <c r="BY51" s="776"/>
      <c r="BZ51" s="776"/>
      <c r="CA51" s="776"/>
      <c r="CB51" s="776"/>
      <c r="CC51" s="776"/>
      <c r="CD51" s="776"/>
      <c r="CE51" s="776"/>
      <c r="CF51" s="776"/>
      <c r="CG51" s="777"/>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75"/>
      <c r="DW51" s="776"/>
      <c r="DX51" s="776"/>
      <c r="DY51" s="776"/>
      <c r="DZ51" s="781"/>
      <c r="EA51" s="230"/>
    </row>
    <row r="52" spans="1:131" ht="26.25" customHeight="1" x14ac:dyDescent="0.15">
      <c r="A52" s="238">
        <v>25</v>
      </c>
      <c r="B52" s="782"/>
      <c r="C52" s="783"/>
      <c r="D52" s="783"/>
      <c r="E52" s="783"/>
      <c r="F52" s="783"/>
      <c r="G52" s="783"/>
      <c r="H52" s="783"/>
      <c r="I52" s="783"/>
      <c r="J52" s="783"/>
      <c r="K52" s="783"/>
      <c r="L52" s="783"/>
      <c r="M52" s="783"/>
      <c r="N52" s="783"/>
      <c r="O52" s="783"/>
      <c r="P52" s="784"/>
      <c r="Q52" s="836"/>
      <c r="R52" s="837"/>
      <c r="S52" s="837"/>
      <c r="T52" s="837"/>
      <c r="U52" s="837"/>
      <c r="V52" s="837"/>
      <c r="W52" s="837"/>
      <c r="X52" s="837"/>
      <c r="Y52" s="837"/>
      <c r="Z52" s="837"/>
      <c r="AA52" s="837"/>
      <c r="AB52" s="837"/>
      <c r="AC52" s="837"/>
      <c r="AD52" s="837"/>
      <c r="AE52" s="838"/>
      <c r="AF52" s="788"/>
      <c r="AG52" s="789"/>
      <c r="AH52" s="789"/>
      <c r="AI52" s="789"/>
      <c r="AJ52" s="790"/>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32"/>
      <c r="BK52" s="232"/>
      <c r="BL52" s="232"/>
      <c r="BM52" s="232"/>
      <c r="BN52" s="232"/>
      <c r="BO52" s="241"/>
      <c r="BP52" s="241"/>
      <c r="BQ52" s="238">
        <v>46</v>
      </c>
      <c r="BR52" s="239"/>
      <c r="BS52" s="775"/>
      <c r="BT52" s="776"/>
      <c r="BU52" s="776"/>
      <c r="BV52" s="776"/>
      <c r="BW52" s="776"/>
      <c r="BX52" s="776"/>
      <c r="BY52" s="776"/>
      <c r="BZ52" s="776"/>
      <c r="CA52" s="776"/>
      <c r="CB52" s="776"/>
      <c r="CC52" s="776"/>
      <c r="CD52" s="776"/>
      <c r="CE52" s="776"/>
      <c r="CF52" s="776"/>
      <c r="CG52" s="777"/>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75"/>
      <c r="DW52" s="776"/>
      <c r="DX52" s="776"/>
      <c r="DY52" s="776"/>
      <c r="DZ52" s="781"/>
      <c r="EA52" s="230"/>
    </row>
    <row r="53" spans="1:131" ht="26.25" customHeight="1" x14ac:dyDescent="0.15">
      <c r="A53" s="238">
        <v>26</v>
      </c>
      <c r="B53" s="782"/>
      <c r="C53" s="783"/>
      <c r="D53" s="783"/>
      <c r="E53" s="783"/>
      <c r="F53" s="783"/>
      <c r="G53" s="783"/>
      <c r="H53" s="783"/>
      <c r="I53" s="783"/>
      <c r="J53" s="783"/>
      <c r="K53" s="783"/>
      <c r="L53" s="783"/>
      <c r="M53" s="783"/>
      <c r="N53" s="783"/>
      <c r="O53" s="783"/>
      <c r="P53" s="784"/>
      <c r="Q53" s="836"/>
      <c r="R53" s="837"/>
      <c r="S53" s="837"/>
      <c r="T53" s="837"/>
      <c r="U53" s="837"/>
      <c r="V53" s="837"/>
      <c r="W53" s="837"/>
      <c r="X53" s="837"/>
      <c r="Y53" s="837"/>
      <c r="Z53" s="837"/>
      <c r="AA53" s="837"/>
      <c r="AB53" s="837"/>
      <c r="AC53" s="837"/>
      <c r="AD53" s="837"/>
      <c r="AE53" s="838"/>
      <c r="AF53" s="788"/>
      <c r="AG53" s="789"/>
      <c r="AH53" s="789"/>
      <c r="AI53" s="789"/>
      <c r="AJ53" s="790"/>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32"/>
      <c r="BK53" s="232"/>
      <c r="BL53" s="232"/>
      <c r="BM53" s="232"/>
      <c r="BN53" s="232"/>
      <c r="BO53" s="241"/>
      <c r="BP53" s="241"/>
      <c r="BQ53" s="238">
        <v>47</v>
      </c>
      <c r="BR53" s="239"/>
      <c r="BS53" s="775"/>
      <c r="BT53" s="776"/>
      <c r="BU53" s="776"/>
      <c r="BV53" s="776"/>
      <c r="BW53" s="776"/>
      <c r="BX53" s="776"/>
      <c r="BY53" s="776"/>
      <c r="BZ53" s="776"/>
      <c r="CA53" s="776"/>
      <c r="CB53" s="776"/>
      <c r="CC53" s="776"/>
      <c r="CD53" s="776"/>
      <c r="CE53" s="776"/>
      <c r="CF53" s="776"/>
      <c r="CG53" s="777"/>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75"/>
      <c r="DW53" s="776"/>
      <c r="DX53" s="776"/>
      <c r="DY53" s="776"/>
      <c r="DZ53" s="781"/>
      <c r="EA53" s="230"/>
    </row>
    <row r="54" spans="1:131" ht="26.25" customHeight="1" x14ac:dyDescent="0.15">
      <c r="A54" s="238">
        <v>27</v>
      </c>
      <c r="B54" s="782"/>
      <c r="C54" s="783"/>
      <c r="D54" s="783"/>
      <c r="E54" s="783"/>
      <c r="F54" s="783"/>
      <c r="G54" s="783"/>
      <c r="H54" s="783"/>
      <c r="I54" s="783"/>
      <c r="J54" s="783"/>
      <c r="K54" s="783"/>
      <c r="L54" s="783"/>
      <c r="M54" s="783"/>
      <c r="N54" s="783"/>
      <c r="O54" s="783"/>
      <c r="P54" s="784"/>
      <c r="Q54" s="836"/>
      <c r="R54" s="837"/>
      <c r="S54" s="837"/>
      <c r="T54" s="837"/>
      <c r="U54" s="837"/>
      <c r="V54" s="837"/>
      <c r="W54" s="837"/>
      <c r="X54" s="837"/>
      <c r="Y54" s="837"/>
      <c r="Z54" s="837"/>
      <c r="AA54" s="837"/>
      <c r="AB54" s="837"/>
      <c r="AC54" s="837"/>
      <c r="AD54" s="837"/>
      <c r="AE54" s="838"/>
      <c r="AF54" s="788"/>
      <c r="AG54" s="789"/>
      <c r="AH54" s="789"/>
      <c r="AI54" s="789"/>
      <c r="AJ54" s="790"/>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32"/>
      <c r="BK54" s="232"/>
      <c r="BL54" s="232"/>
      <c r="BM54" s="232"/>
      <c r="BN54" s="232"/>
      <c r="BO54" s="241"/>
      <c r="BP54" s="241"/>
      <c r="BQ54" s="238">
        <v>48</v>
      </c>
      <c r="BR54" s="239"/>
      <c r="BS54" s="775"/>
      <c r="BT54" s="776"/>
      <c r="BU54" s="776"/>
      <c r="BV54" s="776"/>
      <c r="BW54" s="776"/>
      <c r="BX54" s="776"/>
      <c r="BY54" s="776"/>
      <c r="BZ54" s="776"/>
      <c r="CA54" s="776"/>
      <c r="CB54" s="776"/>
      <c r="CC54" s="776"/>
      <c r="CD54" s="776"/>
      <c r="CE54" s="776"/>
      <c r="CF54" s="776"/>
      <c r="CG54" s="777"/>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75"/>
      <c r="DW54" s="776"/>
      <c r="DX54" s="776"/>
      <c r="DY54" s="776"/>
      <c r="DZ54" s="781"/>
      <c r="EA54" s="230"/>
    </row>
    <row r="55" spans="1:131" ht="26.25" customHeight="1" x14ac:dyDescent="0.15">
      <c r="A55" s="238">
        <v>28</v>
      </c>
      <c r="B55" s="782"/>
      <c r="C55" s="783"/>
      <c r="D55" s="783"/>
      <c r="E55" s="783"/>
      <c r="F55" s="783"/>
      <c r="G55" s="783"/>
      <c r="H55" s="783"/>
      <c r="I55" s="783"/>
      <c r="J55" s="783"/>
      <c r="K55" s="783"/>
      <c r="L55" s="783"/>
      <c r="M55" s="783"/>
      <c r="N55" s="783"/>
      <c r="O55" s="783"/>
      <c r="P55" s="784"/>
      <c r="Q55" s="836"/>
      <c r="R55" s="837"/>
      <c r="S55" s="837"/>
      <c r="T55" s="837"/>
      <c r="U55" s="837"/>
      <c r="V55" s="837"/>
      <c r="W55" s="837"/>
      <c r="X55" s="837"/>
      <c r="Y55" s="837"/>
      <c r="Z55" s="837"/>
      <c r="AA55" s="837"/>
      <c r="AB55" s="837"/>
      <c r="AC55" s="837"/>
      <c r="AD55" s="837"/>
      <c r="AE55" s="838"/>
      <c r="AF55" s="788"/>
      <c r="AG55" s="789"/>
      <c r="AH55" s="789"/>
      <c r="AI55" s="789"/>
      <c r="AJ55" s="790"/>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32"/>
      <c r="BK55" s="232"/>
      <c r="BL55" s="232"/>
      <c r="BM55" s="232"/>
      <c r="BN55" s="232"/>
      <c r="BO55" s="241"/>
      <c r="BP55" s="241"/>
      <c r="BQ55" s="238">
        <v>49</v>
      </c>
      <c r="BR55" s="239"/>
      <c r="BS55" s="775"/>
      <c r="BT55" s="776"/>
      <c r="BU55" s="776"/>
      <c r="BV55" s="776"/>
      <c r="BW55" s="776"/>
      <c r="BX55" s="776"/>
      <c r="BY55" s="776"/>
      <c r="BZ55" s="776"/>
      <c r="CA55" s="776"/>
      <c r="CB55" s="776"/>
      <c r="CC55" s="776"/>
      <c r="CD55" s="776"/>
      <c r="CE55" s="776"/>
      <c r="CF55" s="776"/>
      <c r="CG55" s="777"/>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75"/>
      <c r="DW55" s="776"/>
      <c r="DX55" s="776"/>
      <c r="DY55" s="776"/>
      <c r="DZ55" s="781"/>
      <c r="EA55" s="230"/>
    </row>
    <row r="56" spans="1:131" ht="26.25" customHeight="1" x14ac:dyDescent="0.15">
      <c r="A56" s="238">
        <v>29</v>
      </c>
      <c r="B56" s="782"/>
      <c r="C56" s="783"/>
      <c r="D56" s="783"/>
      <c r="E56" s="783"/>
      <c r="F56" s="783"/>
      <c r="G56" s="783"/>
      <c r="H56" s="783"/>
      <c r="I56" s="783"/>
      <c r="J56" s="783"/>
      <c r="K56" s="783"/>
      <c r="L56" s="783"/>
      <c r="M56" s="783"/>
      <c r="N56" s="783"/>
      <c r="O56" s="783"/>
      <c r="P56" s="784"/>
      <c r="Q56" s="836"/>
      <c r="R56" s="837"/>
      <c r="S56" s="837"/>
      <c r="T56" s="837"/>
      <c r="U56" s="837"/>
      <c r="V56" s="837"/>
      <c r="W56" s="837"/>
      <c r="X56" s="837"/>
      <c r="Y56" s="837"/>
      <c r="Z56" s="837"/>
      <c r="AA56" s="837"/>
      <c r="AB56" s="837"/>
      <c r="AC56" s="837"/>
      <c r="AD56" s="837"/>
      <c r="AE56" s="838"/>
      <c r="AF56" s="788"/>
      <c r="AG56" s="789"/>
      <c r="AH56" s="789"/>
      <c r="AI56" s="789"/>
      <c r="AJ56" s="790"/>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32"/>
      <c r="BK56" s="232"/>
      <c r="BL56" s="232"/>
      <c r="BM56" s="232"/>
      <c r="BN56" s="232"/>
      <c r="BO56" s="241"/>
      <c r="BP56" s="241"/>
      <c r="BQ56" s="238">
        <v>50</v>
      </c>
      <c r="BR56" s="239"/>
      <c r="BS56" s="775"/>
      <c r="BT56" s="776"/>
      <c r="BU56" s="776"/>
      <c r="BV56" s="776"/>
      <c r="BW56" s="776"/>
      <c r="BX56" s="776"/>
      <c r="BY56" s="776"/>
      <c r="BZ56" s="776"/>
      <c r="CA56" s="776"/>
      <c r="CB56" s="776"/>
      <c r="CC56" s="776"/>
      <c r="CD56" s="776"/>
      <c r="CE56" s="776"/>
      <c r="CF56" s="776"/>
      <c r="CG56" s="777"/>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75"/>
      <c r="DW56" s="776"/>
      <c r="DX56" s="776"/>
      <c r="DY56" s="776"/>
      <c r="DZ56" s="781"/>
      <c r="EA56" s="230"/>
    </row>
    <row r="57" spans="1:131" ht="26.25" customHeight="1" x14ac:dyDescent="0.15">
      <c r="A57" s="238">
        <v>30</v>
      </c>
      <c r="B57" s="782"/>
      <c r="C57" s="783"/>
      <c r="D57" s="783"/>
      <c r="E57" s="783"/>
      <c r="F57" s="783"/>
      <c r="G57" s="783"/>
      <c r="H57" s="783"/>
      <c r="I57" s="783"/>
      <c r="J57" s="783"/>
      <c r="K57" s="783"/>
      <c r="L57" s="783"/>
      <c r="M57" s="783"/>
      <c r="N57" s="783"/>
      <c r="O57" s="783"/>
      <c r="P57" s="784"/>
      <c r="Q57" s="836"/>
      <c r="R57" s="837"/>
      <c r="S57" s="837"/>
      <c r="T57" s="837"/>
      <c r="U57" s="837"/>
      <c r="V57" s="837"/>
      <c r="W57" s="837"/>
      <c r="X57" s="837"/>
      <c r="Y57" s="837"/>
      <c r="Z57" s="837"/>
      <c r="AA57" s="837"/>
      <c r="AB57" s="837"/>
      <c r="AC57" s="837"/>
      <c r="AD57" s="837"/>
      <c r="AE57" s="838"/>
      <c r="AF57" s="788"/>
      <c r="AG57" s="789"/>
      <c r="AH57" s="789"/>
      <c r="AI57" s="789"/>
      <c r="AJ57" s="790"/>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32"/>
      <c r="BK57" s="232"/>
      <c r="BL57" s="232"/>
      <c r="BM57" s="232"/>
      <c r="BN57" s="232"/>
      <c r="BO57" s="241"/>
      <c r="BP57" s="241"/>
      <c r="BQ57" s="238">
        <v>51</v>
      </c>
      <c r="BR57" s="239"/>
      <c r="BS57" s="775"/>
      <c r="BT57" s="776"/>
      <c r="BU57" s="776"/>
      <c r="BV57" s="776"/>
      <c r="BW57" s="776"/>
      <c r="BX57" s="776"/>
      <c r="BY57" s="776"/>
      <c r="BZ57" s="776"/>
      <c r="CA57" s="776"/>
      <c r="CB57" s="776"/>
      <c r="CC57" s="776"/>
      <c r="CD57" s="776"/>
      <c r="CE57" s="776"/>
      <c r="CF57" s="776"/>
      <c r="CG57" s="777"/>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75"/>
      <c r="DW57" s="776"/>
      <c r="DX57" s="776"/>
      <c r="DY57" s="776"/>
      <c r="DZ57" s="781"/>
      <c r="EA57" s="230"/>
    </row>
    <row r="58" spans="1:131" ht="26.25" customHeight="1" x14ac:dyDescent="0.15">
      <c r="A58" s="238">
        <v>31</v>
      </c>
      <c r="B58" s="782"/>
      <c r="C58" s="783"/>
      <c r="D58" s="783"/>
      <c r="E58" s="783"/>
      <c r="F58" s="783"/>
      <c r="G58" s="783"/>
      <c r="H58" s="783"/>
      <c r="I58" s="783"/>
      <c r="J58" s="783"/>
      <c r="K58" s="783"/>
      <c r="L58" s="783"/>
      <c r="M58" s="783"/>
      <c r="N58" s="783"/>
      <c r="O58" s="783"/>
      <c r="P58" s="784"/>
      <c r="Q58" s="836"/>
      <c r="R58" s="837"/>
      <c r="S58" s="837"/>
      <c r="T58" s="837"/>
      <c r="U58" s="837"/>
      <c r="V58" s="837"/>
      <c r="W58" s="837"/>
      <c r="X58" s="837"/>
      <c r="Y58" s="837"/>
      <c r="Z58" s="837"/>
      <c r="AA58" s="837"/>
      <c r="AB58" s="837"/>
      <c r="AC58" s="837"/>
      <c r="AD58" s="837"/>
      <c r="AE58" s="838"/>
      <c r="AF58" s="788"/>
      <c r="AG58" s="789"/>
      <c r="AH58" s="789"/>
      <c r="AI58" s="789"/>
      <c r="AJ58" s="790"/>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32"/>
      <c r="BK58" s="232"/>
      <c r="BL58" s="232"/>
      <c r="BM58" s="232"/>
      <c r="BN58" s="232"/>
      <c r="BO58" s="241"/>
      <c r="BP58" s="241"/>
      <c r="BQ58" s="238">
        <v>52</v>
      </c>
      <c r="BR58" s="239"/>
      <c r="BS58" s="775"/>
      <c r="BT58" s="776"/>
      <c r="BU58" s="776"/>
      <c r="BV58" s="776"/>
      <c r="BW58" s="776"/>
      <c r="BX58" s="776"/>
      <c r="BY58" s="776"/>
      <c r="BZ58" s="776"/>
      <c r="CA58" s="776"/>
      <c r="CB58" s="776"/>
      <c r="CC58" s="776"/>
      <c r="CD58" s="776"/>
      <c r="CE58" s="776"/>
      <c r="CF58" s="776"/>
      <c r="CG58" s="777"/>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75"/>
      <c r="DW58" s="776"/>
      <c r="DX58" s="776"/>
      <c r="DY58" s="776"/>
      <c r="DZ58" s="781"/>
      <c r="EA58" s="230"/>
    </row>
    <row r="59" spans="1:131" ht="26.25" customHeight="1" x14ac:dyDescent="0.15">
      <c r="A59" s="238">
        <v>32</v>
      </c>
      <c r="B59" s="782"/>
      <c r="C59" s="783"/>
      <c r="D59" s="783"/>
      <c r="E59" s="783"/>
      <c r="F59" s="783"/>
      <c r="G59" s="783"/>
      <c r="H59" s="783"/>
      <c r="I59" s="783"/>
      <c r="J59" s="783"/>
      <c r="K59" s="783"/>
      <c r="L59" s="783"/>
      <c r="M59" s="783"/>
      <c r="N59" s="783"/>
      <c r="O59" s="783"/>
      <c r="P59" s="784"/>
      <c r="Q59" s="836"/>
      <c r="R59" s="837"/>
      <c r="S59" s="837"/>
      <c r="T59" s="837"/>
      <c r="U59" s="837"/>
      <c r="V59" s="837"/>
      <c r="W59" s="837"/>
      <c r="X59" s="837"/>
      <c r="Y59" s="837"/>
      <c r="Z59" s="837"/>
      <c r="AA59" s="837"/>
      <c r="AB59" s="837"/>
      <c r="AC59" s="837"/>
      <c r="AD59" s="837"/>
      <c r="AE59" s="838"/>
      <c r="AF59" s="788"/>
      <c r="AG59" s="789"/>
      <c r="AH59" s="789"/>
      <c r="AI59" s="789"/>
      <c r="AJ59" s="790"/>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32"/>
      <c r="BK59" s="232"/>
      <c r="BL59" s="232"/>
      <c r="BM59" s="232"/>
      <c r="BN59" s="232"/>
      <c r="BO59" s="241"/>
      <c r="BP59" s="241"/>
      <c r="BQ59" s="238">
        <v>53</v>
      </c>
      <c r="BR59" s="239"/>
      <c r="BS59" s="775"/>
      <c r="BT59" s="776"/>
      <c r="BU59" s="776"/>
      <c r="BV59" s="776"/>
      <c r="BW59" s="776"/>
      <c r="BX59" s="776"/>
      <c r="BY59" s="776"/>
      <c r="BZ59" s="776"/>
      <c r="CA59" s="776"/>
      <c r="CB59" s="776"/>
      <c r="CC59" s="776"/>
      <c r="CD59" s="776"/>
      <c r="CE59" s="776"/>
      <c r="CF59" s="776"/>
      <c r="CG59" s="777"/>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75"/>
      <c r="DW59" s="776"/>
      <c r="DX59" s="776"/>
      <c r="DY59" s="776"/>
      <c r="DZ59" s="781"/>
      <c r="EA59" s="230"/>
    </row>
    <row r="60" spans="1:131" ht="26.25" customHeight="1" x14ac:dyDescent="0.15">
      <c r="A60" s="238">
        <v>33</v>
      </c>
      <c r="B60" s="782"/>
      <c r="C60" s="783"/>
      <c r="D60" s="783"/>
      <c r="E60" s="783"/>
      <c r="F60" s="783"/>
      <c r="G60" s="783"/>
      <c r="H60" s="783"/>
      <c r="I60" s="783"/>
      <c r="J60" s="783"/>
      <c r="K60" s="783"/>
      <c r="L60" s="783"/>
      <c r="M60" s="783"/>
      <c r="N60" s="783"/>
      <c r="O60" s="783"/>
      <c r="P60" s="784"/>
      <c r="Q60" s="836"/>
      <c r="R60" s="837"/>
      <c r="S60" s="837"/>
      <c r="T60" s="837"/>
      <c r="U60" s="837"/>
      <c r="V60" s="837"/>
      <c r="W60" s="837"/>
      <c r="X60" s="837"/>
      <c r="Y60" s="837"/>
      <c r="Z60" s="837"/>
      <c r="AA60" s="837"/>
      <c r="AB60" s="837"/>
      <c r="AC60" s="837"/>
      <c r="AD60" s="837"/>
      <c r="AE60" s="838"/>
      <c r="AF60" s="788"/>
      <c r="AG60" s="789"/>
      <c r="AH60" s="789"/>
      <c r="AI60" s="789"/>
      <c r="AJ60" s="790"/>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32"/>
      <c r="BK60" s="232"/>
      <c r="BL60" s="232"/>
      <c r="BM60" s="232"/>
      <c r="BN60" s="232"/>
      <c r="BO60" s="241"/>
      <c r="BP60" s="241"/>
      <c r="BQ60" s="238">
        <v>54</v>
      </c>
      <c r="BR60" s="239"/>
      <c r="BS60" s="775"/>
      <c r="BT60" s="776"/>
      <c r="BU60" s="776"/>
      <c r="BV60" s="776"/>
      <c r="BW60" s="776"/>
      <c r="BX60" s="776"/>
      <c r="BY60" s="776"/>
      <c r="BZ60" s="776"/>
      <c r="CA60" s="776"/>
      <c r="CB60" s="776"/>
      <c r="CC60" s="776"/>
      <c r="CD60" s="776"/>
      <c r="CE60" s="776"/>
      <c r="CF60" s="776"/>
      <c r="CG60" s="777"/>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75"/>
      <c r="DW60" s="776"/>
      <c r="DX60" s="776"/>
      <c r="DY60" s="776"/>
      <c r="DZ60" s="781"/>
      <c r="EA60" s="230"/>
    </row>
    <row r="61" spans="1:131" ht="26.25" customHeight="1" thickBot="1" x14ac:dyDescent="0.2">
      <c r="A61" s="238">
        <v>34</v>
      </c>
      <c r="B61" s="782"/>
      <c r="C61" s="783"/>
      <c r="D61" s="783"/>
      <c r="E61" s="783"/>
      <c r="F61" s="783"/>
      <c r="G61" s="783"/>
      <c r="H61" s="783"/>
      <c r="I61" s="783"/>
      <c r="J61" s="783"/>
      <c r="K61" s="783"/>
      <c r="L61" s="783"/>
      <c r="M61" s="783"/>
      <c r="N61" s="783"/>
      <c r="O61" s="783"/>
      <c r="P61" s="784"/>
      <c r="Q61" s="836"/>
      <c r="R61" s="837"/>
      <c r="S61" s="837"/>
      <c r="T61" s="837"/>
      <c r="U61" s="837"/>
      <c r="V61" s="837"/>
      <c r="W61" s="837"/>
      <c r="X61" s="837"/>
      <c r="Y61" s="837"/>
      <c r="Z61" s="837"/>
      <c r="AA61" s="837"/>
      <c r="AB61" s="837"/>
      <c r="AC61" s="837"/>
      <c r="AD61" s="837"/>
      <c r="AE61" s="838"/>
      <c r="AF61" s="788"/>
      <c r="AG61" s="789"/>
      <c r="AH61" s="789"/>
      <c r="AI61" s="789"/>
      <c r="AJ61" s="790"/>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32"/>
      <c r="BK61" s="232"/>
      <c r="BL61" s="232"/>
      <c r="BM61" s="232"/>
      <c r="BN61" s="232"/>
      <c r="BO61" s="241"/>
      <c r="BP61" s="241"/>
      <c r="BQ61" s="238">
        <v>55</v>
      </c>
      <c r="BR61" s="239"/>
      <c r="BS61" s="775"/>
      <c r="BT61" s="776"/>
      <c r="BU61" s="776"/>
      <c r="BV61" s="776"/>
      <c r="BW61" s="776"/>
      <c r="BX61" s="776"/>
      <c r="BY61" s="776"/>
      <c r="BZ61" s="776"/>
      <c r="CA61" s="776"/>
      <c r="CB61" s="776"/>
      <c r="CC61" s="776"/>
      <c r="CD61" s="776"/>
      <c r="CE61" s="776"/>
      <c r="CF61" s="776"/>
      <c r="CG61" s="777"/>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75"/>
      <c r="DW61" s="776"/>
      <c r="DX61" s="776"/>
      <c r="DY61" s="776"/>
      <c r="DZ61" s="781"/>
      <c r="EA61" s="230"/>
    </row>
    <row r="62" spans="1:131" ht="26.25" customHeight="1" x14ac:dyDescent="0.15">
      <c r="A62" s="238">
        <v>35</v>
      </c>
      <c r="B62" s="782"/>
      <c r="C62" s="783"/>
      <c r="D62" s="783"/>
      <c r="E62" s="783"/>
      <c r="F62" s="783"/>
      <c r="G62" s="783"/>
      <c r="H62" s="783"/>
      <c r="I62" s="783"/>
      <c r="J62" s="783"/>
      <c r="K62" s="783"/>
      <c r="L62" s="783"/>
      <c r="M62" s="783"/>
      <c r="N62" s="783"/>
      <c r="O62" s="783"/>
      <c r="P62" s="784"/>
      <c r="Q62" s="836"/>
      <c r="R62" s="837"/>
      <c r="S62" s="837"/>
      <c r="T62" s="837"/>
      <c r="U62" s="837"/>
      <c r="V62" s="837"/>
      <c r="W62" s="837"/>
      <c r="X62" s="837"/>
      <c r="Y62" s="837"/>
      <c r="Z62" s="837"/>
      <c r="AA62" s="837"/>
      <c r="AB62" s="837"/>
      <c r="AC62" s="837"/>
      <c r="AD62" s="837"/>
      <c r="AE62" s="838"/>
      <c r="AF62" s="788"/>
      <c r="AG62" s="789"/>
      <c r="AH62" s="789"/>
      <c r="AI62" s="789"/>
      <c r="AJ62" s="790"/>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394</v>
      </c>
      <c r="BK62" s="808"/>
      <c r="BL62" s="808"/>
      <c r="BM62" s="808"/>
      <c r="BN62" s="809"/>
      <c r="BO62" s="241"/>
      <c r="BP62" s="241"/>
      <c r="BQ62" s="238">
        <v>56</v>
      </c>
      <c r="BR62" s="239"/>
      <c r="BS62" s="775"/>
      <c r="BT62" s="776"/>
      <c r="BU62" s="776"/>
      <c r="BV62" s="776"/>
      <c r="BW62" s="776"/>
      <c r="BX62" s="776"/>
      <c r="BY62" s="776"/>
      <c r="BZ62" s="776"/>
      <c r="CA62" s="776"/>
      <c r="CB62" s="776"/>
      <c r="CC62" s="776"/>
      <c r="CD62" s="776"/>
      <c r="CE62" s="776"/>
      <c r="CF62" s="776"/>
      <c r="CG62" s="777"/>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75"/>
      <c r="DW62" s="776"/>
      <c r="DX62" s="776"/>
      <c r="DY62" s="776"/>
      <c r="DZ62" s="781"/>
      <c r="EA62" s="230"/>
    </row>
    <row r="63" spans="1:131" ht="26.25" customHeight="1" thickBot="1" x14ac:dyDescent="0.2">
      <c r="A63" s="240" t="s">
        <v>378</v>
      </c>
      <c r="B63" s="791" t="s">
        <v>395</v>
      </c>
      <c r="C63" s="792"/>
      <c r="D63" s="792"/>
      <c r="E63" s="792"/>
      <c r="F63" s="792"/>
      <c r="G63" s="792"/>
      <c r="H63" s="792"/>
      <c r="I63" s="792"/>
      <c r="J63" s="792"/>
      <c r="K63" s="792"/>
      <c r="L63" s="792"/>
      <c r="M63" s="792"/>
      <c r="N63" s="792"/>
      <c r="O63" s="792"/>
      <c r="P63" s="793"/>
      <c r="Q63" s="841"/>
      <c r="R63" s="842"/>
      <c r="S63" s="842"/>
      <c r="T63" s="842"/>
      <c r="U63" s="842"/>
      <c r="V63" s="842"/>
      <c r="W63" s="842"/>
      <c r="X63" s="842"/>
      <c r="Y63" s="842"/>
      <c r="Z63" s="842"/>
      <c r="AA63" s="842"/>
      <c r="AB63" s="842"/>
      <c r="AC63" s="842"/>
      <c r="AD63" s="842"/>
      <c r="AE63" s="843"/>
      <c r="AF63" s="844">
        <v>277</v>
      </c>
      <c r="AG63" s="845"/>
      <c r="AH63" s="845"/>
      <c r="AI63" s="845"/>
      <c r="AJ63" s="846"/>
      <c r="AK63" s="847"/>
      <c r="AL63" s="842"/>
      <c r="AM63" s="842"/>
      <c r="AN63" s="842"/>
      <c r="AO63" s="842"/>
      <c r="AP63" s="845">
        <v>284</v>
      </c>
      <c r="AQ63" s="845"/>
      <c r="AR63" s="845"/>
      <c r="AS63" s="845"/>
      <c r="AT63" s="845"/>
      <c r="AU63" s="845">
        <v>61</v>
      </c>
      <c r="AV63" s="845"/>
      <c r="AW63" s="845"/>
      <c r="AX63" s="845"/>
      <c r="AY63" s="845"/>
      <c r="AZ63" s="849"/>
      <c r="BA63" s="849"/>
      <c r="BB63" s="849"/>
      <c r="BC63" s="849"/>
      <c r="BD63" s="849"/>
      <c r="BE63" s="850"/>
      <c r="BF63" s="850"/>
      <c r="BG63" s="850"/>
      <c r="BH63" s="850"/>
      <c r="BI63" s="851"/>
      <c r="BJ63" s="852" t="s">
        <v>122</v>
      </c>
      <c r="BK63" s="853"/>
      <c r="BL63" s="853"/>
      <c r="BM63" s="853"/>
      <c r="BN63" s="854"/>
      <c r="BO63" s="241"/>
      <c r="BP63" s="241"/>
      <c r="BQ63" s="238">
        <v>57</v>
      </c>
      <c r="BR63" s="239"/>
      <c r="BS63" s="775"/>
      <c r="BT63" s="776"/>
      <c r="BU63" s="776"/>
      <c r="BV63" s="776"/>
      <c r="BW63" s="776"/>
      <c r="BX63" s="776"/>
      <c r="BY63" s="776"/>
      <c r="BZ63" s="776"/>
      <c r="CA63" s="776"/>
      <c r="CB63" s="776"/>
      <c r="CC63" s="776"/>
      <c r="CD63" s="776"/>
      <c r="CE63" s="776"/>
      <c r="CF63" s="776"/>
      <c r="CG63" s="777"/>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75"/>
      <c r="DW63" s="776"/>
      <c r="DX63" s="776"/>
      <c r="DY63" s="776"/>
      <c r="DZ63" s="78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5"/>
      <c r="BT64" s="776"/>
      <c r="BU64" s="776"/>
      <c r="BV64" s="776"/>
      <c r="BW64" s="776"/>
      <c r="BX64" s="776"/>
      <c r="BY64" s="776"/>
      <c r="BZ64" s="776"/>
      <c r="CA64" s="776"/>
      <c r="CB64" s="776"/>
      <c r="CC64" s="776"/>
      <c r="CD64" s="776"/>
      <c r="CE64" s="776"/>
      <c r="CF64" s="776"/>
      <c r="CG64" s="777"/>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75"/>
      <c r="DW64" s="776"/>
      <c r="DX64" s="776"/>
      <c r="DY64" s="776"/>
      <c r="DZ64" s="781"/>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5"/>
      <c r="BT65" s="776"/>
      <c r="BU65" s="776"/>
      <c r="BV65" s="776"/>
      <c r="BW65" s="776"/>
      <c r="BX65" s="776"/>
      <c r="BY65" s="776"/>
      <c r="BZ65" s="776"/>
      <c r="CA65" s="776"/>
      <c r="CB65" s="776"/>
      <c r="CC65" s="776"/>
      <c r="CD65" s="776"/>
      <c r="CE65" s="776"/>
      <c r="CF65" s="776"/>
      <c r="CG65" s="777"/>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75"/>
      <c r="DW65" s="776"/>
      <c r="DX65" s="776"/>
      <c r="DY65" s="776"/>
      <c r="DZ65" s="781"/>
      <c r="EA65" s="230"/>
    </row>
    <row r="66" spans="1:131" ht="26.25" customHeight="1" x14ac:dyDescent="0.15">
      <c r="A66" s="729" t="s">
        <v>397</v>
      </c>
      <c r="B66" s="730"/>
      <c r="C66" s="730"/>
      <c r="D66" s="730"/>
      <c r="E66" s="730"/>
      <c r="F66" s="730"/>
      <c r="G66" s="730"/>
      <c r="H66" s="730"/>
      <c r="I66" s="730"/>
      <c r="J66" s="730"/>
      <c r="K66" s="730"/>
      <c r="L66" s="730"/>
      <c r="M66" s="730"/>
      <c r="N66" s="730"/>
      <c r="O66" s="730"/>
      <c r="P66" s="731"/>
      <c r="Q66" s="735" t="s">
        <v>382</v>
      </c>
      <c r="R66" s="736"/>
      <c r="S66" s="736"/>
      <c r="T66" s="736"/>
      <c r="U66" s="737"/>
      <c r="V66" s="735" t="s">
        <v>383</v>
      </c>
      <c r="W66" s="736"/>
      <c r="X66" s="736"/>
      <c r="Y66" s="736"/>
      <c r="Z66" s="737"/>
      <c r="AA66" s="735" t="s">
        <v>384</v>
      </c>
      <c r="AB66" s="736"/>
      <c r="AC66" s="736"/>
      <c r="AD66" s="736"/>
      <c r="AE66" s="737"/>
      <c r="AF66" s="855" t="s">
        <v>385</v>
      </c>
      <c r="AG66" s="817"/>
      <c r="AH66" s="817"/>
      <c r="AI66" s="817"/>
      <c r="AJ66" s="856"/>
      <c r="AK66" s="735" t="s">
        <v>386</v>
      </c>
      <c r="AL66" s="730"/>
      <c r="AM66" s="730"/>
      <c r="AN66" s="730"/>
      <c r="AO66" s="731"/>
      <c r="AP66" s="735" t="s">
        <v>387</v>
      </c>
      <c r="AQ66" s="736"/>
      <c r="AR66" s="736"/>
      <c r="AS66" s="736"/>
      <c r="AT66" s="737"/>
      <c r="AU66" s="735" t="s">
        <v>398</v>
      </c>
      <c r="AV66" s="736"/>
      <c r="AW66" s="736"/>
      <c r="AX66" s="736"/>
      <c r="AY66" s="737"/>
      <c r="AZ66" s="735" t="s">
        <v>364</v>
      </c>
      <c r="BA66" s="736"/>
      <c r="BB66" s="736"/>
      <c r="BC66" s="736"/>
      <c r="BD66" s="742"/>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38"/>
      <c r="R67" s="739"/>
      <c r="S67" s="739"/>
      <c r="T67" s="739"/>
      <c r="U67" s="740"/>
      <c r="V67" s="738"/>
      <c r="W67" s="739"/>
      <c r="X67" s="739"/>
      <c r="Y67" s="739"/>
      <c r="Z67" s="740"/>
      <c r="AA67" s="738"/>
      <c r="AB67" s="739"/>
      <c r="AC67" s="739"/>
      <c r="AD67" s="739"/>
      <c r="AE67" s="740"/>
      <c r="AF67" s="857"/>
      <c r="AG67" s="820"/>
      <c r="AH67" s="820"/>
      <c r="AI67" s="820"/>
      <c r="AJ67" s="858"/>
      <c r="AK67" s="859"/>
      <c r="AL67" s="733"/>
      <c r="AM67" s="733"/>
      <c r="AN67" s="733"/>
      <c r="AO67" s="734"/>
      <c r="AP67" s="738"/>
      <c r="AQ67" s="739"/>
      <c r="AR67" s="739"/>
      <c r="AS67" s="739"/>
      <c r="AT67" s="740"/>
      <c r="AU67" s="738"/>
      <c r="AV67" s="739"/>
      <c r="AW67" s="739"/>
      <c r="AX67" s="739"/>
      <c r="AY67" s="740"/>
      <c r="AZ67" s="738"/>
      <c r="BA67" s="739"/>
      <c r="BB67" s="739"/>
      <c r="BC67" s="739"/>
      <c r="BD67" s="744"/>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15">
      <c r="A68" s="236">
        <v>1</v>
      </c>
      <c r="B68" s="870" t="s">
        <v>551</v>
      </c>
      <c r="C68" s="871"/>
      <c r="D68" s="871"/>
      <c r="E68" s="871"/>
      <c r="F68" s="871"/>
      <c r="G68" s="871"/>
      <c r="H68" s="871"/>
      <c r="I68" s="871"/>
      <c r="J68" s="871"/>
      <c r="K68" s="871"/>
      <c r="L68" s="871"/>
      <c r="M68" s="871"/>
      <c r="N68" s="871"/>
      <c r="O68" s="871"/>
      <c r="P68" s="872"/>
      <c r="Q68" s="873">
        <v>91</v>
      </c>
      <c r="R68" s="867"/>
      <c r="S68" s="867"/>
      <c r="T68" s="867"/>
      <c r="U68" s="867"/>
      <c r="V68" s="867">
        <v>89</v>
      </c>
      <c r="W68" s="867"/>
      <c r="X68" s="867"/>
      <c r="Y68" s="867"/>
      <c r="Z68" s="867"/>
      <c r="AA68" s="867">
        <v>2</v>
      </c>
      <c r="AB68" s="867"/>
      <c r="AC68" s="867"/>
      <c r="AD68" s="867"/>
      <c r="AE68" s="867"/>
      <c r="AF68" s="867">
        <v>2</v>
      </c>
      <c r="AG68" s="867"/>
      <c r="AH68" s="867"/>
      <c r="AI68" s="867"/>
      <c r="AJ68" s="867"/>
      <c r="AK68" s="867" t="s">
        <v>544</v>
      </c>
      <c r="AL68" s="867"/>
      <c r="AM68" s="867"/>
      <c r="AN68" s="867"/>
      <c r="AO68" s="867"/>
      <c r="AP68" s="867" t="s">
        <v>544</v>
      </c>
      <c r="AQ68" s="867"/>
      <c r="AR68" s="867"/>
      <c r="AS68" s="867"/>
      <c r="AT68" s="867"/>
      <c r="AU68" s="867" t="s">
        <v>544</v>
      </c>
      <c r="AV68" s="867"/>
      <c r="AW68" s="867"/>
      <c r="AX68" s="867"/>
      <c r="AY68" s="867"/>
      <c r="AZ68" s="868"/>
      <c r="BA68" s="868"/>
      <c r="BB68" s="868"/>
      <c r="BC68" s="868"/>
      <c r="BD68" s="869"/>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15">
      <c r="A69" s="238">
        <v>2</v>
      </c>
      <c r="B69" s="874" t="s">
        <v>552</v>
      </c>
      <c r="C69" s="875"/>
      <c r="D69" s="875"/>
      <c r="E69" s="875"/>
      <c r="F69" s="875"/>
      <c r="G69" s="875"/>
      <c r="H69" s="875"/>
      <c r="I69" s="875"/>
      <c r="J69" s="875"/>
      <c r="K69" s="875"/>
      <c r="L69" s="875"/>
      <c r="M69" s="875"/>
      <c r="N69" s="875"/>
      <c r="O69" s="875"/>
      <c r="P69" s="876"/>
      <c r="Q69" s="877">
        <v>7658</v>
      </c>
      <c r="R69" s="832"/>
      <c r="S69" s="832"/>
      <c r="T69" s="832"/>
      <c r="U69" s="832"/>
      <c r="V69" s="832">
        <v>7653</v>
      </c>
      <c r="W69" s="832"/>
      <c r="X69" s="832"/>
      <c r="Y69" s="832"/>
      <c r="Z69" s="832"/>
      <c r="AA69" s="832">
        <v>5</v>
      </c>
      <c r="AB69" s="832"/>
      <c r="AC69" s="832"/>
      <c r="AD69" s="832"/>
      <c r="AE69" s="832"/>
      <c r="AF69" s="832">
        <v>5</v>
      </c>
      <c r="AG69" s="832"/>
      <c r="AH69" s="832"/>
      <c r="AI69" s="832"/>
      <c r="AJ69" s="832"/>
      <c r="AK69" s="832" t="s">
        <v>544</v>
      </c>
      <c r="AL69" s="832"/>
      <c r="AM69" s="832"/>
      <c r="AN69" s="832"/>
      <c r="AO69" s="832"/>
      <c r="AP69" s="832" t="s">
        <v>544</v>
      </c>
      <c r="AQ69" s="832"/>
      <c r="AR69" s="832"/>
      <c r="AS69" s="832"/>
      <c r="AT69" s="832"/>
      <c r="AU69" s="832" t="s">
        <v>544</v>
      </c>
      <c r="AV69" s="832"/>
      <c r="AW69" s="832"/>
      <c r="AX69" s="832"/>
      <c r="AY69" s="832"/>
      <c r="AZ69" s="833"/>
      <c r="BA69" s="833"/>
      <c r="BB69" s="833"/>
      <c r="BC69" s="833"/>
      <c r="BD69" s="834"/>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15">
      <c r="A70" s="238">
        <v>3</v>
      </c>
      <c r="B70" s="874" t="s">
        <v>553</v>
      </c>
      <c r="C70" s="875"/>
      <c r="D70" s="875"/>
      <c r="E70" s="875"/>
      <c r="F70" s="875"/>
      <c r="G70" s="875"/>
      <c r="H70" s="875"/>
      <c r="I70" s="875"/>
      <c r="J70" s="875"/>
      <c r="K70" s="875"/>
      <c r="L70" s="875"/>
      <c r="M70" s="875"/>
      <c r="N70" s="875"/>
      <c r="O70" s="875"/>
      <c r="P70" s="876"/>
      <c r="Q70" s="877">
        <v>202</v>
      </c>
      <c r="R70" s="832"/>
      <c r="S70" s="832"/>
      <c r="T70" s="832"/>
      <c r="U70" s="832"/>
      <c r="V70" s="832">
        <v>187</v>
      </c>
      <c r="W70" s="832"/>
      <c r="X70" s="832"/>
      <c r="Y70" s="832"/>
      <c r="Z70" s="832"/>
      <c r="AA70" s="832">
        <v>15</v>
      </c>
      <c r="AB70" s="832"/>
      <c r="AC70" s="832"/>
      <c r="AD70" s="832"/>
      <c r="AE70" s="832"/>
      <c r="AF70" s="832">
        <v>15</v>
      </c>
      <c r="AG70" s="832"/>
      <c r="AH70" s="832"/>
      <c r="AI70" s="832"/>
      <c r="AJ70" s="832"/>
      <c r="AK70" s="832" t="s">
        <v>544</v>
      </c>
      <c r="AL70" s="832"/>
      <c r="AM70" s="832"/>
      <c r="AN70" s="832"/>
      <c r="AO70" s="832"/>
      <c r="AP70" s="832" t="s">
        <v>544</v>
      </c>
      <c r="AQ70" s="832"/>
      <c r="AR70" s="832"/>
      <c r="AS70" s="832"/>
      <c r="AT70" s="832"/>
      <c r="AU70" s="832" t="s">
        <v>544</v>
      </c>
      <c r="AV70" s="832"/>
      <c r="AW70" s="832"/>
      <c r="AX70" s="832"/>
      <c r="AY70" s="832"/>
      <c r="AZ70" s="833"/>
      <c r="BA70" s="833"/>
      <c r="BB70" s="833"/>
      <c r="BC70" s="833"/>
      <c r="BD70" s="834"/>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15">
      <c r="A71" s="238">
        <v>4</v>
      </c>
      <c r="B71" s="874" t="s">
        <v>554</v>
      </c>
      <c r="C71" s="875"/>
      <c r="D71" s="875"/>
      <c r="E71" s="875"/>
      <c r="F71" s="875"/>
      <c r="G71" s="875"/>
      <c r="H71" s="875"/>
      <c r="I71" s="875"/>
      <c r="J71" s="875"/>
      <c r="K71" s="875"/>
      <c r="L71" s="875"/>
      <c r="M71" s="875"/>
      <c r="N71" s="875"/>
      <c r="O71" s="875"/>
      <c r="P71" s="876"/>
      <c r="Q71" s="877">
        <v>2049</v>
      </c>
      <c r="R71" s="832"/>
      <c r="S71" s="832"/>
      <c r="T71" s="832"/>
      <c r="U71" s="832"/>
      <c r="V71" s="832">
        <v>1824</v>
      </c>
      <c r="W71" s="832"/>
      <c r="X71" s="832"/>
      <c r="Y71" s="832"/>
      <c r="Z71" s="832"/>
      <c r="AA71" s="832">
        <v>225</v>
      </c>
      <c r="AB71" s="832"/>
      <c r="AC71" s="832"/>
      <c r="AD71" s="832"/>
      <c r="AE71" s="832"/>
      <c r="AF71" s="832">
        <v>77</v>
      </c>
      <c r="AG71" s="832"/>
      <c r="AH71" s="832"/>
      <c r="AI71" s="832"/>
      <c r="AJ71" s="832"/>
      <c r="AK71" s="832">
        <v>166</v>
      </c>
      <c r="AL71" s="832"/>
      <c r="AM71" s="832"/>
      <c r="AN71" s="832"/>
      <c r="AO71" s="832"/>
      <c r="AP71" s="832">
        <v>1104</v>
      </c>
      <c r="AQ71" s="832"/>
      <c r="AR71" s="832"/>
      <c r="AS71" s="832"/>
      <c r="AT71" s="832"/>
      <c r="AU71" s="832">
        <v>95</v>
      </c>
      <c r="AV71" s="832"/>
      <c r="AW71" s="832"/>
      <c r="AX71" s="832"/>
      <c r="AY71" s="832"/>
      <c r="AZ71" s="833"/>
      <c r="BA71" s="833"/>
      <c r="BB71" s="833"/>
      <c r="BC71" s="833"/>
      <c r="BD71" s="834"/>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15">
      <c r="A72" s="238">
        <v>5</v>
      </c>
      <c r="B72" s="874" t="s">
        <v>555</v>
      </c>
      <c r="C72" s="875"/>
      <c r="D72" s="875"/>
      <c r="E72" s="875"/>
      <c r="F72" s="875"/>
      <c r="G72" s="875"/>
      <c r="H72" s="875"/>
      <c r="I72" s="875"/>
      <c r="J72" s="875"/>
      <c r="K72" s="875"/>
      <c r="L72" s="875"/>
      <c r="M72" s="875"/>
      <c r="N72" s="875"/>
      <c r="O72" s="875"/>
      <c r="P72" s="876"/>
      <c r="Q72" s="877">
        <v>527</v>
      </c>
      <c r="R72" s="832"/>
      <c r="S72" s="832"/>
      <c r="T72" s="832"/>
      <c r="U72" s="832"/>
      <c r="V72" s="832">
        <v>480</v>
      </c>
      <c r="W72" s="832"/>
      <c r="X72" s="832"/>
      <c r="Y72" s="832"/>
      <c r="Z72" s="832"/>
      <c r="AA72" s="832">
        <v>47</v>
      </c>
      <c r="AB72" s="832"/>
      <c r="AC72" s="832"/>
      <c r="AD72" s="832"/>
      <c r="AE72" s="832"/>
      <c r="AF72" s="832">
        <v>47</v>
      </c>
      <c r="AG72" s="832"/>
      <c r="AH72" s="832"/>
      <c r="AI72" s="832"/>
      <c r="AJ72" s="832"/>
      <c r="AK72" s="832" t="s">
        <v>544</v>
      </c>
      <c r="AL72" s="832"/>
      <c r="AM72" s="832"/>
      <c r="AN72" s="832"/>
      <c r="AO72" s="832"/>
      <c r="AP72" s="832" t="s">
        <v>544</v>
      </c>
      <c r="AQ72" s="832"/>
      <c r="AR72" s="832"/>
      <c r="AS72" s="832"/>
      <c r="AT72" s="832"/>
      <c r="AU72" s="832" t="s">
        <v>544</v>
      </c>
      <c r="AV72" s="832"/>
      <c r="AW72" s="832"/>
      <c r="AX72" s="832"/>
      <c r="AY72" s="832"/>
      <c r="AZ72" s="833"/>
      <c r="BA72" s="833"/>
      <c r="BB72" s="833"/>
      <c r="BC72" s="833"/>
      <c r="BD72" s="834"/>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15">
      <c r="A73" s="238">
        <v>6</v>
      </c>
      <c r="B73" s="874" t="s">
        <v>556</v>
      </c>
      <c r="C73" s="875"/>
      <c r="D73" s="875"/>
      <c r="E73" s="875"/>
      <c r="F73" s="875"/>
      <c r="G73" s="875"/>
      <c r="H73" s="875"/>
      <c r="I73" s="875"/>
      <c r="J73" s="875"/>
      <c r="K73" s="875"/>
      <c r="L73" s="875"/>
      <c r="M73" s="875"/>
      <c r="N73" s="875"/>
      <c r="O73" s="875"/>
      <c r="P73" s="876"/>
      <c r="Q73" s="877">
        <v>208</v>
      </c>
      <c r="R73" s="832"/>
      <c r="S73" s="832"/>
      <c r="T73" s="832"/>
      <c r="U73" s="832"/>
      <c r="V73" s="832">
        <v>183</v>
      </c>
      <c r="W73" s="832"/>
      <c r="X73" s="832"/>
      <c r="Y73" s="832"/>
      <c r="Z73" s="832"/>
      <c r="AA73" s="832">
        <v>25</v>
      </c>
      <c r="AB73" s="832"/>
      <c r="AC73" s="832"/>
      <c r="AD73" s="832"/>
      <c r="AE73" s="832"/>
      <c r="AF73" s="832">
        <v>25</v>
      </c>
      <c r="AG73" s="832"/>
      <c r="AH73" s="832"/>
      <c r="AI73" s="832"/>
      <c r="AJ73" s="832"/>
      <c r="AK73" s="832" t="s">
        <v>544</v>
      </c>
      <c r="AL73" s="832"/>
      <c r="AM73" s="832"/>
      <c r="AN73" s="832"/>
      <c r="AO73" s="832"/>
      <c r="AP73" s="832" t="s">
        <v>544</v>
      </c>
      <c r="AQ73" s="832"/>
      <c r="AR73" s="832"/>
      <c r="AS73" s="832"/>
      <c r="AT73" s="832"/>
      <c r="AU73" s="832" t="s">
        <v>544</v>
      </c>
      <c r="AV73" s="832"/>
      <c r="AW73" s="832"/>
      <c r="AX73" s="832"/>
      <c r="AY73" s="832"/>
      <c r="AZ73" s="833"/>
      <c r="BA73" s="833"/>
      <c r="BB73" s="833"/>
      <c r="BC73" s="833"/>
      <c r="BD73" s="834"/>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15">
      <c r="A74" s="238">
        <v>7</v>
      </c>
      <c r="B74" s="874" t="s">
        <v>557</v>
      </c>
      <c r="C74" s="875"/>
      <c r="D74" s="875"/>
      <c r="E74" s="875"/>
      <c r="F74" s="875"/>
      <c r="G74" s="875"/>
      <c r="H74" s="875"/>
      <c r="I74" s="875"/>
      <c r="J74" s="875"/>
      <c r="K74" s="875"/>
      <c r="L74" s="875"/>
      <c r="M74" s="875"/>
      <c r="N74" s="875"/>
      <c r="O74" s="875"/>
      <c r="P74" s="876"/>
      <c r="Q74" s="877">
        <v>211</v>
      </c>
      <c r="R74" s="832"/>
      <c r="S74" s="832"/>
      <c r="T74" s="832"/>
      <c r="U74" s="832"/>
      <c r="V74" s="832">
        <v>206</v>
      </c>
      <c r="W74" s="832"/>
      <c r="X74" s="832"/>
      <c r="Y74" s="832"/>
      <c r="Z74" s="832"/>
      <c r="AA74" s="832">
        <v>5</v>
      </c>
      <c r="AB74" s="832"/>
      <c r="AC74" s="832"/>
      <c r="AD74" s="832"/>
      <c r="AE74" s="832"/>
      <c r="AF74" s="832">
        <v>5</v>
      </c>
      <c r="AG74" s="832"/>
      <c r="AH74" s="832"/>
      <c r="AI74" s="832"/>
      <c r="AJ74" s="832"/>
      <c r="AK74" s="832">
        <v>15</v>
      </c>
      <c r="AL74" s="832"/>
      <c r="AM74" s="832"/>
      <c r="AN74" s="832"/>
      <c r="AO74" s="832"/>
      <c r="AP74" s="832" t="s">
        <v>544</v>
      </c>
      <c r="AQ74" s="832"/>
      <c r="AR74" s="832"/>
      <c r="AS74" s="832"/>
      <c r="AT74" s="832"/>
      <c r="AU74" s="832" t="s">
        <v>544</v>
      </c>
      <c r="AV74" s="832"/>
      <c r="AW74" s="832"/>
      <c r="AX74" s="832"/>
      <c r="AY74" s="832"/>
      <c r="AZ74" s="833"/>
      <c r="BA74" s="833"/>
      <c r="BB74" s="833"/>
      <c r="BC74" s="833"/>
      <c r="BD74" s="834"/>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15">
      <c r="A75" s="238">
        <v>8</v>
      </c>
      <c r="B75" s="874" t="s">
        <v>558</v>
      </c>
      <c r="C75" s="875"/>
      <c r="D75" s="875"/>
      <c r="E75" s="875"/>
      <c r="F75" s="875"/>
      <c r="G75" s="875"/>
      <c r="H75" s="875"/>
      <c r="I75" s="875"/>
      <c r="J75" s="875"/>
      <c r="K75" s="875"/>
      <c r="L75" s="875"/>
      <c r="M75" s="875"/>
      <c r="N75" s="875"/>
      <c r="O75" s="875"/>
      <c r="P75" s="876"/>
      <c r="Q75" s="878">
        <v>1881</v>
      </c>
      <c r="R75" s="879"/>
      <c r="S75" s="879"/>
      <c r="T75" s="879"/>
      <c r="U75" s="835"/>
      <c r="V75" s="880">
        <v>1841</v>
      </c>
      <c r="W75" s="879"/>
      <c r="X75" s="879"/>
      <c r="Y75" s="879"/>
      <c r="Z75" s="835"/>
      <c r="AA75" s="880">
        <v>40</v>
      </c>
      <c r="AB75" s="879"/>
      <c r="AC75" s="879"/>
      <c r="AD75" s="879"/>
      <c r="AE75" s="835"/>
      <c r="AF75" s="880">
        <v>40</v>
      </c>
      <c r="AG75" s="879"/>
      <c r="AH75" s="879"/>
      <c r="AI75" s="879"/>
      <c r="AJ75" s="835"/>
      <c r="AK75" s="880" t="s">
        <v>544</v>
      </c>
      <c r="AL75" s="879"/>
      <c r="AM75" s="879"/>
      <c r="AN75" s="879"/>
      <c r="AO75" s="835"/>
      <c r="AP75" s="832" t="s">
        <v>544</v>
      </c>
      <c r="AQ75" s="832"/>
      <c r="AR75" s="832"/>
      <c r="AS75" s="832"/>
      <c r="AT75" s="832"/>
      <c r="AU75" s="832" t="s">
        <v>544</v>
      </c>
      <c r="AV75" s="832"/>
      <c r="AW75" s="832"/>
      <c r="AX75" s="832"/>
      <c r="AY75" s="832"/>
      <c r="AZ75" s="833"/>
      <c r="BA75" s="833"/>
      <c r="BB75" s="833"/>
      <c r="BC75" s="833"/>
      <c r="BD75" s="834"/>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15">
      <c r="A76" s="238">
        <v>9</v>
      </c>
      <c r="B76" s="874" t="s">
        <v>559</v>
      </c>
      <c r="C76" s="875"/>
      <c r="D76" s="875"/>
      <c r="E76" s="875"/>
      <c r="F76" s="875"/>
      <c r="G76" s="875"/>
      <c r="H76" s="875"/>
      <c r="I76" s="875"/>
      <c r="J76" s="875"/>
      <c r="K76" s="875"/>
      <c r="L76" s="875"/>
      <c r="M76" s="875"/>
      <c r="N76" s="875"/>
      <c r="O76" s="875"/>
      <c r="P76" s="876"/>
      <c r="Q76" s="878">
        <v>204</v>
      </c>
      <c r="R76" s="879"/>
      <c r="S76" s="879"/>
      <c r="T76" s="879"/>
      <c r="U76" s="835"/>
      <c r="V76" s="880">
        <v>176</v>
      </c>
      <c r="W76" s="879"/>
      <c r="X76" s="879"/>
      <c r="Y76" s="879"/>
      <c r="Z76" s="835"/>
      <c r="AA76" s="880">
        <v>28</v>
      </c>
      <c r="AB76" s="879"/>
      <c r="AC76" s="879"/>
      <c r="AD76" s="879"/>
      <c r="AE76" s="835"/>
      <c r="AF76" s="880">
        <v>28</v>
      </c>
      <c r="AG76" s="879"/>
      <c r="AH76" s="879"/>
      <c r="AI76" s="879"/>
      <c r="AJ76" s="835"/>
      <c r="AK76" s="880" t="s">
        <v>544</v>
      </c>
      <c r="AL76" s="879"/>
      <c r="AM76" s="879"/>
      <c r="AN76" s="879"/>
      <c r="AO76" s="835"/>
      <c r="AP76" s="832" t="s">
        <v>544</v>
      </c>
      <c r="AQ76" s="832"/>
      <c r="AR76" s="832"/>
      <c r="AS76" s="832"/>
      <c r="AT76" s="832"/>
      <c r="AU76" s="832" t="s">
        <v>544</v>
      </c>
      <c r="AV76" s="832"/>
      <c r="AW76" s="832"/>
      <c r="AX76" s="832"/>
      <c r="AY76" s="832"/>
      <c r="AZ76" s="833"/>
      <c r="BA76" s="833"/>
      <c r="BB76" s="833"/>
      <c r="BC76" s="833"/>
      <c r="BD76" s="834"/>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15">
      <c r="A77" s="238">
        <v>10</v>
      </c>
      <c r="B77" s="874" t="s">
        <v>560</v>
      </c>
      <c r="C77" s="875"/>
      <c r="D77" s="875"/>
      <c r="E77" s="875"/>
      <c r="F77" s="875"/>
      <c r="G77" s="875"/>
      <c r="H77" s="875"/>
      <c r="I77" s="875"/>
      <c r="J77" s="875"/>
      <c r="K77" s="875"/>
      <c r="L77" s="875"/>
      <c r="M77" s="875"/>
      <c r="N77" s="875"/>
      <c r="O77" s="875"/>
      <c r="P77" s="876"/>
      <c r="Q77" s="878">
        <v>517</v>
      </c>
      <c r="R77" s="879"/>
      <c r="S77" s="879"/>
      <c r="T77" s="879"/>
      <c r="U77" s="835"/>
      <c r="V77" s="880">
        <v>440</v>
      </c>
      <c r="W77" s="879"/>
      <c r="X77" s="879"/>
      <c r="Y77" s="879"/>
      <c r="Z77" s="835"/>
      <c r="AA77" s="880">
        <v>78</v>
      </c>
      <c r="AB77" s="879"/>
      <c r="AC77" s="879"/>
      <c r="AD77" s="879"/>
      <c r="AE77" s="835"/>
      <c r="AF77" s="880">
        <v>78</v>
      </c>
      <c r="AG77" s="879"/>
      <c r="AH77" s="879"/>
      <c r="AI77" s="879"/>
      <c r="AJ77" s="835"/>
      <c r="AK77" s="880" t="s">
        <v>544</v>
      </c>
      <c r="AL77" s="879"/>
      <c r="AM77" s="879"/>
      <c r="AN77" s="879"/>
      <c r="AO77" s="835"/>
      <c r="AP77" s="832" t="s">
        <v>544</v>
      </c>
      <c r="AQ77" s="832"/>
      <c r="AR77" s="832"/>
      <c r="AS77" s="832"/>
      <c r="AT77" s="832"/>
      <c r="AU77" s="832" t="s">
        <v>544</v>
      </c>
      <c r="AV77" s="832"/>
      <c r="AW77" s="832"/>
      <c r="AX77" s="832"/>
      <c r="AY77" s="832"/>
      <c r="AZ77" s="833"/>
      <c r="BA77" s="833"/>
      <c r="BB77" s="833"/>
      <c r="BC77" s="833"/>
      <c r="BD77" s="834"/>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15">
      <c r="A78" s="238">
        <v>11</v>
      </c>
      <c r="B78" s="874" t="s">
        <v>561</v>
      </c>
      <c r="C78" s="875"/>
      <c r="D78" s="875"/>
      <c r="E78" s="875"/>
      <c r="F78" s="875"/>
      <c r="G78" s="875"/>
      <c r="H78" s="875"/>
      <c r="I78" s="875"/>
      <c r="J78" s="875"/>
      <c r="K78" s="875"/>
      <c r="L78" s="875"/>
      <c r="M78" s="875"/>
      <c r="N78" s="875"/>
      <c r="O78" s="875"/>
      <c r="P78" s="876"/>
      <c r="Q78" s="877">
        <v>96</v>
      </c>
      <c r="R78" s="832"/>
      <c r="S78" s="832"/>
      <c r="T78" s="832"/>
      <c r="U78" s="832"/>
      <c r="V78" s="832">
        <v>96</v>
      </c>
      <c r="W78" s="832"/>
      <c r="X78" s="832"/>
      <c r="Y78" s="832"/>
      <c r="Z78" s="832"/>
      <c r="AA78" s="832" t="s">
        <v>544</v>
      </c>
      <c r="AB78" s="832"/>
      <c r="AC78" s="832"/>
      <c r="AD78" s="832"/>
      <c r="AE78" s="832"/>
      <c r="AF78" s="832" t="s">
        <v>544</v>
      </c>
      <c r="AG78" s="832"/>
      <c r="AH78" s="832"/>
      <c r="AI78" s="832"/>
      <c r="AJ78" s="832"/>
      <c r="AK78" s="832" t="s">
        <v>544</v>
      </c>
      <c r="AL78" s="832"/>
      <c r="AM78" s="832"/>
      <c r="AN78" s="832"/>
      <c r="AO78" s="832"/>
      <c r="AP78" s="832" t="s">
        <v>544</v>
      </c>
      <c r="AQ78" s="832"/>
      <c r="AR78" s="832"/>
      <c r="AS78" s="832"/>
      <c r="AT78" s="832"/>
      <c r="AU78" s="832" t="s">
        <v>544</v>
      </c>
      <c r="AV78" s="832"/>
      <c r="AW78" s="832"/>
      <c r="AX78" s="832"/>
      <c r="AY78" s="832"/>
      <c r="AZ78" s="833"/>
      <c r="BA78" s="833"/>
      <c r="BB78" s="833"/>
      <c r="BC78" s="833"/>
      <c r="BD78" s="834"/>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15">
      <c r="A79" s="238">
        <v>12</v>
      </c>
      <c r="B79" s="874" t="s">
        <v>562</v>
      </c>
      <c r="C79" s="875"/>
      <c r="D79" s="875"/>
      <c r="E79" s="875"/>
      <c r="F79" s="875"/>
      <c r="G79" s="875"/>
      <c r="H79" s="875"/>
      <c r="I79" s="875"/>
      <c r="J79" s="875"/>
      <c r="K79" s="875"/>
      <c r="L79" s="875"/>
      <c r="M79" s="875"/>
      <c r="N79" s="875"/>
      <c r="O79" s="875"/>
      <c r="P79" s="876"/>
      <c r="Q79" s="877">
        <v>70</v>
      </c>
      <c r="R79" s="832"/>
      <c r="S79" s="832"/>
      <c r="T79" s="832"/>
      <c r="U79" s="832"/>
      <c r="V79" s="832">
        <v>70</v>
      </c>
      <c r="W79" s="832"/>
      <c r="X79" s="832"/>
      <c r="Y79" s="832"/>
      <c r="Z79" s="832"/>
      <c r="AA79" s="832" t="s">
        <v>544</v>
      </c>
      <c r="AB79" s="832"/>
      <c r="AC79" s="832"/>
      <c r="AD79" s="832"/>
      <c r="AE79" s="832"/>
      <c r="AF79" s="832" t="s">
        <v>544</v>
      </c>
      <c r="AG79" s="832"/>
      <c r="AH79" s="832"/>
      <c r="AI79" s="832"/>
      <c r="AJ79" s="832"/>
      <c r="AK79" s="832" t="s">
        <v>544</v>
      </c>
      <c r="AL79" s="832"/>
      <c r="AM79" s="832"/>
      <c r="AN79" s="832"/>
      <c r="AO79" s="832"/>
      <c r="AP79" s="832" t="s">
        <v>544</v>
      </c>
      <c r="AQ79" s="832"/>
      <c r="AR79" s="832"/>
      <c r="AS79" s="832"/>
      <c r="AT79" s="832"/>
      <c r="AU79" s="832" t="s">
        <v>544</v>
      </c>
      <c r="AV79" s="832"/>
      <c r="AW79" s="832"/>
      <c r="AX79" s="832"/>
      <c r="AY79" s="832"/>
      <c r="AZ79" s="833"/>
      <c r="BA79" s="833"/>
      <c r="BB79" s="833"/>
      <c r="BC79" s="833"/>
      <c r="BD79" s="834"/>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15">
      <c r="A80" s="238">
        <v>13</v>
      </c>
      <c r="B80" s="874" t="s">
        <v>563</v>
      </c>
      <c r="C80" s="875"/>
      <c r="D80" s="875"/>
      <c r="E80" s="875"/>
      <c r="F80" s="875"/>
      <c r="G80" s="875"/>
      <c r="H80" s="875"/>
      <c r="I80" s="875"/>
      <c r="J80" s="875"/>
      <c r="K80" s="875"/>
      <c r="L80" s="875"/>
      <c r="M80" s="875"/>
      <c r="N80" s="875"/>
      <c r="O80" s="875"/>
      <c r="P80" s="876"/>
      <c r="Q80" s="877">
        <v>74476</v>
      </c>
      <c r="R80" s="832"/>
      <c r="S80" s="832"/>
      <c r="T80" s="832"/>
      <c r="U80" s="832"/>
      <c r="V80" s="832">
        <v>71449</v>
      </c>
      <c r="W80" s="832"/>
      <c r="X80" s="832"/>
      <c r="Y80" s="832"/>
      <c r="Z80" s="832"/>
      <c r="AA80" s="832">
        <v>3027</v>
      </c>
      <c r="AB80" s="832"/>
      <c r="AC80" s="832"/>
      <c r="AD80" s="832"/>
      <c r="AE80" s="832"/>
      <c r="AF80" s="832">
        <v>3027</v>
      </c>
      <c r="AG80" s="832"/>
      <c r="AH80" s="832"/>
      <c r="AI80" s="832"/>
      <c r="AJ80" s="832"/>
      <c r="AK80" s="832">
        <v>1043</v>
      </c>
      <c r="AL80" s="832"/>
      <c r="AM80" s="832"/>
      <c r="AN80" s="832"/>
      <c r="AO80" s="832"/>
      <c r="AP80" s="832" t="s">
        <v>544</v>
      </c>
      <c r="AQ80" s="832"/>
      <c r="AR80" s="832"/>
      <c r="AS80" s="832"/>
      <c r="AT80" s="832"/>
      <c r="AU80" s="832" t="s">
        <v>544</v>
      </c>
      <c r="AV80" s="832"/>
      <c r="AW80" s="832"/>
      <c r="AX80" s="832"/>
      <c r="AY80" s="832"/>
      <c r="AZ80" s="833"/>
      <c r="BA80" s="833"/>
      <c r="BB80" s="833"/>
      <c r="BC80" s="833"/>
      <c r="BD80" s="834"/>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15">
      <c r="A81" s="238">
        <v>14</v>
      </c>
      <c r="B81" s="874" t="s">
        <v>564</v>
      </c>
      <c r="C81" s="875"/>
      <c r="D81" s="875"/>
      <c r="E81" s="875"/>
      <c r="F81" s="875"/>
      <c r="G81" s="875"/>
      <c r="H81" s="875"/>
      <c r="I81" s="875"/>
      <c r="J81" s="875"/>
      <c r="K81" s="875"/>
      <c r="L81" s="875"/>
      <c r="M81" s="875"/>
      <c r="N81" s="875"/>
      <c r="O81" s="875"/>
      <c r="P81" s="876"/>
      <c r="Q81" s="877">
        <v>854731</v>
      </c>
      <c r="R81" s="832"/>
      <c r="S81" s="832"/>
      <c r="T81" s="832"/>
      <c r="U81" s="832"/>
      <c r="V81" s="832">
        <v>844450</v>
      </c>
      <c r="W81" s="832"/>
      <c r="X81" s="832"/>
      <c r="Y81" s="832"/>
      <c r="Z81" s="832"/>
      <c r="AA81" s="832">
        <v>10282</v>
      </c>
      <c r="AB81" s="832"/>
      <c r="AC81" s="832"/>
      <c r="AD81" s="832"/>
      <c r="AE81" s="832"/>
      <c r="AF81" s="832">
        <v>10056</v>
      </c>
      <c r="AG81" s="832"/>
      <c r="AH81" s="832"/>
      <c r="AI81" s="832"/>
      <c r="AJ81" s="832"/>
      <c r="AK81" s="832" t="s">
        <v>544</v>
      </c>
      <c r="AL81" s="832"/>
      <c r="AM81" s="832"/>
      <c r="AN81" s="832"/>
      <c r="AO81" s="832"/>
      <c r="AP81" s="832" t="s">
        <v>544</v>
      </c>
      <c r="AQ81" s="832"/>
      <c r="AR81" s="832"/>
      <c r="AS81" s="832"/>
      <c r="AT81" s="832"/>
      <c r="AU81" s="832" t="s">
        <v>544</v>
      </c>
      <c r="AV81" s="832"/>
      <c r="AW81" s="832"/>
      <c r="AX81" s="832"/>
      <c r="AY81" s="832"/>
      <c r="AZ81" s="833"/>
      <c r="BA81" s="833"/>
      <c r="BB81" s="833"/>
      <c r="BC81" s="833"/>
      <c r="BD81" s="834"/>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15">
      <c r="A82" s="238">
        <v>15</v>
      </c>
      <c r="B82" s="874"/>
      <c r="C82" s="875"/>
      <c r="D82" s="875"/>
      <c r="E82" s="875"/>
      <c r="F82" s="875"/>
      <c r="G82" s="875"/>
      <c r="H82" s="875"/>
      <c r="I82" s="875"/>
      <c r="J82" s="875"/>
      <c r="K82" s="875"/>
      <c r="L82" s="875"/>
      <c r="M82" s="875"/>
      <c r="N82" s="875"/>
      <c r="O82" s="875"/>
      <c r="P82" s="876"/>
      <c r="Q82" s="877"/>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3"/>
      <c r="BA82" s="833"/>
      <c r="BB82" s="833"/>
      <c r="BC82" s="833"/>
      <c r="BD82" s="834"/>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15">
      <c r="A83" s="238">
        <v>16</v>
      </c>
      <c r="B83" s="874"/>
      <c r="C83" s="875"/>
      <c r="D83" s="875"/>
      <c r="E83" s="875"/>
      <c r="F83" s="875"/>
      <c r="G83" s="875"/>
      <c r="H83" s="875"/>
      <c r="I83" s="875"/>
      <c r="J83" s="875"/>
      <c r="K83" s="875"/>
      <c r="L83" s="875"/>
      <c r="M83" s="875"/>
      <c r="N83" s="875"/>
      <c r="O83" s="875"/>
      <c r="P83" s="876"/>
      <c r="Q83" s="877"/>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3"/>
      <c r="BA83" s="833"/>
      <c r="BB83" s="833"/>
      <c r="BC83" s="833"/>
      <c r="BD83" s="834"/>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15">
      <c r="A84" s="238">
        <v>17</v>
      </c>
      <c r="B84" s="874"/>
      <c r="C84" s="875"/>
      <c r="D84" s="875"/>
      <c r="E84" s="875"/>
      <c r="F84" s="875"/>
      <c r="G84" s="875"/>
      <c r="H84" s="875"/>
      <c r="I84" s="875"/>
      <c r="J84" s="875"/>
      <c r="K84" s="875"/>
      <c r="L84" s="875"/>
      <c r="M84" s="875"/>
      <c r="N84" s="875"/>
      <c r="O84" s="875"/>
      <c r="P84" s="876"/>
      <c r="Q84" s="877"/>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3"/>
      <c r="BA84" s="833"/>
      <c r="BB84" s="833"/>
      <c r="BC84" s="833"/>
      <c r="BD84" s="834"/>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15">
      <c r="A85" s="238">
        <v>18</v>
      </c>
      <c r="B85" s="874"/>
      <c r="C85" s="875"/>
      <c r="D85" s="875"/>
      <c r="E85" s="875"/>
      <c r="F85" s="875"/>
      <c r="G85" s="875"/>
      <c r="H85" s="875"/>
      <c r="I85" s="875"/>
      <c r="J85" s="875"/>
      <c r="K85" s="875"/>
      <c r="L85" s="875"/>
      <c r="M85" s="875"/>
      <c r="N85" s="875"/>
      <c r="O85" s="875"/>
      <c r="P85" s="876"/>
      <c r="Q85" s="877"/>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3"/>
      <c r="BA85" s="833"/>
      <c r="BB85" s="833"/>
      <c r="BC85" s="833"/>
      <c r="BD85" s="834"/>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15">
      <c r="A86" s="238">
        <v>19</v>
      </c>
      <c r="B86" s="874"/>
      <c r="C86" s="875"/>
      <c r="D86" s="875"/>
      <c r="E86" s="875"/>
      <c r="F86" s="875"/>
      <c r="G86" s="875"/>
      <c r="H86" s="875"/>
      <c r="I86" s="875"/>
      <c r="J86" s="875"/>
      <c r="K86" s="875"/>
      <c r="L86" s="875"/>
      <c r="M86" s="875"/>
      <c r="N86" s="875"/>
      <c r="O86" s="875"/>
      <c r="P86" s="876"/>
      <c r="Q86" s="877"/>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3"/>
      <c r="BA86" s="833"/>
      <c r="BB86" s="833"/>
      <c r="BC86" s="833"/>
      <c r="BD86" s="834"/>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15">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
      <c r="A88" s="240" t="s">
        <v>378</v>
      </c>
      <c r="B88" s="791" t="s">
        <v>399</v>
      </c>
      <c r="C88" s="792"/>
      <c r="D88" s="792"/>
      <c r="E88" s="792"/>
      <c r="F88" s="792"/>
      <c r="G88" s="792"/>
      <c r="H88" s="792"/>
      <c r="I88" s="792"/>
      <c r="J88" s="792"/>
      <c r="K88" s="792"/>
      <c r="L88" s="792"/>
      <c r="M88" s="792"/>
      <c r="N88" s="792"/>
      <c r="O88" s="792"/>
      <c r="P88" s="793"/>
      <c r="Q88" s="841"/>
      <c r="R88" s="842"/>
      <c r="S88" s="842"/>
      <c r="T88" s="842"/>
      <c r="U88" s="842"/>
      <c r="V88" s="842"/>
      <c r="W88" s="842"/>
      <c r="X88" s="842"/>
      <c r="Y88" s="842"/>
      <c r="Z88" s="842"/>
      <c r="AA88" s="842"/>
      <c r="AB88" s="842"/>
      <c r="AC88" s="842"/>
      <c r="AD88" s="842"/>
      <c r="AE88" s="842"/>
      <c r="AF88" s="845">
        <v>13405</v>
      </c>
      <c r="AG88" s="845"/>
      <c r="AH88" s="845"/>
      <c r="AI88" s="845"/>
      <c r="AJ88" s="845"/>
      <c r="AK88" s="842"/>
      <c r="AL88" s="842"/>
      <c r="AM88" s="842"/>
      <c r="AN88" s="842"/>
      <c r="AO88" s="842"/>
      <c r="AP88" s="845">
        <v>1104</v>
      </c>
      <c r="AQ88" s="845"/>
      <c r="AR88" s="845"/>
      <c r="AS88" s="845"/>
      <c r="AT88" s="845"/>
      <c r="AU88" s="845">
        <v>95</v>
      </c>
      <c r="AV88" s="845"/>
      <c r="AW88" s="845"/>
      <c r="AX88" s="845"/>
      <c r="AY88" s="84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91" t="s">
        <v>400</v>
      </c>
      <c r="BS102" s="792"/>
      <c r="BT102" s="792"/>
      <c r="BU102" s="792"/>
      <c r="BV102" s="792"/>
      <c r="BW102" s="792"/>
      <c r="BX102" s="792"/>
      <c r="BY102" s="792"/>
      <c r="BZ102" s="792"/>
      <c r="CA102" s="792"/>
      <c r="CB102" s="792"/>
      <c r="CC102" s="792"/>
      <c r="CD102" s="792"/>
      <c r="CE102" s="792"/>
      <c r="CF102" s="792"/>
      <c r="CG102" s="793"/>
      <c r="CH102" s="888"/>
      <c r="CI102" s="889"/>
      <c r="CJ102" s="889"/>
      <c r="CK102" s="889"/>
      <c r="CL102" s="890"/>
      <c r="CM102" s="888"/>
      <c r="CN102" s="889"/>
      <c r="CO102" s="889"/>
      <c r="CP102" s="889"/>
      <c r="CQ102" s="890"/>
      <c r="CR102" s="891">
        <v>23</v>
      </c>
      <c r="CS102" s="853"/>
      <c r="CT102" s="853"/>
      <c r="CU102" s="853"/>
      <c r="CV102" s="892"/>
      <c r="CW102" s="891" t="s">
        <v>544</v>
      </c>
      <c r="CX102" s="853"/>
      <c r="CY102" s="853"/>
      <c r="CZ102" s="853"/>
      <c r="DA102" s="892"/>
      <c r="DB102" s="891">
        <v>85</v>
      </c>
      <c r="DC102" s="853"/>
      <c r="DD102" s="853"/>
      <c r="DE102" s="853"/>
      <c r="DF102" s="892"/>
      <c r="DG102" s="891" t="s">
        <v>544</v>
      </c>
      <c r="DH102" s="853"/>
      <c r="DI102" s="853"/>
      <c r="DJ102" s="853"/>
      <c r="DK102" s="892"/>
      <c r="DL102" s="891" t="s">
        <v>544</v>
      </c>
      <c r="DM102" s="853"/>
      <c r="DN102" s="853"/>
      <c r="DO102" s="853"/>
      <c r="DP102" s="892"/>
      <c r="DQ102" s="891" t="s">
        <v>544</v>
      </c>
      <c r="DR102" s="853"/>
      <c r="DS102" s="853"/>
      <c r="DT102" s="853"/>
      <c r="DU102" s="892"/>
      <c r="DV102" s="791"/>
      <c r="DW102" s="792"/>
      <c r="DX102" s="792"/>
      <c r="DY102" s="792"/>
      <c r="DZ102" s="91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401</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402</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8" t="s">
        <v>405</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406</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15">
      <c r="A109" s="913" t="s">
        <v>407</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408</v>
      </c>
      <c r="AB109" s="894"/>
      <c r="AC109" s="894"/>
      <c r="AD109" s="894"/>
      <c r="AE109" s="895"/>
      <c r="AF109" s="893" t="s">
        <v>409</v>
      </c>
      <c r="AG109" s="894"/>
      <c r="AH109" s="894"/>
      <c r="AI109" s="894"/>
      <c r="AJ109" s="895"/>
      <c r="AK109" s="893" t="s">
        <v>294</v>
      </c>
      <c r="AL109" s="894"/>
      <c r="AM109" s="894"/>
      <c r="AN109" s="894"/>
      <c r="AO109" s="895"/>
      <c r="AP109" s="893" t="s">
        <v>410</v>
      </c>
      <c r="AQ109" s="894"/>
      <c r="AR109" s="894"/>
      <c r="AS109" s="894"/>
      <c r="AT109" s="896"/>
      <c r="AU109" s="913" t="s">
        <v>407</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408</v>
      </c>
      <c r="BR109" s="894"/>
      <c r="BS109" s="894"/>
      <c r="BT109" s="894"/>
      <c r="BU109" s="895"/>
      <c r="BV109" s="893" t="s">
        <v>409</v>
      </c>
      <c r="BW109" s="894"/>
      <c r="BX109" s="894"/>
      <c r="BY109" s="894"/>
      <c r="BZ109" s="895"/>
      <c r="CA109" s="893" t="s">
        <v>294</v>
      </c>
      <c r="CB109" s="894"/>
      <c r="CC109" s="894"/>
      <c r="CD109" s="894"/>
      <c r="CE109" s="895"/>
      <c r="CF109" s="914" t="s">
        <v>410</v>
      </c>
      <c r="CG109" s="914"/>
      <c r="CH109" s="914"/>
      <c r="CI109" s="914"/>
      <c r="CJ109" s="914"/>
      <c r="CK109" s="893" t="s">
        <v>411</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408</v>
      </c>
      <c r="DH109" s="894"/>
      <c r="DI109" s="894"/>
      <c r="DJ109" s="894"/>
      <c r="DK109" s="895"/>
      <c r="DL109" s="893" t="s">
        <v>409</v>
      </c>
      <c r="DM109" s="894"/>
      <c r="DN109" s="894"/>
      <c r="DO109" s="894"/>
      <c r="DP109" s="895"/>
      <c r="DQ109" s="893" t="s">
        <v>294</v>
      </c>
      <c r="DR109" s="894"/>
      <c r="DS109" s="894"/>
      <c r="DT109" s="894"/>
      <c r="DU109" s="895"/>
      <c r="DV109" s="893" t="s">
        <v>410</v>
      </c>
      <c r="DW109" s="894"/>
      <c r="DX109" s="894"/>
      <c r="DY109" s="894"/>
      <c r="DZ109" s="896"/>
    </row>
    <row r="110" spans="1:131" s="230" customFormat="1" ht="26.25" customHeight="1" x14ac:dyDescent="0.15">
      <c r="A110" s="897" t="s">
        <v>412</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699226</v>
      </c>
      <c r="AB110" s="901"/>
      <c r="AC110" s="901"/>
      <c r="AD110" s="901"/>
      <c r="AE110" s="902"/>
      <c r="AF110" s="903">
        <v>737374</v>
      </c>
      <c r="AG110" s="901"/>
      <c r="AH110" s="901"/>
      <c r="AI110" s="901"/>
      <c r="AJ110" s="902"/>
      <c r="AK110" s="903">
        <v>744776</v>
      </c>
      <c r="AL110" s="901"/>
      <c r="AM110" s="901"/>
      <c r="AN110" s="901"/>
      <c r="AO110" s="902"/>
      <c r="AP110" s="904">
        <v>23.5</v>
      </c>
      <c r="AQ110" s="905"/>
      <c r="AR110" s="905"/>
      <c r="AS110" s="905"/>
      <c r="AT110" s="906"/>
      <c r="AU110" s="907" t="s">
        <v>69</v>
      </c>
      <c r="AV110" s="908"/>
      <c r="AW110" s="908"/>
      <c r="AX110" s="908"/>
      <c r="AY110" s="908"/>
      <c r="AZ110" s="930" t="s">
        <v>413</v>
      </c>
      <c r="BA110" s="898"/>
      <c r="BB110" s="898"/>
      <c r="BC110" s="898"/>
      <c r="BD110" s="898"/>
      <c r="BE110" s="898"/>
      <c r="BF110" s="898"/>
      <c r="BG110" s="898"/>
      <c r="BH110" s="898"/>
      <c r="BI110" s="898"/>
      <c r="BJ110" s="898"/>
      <c r="BK110" s="898"/>
      <c r="BL110" s="898"/>
      <c r="BM110" s="898"/>
      <c r="BN110" s="898"/>
      <c r="BO110" s="898"/>
      <c r="BP110" s="899"/>
      <c r="BQ110" s="931">
        <v>6329224</v>
      </c>
      <c r="BR110" s="932"/>
      <c r="BS110" s="932"/>
      <c r="BT110" s="932"/>
      <c r="BU110" s="932"/>
      <c r="BV110" s="932">
        <v>6392667</v>
      </c>
      <c r="BW110" s="932"/>
      <c r="BX110" s="932"/>
      <c r="BY110" s="932"/>
      <c r="BZ110" s="932"/>
      <c r="CA110" s="932">
        <v>8517703</v>
      </c>
      <c r="CB110" s="932"/>
      <c r="CC110" s="932"/>
      <c r="CD110" s="932"/>
      <c r="CE110" s="932"/>
      <c r="CF110" s="945">
        <v>269.10000000000002</v>
      </c>
      <c r="CG110" s="946"/>
      <c r="CH110" s="946"/>
      <c r="CI110" s="946"/>
      <c r="CJ110" s="946"/>
      <c r="CK110" s="947" t="s">
        <v>414</v>
      </c>
      <c r="CL110" s="948"/>
      <c r="CM110" s="930" t="s">
        <v>415</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30" customFormat="1" ht="26.25" customHeight="1" x14ac:dyDescent="0.15">
      <c r="A111" s="935" t="s">
        <v>416</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417</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418</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30" customFormat="1" ht="26.25" customHeight="1" x14ac:dyDescent="0.15">
      <c r="A112" s="953" t="s">
        <v>419</v>
      </c>
      <c r="B112" s="954"/>
      <c r="C112" s="924" t="s">
        <v>420</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421</v>
      </c>
      <c r="BA112" s="924"/>
      <c r="BB112" s="924"/>
      <c r="BC112" s="924"/>
      <c r="BD112" s="924"/>
      <c r="BE112" s="924"/>
      <c r="BF112" s="924"/>
      <c r="BG112" s="924"/>
      <c r="BH112" s="924"/>
      <c r="BI112" s="924"/>
      <c r="BJ112" s="924"/>
      <c r="BK112" s="924"/>
      <c r="BL112" s="924"/>
      <c r="BM112" s="924"/>
      <c r="BN112" s="924"/>
      <c r="BO112" s="924"/>
      <c r="BP112" s="925"/>
      <c r="BQ112" s="926">
        <v>66008</v>
      </c>
      <c r="BR112" s="927"/>
      <c r="BS112" s="927"/>
      <c r="BT112" s="927"/>
      <c r="BU112" s="927"/>
      <c r="BV112" s="927">
        <v>63374</v>
      </c>
      <c r="BW112" s="927"/>
      <c r="BX112" s="927"/>
      <c r="BY112" s="927"/>
      <c r="BZ112" s="927"/>
      <c r="CA112" s="927">
        <v>60702</v>
      </c>
      <c r="CB112" s="927"/>
      <c r="CC112" s="927"/>
      <c r="CD112" s="927"/>
      <c r="CE112" s="927"/>
      <c r="CF112" s="921">
        <v>1.9</v>
      </c>
      <c r="CG112" s="922"/>
      <c r="CH112" s="922"/>
      <c r="CI112" s="922"/>
      <c r="CJ112" s="922"/>
      <c r="CK112" s="949"/>
      <c r="CL112" s="950"/>
      <c r="CM112" s="923" t="s">
        <v>422</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30" customFormat="1" ht="26.25" customHeight="1" x14ac:dyDescent="0.15">
      <c r="A113" s="955"/>
      <c r="B113" s="956"/>
      <c r="C113" s="924" t="s">
        <v>423</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285</v>
      </c>
      <c r="AB113" s="939"/>
      <c r="AC113" s="939"/>
      <c r="AD113" s="939"/>
      <c r="AE113" s="940"/>
      <c r="AF113" s="941">
        <v>178</v>
      </c>
      <c r="AG113" s="939"/>
      <c r="AH113" s="939"/>
      <c r="AI113" s="939"/>
      <c r="AJ113" s="940"/>
      <c r="AK113" s="941">
        <v>202</v>
      </c>
      <c r="AL113" s="939"/>
      <c r="AM113" s="939"/>
      <c r="AN113" s="939"/>
      <c r="AO113" s="940"/>
      <c r="AP113" s="942">
        <v>0</v>
      </c>
      <c r="AQ113" s="943"/>
      <c r="AR113" s="943"/>
      <c r="AS113" s="943"/>
      <c r="AT113" s="944"/>
      <c r="AU113" s="909"/>
      <c r="AV113" s="910"/>
      <c r="AW113" s="910"/>
      <c r="AX113" s="910"/>
      <c r="AY113" s="910"/>
      <c r="AZ113" s="923" t="s">
        <v>424</v>
      </c>
      <c r="BA113" s="924"/>
      <c r="BB113" s="924"/>
      <c r="BC113" s="924"/>
      <c r="BD113" s="924"/>
      <c r="BE113" s="924"/>
      <c r="BF113" s="924"/>
      <c r="BG113" s="924"/>
      <c r="BH113" s="924"/>
      <c r="BI113" s="924"/>
      <c r="BJ113" s="924"/>
      <c r="BK113" s="924"/>
      <c r="BL113" s="924"/>
      <c r="BM113" s="924"/>
      <c r="BN113" s="924"/>
      <c r="BO113" s="924"/>
      <c r="BP113" s="925"/>
      <c r="BQ113" s="926">
        <v>131915</v>
      </c>
      <c r="BR113" s="927"/>
      <c r="BS113" s="927"/>
      <c r="BT113" s="927"/>
      <c r="BU113" s="927"/>
      <c r="BV113" s="927">
        <v>110179</v>
      </c>
      <c r="BW113" s="927"/>
      <c r="BX113" s="927"/>
      <c r="BY113" s="927"/>
      <c r="BZ113" s="927"/>
      <c r="CA113" s="927">
        <v>94911</v>
      </c>
      <c r="CB113" s="927"/>
      <c r="CC113" s="927"/>
      <c r="CD113" s="927"/>
      <c r="CE113" s="927"/>
      <c r="CF113" s="921">
        <v>3</v>
      </c>
      <c r="CG113" s="922"/>
      <c r="CH113" s="922"/>
      <c r="CI113" s="922"/>
      <c r="CJ113" s="922"/>
      <c r="CK113" s="949"/>
      <c r="CL113" s="950"/>
      <c r="CM113" s="923" t="s">
        <v>425</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30" customFormat="1" ht="26.25" customHeight="1" x14ac:dyDescent="0.15">
      <c r="A114" s="955"/>
      <c r="B114" s="956"/>
      <c r="C114" s="924" t="s">
        <v>426</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21569</v>
      </c>
      <c r="AB114" s="960"/>
      <c r="AC114" s="960"/>
      <c r="AD114" s="960"/>
      <c r="AE114" s="961"/>
      <c r="AF114" s="962">
        <v>25774</v>
      </c>
      <c r="AG114" s="960"/>
      <c r="AH114" s="960"/>
      <c r="AI114" s="960"/>
      <c r="AJ114" s="961"/>
      <c r="AK114" s="962">
        <v>23133</v>
      </c>
      <c r="AL114" s="960"/>
      <c r="AM114" s="960"/>
      <c r="AN114" s="960"/>
      <c r="AO114" s="961"/>
      <c r="AP114" s="963">
        <v>0.7</v>
      </c>
      <c r="AQ114" s="964"/>
      <c r="AR114" s="964"/>
      <c r="AS114" s="964"/>
      <c r="AT114" s="965"/>
      <c r="AU114" s="909"/>
      <c r="AV114" s="910"/>
      <c r="AW114" s="910"/>
      <c r="AX114" s="910"/>
      <c r="AY114" s="910"/>
      <c r="AZ114" s="923" t="s">
        <v>427</v>
      </c>
      <c r="BA114" s="924"/>
      <c r="BB114" s="924"/>
      <c r="BC114" s="924"/>
      <c r="BD114" s="924"/>
      <c r="BE114" s="924"/>
      <c r="BF114" s="924"/>
      <c r="BG114" s="924"/>
      <c r="BH114" s="924"/>
      <c r="BI114" s="924"/>
      <c r="BJ114" s="924"/>
      <c r="BK114" s="924"/>
      <c r="BL114" s="924"/>
      <c r="BM114" s="924"/>
      <c r="BN114" s="924"/>
      <c r="BO114" s="924"/>
      <c r="BP114" s="925"/>
      <c r="BQ114" s="926">
        <v>1591898</v>
      </c>
      <c r="BR114" s="927"/>
      <c r="BS114" s="927"/>
      <c r="BT114" s="927"/>
      <c r="BU114" s="927"/>
      <c r="BV114" s="927">
        <v>1612853</v>
      </c>
      <c r="BW114" s="927"/>
      <c r="BX114" s="927"/>
      <c r="BY114" s="927"/>
      <c r="BZ114" s="927"/>
      <c r="CA114" s="927">
        <v>1660940</v>
      </c>
      <c r="CB114" s="927"/>
      <c r="CC114" s="927"/>
      <c r="CD114" s="927"/>
      <c r="CE114" s="927"/>
      <c r="CF114" s="921">
        <v>52.5</v>
      </c>
      <c r="CG114" s="922"/>
      <c r="CH114" s="922"/>
      <c r="CI114" s="922"/>
      <c r="CJ114" s="922"/>
      <c r="CK114" s="949"/>
      <c r="CL114" s="950"/>
      <c r="CM114" s="923" t="s">
        <v>428</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30" customFormat="1" ht="26.25" customHeight="1" x14ac:dyDescent="0.15">
      <c r="A115" s="955"/>
      <c r="B115" s="956"/>
      <c r="C115" s="924" t="s">
        <v>429</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430</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431</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30" customFormat="1" ht="26.25" customHeight="1" x14ac:dyDescent="0.15">
      <c r="A116" s="957"/>
      <c r="B116" s="958"/>
      <c r="C116" s="966" t="s">
        <v>432</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433</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434</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30"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435</v>
      </c>
      <c r="Z117" s="895"/>
      <c r="AA117" s="979">
        <v>721080</v>
      </c>
      <c r="AB117" s="980"/>
      <c r="AC117" s="980"/>
      <c r="AD117" s="980"/>
      <c r="AE117" s="981"/>
      <c r="AF117" s="982">
        <v>763326</v>
      </c>
      <c r="AG117" s="980"/>
      <c r="AH117" s="980"/>
      <c r="AI117" s="980"/>
      <c r="AJ117" s="981"/>
      <c r="AK117" s="982">
        <v>768111</v>
      </c>
      <c r="AL117" s="980"/>
      <c r="AM117" s="980"/>
      <c r="AN117" s="980"/>
      <c r="AO117" s="981"/>
      <c r="AP117" s="983"/>
      <c r="AQ117" s="984"/>
      <c r="AR117" s="984"/>
      <c r="AS117" s="984"/>
      <c r="AT117" s="985"/>
      <c r="AU117" s="909"/>
      <c r="AV117" s="910"/>
      <c r="AW117" s="910"/>
      <c r="AX117" s="910"/>
      <c r="AY117" s="910"/>
      <c r="AZ117" s="975" t="s">
        <v>436</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437</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30" customFormat="1" ht="26.25" customHeight="1" x14ac:dyDescent="0.15">
      <c r="A118" s="913" t="s">
        <v>411</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408</v>
      </c>
      <c r="AB118" s="894"/>
      <c r="AC118" s="894"/>
      <c r="AD118" s="894"/>
      <c r="AE118" s="895"/>
      <c r="AF118" s="893" t="s">
        <v>409</v>
      </c>
      <c r="AG118" s="894"/>
      <c r="AH118" s="894"/>
      <c r="AI118" s="894"/>
      <c r="AJ118" s="895"/>
      <c r="AK118" s="893" t="s">
        <v>294</v>
      </c>
      <c r="AL118" s="894"/>
      <c r="AM118" s="894"/>
      <c r="AN118" s="894"/>
      <c r="AO118" s="895"/>
      <c r="AP118" s="971" t="s">
        <v>410</v>
      </c>
      <c r="AQ118" s="972"/>
      <c r="AR118" s="972"/>
      <c r="AS118" s="972"/>
      <c r="AT118" s="973"/>
      <c r="AU118" s="909"/>
      <c r="AV118" s="910"/>
      <c r="AW118" s="910"/>
      <c r="AX118" s="910"/>
      <c r="AY118" s="910"/>
      <c r="AZ118" s="974" t="s">
        <v>438</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439</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30" customFormat="1" ht="26.25" customHeight="1" x14ac:dyDescent="0.15">
      <c r="A119" s="1057" t="s">
        <v>414</v>
      </c>
      <c r="B119" s="948"/>
      <c r="C119" s="930" t="s">
        <v>415</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51" t="s">
        <v>177</v>
      </c>
      <c r="BA119" s="251"/>
      <c r="BB119" s="251"/>
      <c r="BC119" s="251"/>
      <c r="BD119" s="251"/>
      <c r="BE119" s="251"/>
      <c r="BF119" s="251"/>
      <c r="BG119" s="251"/>
      <c r="BH119" s="251"/>
      <c r="BI119" s="251"/>
      <c r="BJ119" s="251"/>
      <c r="BK119" s="251"/>
      <c r="BL119" s="251"/>
      <c r="BM119" s="251"/>
      <c r="BN119" s="251"/>
      <c r="BO119" s="978" t="s">
        <v>440</v>
      </c>
      <c r="BP119" s="1006"/>
      <c r="BQ119" s="1000">
        <v>8119045</v>
      </c>
      <c r="BR119" s="1001"/>
      <c r="BS119" s="1001"/>
      <c r="BT119" s="1001"/>
      <c r="BU119" s="1001"/>
      <c r="BV119" s="1001">
        <v>8179073</v>
      </c>
      <c r="BW119" s="1001"/>
      <c r="BX119" s="1001"/>
      <c r="BY119" s="1001"/>
      <c r="BZ119" s="1001"/>
      <c r="CA119" s="1001">
        <v>10334256</v>
      </c>
      <c r="CB119" s="1001"/>
      <c r="CC119" s="1001"/>
      <c r="CD119" s="1001"/>
      <c r="CE119" s="1001"/>
      <c r="CF119" s="1002"/>
      <c r="CG119" s="1003"/>
      <c r="CH119" s="1003"/>
      <c r="CI119" s="1003"/>
      <c r="CJ119" s="1004"/>
      <c r="CK119" s="951"/>
      <c r="CL119" s="952"/>
      <c r="CM119" s="974" t="s">
        <v>441</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30" customFormat="1" ht="26.25" customHeight="1" x14ac:dyDescent="0.15">
      <c r="A120" s="1058"/>
      <c r="B120" s="950"/>
      <c r="C120" s="923" t="s">
        <v>418</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442</v>
      </c>
      <c r="AV120" s="993"/>
      <c r="AW120" s="993"/>
      <c r="AX120" s="993"/>
      <c r="AY120" s="994"/>
      <c r="AZ120" s="930" t="s">
        <v>443</v>
      </c>
      <c r="BA120" s="898"/>
      <c r="BB120" s="898"/>
      <c r="BC120" s="898"/>
      <c r="BD120" s="898"/>
      <c r="BE120" s="898"/>
      <c r="BF120" s="898"/>
      <c r="BG120" s="898"/>
      <c r="BH120" s="898"/>
      <c r="BI120" s="898"/>
      <c r="BJ120" s="898"/>
      <c r="BK120" s="898"/>
      <c r="BL120" s="898"/>
      <c r="BM120" s="898"/>
      <c r="BN120" s="898"/>
      <c r="BO120" s="898"/>
      <c r="BP120" s="899"/>
      <c r="BQ120" s="931">
        <v>5200155</v>
      </c>
      <c r="BR120" s="932"/>
      <c r="BS120" s="932"/>
      <c r="BT120" s="932"/>
      <c r="BU120" s="932"/>
      <c r="BV120" s="932">
        <v>5714693</v>
      </c>
      <c r="BW120" s="932"/>
      <c r="BX120" s="932"/>
      <c r="BY120" s="932"/>
      <c r="BZ120" s="932"/>
      <c r="CA120" s="932">
        <v>6014627</v>
      </c>
      <c r="CB120" s="932"/>
      <c r="CC120" s="932"/>
      <c r="CD120" s="932"/>
      <c r="CE120" s="932"/>
      <c r="CF120" s="945">
        <v>190</v>
      </c>
      <c r="CG120" s="946"/>
      <c r="CH120" s="946"/>
      <c r="CI120" s="946"/>
      <c r="CJ120" s="946"/>
      <c r="CK120" s="1007" t="s">
        <v>444</v>
      </c>
      <c r="CL120" s="1008"/>
      <c r="CM120" s="1008"/>
      <c r="CN120" s="1008"/>
      <c r="CO120" s="1009"/>
      <c r="CP120" s="1015" t="s">
        <v>392</v>
      </c>
      <c r="CQ120" s="1016"/>
      <c r="CR120" s="1016"/>
      <c r="CS120" s="1016"/>
      <c r="CT120" s="1016"/>
      <c r="CU120" s="1016"/>
      <c r="CV120" s="1016"/>
      <c r="CW120" s="1016"/>
      <c r="CX120" s="1016"/>
      <c r="CY120" s="1016"/>
      <c r="CZ120" s="1016"/>
      <c r="DA120" s="1016"/>
      <c r="DB120" s="1016"/>
      <c r="DC120" s="1016"/>
      <c r="DD120" s="1016"/>
      <c r="DE120" s="1016"/>
      <c r="DF120" s="1017"/>
      <c r="DG120" s="931">
        <v>66008</v>
      </c>
      <c r="DH120" s="932"/>
      <c r="DI120" s="932"/>
      <c r="DJ120" s="932"/>
      <c r="DK120" s="932"/>
      <c r="DL120" s="932">
        <v>63374</v>
      </c>
      <c r="DM120" s="932"/>
      <c r="DN120" s="932"/>
      <c r="DO120" s="932"/>
      <c r="DP120" s="932"/>
      <c r="DQ120" s="932">
        <v>60702</v>
      </c>
      <c r="DR120" s="932"/>
      <c r="DS120" s="932"/>
      <c r="DT120" s="932"/>
      <c r="DU120" s="932"/>
      <c r="DV120" s="933">
        <v>1.9</v>
      </c>
      <c r="DW120" s="933"/>
      <c r="DX120" s="933"/>
      <c r="DY120" s="933"/>
      <c r="DZ120" s="934"/>
    </row>
    <row r="121" spans="1:130" s="230" customFormat="1" ht="26.25" customHeight="1" x14ac:dyDescent="0.15">
      <c r="A121" s="1058"/>
      <c r="B121" s="950"/>
      <c r="C121" s="975" t="s">
        <v>445</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446</v>
      </c>
      <c r="BA121" s="924"/>
      <c r="BB121" s="924"/>
      <c r="BC121" s="924"/>
      <c r="BD121" s="924"/>
      <c r="BE121" s="924"/>
      <c r="BF121" s="924"/>
      <c r="BG121" s="924"/>
      <c r="BH121" s="924"/>
      <c r="BI121" s="924"/>
      <c r="BJ121" s="924"/>
      <c r="BK121" s="924"/>
      <c r="BL121" s="924"/>
      <c r="BM121" s="924"/>
      <c r="BN121" s="924"/>
      <c r="BO121" s="924"/>
      <c r="BP121" s="925"/>
      <c r="BQ121" s="926">
        <v>1207744</v>
      </c>
      <c r="BR121" s="927"/>
      <c r="BS121" s="927"/>
      <c r="BT121" s="927"/>
      <c r="BU121" s="927"/>
      <c r="BV121" s="927">
        <v>1105970</v>
      </c>
      <c r="BW121" s="927"/>
      <c r="BX121" s="927"/>
      <c r="BY121" s="927"/>
      <c r="BZ121" s="927"/>
      <c r="CA121" s="927">
        <v>1237365</v>
      </c>
      <c r="CB121" s="927"/>
      <c r="CC121" s="927"/>
      <c r="CD121" s="927"/>
      <c r="CE121" s="927"/>
      <c r="CF121" s="921">
        <v>39.1</v>
      </c>
      <c r="CG121" s="922"/>
      <c r="CH121" s="922"/>
      <c r="CI121" s="922"/>
      <c r="CJ121" s="922"/>
      <c r="CK121" s="1010"/>
      <c r="CL121" s="1011"/>
      <c r="CM121" s="1011"/>
      <c r="CN121" s="1011"/>
      <c r="CO121" s="1012"/>
      <c r="CP121" s="1020"/>
      <c r="CQ121" s="1021"/>
      <c r="CR121" s="1021"/>
      <c r="CS121" s="1021"/>
      <c r="CT121" s="1021"/>
      <c r="CU121" s="1021"/>
      <c r="CV121" s="1021"/>
      <c r="CW121" s="1021"/>
      <c r="CX121" s="1021"/>
      <c r="CY121" s="1021"/>
      <c r="CZ121" s="1021"/>
      <c r="DA121" s="1021"/>
      <c r="DB121" s="1021"/>
      <c r="DC121" s="1021"/>
      <c r="DD121" s="1021"/>
      <c r="DE121" s="1021"/>
      <c r="DF121" s="1022"/>
      <c r="DG121" s="926"/>
      <c r="DH121" s="927"/>
      <c r="DI121" s="927"/>
      <c r="DJ121" s="927"/>
      <c r="DK121" s="927"/>
      <c r="DL121" s="927"/>
      <c r="DM121" s="927"/>
      <c r="DN121" s="927"/>
      <c r="DO121" s="927"/>
      <c r="DP121" s="927"/>
      <c r="DQ121" s="927"/>
      <c r="DR121" s="927"/>
      <c r="DS121" s="927"/>
      <c r="DT121" s="927"/>
      <c r="DU121" s="927"/>
      <c r="DV121" s="928"/>
      <c r="DW121" s="928"/>
      <c r="DX121" s="928"/>
      <c r="DY121" s="928"/>
      <c r="DZ121" s="929"/>
    </row>
    <row r="122" spans="1:130" s="230" customFormat="1" ht="26.25" customHeight="1" x14ac:dyDescent="0.15">
      <c r="A122" s="1058"/>
      <c r="B122" s="950"/>
      <c r="C122" s="923" t="s">
        <v>428</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447</v>
      </c>
      <c r="BA122" s="966"/>
      <c r="BB122" s="966"/>
      <c r="BC122" s="966"/>
      <c r="BD122" s="966"/>
      <c r="BE122" s="966"/>
      <c r="BF122" s="966"/>
      <c r="BG122" s="966"/>
      <c r="BH122" s="966"/>
      <c r="BI122" s="966"/>
      <c r="BJ122" s="966"/>
      <c r="BK122" s="966"/>
      <c r="BL122" s="966"/>
      <c r="BM122" s="966"/>
      <c r="BN122" s="966"/>
      <c r="BO122" s="966"/>
      <c r="BP122" s="967"/>
      <c r="BQ122" s="1000">
        <v>4565384</v>
      </c>
      <c r="BR122" s="1001"/>
      <c r="BS122" s="1001"/>
      <c r="BT122" s="1001"/>
      <c r="BU122" s="1001"/>
      <c r="BV122" s="1001">
        <v>4625522</v>
      </c>
      <c r="BW122" s="1001"/>
      <c r="BX122" s="1001"/>
      <c r="BY122" s="1001"/>
      <c r="BZ122" s="1001"/>
      <c r="CA122" s="1001">
        <v>6036671</v>
      </c>
      <c r="CB122" s="1001"/>
      <c r="CC122" s="1001"/>
      <c r="CD122" s="1001"/>
      <c r="CE122" s="1001"/>
      <c r="CF122" s="1018">
        <v>190.7</v>
      </c>
      <c r="CG122" s="1019"/>
      <c r="CH122" s="1019"/>
      <c r="CI122" s="1019"/>
      <c r="CJ122" s="1019"/>
      <c r="CK122" s="1010"/>
      <c r="CL122" s="1011"/>
      <c r="CM122" s="1011"/>
      <c r="CN122" s="1011"/>
      <c r="CO122" s="1012"/>
      <c r="CP122" s="1020"/>
      <c r="CQ122" s="1021"/>
      <c r="CR122" s="1021"/>
      <c r="CS122" s="1021"/>
      <c r="CT122" s="1021"/>
      <c r="CU122" s="1021"/>
      <c r="CV122" s="1021"/>
      <c r="CW122" s="1021"/>
      <c r="CX122" s="1021"/>
      <c r="CY122" s="1021"/>
      <c r="CZ122" s="1021"/>
      <c r="DA122" s="1021"/>
      <c r="DB122" s="1021"/>
      <c r="DC122" s="1021"/>
      <c r="DD122" s="1021"/>
      <c r="DE122" s="1021"/>
      <c r="DF122" s="1022"/>
      <c r="DG122" s="926"/>
      <c r="DH122" s="927"/>
      <c r="DI122" s="927"/>
      <c r="DJ122" s="927"/>
      <c r="DK122" s="927"/>
      <c r="DL122" s="927"/>
      <c r="DM122" s="927"/>
      <c r="DN122" s="927"/>
      <c r="DO122" s="927"/>
      <c r="DP122" s="927"/>
      <c r="DQ122" s="927"/>
      <c r="DR122" s="927"/>
      <c r="DS122" s="927"/>
      <c r="DT122" s="927"/>
      <c r="DU122" s="927"/>
      <c r="DV122" s="928"/>
      <c r="DW122" s="928"/>
      <c r="DX122" s="928"/>
      <c r="DY122" s="928"/>
      <c r="DZ122" s="929"/>
    </row>
    <row r="123" spans="1:130" s="230" customFormat="1" ht="26.25" customHeight="1" x14ac:dyDescent="0.15">
      <c r="A123" s="1058"/>
      <c r="B123" s="950"/>
      <c r="C123" s="923" t="s">
        <v>434</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51" t="s">
        <v>177</v>
      </c>
      <c r="BA123" s="251"/>
      <c r="BB123" s="251"/>
      <c r="BC123" s="251"/>
      <c r="BD123" s="251"/>
      <c r="BE123" s="251"/>
      <c r="BF123" s="251"/>
      <c r="BG123" s="251"/>
      <c r="BH123" s="251"/>
      <c r="BI123" s="251"/>
      <c r="BJ123" s="251"/>
      <c r="BK123" s="251"/>
      <c r="BL123" s="251"/>
      <c r="BM123" s="251"/>
      <c r="BN123" s="251"/>
      <c r="BO123" s="978" t="s">
        <v>448</v>
      </c>
      <c r="BP123" s="1006"/>
      <c r="BQ123" s="1064">
        <v>10973283</v>
      </c>
      <c r="BR123" s="1065"/>
      <c r="BS123" s="1065"/>
      <c r="BT123" s="1065"/>
      <c r="BU123" s="1065"/>
      <c r="BV123" s="1065">
        <v>11446185</v>
      </c>
      <c r="BW123" s="1065"/>
      <c r="BX123" s="1065"/>
      <c r="BY123" s="1065"/>
      <c r="BZ123" s="1065"/>
      <c r="CA123" s="1065">
        <v>13288663</v>
      </c>
      <c r="CB123" s="1065"/>
      <c r="CC123" s="1065"/>
      <c r="CD123" s="1065"/>
      <c r="CE123" s="1065"/>
      <c r="CF123" s="1002"/>
      <c r="CG123" s="1003"/>
      <c r="CH123" s="1003"/>
      <c r="CI123" s="1003"/>
      <c r="CJ123" s="1004"/>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9"/>
      <c r="DH123" s="960"/>
      <c r="DI123" s="960"/>
      <c r="DJ123" s="960"/>
      <c r="DK123" s="961"/>
      <c r="DL123" s="962"/>
      <c r="DM123" s="960"/>
      <c r="DN123" s="960"/>
      <c r="DO123" s="960"/>
      <c r="DP123" s="961"/>
      <c r="DQ123" s="962"/>
      <c r="DR123" s="960"/>
      <c r="DS123" s="960"/>
      <c r="DT123" s="960"/>
      <c r="DU123" s="961"/>
      <c r="DV123" s="963"/>
      <c r="DW123" s="964"/>
      <c r="DX123" s="964"/>
      <c r="DY123" s="964"/>
      <c r="DZ123" s="965"/>
    </row>
    <row r="124" spans="1:130" s="230" customFormat="1" ht="26.25" customHeight="1" thickBot="1" x14ac:dyDescent="0.2">
      <c r="A124" s="1058"/>
      <c r="B124" s="950"/>
      <c r="C124" s="923" t="s">
        <v>437</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450</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30" customFormat="1" ht="26.25" customHeight="1" x14ac:dyDescent="0.15">
      <c r="A125" s="1058"/>
      <c r="B125" s="950"/>
      <c r="C125" s="923" t="s">
        <v>439</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451</v>
      </c>
      <c r="CL125" s="1008"/>
      <c r="CM125" s="1008"/>
      <c r="CN125" s="1008"/>
      <c r="CO125" s="1009"/>
      <c r="CP125" s="930" t="s">
        <v>452</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30" customFormat="1" ht="26.25" customHeight="1" thickBot="1" x14ac:dyDescent="0.2">
      <c r="A126" s="1058"/>
      <c r="B126" s="950"/>
      <c r="C126" s="923" t="s">
        <v>441</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453</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30" customFormat="1" ht="26.25" customHeight="1" x14ac:dyDescent="0.15">
      <c r="A127" s="1059"/>
      <c r="B127" s="952"/>
      <c r="C127" s="974" t="s">
        <v>454</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32"/>
      <c r="AV127" s="232"/>
      <c r="AW127" s="232"/>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32"/>
      <c r="CB127" s="232"/>
      <c r="CC127" s="232"/>
      <c r="CD127" s="255"/>
      <c r="CE127" s="255"/>
      <c r="CF127" s="255"/>
      <c r="CG127" s="232"/>
      <c r="CH127" s="232"/>
      <c r="CI127" s="232"/>
      <c r="CJ127" s="254"/>
      <c r="CK127" s="1024"/>
      <c r="CL127" s="1011"/>
      <c r="CM127" s="1011"/>
      <c r="CN127" s="1011"/>
      <c r="CO127" s="1012"/>
      <c r="CP127" s="923" t="s">
        <v>459</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30" customFormat="1" ht="26.25" customHeight="1" thickBot="1" x14ac:dyDescent="0.2">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33484</v>
      </c>
      <c r="AB128" s="1047"/>
      <c r="AC128" s="1047"/>
      <c r="AD128" s="1047"/>
      <c r="AE128" s="1048"/>
      <c r="AF128" s="1049">
        <v>39269</v>
      </c>
      <c r="AG128" s="1047"/>
      <c r="AH128" s="1047"/>
      <c r="AI128" s="1047"/>
      <c r="AJ128" s="1048"/>
      <c r="AK128" s="1049">
        <v>52940</v>
      </c>
      <c r="AL128" s="1047"/>
      <c r="AM128" s="1047"/>
      <c r="AN128" s="1047"/>
      <c r="AO128" s="1048"/>
      <c r="AP128" s="1050"/>
      <c r="AQ128" s="1051"/>
      <c r="AR128" s="1051"/>
      <c r="AS128" s="1051"/>
      <c r="AT128" s="1052"/>
      <c r="AU128" s="232"/>
      <c r="AV128" s="232"/>
      <c r="AW128" s="232"/>
      <c r="AX128" s="897" t="s">
        <v>462</v>
      </c>
      <c r="AY128" s="898"/>
      <c r="AZ128" s="898"/>
      <c r="BA128" s="898"/>
      <c r="BB128" s="898"/>
      <c r="BC128" s="898"/>
      <c r="BD128" s="898"/>
      <c r="BE128" s="899"/>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7"/>
      <c r="CA128" s="255"/>
      <c r="CB128" s="255"/>
      <c r="CC128" s="255"/>
      <c r="CD128" s="255"/>
      <c r="CE128" s="255"/>
      <c r="CF128" s="255"/>
      <c r="CG128" s="232"/>
      <c r="CH128" s="232"/>
      <c r="CI128" s="232"/>
      <c r="CJ128" s="254"/>
      <c r="CK128" s="1025"/>
      <c r="CL128" s="1026"/>
      <c r="CM128" s="1026"/>
      <c r="CN128" s="1026"/>
      <c r="CO128" s="1027"/>
      <c r="CP128" s="1036" t="s">
        <v>463</v>
      </c>
      <c r="CQ128" s="728"/>
      <c r="CR128" s="728"/>
      <c r="CS128" s="728"/>
      <c r="CT128" s="728"/>
      <c r="CU128" s="728"/>
      <c r="CV128" s="728"/>
      <c r="CW128" s="728"/>
      <c r="CX128" s="728"/>
      <c r="CY128" s="728"/>
      <c r="CZ128" s="728"/>
      <c r="DA128" s="728"/>
      <c r="DB128" s="728"/>
      <c r="DC128" s="728"/>
      <c r="DD128" s="728"/>
      <c r="DE128" s="728"/>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464</v>
      </c>
      <c r="X129" s="1072"/>
      <c r="Y129" s="1072"/>
      <c r="Z129" s="1073"/>
      <c r="AA129" s="959">
        <v>3868133</v>
      </c>
      <c r="AB129" s="960"/>
      <c r="AC129" s="960"/>
      <c r="AD129" s="960"/>
      <c r="AE129" s="961"/>
      <c r="AF129" s="962">
        <v>3696187</v>
      </c>
      <c r="AG129" s="960"/>
      <c r="AH129" s="960"/>
      <c r="AI129" s="960"/>
      <c r="AJ129" s="961"/>
      <c r="AK129" s="962">
        <v>3656585</v>
      </c>
      <c r="AL129" s="960"/>
      <c r="AM129" s="960"/>
      <c r="AN129" s="960"/>
      <c r="AO129" s="961"/>
      <c r="AP129" s="1074"/>
      <c r="AQ129" s="1075"/>
      <c r="AR129" s="1075"/>
      <c r="AS129" s="1075"/>
      <c r="AT129" s="1076"/>
      <c r="AU129" s="233"/>
      <c r="AV129" s="233"/>
      <c r="AW129" s="233"/>
      <c r="AX129" s="1066" t="s">
        <v>465</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5" t="s">
        <v>466</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467</v>
      </c>
      <c r="X130" s="1072"/>
      <c r="Y130" s="1072"/>
      <c r="Z130" s="1073"/>
      <c r="AA130" s="959">
        <v>541800</v>
      </c>
      <c r="AB130" s="960"/>
      <c r="AC130" s="960"/>
      <c r="AD130" s="960"/>
      <c r="AE130" s="961"/>
      <c r="AF130" s="962">
        <v>523191</v>
      </c>
      <c r="AG130" s="960"/>
      <c r="AH130" s="960"/>
      <c r="AI130" s="960"/>
      <c r="AJ130" s="961"/>
      <c r="AK130" s="962">
        <v>490747</v>
      </c>
      <c r="AL130" s="960"/>
      <c r="AM130" s="960"/>
      <c r="AN130" s="960"/>
      <c r="AO130" s="961"/>
      <c r="AP130" s="1074"/>
      <c r="AQ130" s="1075"/>
      <c r="AR130" s="1075"/>
      <c r="AS130" s="1075"/>
      <c r="AT130" s="1076"/>
      <c r="AU130" s="233"/>
      <c r="AV130" s="233"/>
      <c r="AW130" s="233"/>
      <c r="AX130" s="1066" t="s">
        <v>468</v>
      </c>
      <c r="AY130" s="924"/>
      <c r="AZ130" s="924"/>
      <c r="BA130" s="924"/>
      <c r="BB130" s="924"/>
      <c r="BC130" s="924"/>
      <c r="BD130" s="924"/>
      <c r="BE130" s="925"/>
      <c r="BF130" s="1102">
        <v>5.9</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469</v>
      </c>
      <c r="X131" s="1109"/>
      <c r="Y131" s="1109"/>
      <c r="Z131" s="1110"/>
      <c r="AA131" s="1005">
        <v>3326333</v>
      </c>
      <c r="AB131" s="987"/>
      <c r="AC131" s="987"/>
      <c r="AD131" s="987"/>
      <c r="AE131" s="988"/>
      <c r="AF131" s="986">
        <v>3172996</v>
      </c>
      <c r="AG131" s="987"/>
      <c r="AH131" s="987"/>
      <c r="AI131" s="987"/>
      <c r="AJ131" s="988"/>
      <c r="AK131" s="986">
        <v>3165838</v>
      </c>
      <c r="AL131" s="987"/>
      <c r="AM131" s="987"/>
      <c r="AN131" s="987"/>
      <c r="AO131" s="988"/>
      <c r="AP131" s="1111"/>
      <c r="AQ131" s="1112"/>
      <c r="AR131" s="1112"/>
      <c r="AS131" s="1112"/>
      <c r="AT131" s="1113"/>
      <c r="AU131" s="233"/>
      <c r="AV131" s="233"/>
      <c r="AW131" s="233"/>
      <c r="AX131" s="1084" t="s">
        <v>470</v>
      </c>
      <c r="AY131" s="728"/>
      <c r="AZ131" s="728"/>
      <c r="BA131" s="728"/>
      <c r="BB131" s="728"/>
      <c r="BC131" s="728"/>
      <c r="BD131" s="728"/>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1" t="s">
        <v>471</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472</v>
      </c>
      <c r="W132" s="1095"/>
      <c r="X132" s="1095"/>
      <c r="Y132" s="1095"/>
      <c r="Z132" s="1096"/>
      <c r="AA132" s="1097">
        <v>4.3830849169999997</v>
      </c>
      <c r="AB132" s="1098"/>
      <c r="AC132" s="1098"/>
      <c r="AD132" s="1098"/>
      <c r="AE132" s="1099"/>
      <c r="AF132" s="1100">
        <v>6.3304838710000002</v>
      </c>
      <c r="AG132" s="1098"/>
      <c r="AH132" s="1098"/>
      <c r="AI132" s="1098"/>
      <c r="AJ132" s="1099"/>
      <c r="AK132" s="1100">
        <v>7.0889287449999996</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473</v>
      </c>
      <c r="W133" s="1078"/>
      <c r="X133" s="1078"/>
      <c r="Y133" s="1078"/>
      <c r="Z133" s="1079"/>
      <c r="AA133" s="1080">
        <v>4</v>
      </c>
      <c r="AB133" s="1081"/>
      <c r="AC133" s="1081"/>
      <c r="AD133" s="1081"/>
      <c r="AE133" s="1082"/>
      <c r="AF133" s="1080">
        <v>4.8</v>
      </c>
      <c r="AG133" s="1081"/>
      <c r="AH133" s="1081"/>
      <c r="AI133" s="1081"/>
      <c r="AJ133" s="1082"/>
      <c r="AK133" s="1080">
        <v>5.9</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2qu6cmxjOytATmHQrtJzgjPcQjR4cn83tYzKk9vwc+Nd0oGe4HFjoHrC7Qv//gmsZ+g/kNz5BHwqgBa2OFeuw==" saltValue="Pusyc9NAhO73r2Pfiueg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Z1" zoomScale="85" zoomScaleNormal="85" zoomScaleSheetLayoutView="85" workbookViewId="0">
      <selection activeCell="L3" sqref="L3:V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QRuX3GKOyL/1eeofDPXZVK2XQmcUCTckoWP7HpLRLkqqJDtKElxniJT8At4wGnSepBwQdiKtOsnQib6pEfp2w==" saltValue="3h+AtjHRoYwUa1eU83mc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76" zoomScaleNormal="100" zoomScaleSheetLayoutView="55" workbookViewId="0">
      <selection activeCell="L3" sqref="L3:V5"/>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87q5fkdEpZP53w+8imhKvkkD8xYse0/d6PoHeuN3wPsM0MXM40ClnYK7lZo+3Dc/Qne+wgIu3hPEgat9DM25Q==" saltValue="b/PwHQy2keP3pybT+Xna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zoomScale="70" zoomScaleSheetLayoutView="70" workbookViewId="0">
      <selection activeCell="L3" sqref="L3:V5"/>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482</v>
      </c>
      <c r="AL9" s="1118"/>
      <c r="AM9" s="1118"/>
      <c r="AN9" s="1119"/>
      <c r="AO9" s="281">
        <v>1064402</v>
      </c>
      <c r="AP9" s="281">
        <v>125047</v>
      </c>
      <c r="AQ9" s="282">
        <v>143407</v>
      </c>
      <c r="AR9" s="283">
        <v>-12.8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483</v>
      </c>
      <c r="AL10" s="1118"/>
      <c r="AM10" s="1118"/>
      <c r="AN10" s="1119"/>
      <c r="AO10" s="284">
        <v>142589</v>
      </c>
      <c r="AP10" s="284">
        <v>16752</v>
      </c>
      <c r="AQ10" s="285">
        <v>20271</v>
      </c>
      <c r="AR10" s="286">
        <v>-17.399999999999999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484</v>
      </c>
      <c r="AL11" s="1118"/>
      <c r="AM11" s="1118"/>
      <c r="AN11" s="1119"/>
      <c r="AO11" s="284" t="s">
        <v>485</v>
      </c>
      <c r="AP11" s="284" t="s">
        <v>485</v>
      </c>
      <c r="AQ11" s="285">
        <v>1412</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486</v>
      </c>
      <c r="AL12" s="1118"/>
      <c r="AM12" s="1118"/>
      <c r="AN12" s="1119"/>
      <c r="AO12" s="284" t="s">
        <v>485</v>
      </c>
      <c r="AP12" s="284" t="s">
        <v>485</v>
      </c>
      <c r="AQ12" s="285" t="s">
        <v>485</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487</v>
      </c>
      <c r="AL13" s="1118"/>
      <c r="AM13" s="1118"/>
      <c r="AN13" s="1119"/>
      <c r="AO13" s="284">
        <v>23269</v>
      </c>
      <c r="AP13" s="284">
        <v>2734</v>
      </c>
      <c r="AQ13" s="285">
        <v>5234</v>
      </c>
      <c r="AR13" s="286">
        <v>-47.8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488</v>
      </c>
      <c r="AL14" s="1118"/>
      <c r="AM14" s="1118"/>
      <c r="AN14" s="1119"/>
      <c r="AO14" s="284">
        <v>77988</v>
      </c>
      <c r="AP14" s="284">
        <v>9162</v>
      </c>
      <c r="AQ14" s="285">
        <v>3337</v>
      </c>
      <c r="AR14" s="286">
        <v>174.6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489</v>
      </c>
      <c r="AL15" s="1121"/>
      <c r="AM15" s="1121"/>
      <c r="AN15" s="1122"/>
      <c r="AO15" s="284">
        <v>-62616</v>
      </c>
      <c r="AP15" s="284">
        <v>-7356</v>
      </c>
      <c r="AQ15" s="285">
        <v>-9830</v>
      </c>
      <c r="AR15" s="286">
        <v>-25.2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177</v>
      </c>
      <c r="AL16" s="1121"/>
      <c r="AM16" s="1121"/>
      <c r="AN16" s="1122"/>
      <c r="AO16" s="284">
        <v>1245632</v>
      </c>
      <c r="AP16" s="284">
        <v>146338</v>
      </c>
      <c r="AQ16" s="285">
        <v>163831</v>
      </c>
      <c r="AR16" s="286">
        <v>-10.7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494</v>
      </c>
      <c r="AL21" s="1124"/>
      <c r="AM21" s="1124"/>
      <c r="AN21" s="1125"/>
      <c r="AO21" s="297">
        <v>14.33</v>
      </c>
      <c r="AP21" s="298">
        <v>14.18</v>
      </c>
      <c r="AQ21" s="299">
        <v>0.15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495</v>
      </c>
      <c r="AL22" s="1124"/>
      <c r="AM22" s="1124"/>
      <c r="AN22" s="1125"/>
      <c r="AO22" s="302">
        <v>96.3</v>
      </c>
      <c r="AP22" s="303">
        <v>95.4</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4" t="s">
        <v>496</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499</v>
      </c>
      <c r="AL32" s="1132"/>
      <c r="AM32" s="1132"/>
      <c r="AN32" s="1133"/>
      <c r="AO32" s="312">
        <v>744776</v>
      </c>
      <c r="AP32" s="312">
        <v>87497</v>
      </c>
      <c r="AQ32" s="313">
        <v>86321</v>
      </c>
      <c r="AR32" s="314">
        <v>1.4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500</v>
      </c>
      <c r="AL33" s="1132"/>
      <c r="AM33" s="1132"/>
      <c r="AN33" s="1133"/>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501</v>
      </c>
      <c r="AL34" s="1132"/>
      <c r="AM34" s="1132"/>
      <c r="AN34" s="1133"/>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502</v>
      </c>
      <c r="AL35" s="1132"/>
      <c r="AM35" s="1132"/>
      <c r="AN35" s="1133"/>
      <c r="AO35" s="312">
        <v>202</v>
      </c>
      <c r="AP35" s="312">
        <v>24</v>
      </c>
      <c r="AQ35" s="313">
        <v>18581</v>
      </c>
      <c r="AR35" s="314">
        <v>-99.9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503</v>
      </c>
      <c r="AL36" s="1132"/>
      <c r="AM36" s="1132"/>
      <c r="AN36" s="1133"/>
      <c r="AO36" s="312">
        <v>23133</v>
      </c>
      <c r="AP36" s="312">
        <v>2718</v>
      </c>
      <c r="AQ36" s="313">
        <v>4521</v>
      </c>
      <c r="AR36" s="314">
        <v>-39.9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504</v>
      </c>
      <c r="AL37" s="1132"/>
      <c r="AM37" s="1132"/>
      <c r="AN37" s="1133"/>
      <c r="AO37" s="312" t="s">
        <v>485</v>
      </c>
      <c r="AP37" s="312" t="s">
        <v>485</v>
      </c>
      <c r="AQ37" s="313">
        <v>983</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505</v>
      </c>
      <c r="AL38" s="1135"/>
      <c r="AM38" s="1135"/>
      <c r="AN38" s="1136"/>
      <c r="AO38" s="315" t="s">
        <v>485</v>
      </c>
      <c r="AP38" s="315" t="s">
        <v>485</v>
      </c>
      <c r="AQ38" s="316">
        <v>20</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506</v>
      </c>
      <c r="AL39" s="1135"/>
      <c r="AM39" s="1135"/>
      <c r="AN39" s="1136"/>
      <c r="AO39" s="312">
        <v>-52940</v>
      </c>
      <c r="AP39" s="312">
        <v>-6219</v>
      </c>
      <c r="AQ39" s="313">
        <v>-4212</v>
      </c>
      <c r="AR39" s="314">
        <v>47.6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507</v>
      </c>
      <c r="AL40" s="1132"/>
      <c r="AM40" s="1132"/>
      <c r="AN40" s="1133"/>
      <c r="AO40" s="312">
        <v>-490747</v>
      </c>
      <c r="AP40" s="312">
        <v>-57654</v>
      </c>
      <c r="AQ40" s="313">
        <v>-70783</v>
      </c>
      <c r="AR40" s="314">
        <v>-18.5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287</v>
      </c>
      <c r="AL41" s="1138"/>
      <c r="AM41" s="1138"/>
      <c r="AN41" s="1139"/>
      <c r="AO41" s="312">
        <v>224424</v>
      </c>
      <c r="AP41" s="312">
        <v>26366</v>
      </c>
      <c r="AQ41" s="313">
        <v>35432</v>
      </c>
      <c r="AR41" s="314">
        <v>-25.6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477</v>
      </c>
      <c r="AN49" s="1128" t="s">
        <v>510</v>
      </c>
      <c r="AO49" s="1129"/>
      <c r="AP49" s="1129"/>
      <c r="AQ49" s="1129"/>
      <c r="AR49" s="113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1340622</v>
      </c>
      <c r="AN51" s="334">
        <v>139040</v>
      </c>
      <c r="AO51" s="335">
        <v>32.299999999999997</v>
      </c>
      <c r="AP51" s="336">
        <v>145139</v>
      </c>
      <c r="AQ51" s="337">
        <v>19.5</v>
      </c>
      <c r="AR51" s="338">
        <v>12.8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598147</v>
      </c>
      <c r="AN52" s="342">
        <v>62036</v>
      </c>
      <c r="AO52" s="343">
        <v>36.4</v>
      </c>
      <c r="AP52" s="344">
        <v>83762</v>
      </c>
      <c r="AQ52" s="345">
        <v>33.1</v>
      </c>
      <c r="AR52" s="346">
        <v>3.3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1039258</v>
      </c>
      <c r="AN53" s="334">
        <v>111032</v>
      </c>
      <c r="AO53" s="335">
        <v>-20.100000000000001</v>
      </c>
      <c r="AP53" s="336">
        <v>125391</v>
      </c>
      <c r="AQ53" s="337">
        <v>-13.6</v>
      </c>
      <c r="AR53" s="338">
        <v>-6.5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487973</v>
      </c>
      <c r="AN54" s="342">
        <v>52134</v>
      </c>
      <c r="AO54" s="343">
        <v>-16</v>
      </c>
      <c r="AP54" s="344">
        <v>68516</v>
      </c>
      <c r="AQ54" s="345">
        <v>-18.2</v>
      </c>
      <c r="AR54" s="346">
        <v>2.2000000000000002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1414971</v>
      </c>
      <c r="AN55" s="334">
        <v>156402</v>
      </c>
      <c r="AO55" s="335">
        <v>40.9</v>
      </c>
      <c r="AP55" s="336">
        <v>138402</v>
      </c>
      <c r="AQ55" s="337">
        <v>10.4</v>
      </c>
      <c r="AR55" s="338">
        <v>30.5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733466</v>
      </c>
      <c r="AN56" s="342">
        <v>81073</v>
      </c>
      <c r="AO56" s="343">
        <v>55.5</v>
      </c>
      <c r="AP56" s="344">
        <v>70652</v>
      </c>
      <c r="AQ56" s="345">
        <v>3.1</v>
      </c>
      <c r="AR56" s="346">
        <v>52.4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1424875</v>
      </c>
      <c r="AN57" s="334">
        <v>161404</v>
      </c>
      <c r="AO57" s="335">
        <v>3.2</v>
      </c>
      <c r="AP57" s="336">
        <v>146367</v>
      </c>
      <c r="AQ57" s="337">
        <v>5.8</v>
      </c>
      <c r="AR57" s="338">
        <v>-2.6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977095</v>
      </c>
      <c r="AN58" s="342">
        <v>110681</v>
      </c>
      <c r="AO58" s="343">
        <v>36.5</v>
      </c>
      <c r="AP58" s="344">
        <v>79441</v>
      </c>
      <c r="AQ58" s="345">
        <v>12.4</v>
      </c>
      <c r="AR58" s="346">
        <v>24.1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3608951</v>
      </c>
      <c r="AN59" s="334">
        <v>423984</v>
      </c>
      <c r="AO59" s="335">
        <v>162.69999999999999</v>
      </c>
      <c r="AP59" s="336">
        <v>165181</v>
      </c>
      <c r="AQ59" s="337">
        <v>12.9</v>
      </c>
      <c r="AR59" s="338">
        <v>149.80000000000001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1233575</v>
      </c>
      <c r="AN60" s="342">
        <v>144922</v>
      </c>
      <c r="AO60" s="343">
        <v>30.9</v>
      </c>
      <c r="AP60" s="344">
        <v>82246</v>
      </c>
      <c r="AQ60" s="345">
        <v>3.5</v>
      </c>
      <c r="AR60" s="346">
        <v>27.4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1765735</v>
      </c>
      <c r="AN61" s="349">
        <v>198372</v>
      </c>
      <c r="AO61" s="350">
        <v>43.8</v>
      </c>
      <c r="AP61" s="351">
        <v>144096</v>
      </c>
      <c r="AQ61" s="352">
        <v>7</v>
      </c>
      <c r="AR61" s="338">
        <v>36.799999999999997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806051</v>
      </c>
      <c r="AN62" s="342">
        <v>90169</v>
      </c>
      <c r="AO62" s="343">
        <v>28.7</v>
      </c>
      <c r="AP62" s="344">
        <v>76923</v>
      </c>
      <c r="AQ62" s="345">
        <v>6.8</v>
      </c>
      <c r="AR62" s="346">
        <v>21.9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NwLzqs3eilERa4JEmpIGX7yd1j6Wqk2YdXm6Thjs7NHyJu7JWPfwEdU5ryHWbmd1KBHlr0rYawoFU6fiScww==" saltValue="egavydrvPxOHSeC5zXRA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W61" zoomScale="85" zoomScaleNormal="85" zoomScaleSheetLayoutView="55" workbookViewId="0">
      <selection activeCell="L3" sqref="L3:V5"/>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5lX8xmPfR5QyloJLk3PG0pMfIVk0C0qxOudfYF0+MPmDvUoUwultZXNLpVbdwYqsLEwM6+QX9pJQjhr59A4lFQ==" saltValue="I0cZu2vneaIu96rPSq3b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9" zoomScale="85" zoomScaleNormal="85" zoomScaleSheetLayoutView="55" workbookViewId="0">
      <selection activeCell="L3" sqref="L3:V5"/>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ZxPQ0vBAUrk4SdobkH1UocfipVvREkKMkszXv1EXDAN6OQSJzEYdiY2fuOyQ5Pyt+dMtmQNBNmBwpQQZJQKSdA==" saltValue="dKGnX8LG8zuDT0gzsIQA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28" zoomScale="70" zoomScaleNormal="70" zoomScaleSheetLayoutView="100" workbookViewId="0">
      <selection activeCell="L3" sqref="L3:V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0" t="s">
        <v>3</v>
      </c>
      <c r="D47" s="1140"/>
      <c r="E47" s="1141"/>
      <c r="F47" s="11">
        <v>94.1</v>
      </c>
      <c r="G47" s="12">
        <v>94.62</v>
      </c>
      <c r="H47" s="12">
        <v>97.33</v>
      </c>
      <c r="I47" s="12">
        <v>112.04</v>
      </c>
      <c r="J47" s="13">
        <v>117.62</v>
      </c>
    </row>
    <row r="48" spans="2:10" ht="57.75" customHeight="1" x14ac:dyDescent="0.15">
      <c r="B48" s="14"/>
      <c r="C48" s="1142" t="s">
        <v>4</v>
      </c>
      <c r="D48" s="1142"/>
      <c r="E48" s="1143"/>
      <c r="F48" s="15">
        <v>9.06</v>
      </c>
      <c r="G48" s="16">
        <v>8.75</v>
      </c>
      <c r="H48" s="16">
        <v>13</v>
      </c>
      <c r="I48" s="16">
        <v>10.44</v>
      </c>
      <c r="J48" s="17">
        <v>4.82</v>
      </c>
    </row>
    <row r="49" spans="2:10" ht="57.75" customHeight="1" thickBot="1" x14ac:dyDescent="0.2">
      <c r="B49" s="18"/>
      <c r="C49" s="1144" t="s">
        <v>5</v>
      </c>
      <c r="D49" s="1144"/>
      <c r="E49" s="1145"/>
      <c r="F49" s="19">
        <v>7.02</v>
      </c>
      <c r="G49" s="20">
        <v>0.5</v>
      </c>
      <c r="H49" s="20">
        <v>7.85</v>
      </c>
      <c r="I49" s="20" t="s">
        <v>529</v>
      </c>
      <c r="J49" s="21" t="s">
        <v>530</v>
      </c>
    </row>
    <row r="50" spans="2:10" x14ac:dyDescent="0.15"/>
  </sheetData>
  <sheetProtection algorithmName="SHA-512" hashValue="JSlLqs3hjmECppdsbSHLvWJePfJHDwa1C6nnd8z4/FTvLXycvLiM7Nx7/koSUFWITLWzCc3rPjgL4etrHXbJBg==" saltValue="wMpzEBuxlCtL2Ux06rtO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2025-03-24T08:46:13Z</cp:lastPrinted>
  <dcterms:created xsi:type="dcterms:W3CDTF">2025-02-19T04:57:37Z</dcterms:created>
  <dcterms:modified xsi:type="dcterms:W3CDTF">2025-08-27T23:59:42Z</dcterms:modified>
  <cp:category/>
</cp:coreProperties>
</file>