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ktk-filesv01\共有\総務課\財政係\共有\財政状況資料集\R5財政状況資料集\２回目\"/>
    </mc:Choice>
  </mc:AlternateContent>
  <xr:revisionPtr revIDLastSave="0" documentId="13_ncr:1_{5C0F2E19-DD82-4125-AAD5-974D18951090}" xr6:coauthVersionLast="47" xr6:coauthVersionMax="47" xr10:uidLastSave="{00000000-0000-0000-0000-000000000000}"/>
  <bookViews>
    <workbookView xWindow="-28920" yWindow="-120" windowWidth="29040" windowHeight="15840"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E35" i="10"/>
  <c r="C35" i="10"/>
  <c r="BE34" i="10"/>
  <c r="C34" i="10"/>
  <c r="U34" i="10" s="1"/>
  <c r="U35"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s="1"/>
</calcChain>
</file>

<file path=xl/sharedStrings.xml><?xml version="1.0" encoding="utf-8"?>
<sst xmlns="http://schemas.openxmlformats.org/spreadsheetml/2006/main" count="1159" uniqueCount="585">
  <si>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</si>
  <si>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</si>
  <si>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</si>
  <si>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</si>
  <si>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</si>
  <si>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</si>
  <si>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</si>
  <si>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</si>
  <si>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</si>
  <si>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</si>
  <si>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</si>
  <si>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</si>
  <si>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</si>
  <si>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</si>
  <si>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</si>
  <si>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</si>
  <si>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</si>
  <si>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</si>
  <si>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</si>
  <si>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</si>
  <si>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</si>
  <si>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</si>
  <si>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</si>
  <si>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</si>
  <si>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</si>
  <si>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</si>
  <si>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</si>
  <si>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</si>
  <si>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</si>
  <si>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</si>
  <si>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</si>
  <si>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</si>
  <si>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</si>
  <si>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</si>
  <si>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</si>
  <si>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</si>
  <si>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</si>
  <si>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</si>
  <si>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</si>
  <si>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</si>
  <si>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</si>
  <si>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</si>
  <si>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</si>
  <si>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</si>
  <si>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</si>
  <si>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</si>
  <si>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</si>
  <si>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</si>
  <si>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</si>
  <si>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</si>
  <si>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</si>
  <si>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</si>
  <si>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</si>
  <si>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</si>
  <si>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</si>
  <si>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</si>
  <si>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</si>
  <si>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</si>
  <si>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</si>
  <si>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</si>
  <si>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</si>
  <si>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</si>
  <si>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</si>
  <si>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</si>
  <si>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</si>
  <si>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</si>
  <si>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</si>
  <si>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</si>
  <si>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</si>
  <si>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</si>
  <si>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</si>
  <si>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</si>
  <si>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</si>
  <si>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</si>
  <si>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</si>
  <si>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</si>
  <si>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</si>
  <si>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</si>
  <si>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</si>
  <si>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</si>
  <si>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</si>
  <si>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</si>
  <si>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</si>
  <si>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</si>
  <si>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</si>
  <si>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</si>
  <si>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</si>
  <si>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</si>
  <si>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</si>
  <si>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</si>
  <si>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</si>
  <si>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</si>
  <si>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</si>
  <si>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</si>
  <si>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</si>
  <si>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</si>
  <si>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</si>
  <si>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</si>
  <si>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</si>
  <si>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</si>
  <si>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</si>
  <si>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</si>
  <si>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</si>
  <si>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</si>
  <si>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</si>
  <si>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</si>
  <si>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</si>
  <si>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</si>
  <si>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</si>
  <si>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</si>
  <si>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</si>
  <si>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</si>
  <si>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</si>
  <si>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</si>
  <si>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</si>
  <si>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</si>
  <si>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</si>
  <si>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</si>
  <si>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</si>
  <si>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</si>
  <si>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</si>
  <si>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</si>
  <si>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</si>
  <si>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</si>
  <si>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</si>
  <si>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</si>
  <si>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</si>
  <si>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</si>
  <si>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</si>
  <si>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</si>
  <si>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</si>
  <si>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</si>
  <si>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</si>
  <si>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</si>
  <si>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</si>
  <si>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</si>
  <si>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</si>
  <si>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</si>
  <si>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</si>
  <si>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</si>
  <si>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</si>
  <si>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</si>
  <si>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</si>
  <si>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小竹町立病院事業特別会計</t>
    <phoneticPr fontId="5"/>
  </si>
  <si>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</si>
  <si>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</si>
  <si>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</si>
  <si>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</si>
  <si>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</si>
  <si>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</si>
  <si>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</si>
  <si>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</si>
  <si>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</si>
  <si>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</si>
  <si>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</si>
  <si>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</si>
  <si>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</si>
  <si>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</si>
  <si>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</si>
  <si>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</si>
  <si>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</si>
  <si>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</si>
  <si>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</si>
  <si>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</si>
  <si>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</si>
  <si>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</si>
  <si>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</si>
  <si>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</si>
  <si>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</si>
  <si>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</si>
  <si>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</si>
  <si>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</si>
  <si>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</si>
  <si>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</si>
  <si>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</si>
  <si>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</si>
  <si>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</si>
  <si>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</si>
  <si>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</si>
  <si>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</si>
  <si>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</si>
  <si>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</si>
  <si>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</si>
  <si>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</si>
  <si>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</si>
  <si>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</si>
  <si>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</si>
  <si>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</si>
  <si>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</si>
  <si>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</si>
  <si>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</si>
  <si>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</si>
  <si>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</si>
  <si>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</si>
  <si>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</si>
  <si>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</si>
  <si>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</si>
  <si>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</si>
  <si>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</si>
  <si>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</si>
  <si>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</si>
  <si>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</si>
  <si>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</si>
  <si>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</si>
  <si>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福岡県小竹町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</si>
  <si>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</si>
  <si>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</si>
  <si>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</si>
  <si>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</si>
  <si>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</si>
  <si>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</si>
  <si>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</si>
  <si>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</si>
  <si>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</si>
  <si>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</si>
  <si>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</si>
  <si>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</si>
  <si>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</si>
  <si>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</si>
  <si>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</si>
  <si>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</si>
  <si>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</si>
  <si>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</si>
  <si>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</si>
  <si>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</si>
  <si>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</si>
  <si>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</si>
  <si>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</si>
  <si>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</si>
  <si>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</si>
  <si>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</si>
  <si>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</si>
  <si>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</si>
  <si>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</si>
  <si>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</si>
  <si>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</si>
  <si>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</si>
  <si>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</si>
  <si>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</si>
  <si>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</si>
  <si>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</si>
  <si>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</si>
  <si>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</si>
  <si>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</si>
  <si>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</si>
  <si>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</si>
  <si>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</si>
  <si>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</si>
  <si>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</si>
  <si>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</si>
  <si>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</si>
  <si>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</si>
  <si>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</si>
  <si>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</si>
  <si>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</si>
  <si>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</si>
  <si>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</si>
  <si>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</si>
  <si>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</si>
  <si>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</si>
  <si>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</si>
  <si>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</si>
  <si>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</si>
  <si>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</si>
  <si>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</si>
  <si>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</si>
  <si>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</si>
  <si>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</si>
  <si>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</si>
  <si>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</si>
  <si>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</si>
  <si>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</si>
  <si>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</si>
  <si>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</si>
  <si>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</si>
  <si>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</si>
  <si>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</si>
  <si>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</si>
  <si>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</si>
  <si>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</si>
  <si>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</si>
  <si>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</si>
  <si>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</si>
  <si>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</si>
  <si>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</si>
  <si>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</si>
  <si>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</si>
  <si>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</si>
  <si>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</si>
  <si>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</si>
  <si>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</si>
  <si>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</si>
  <si>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</si>
  <si>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</si>
  <si>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</si>
  <si>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</si>
  <si>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</si>
  <si>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</si>
  <si>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</si>
  <si>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</si>
  <si>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</si>
  <si>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</si>
  <si>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</si>
  <si>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</si>
  <si>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</si>
  <si>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</si>
  <si>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</si>
  <si>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</si>
  <si>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</si>
  <si>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</si>
  <si>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</si>
  <si>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</si>
  <si>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</si>
  <si>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</si>
  <si>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</si>
  <si>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</si>
  <si>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</si>
  <si>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</si>
  <si>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</si>
  <si>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</si>
  <si>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</si>
  <si>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</si>
  <si>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</si>
  <si>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</si>
  <si>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</si>
  <si>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</si>
  <si>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</si>
  <si>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</si>
  <si>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</si>
  <si>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</si>
  <si>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</si>
  <si>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</si>
  <si>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</si>
  <si>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</si>
  <si>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</si>
  <si>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</si>
  <si>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</si>
  <si>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</si>
  <si>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</si>
  <si>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</si>
  <si>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</si>
  <si>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</si>
  <si>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</si>
  <si>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</si>
  <si>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</si>
  <si>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</si>
  <si>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</si>
  <si>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</si>
  <si>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</si>
  <si>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</si>
  <si>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</si>
  <si>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</si>
  <si>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</si>
  <si>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</si>
  <si>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</si>
  <si>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福岡県小竹町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</si>
  <si>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</si>
  <si>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</si>
  <si>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</si>
  <si>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</si>
  <si>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</si>
  <si>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</si>
  <si>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</si>
  <si>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</si>
  <si>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</si>
  <si>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</si>
  <si>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</si>
  <si>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</si>
  <si>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</si>
  <si>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</si>
  <si>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</si>
  <si>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</si>
  <si>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</si>
  <si>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</si>
  <si>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</si>
  <si>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</si>
  <si>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</si>
  <si>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</si>
  <si>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</si>
  <si>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</si>
  <si>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</si>
  <si>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</si>
  <si>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</si>
  <si>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</si>
  <si>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</si>
  <si>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</si>
  <si>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</si>
  <si>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</si>
  <si>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</si>
  <si>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小竹町国民健康保険特別会計</t>
    <phoneticPr fontId="5"/>
  </si>
  <si>
    <t>小竹町後期高齢者医療特別会計</t>
    <phoneticPr fontId="5"/>
  </si>
  <si>
    <t>法適用企業</t>
    <phoneticPr fontId="5"/>
  </si>
  <si>
    <t>小竹町水道事業特別会計</t>
    <phoneticPr fontId="5"/>
  </si>
  <si>
    <t>小竹町下水道事業特別会計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</si>
  <si>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</si>
  <si>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</si>
  <si>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</si>
  <si>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</si>
  <si>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</si>
  <si>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</si>
  <si>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</si>
  <si>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</si>
  <si>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</si>
  <si>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</si>
  <si>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</si>
  <si>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</si>
  <si>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</si>
  <si>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</si>
  <si>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</si>
  <si>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</si>
  <si>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</si>
  <si>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</si>
  <si>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</si>
  <si>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</si>
  <si>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</si>
  <si>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</si>
  <si>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</si>
  <si>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</si>
  <si>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</si>
  <si>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</si>
  <si>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</si>
  <si>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</si>
  <si>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</si>
  <si>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</si>
  <si>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</si>
  <si>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</si>
  <si>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</si>
  <si>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</si>
  <si>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</si>
  <si>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</si>
  <si>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</si>
  <si>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</si>
  <si>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</si>
  <si>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</si>
  <si>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</si>
  <si>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</si>
  <si>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</si>
  <si>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</si>
  <si>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</si>
  <si>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</si>
  <si>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</si>
  <si>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</si>
  <si>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</si>
  <si>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</si>
  <si>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</si>
  <si>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</si>
  <si>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</si>
  <si>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</si>
  <si>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</si>
  <si>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</si>
  <si>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</si>
  <si>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</si>
  <si>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</si>
  <si>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</si>
  <si>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</si>
  <si>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</si>
  <si>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</si>
  <si>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</si>
  <si>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</si>
  <si>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</si>
  <si>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</si>
  <si>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</si>
  <si>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</si>
  <si>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</si>
  <si>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</si>
  <si>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</si>
  <si>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</si>
  <si>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</si>
  <si>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</si>
  <si>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</si>
  <si>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</si>
  <si>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</si>
  <si>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</si>
  <si>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</si>
  <si>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</si>
  <si>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</si>
  <si>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</si>
  <si>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</si>
  <si>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</si>
  <si>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</si>
  <si>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</si>
  <si>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</si>
  <si>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</si>
  <si>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</si>
  <si>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</si>
  <si>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</si>
  <si>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</si>
  <si>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</si>
  <si>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</si>
  <si>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</si>
  <si>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</si>
  <si>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</si>
  <si>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</si>
  <si>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</si>
  <si>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</si>
  <si>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</si>
  <si>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</si>
  <si>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</si>
  <si>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</si>
  <si>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</si>
  <si>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</si>
  <si>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</si>
  <si>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</si>
  <si>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</si>
  <si>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</si>
  <si>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</si>
  <si>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</si>
  <si>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</si>
  <si>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</si>
  <si>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</si>
  <si>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</si>
  <si>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</si>
  <si>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</si>
  <si>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</si>
  <si>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</si>
  <si>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</si>
  <si>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</si>
  <si>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</si>
  <si>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</si>
  <si>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</si>
  <si>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</si>
  <si>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</si>
  <si>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</si>
  <si>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</si>
  <si>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</si>
  <si>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</si>
  <si>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</si>
  <si>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</si>
  <si>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</si>
  <si>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7.55</t>
  </si>
  <si>
    <t>▲ 6.51</t>
  </si>
  <si>
    <t>小竹町立病院事業特別会計</t>
  </si>
  <si>
    <t>▲ 2.99</t>
  </si>
  <si>
    <t>▲ 3.57</t>
  </si>
  <si>
    <t>▲ 2.08</t>
  </si>
  <si>
    <t>▲ 3.49</t>
  </si>
  <si>
    <t>▲ 6.19</t>
  </si>
  <si>
    <t>小竹町水道事業特別会計</t>
  </si>
  <si>
    <t>一般会計</t>
  </si>
  <si>
    <t>小竹町下水道事業特別会計</t>
  </si>
  <si>
    <t>小竹町国民健康保険特別会計</t>
  </si>
  <si>
    <t>小竹町後期高齢者医療特別会計</t>
  </si>
  <si>
    <t>その他会計（赤字）</t>
  </si>
  <si>
    <t>その他会計（黒字）</t>
  </si>
  <si>
    <t>R01</t>
    <phoneticPr fontId="5"/>
  </si>
  <si>
    <t>R02</t>
    <phoneticPr fontId="5"/>
  </si>
  <si>
    <t>R03</t>
    <phoneticPr fontId="5"/>
  </si>
  <si>
    <t>R04</t>
    <phoneticPr fontId="5"/>
  </si>
  <si>
    <t>R05</t>
    <phoneticPr fontId="5"/>
  </si>
  <si>
    <t>ふるさと応援基金</t>
    <rPh sb="4" eb="8">
      <t>オウエンキキン</t>
    </rPh>
    <phoneticPr fontId="2"/>
  </si>
  <si>
    <t>農業用施設整備及び自然環境の保全等に関する基金</t>
    <rPh sb="0" eb="7">
      <t>ノウギョウヨウシセツセイビ</t>
    </rPh>
    <rPh sb="7" eb="8">
      <t>オヨ</t>
    </rPh>
    <rPh sb="9" eb="13">
      <t>シゼンカンキョウ</t>
    </rPh>
    <rPh sb="14" eb="17">
      <t>ホゼントウ</t>
    </rPh>
    <rPh sb="18" eb="19">
      <t>カン</t>
    </rPh>
    <rPh sb="21" eb="23">
      <t>キキン</t>
    </rPh>
    <phoneticPr fontId="2"/>
  </si>
  <si>
    <t>小竹町定住促進住宅基金</t>
    <rPh sb="0" eb="3">
      <t>コタケマチ</t>
    </rPh>
    <rPh sb="3" eb="5">
      <t>テイジュウ</t>
    </rPh>
    <rPh sb="5" eb="7">
      <t>ソクシン</t>
    </rPh>
    <rPh sb="7" eb="9">
      <t>ジュウタク</t>
    </rPh>
    <rPh sb="9" eb="11">
      <t>キキン</t>
    </rPh>
    <phoneticPr fontId="2"/>
  </si>
  <si>
    <t>職員退職手当基金</t>
    <rPh sb="0" eb="8">
      <t>ショクインタイショクテアテキキン</t>
    </rPh>
    <phoneticPr fontId="2"/>
  </si>
  <si>
    <t>災害対策基金</t>
    <rPh sb="0" eb="6">
      <t>サイガイタイサクキキン</t>
    </rPh>
    <phoneticPr fontId="2"/>
  </si>
  <si>
    <t>－</t>
    <phoneticPr fontId="2"/>
  </si>
  <si>
    <t>福岡県市町村消防団員等公務災害補償組合</t>
    <rPh sb="0" eb="3">
      <t>フクオカケン</t>
    </rPh>
    <rPh sb="3" eb="6">
      <t>シチョウソン</t>
    </rPh>
    <rPh sb="6" eb="8">
      <t>ショウボウ</t>
    </rPh>
    <rPh sb="8" eb="10">
      <t>ダンイン</t>
    </rPh>
    <rPh sb="10" eb="11">
      <t>トウ</t>
    </rPh>
    <rPh sb="11" eb="15">
      <t>コウムサイガイ</t>
    </rPh>
    <rPh sb="15" eb="17">
      <t>ホショウ</t>
    </rPh>
    <rPh sb="17" eb="19">
      <t>クミアイ</t>
    </rPh>
    <phoneticPr fontId="10"/>
  </si>
  <si>
    <t>福岡県自治会館管理組合</t>
    <rPh sb="0" eb="7">
      <t>フクオカケンジチカイカン</t>
    </rPh>
    <rPh sb="7" eb="11">
      <t>カンリクミアイ</t>
    </rPh>
    <phoneticPr fontId="10"/>
  </si>
  <si>
    <t>宮若市外二町じん芥処理施設組合</t>
    <rPh sb="0" eb="4">
      <t>ミヤワカシガイ</t>
    </rPh>
    <rPh sb="4" eb="6">
      <t>ニチョウ</t>
    </rPh>
    <rPh sb="8" eb="9">
      <t>アクタ</t>
    </rPh>
    <rPh sb="9" eb="13">
      <t>ショリシセツ</t>
    </rPh>
    <rPh sb="13" eb="15">
      <t>クミアイ</t>
    </rPh>
    <phoneticPr fontId="10"/>
  </si>
  <si>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10"/>
  </si>
  <si>
    <t>直方・鞍手広域市町村圏事務組合（休日等急患センター事業特別会計）</t>
    <rPh sb="0" eb="2">
      <t>ノオガタ</t>
    </rPh>
    <rPh sb="3" eb="5">
      <t>クラテ</t>
    </rPh>
    <rPh sb="5" eb="10">
      <t>コウイキシチョウソン</t>
    </rPh>
    <rPh sb="10" eb="11">
      <t>ケン</t>
    </rPh>
    <rPh sb="11" eb="13">
      <t>ジム</t>
    </rPh>
    <rPh sb="13" eb="15">
      <t>クミアイ</t>
    </rPh>
    <rPh sb="16" eb="18">
      <t>キュウジツ</t>
    </rPh>
    <rPh sb="18" eb="19">
      <t>トウ</t>
    </rPh>
    <rPh sb="19" eb="21">
      <t>キュウカン</t>
    </rPh>
    <rPh sb="25" eb="27">
      <t>ジギョウ</t>
    </rPh>
    <rPh sb="27" eb="29">
      <t>トクベツ</t>
    </rPh>
    <rPh sb="29" eb="31">
      <t>カイケイ</t>
    </rPh>
    <phoneticPr fontId="10"/>
  </si>
  <si>
    <t>j直方・鞍手広域市町村圏事務組合（消防事業特別会計）</t>
    <rPh sb="1" eb="3">
      <t>ノオガタ</t>
    </rPh>
    <rPh sb="4" eb="6">
      <t>クラテ</t>
    </rPh>
    <rPh sb="6" eb="8">
      <t>コウイキ</t>
    </rPh>
    <rPh sb="8" eb="11">
      <t>シチョウソン</t>
    </rPh>
    <rPh sb="11" eb="12">
      <t>ケン</t>
    </rPh>
    <rPh sb="12" eb="14">
      <t>ジム</t>
    </rPh>
    <rPh sb="14" eb="16">
      <t>クミアイ</t>
    </rPh>
    <rPh sb="17" eb="19">
      <t>ショウボウ</t>
    </rPh>
    <rPh sb="19" eb="21">
      <t>ジギョウ</t>
    </rPh>
    <rPh sb="21" eb="23">
      <t>トクベツ</t>
    </rPh>
    <rPh sb="23" eb="25">
      <t>カイケイ</t>
    </rPh>
    <phoneticPr fontId="10"/>
  </si>
  <si>
    <t>ふくおか県央環境施設組合</t>
    <rPh sb="4" eb="6">
      <t>ケンオウ</t>
    </rPh>
    <rPh sb="6" eb="8">
      <t>カンキョウ</t>
    </rPh>
    <rPh sb="8" eb="10">
      <t>シセツ</t>
    </rPh>
    <rPh sb="10" eb="12">
      <t>クミアイ</t>
    </rPh>
    <phoneticPr fontId="10"/>
  </si>
  <si>
    <t>福岡県自治振興組合（一般会計）</t>
    <rPh sb="0" eb="3">
      <t>フクオカケン</t>
    </rPh>
    <rPh sb="3" eb="5">
      <t>ジチ</t>
    </rPh>
    <rPh sb="5" eb="7">
      <t>シンコウ</t>
    </rPh>
    <rPh sb="7" eb="9">
      <t>クミアイ</t>
    </rPh>
    <rPh sb="10" eb="14">
      <t>イッパンカイケイ</t>
    </rPh>
    <phoneticPr fontId="10"/>
  </si>
  <si>
    <t>○</t>
    <phoneticPr fontId="2"/>
  </si>
  <si>
    <t>小竹町土地開発公社</t>
    <rPh sb="0" eb="3">
      <t>コタケマチ</t>
    </rPh>
    <rPh sb="3" eb="9">
      <t>トチカイハツコウシャ</t>
    </rPh>
    <phoneticPr fontId="2"/>
  </si>
  <si>
    <t>‐</t>
    <phoneticPr fontId="2"/>
  </si>
  <si>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</si>
  <si>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</si>
  <si>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</si>
  <si>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</si>
  <si>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t>
    <phoneticPr fontId="10"/>
  </si>
  <si>
    <t>-</t>
    <phoneticPr fontId="2"/>
  </si>
  <si>
    <t>福岡県自治振興組合（公文書館事業特別会計）</t>
    <rPh sb="10" eb="14">
      <t>コウブンショカン</t>
    </rPh>
    <rPh sb="14" eb="16">
      <t>ジギョウ</t>
    </rPh>
    <rPh sb="16" eb="20">
      <t>トクベツカイケイ</t>
    </rPh>
    <phoneticPr fontId="4"/>
  </si>
  <si>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</si>
  <si>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</si>
  <si>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</si>
  <si>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</si>
  <si>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</si>
  <si>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</si>
  <si>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</si>
  <si>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</si>
  <si>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</si>
  <si>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将来負担比率については、類似団体より高い水準で推移している。これは庁舎建設事業や町営住宅建設事業に伴う地方債が多額であったことが大きな要因と考えられる。
　一方で、有形固定資産減価償却率は昨年と同様に類似団体と比較して低い水準で推移している。これは庁舎の建替えや町営住宅の建替え、道路、橋りょうについて順次更新を行っていることが要因として挙げられる。</t>
    <rPh sb="1" eb="7">
      <t>ショウライフタンヒリツ</t>
    </rPh>
    <rPh sb="13" eb="17">
      <t>ルイジダンタイ</t>
    </rPh>
    <rPh sb="19" eb="20">
      <t>タカ</t>
    </rPh>
    <rPh sb="21" eb="23">
      <t>スイジュン</t>
    </rPh>
    <rPh sb="24" eb="26">
      <t>スイイ</t>
    </rPh>
    <rPh sb="34" eb="40">
      <t>チョウシャケンセツジギョウ</t>
    </rPh>
    <rPh sb="50" eb="51">
      <t>トモナ</t>
    </rPh>
    <rPh sb="52" eb="55">
      <t>チホウサイ</t>
    </rPh>
    <rPh sb="56" eb="58">
      <t>タガク</t>
    </rPh>
    <rPh sb="65" eb="66">
      <t>オオ</t>
    </rPh>
    <rPh sb="68" eb="70">
      <t>ヨウイン</t>
    </rPh>
    <rPh sb="71" eb="72">
      <t>カンガ</t>
    </rPh>
    <rPh sb="79" eb="81">
      <t>イッポウ</t>
    </rPh>
    <rPh sb="83" eb="89">
      <t>ユウケイコテイシサン</t>
    </rPh>
    <rPh sb="89" eb="94">
      <t>ゲンカショウキャクリツ</t>
    </rPh>
    <rPh sb="95" eb="97">
      <t>サクネン</t>
    </rPh>
    <rPh sb="98" eb="100">
      <t>ドウヨウ</t>
    </rPh>
    <rPh sb="101" eb="105">
      <t>ルイジダンタイ</t>
    </rPh>
    <rPh sb="106" eb="108">
      <t>ヒカク</t>
    </rPh>
    <rPh sb="110" eb="111">
      <t>ヒク</t>
    </rPh>
    <rPh sb="112" eb="114">
      <t>スイジュン</t>
    </rPh>
    <rPh sb="115" eb="117">
      <t>スイイ</t>
    </rPh>
    <rPh sb="125" eb="127">
      <t>チョウシャ</t>
    </rPh>
    <rPh sb="128" eb="130">
      <t>タテカ</t>
    </rPh>
    <rPh sb="132" eb="136">
      <t>チョウエイジュウタク</t>
    </rPh>
    <rPh sb="137" eb="139">
      <t>タテカ</t>
    </rPh>
    <rPh sb="141" eb="143">
      <t>ドウロ</t>
    </rPh>
    <rPh sb="144" eb="145">
      <t>キョウ</t>
    </rPh>
    <rPh sb="152" eb="156">
      <t>ジュンジコウシン</t>
    </rPh>
    <rPh sb="157" eb="158">
      <t>オコナ</t>
    </rPh>
    <rPh sb="165" eb="167">
      <t>ヨウイン</t>
    </rPh>
    <rPh sb="170" eb="171">
      <t>ア</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</si>
  <si>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</si>
  <si>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将来負担比率については、類似団体より高い水準で推移している。これは庁舎建設事業や町営住宅建設事業に伴う地方債が多額であったことが大きな要因と考えられる。
　実質公債費比率については年々減少しており、類似団体より低い水準となっているが、今後七福団地住宅環境事業による地方債の償還が開始されることにより再び上昇に転じることが予想される。</t>
    <rPh sb="1" eb="5">
      <t>ショウライフタン</t>
    </rPh>
    <rPh sb="5" eb="7">
      <t>ヒリツ</t>
    </rPh>
    <rPh sb="13" eb="17">
      <t>ルイジダンタイ</t>
    </rPh>
    <rPh sb="19" eb="20">
      <t>タカ</t>
    </rPh>
    <rPh sb="21" eb="23">
      <t>スイジュン</t>
    </rPh>
    <rPh sb="24" eb="26">
      <t>スイイ</t>
    </rPh>
    <rPh sb="45" eb="49">
      <t>ケンセツジギョウ</t>
    </rPh>
    <rPh sb="91" eb="93">
      <t>ネンネン</t>
    </rPh>
    <rPh sb="93" eb="95">
      <t>ゲンショウ</t>
    </rPh>
    <rPh sb="100" eb="104">
      <t>ルイジダンタイ</t>
    </rPh>
    <rPh sb="118" eb="120">
      <t>コンゴ</t>
    </rPh>
    <rPh sb="133" eb="136">
      <t>チホウサイ</t>
    </rPh>
    <rPh sb="137" eb="139">
      <t>ショウカン</t>
    </rPh>
    <rPh sb="140" eb="142">
      <t>カイシ</t>
    </rPh>
    <rPh sb="150" eb="151">
      <t>フタタ</t>
    </rPh>
    <rPh sb="152" eb="154">
      <t>ジョウショウ</t>
    </rPh>
    <rPh sb="155" eb="156">
      <t>テン</t>
    </rPh>
    <rPh sb="161" eb="163">
      <t>ヨソウ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</si>
</sst>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8932D46-EAFD-43CC-B72B-1CC7630D0F7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25F2-42C6-8D34-D20851418E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215638</c:v>
                </c:pt>
                <c:pt idx="1">
                  <c:v>78019</c:v>
                </c:pt>
                <c:pt idx="2">
                  <c:v>64073</c:v>
                </c:pt>
                <c:pt idx="3">
                  <c:v>64320</c:v>
                </c:pt>
                <c:pt idx="4">
                  <c:v>242175</c:v>
                </c:pt>
              </c:numCache>
            </c:numRef>
          </c:val>
          <c:smooth val="0"/>
          <c:extLst>
            <c:ext xmlns:c16="http://schemas.microsoft.com/office/drawing/2014/chart" uri="{C3380CC4-5D6E-409C-BE32-E72D297353CC}">
              <c16:uniqueId val="{00000001-25F2-42C6-8D34-D20851418EDB}"/>
            </c:ext>
          </c:extLst>
        </c:ser>
        <c:dLbls>
          <c:showLegendKey val="0"/>
          <c:showVal val="0"/>
          <c:showCatName val="0"/>
          <c:showSerName val="0"/>
          <c:showPercent val="0"/>
          <c:showBubbleSize val="0"/>
        </c:dLbls>
        <c:marker val="1"/>
        <c:smooth val="0"/>
        <c:axId val="531356632"/>
        <c:axId val="586473792"/>
      </c:lineChart>
      <c:catAx>
        <c:axId val="531356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473792"/>
        <c:crosses val="autoZero"/>
        <c:auto val="1"/>
        <c:lblAlgn val="ctr"/>
        <c:lblOffset val="100"/>
        <c:tickLblSkip val="1"/>
        <c:tickMarkSkip val="1"/>
        <c:noMultiLvlLbl val="0"/>
      </c:catAx>
      <c:valAx>
        <c:axId val="58647379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1356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2.35</c:v>
                </c:pt>
                <c:pt idx="1">
                  <c:v>4.41</c:v>
                </c:pt>
                <c:pt idx="2">
                  <c:v>7.83</c:v>
                </c:pt>
                <c:pt idx="3">
                  <c:v>10.3</c:v>
                </c:pt>
                <c:pt idx="4">
                  <c:v>3.59</c:v>
                </c:pt>
              </c:numCache>
            </c:numRef>
          </c:val>
          <c:extLst>
            <c:ext xmlns:c16="http://schemas.microsoft.com/office/drawing/2014/chart" uri="{C3380CC4-5D6E-409C-BE32-E72D297353CC}">
              <c16:uniqueId val="{00000000-DE5B-4CB9-B728-C244181B2B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28.25</c:v>
                </c:pt>
                <c:pt idx="1">
                  <c:v>27.89</c:v>
                </c:pt>
                <c:pt idx="2">
                  <c:v>28.87</c:v>
                </c:pt>
                <c:pt idx="3">
                  <c:v>33.94</c:v>
                </c:pt>
                <c:pt idx="4">
                  <c:v>40.39</c:v>
                </c:pt>
              </c:numCache>
            </c:numRef>
          </c:val>
          <c:extLst>
            <c:ext xmlns:c16="http://schemas.microsoft.com/office/drawing/2014/chart" uri="{C3380CC4-5D6E-409C-BE32-E72D297353CC}">
              <c16:uniqueId val="{00000001-DE5B-4CB9-B728-C244181B2BBD}"/>
            </c:ext>
          </c:extLst>
        </c:ser>
        <c:dLbls>
          <c:showLegendKey val="0"/>
          <c:showVal val="0"/>
          <c:showCatName val="0"/>
          <c:showSerName val="0"/>
          <c:showPercent val="0"/>
          <c:showBubbleSize val="0"/>
        </c:dLbls>
        <c:gapWidth val="250"/>
        <c:overlap val="100"/>
        <c:axId val="586474576"/>
        <c:axId val="586474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-7.55</c:v>
                </c:pt>
                <c:pt idx="1">
                  <c:v>1.91</c:v>
                </c:pt>
                <c:pt idx="2">
                  <c:v>3.64</c:v>
                </c:pt>
                <c:pt idx="3">
                  <c:v>2.4</c:v>
                </c:pt>
                <c:pt idx="4">
                  <c:v>-6.51</c:v>
                </c:pt>
              </c:numCache>
            </c:numRef>
          </c:val>
          <c:smooth val="0"/>
          <c:extLst>
            <c:ext xmlns:c16="http://schemas.microsoft.com/office/drawing/2014/chart" uri="{C3380CC4-5D6E-409C-BE32-E72D297353CC}">
              <c16:uniqueId val="{00000002-DE5B-4CB9-B728-C244181B2BBD}"/>
            </c:ext>
          </c:extLst>
        </c:ser>
        <c:dLbls>
          <c:showLegendKey val="0"/>
          <c:showVal val="0"/>
          <c:showCatName val="0"/>
          <c:showSerName val="0"/>
          <c:showPercent val="0"/>
          <c:showBubbleSize val="0"/>
        </c:dLbls>
        <c:marker val="1"/>
        <c:smooth val="0"/>
        <c:axId val="586474576"/>
        <c:axId val="586474968"/>
      </c:lineChart>
      <c:catAx>
        <c:axId val="58647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86474968"/>
        <c:crosses val="autoZero"/>
        <c:auto val="1"/>
        <c:lblAlgn val="ctr"/>
        <c:lblOffset val="100"/>
        <c:tickLblSkip val="1"/>
        <c:tickMarkSkip val="1"/>
        <c:noMultiLvlLbl val="0"/>
      </c:catAx>
      <c:valAx>
        <c:axId val="586474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47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0.56000000000000005</c:v>
                </c:pt>
                <c:pt idx="8">
                  <c:v>0</c:v>
                </c:pt>
                <c:pt idx="9">
                  <c:v>0</c:v>
                </c:pt>
              </c:numCache>
            </c:numRef>
          </c:val>
          <c:extLst>
            <c:ext xmlns:c16="http://schemas.microsoft.com/office/drawing/2014/chart" uri="{C3380CC4-5D6E-409C-BE32-E72D297353CC}">
              <c16:uniqueId val="{00000000-D9EA-4126-8000-7D36BE0411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EA-4126-8000-7D36BE0411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EA-4126-8000-7D36BE0411A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9EA-4126-8000-7D36BE0411AB}"/>
            </c:ext>
          </c:extLst>
        </c:ser>
        <c:ser>
          <c:idx val="4"/>
          <c:order val="4"/>
          <c:tx>
            <c:strRef>
              <c:f>データシート!$A$31</c:f>
              <c:strCache>
                <c:ptCount val="1"/>
                <c:pt idx="0">
                  <c:v>小竹町後期高齢者医療特別会計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4-D9EA-4126-8000-7D36BE0411AB}"/>
            </c:ext>
          </c:extLst>
        </c:ser>
        <c:ser>
          <c:idx val="5"/>
          <c:order val="5"/>
          <c:tx>
            <c:strRef>
              <c:f>データシート!$A$32</c:f>
              <c:strCache>
                <c:ptCount val="1"/>
                <c:pt idx="0">
                  <c:v>小竹町国民健康保険特別会計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0.89</c:v>
                </c:pt>
                <c:pt idx="2">
                  <c:v>#N/A</c:v>
                </c:pt>
                <c:pt idx="3">
                  <c:v>2.79</c:v>
                </c:pt>
                <c:pt idx="4">
                  <c:v>#N/A</c:v>
                </c:pt>
                <c:pt idx="5">
                  <c:v>4.58</c:v>
                </c:pt>
                <c:pt idx="6">
                  <c:v>#N/A</c:v>
                </c:pt>
                <c:pt idx="7">
                  <c:v>1.22</c:v>
                </c:pt>
                <c:pt idx="8">
                  <c:v>#N/A</c:v>
                </c:pt>
                <c:pt idx="9">
                  <c:v>0.56000000000000005</c:v>
                </c:pt>
              </c:numCache>
            </c:numRef>
          </c:val>
          <c:extLst>
            <c:ext xmlns:c16="http://schemas.microsoft.com/office/drawing/2014/chart" uri="{C3380CC4-5D6E-409C-BE32-E72D297353CC}">
              <c16:uniqueId val="{00000005-D9EA-4126-8000-7D36BE0411AB}"/>
            </c:ext>
          </c:extLst>
        </c:ser>
        <c:ser>
          <c:idx val="6"/>
          <c:order val="6"/>
          <c:tx>
            <c:strRef>
              <c:f>データシート!$A$33</c:f>
              <c:strCache>
                <c:ptCount val="1"/>
                <c:pt idx="0">
                  <c:v>小竹町下水道事業特別会計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0.96</c:v>
                </c:pt>
              </c:numCache>
            </c:numRef>
          </c:val>
          <c:extLst>
            <c:ext xmlns:c16="http://schemas.microsoft.com/office/drawing/2014/chart" uri="{C3380CC4-5D6E-409C-BE32-E72D297353CC}">
              <c16:uniqueId val="{00000006-D9EA-4126-8000-7D36BE0411A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2.35</c:v>
                </c:pt>
                <c:pt idx="2">
                  <c:v>#N/A</c:v>
                </c:pt>
                <c:pt idx="3">
                  <c:v>4.41</c:v>
                </c:pt>
                <c:pt idx="4">
                  <c:v>#N/A</c:v>
                </c:pt>
                <c:pt idx="5">
                  <c:v>7.82</c:v>
                </c:pt>
                <c:pt idx="6">
                  <c:v>#N/A</c:v>
                </c:pt>
                <c:pt idx="7">
                  <c:v>10.29</c:v>
                </c:pt>
                <c:pt idx="8">
                  <c:v>#N/A</c:v>
                </c:pt>
                <c:pt idx="9">
                  <c:v>3.59</c:v>
                </c:pt>
              </c:numCache>
            </c:numRef>
          </c:val>
          <c:extLst>
            <c:ext xmlns:c16="http://schemas.microsoft.com/office/drawing/2014/chart" uri="{C3380CC4-5D6E-409C-BE32-E72D297353CC}">
              <c16:uniqueId val="{00000007-D9EA-4126-8000-7D36BE0411AB}"/>
            </c:ext>
          </c:extLst>
        </c:ser>
        <c:ser>
          <c:idx val="8"/>
          <c:order val="8"/>
          <c:tx>
            <c:strRef>
              <c:f>データシート!$A$35</c:f>
              <c:strCache>
                <c:ptCount val="1"/>
                <c:pt idx="0">
                  <c:v>小竹町水道事業特別会計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4.03</c:v>
                </c:pt>
                <c:pt idx="2">
                  <c:v>#N/A</c:v>
                </c:pt>
                <c:pt idx="3">
                  <c:v>4.4000000000000004</c:v>
                </c:pt>
                <c:pt idx="4">
                  <c:v>#N/A</c:v>
                </c:pt>
                <c:pt idx="5">
                  <c:v>3.69</c:v>
                </c:pt>
                <c:pt idx="6">
                  <c:v>#N/A</c:v>
                </c:pt>
                <c:pt idx="7">
                  <c:v>4.1500000000000004</c:v>
                </c:pt>
                <c:pt idx="8">
                  <c:v>#N/A</c:v>
                </c:pt>
                <c:pt idx="9">
                  <c:v>3.9</c:v>
                </c:pt>
              </c:numCache>
            </c:numRef>
          </c:val>
          <c:extLst>
            <c:ext xmlns:c16="http://schemas.microsoft.com/office/drawing/2014/chart" uri="{C3380CC4-5D6E-409C-BE32-E72D297353CC}">
              <c16:uniqueId val="{00000008-D9EA-4126-8000-7D36BE0411AB}"/>
            </c:ext>
          </c:extLst>
        </c:ser>
        <c:ser>
          <c:idx val="9"/>
          <c:order val="9"/>
          <c:tx>
            <c:strRef>
              <c:f>データシート!$A$36</c:f>
              <c:strCache>
                <c:ptCount val="1"/>
                <c:pt idx="0">
                  <c:v>小竹町立病院事業特別会計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2.99</c:v>
                </c:pt>
                <c:pt idx="1">
                  <c:v>#N/A</c:v>
                </c:pt>
                <c:pt idx="2">
                  <c:v>3.57</c:v>
                </c:pt>
                <c:pt idx="3">
                  <c:v>#N/A</c:v>
                </c:pt>
                <c:pt idx="4">
                  <c:v>2.08</c:v>
                </c:pt>
                <c:pt idx="5">
                  <c:v>#N/A</c:v>
                </c:pt>
                <c:pt idx="6">
                  <c:v>3.49</c:v>
                </c:pt>
                <c:pt idx="7">
                  <c:v>#N/A</c:v>
                </c:pt>
                <c:pt idx="8">
                  <c:v>6.19</c:v>
                </c:pt>
                <c:pt idx="9">
                  <c:v>#N/A</c:v>
                </c:pt>
              </c:numCache>
            </c:numRef>
          </c:val>
          <c:extLst>
            <c:ext xmlns:c16="http://schemas.microsoft.com/office/drawing/2014/chart" uri="{C3380CC4-5D6E-409C-BE32-E72D297353CC}">
              <c16:uniqueId val="{00000009-D9EA-4126-8000-7D36BE0411AB}"/>
            </c:ext>
          </c:extLst>
        </c:ser>
        <c:dLbls>
          <c:showLegendKey val="0"/>
          <c:showVal val="0"/>
          <c:showCatName val="0"/>
          <c:showSerName val="0"/>
          <c:showPercent val="0"/>
          <c:showBubbleSize val="0"/>
        </c:dLbls>
        <c:gapWidth val="150"/>
        <c:overlap val="100"/>
        <c:axId val="403233520"/>
        <c:axId val="403233912"/>
      </c:barChart>
      <c:catAx>
        <c:axId val="40323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233912"/>
        <c:crosses val="autoZero"/>
        <c:auto val="1"/>
        <c:lblAlgn val="ctr"/>
        <c:lblOffset val="100"/>
        <c:tickLblSkip val="1"/>
        <c:tickMarkSkip val="1"/>
        <c:noMultiLvlLbl val="0"/>
      </c:catAx>
      <c:valAx>
        <c:axId val="403233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233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417</c:v>
                </c:pt>
                <c:pt idx="5">
                  <c:v>414</c:v>
                </c:pt>
                <c:pt idx="8">
                  <c:v>400</c:v>
                </c:pt>
                <c:pt idx="11">
                  <c:v>401</c:v>
                </c:pt>
                <c:pt idx="14">
                  <c:v>433</c:v>
                </c:pt>
              </c:numCache>
            </c:numRef>
          </c:val>
          <c:extLst>
            <c:ext xmlns:c16="http://schemas.microsoft.com/office/drawing/2014/chart" uri="{C3380CC4-5D6E-409C-BE32-E72D297353CC}">
              <c16:uniqueId val="{00000000-85B3-4DA0-854A-E8FC06048C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B3-4DA0-854A-E8FC06048C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B3-4DA0-854A-E8FC06048C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33</c:v>
                </c:pt>
                <c:pt idx="3">
                  <c:v>20</c:v>
                </c:pt>
                <c:pt idx="6">
                  <c:v>3</c:v>
                </c:pt>
                <c:pt idx="9">
                  <c:v>2</c:v>
                </c:pt>
                <c:pt idx="12">
                  <c:v>1</c:v>
                </c:pt>
              </c:numCache>
            </c:numRef>
          </c:val>
          <c:extLst>
            <c:ext xmlns:c16="http://schemas.microsoft.com/office/drawing/2014/chart" uri="{C3380CC4-5D6E-409C-BE32-E72D297353CC}">
              <c16:uniqueId val="{00000003-85B3-4DA0-854A-E8FC06048C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77</c:v>
                </c:pt>
                <c:pt idx="3">
                  <c:v>78</c:v>
                </c:pt>
                <c:pt idx="6">
                  <c:v>89</c:v>
                </c:pt>
                <c:pt idx="9">
                  <c:v>102</c:v>
                </c:pt>
                <c:pt idx="12">
                  <c:v>122</c:v>
                </c:pt>
              </c:numCache>
            </c:numRef>
          </c:val>
          <c:extLst>
            <c:ext xmlns:c16="http://schemas.microsoft.com/office/drawing/2014/chart" uri="{C3380CC4-5D6E-409C-BE32-E72D297353CC}">
              <c16:uniqueId val="{00000004-85B3-4DA0-854A-E8FC06048C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B3-4DA0-854A-E8FC06048C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B3-4DA0-854A-E8FC06048C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504</c:v>
                </c:pt>
                <c:pt idx="3">
                  <c:v>494</c:v>
                </c:pt>
                <c:pt idx="6">
                  <c:v>506</c:v>
                </c:pt>
                <c:pt idx="9">
                  <c:v>453</c:v>
                </c:pt>
                <c:pt idx="12">
                  <c:v>489</c:v>
                </c:pt>
              </c:numCache>
            </c:numRef>
          </c:val>
          <c:extLst>
            <c:ext xmlns:c16="http://schemas.microsoft.com/office/drawing/2014/chart" uri="{C3380CC4-5D6E-409C-BE32-E72D297353CC}">
              <c16:uniqueId val="{00000007-85B3-4DA0-854A-E8FC06048C07}"/>
            </c:ext>
          </c:extLst>
        </c:ser>
        <c:dLbls>
          <c:showLegendKey val="0"/>
          <c:showVal val="0"/>
          <c:showCatName val="0"/>
          <c:showSerName val="0"/>
          <c:showPercent val="0"/>
          <c:showBubbleSize val="0"/>
        </c:dLbls>
        <c:gapWidth val="100"/>
        <c:overlap val="100"/>
        <c:axId val="404946568"/>
        <c:axId val="404940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197</c:v>
                </c:pt>
                <c:pt idx="2">
                  <c:v>#N/A</c:v>
                </c:pt>
                <c:pt idx="3">
                  <c:v>#N/A</c:v>
                </c:pt>
                <c:pt idx="4">
                  <c:v>178</c:v>
                </c:pt>
                <c:pt idx="5">
                  <c:v>#N/A</c:v>
                </c:pt>
                <c:pt idx="6">
                  <c:v>#N/A</c:v>
                </c:pt>
                <c:pt idx="7">
                  <c:v>198</c:v>
                </c:pt>
                <c:pt idx="8">
                  <c:v>#N/A</c:v>
                </c:pt>
                <c:pt idx="9">
                  <c:v>#N/A</c:v>
                </c:pt>
                <c:pt idx="10">
                  <c:v>156</c:v>
                </c:pt>
                <c:pt idx="11">
                  <c:v>#N/A</c:v>
                </c:pt>
                <c:pt idx="12">
                  <c:v>#N/A</c:v>
                </c:pt>
                <c:pt idx="13">
                  <c:v>179</c:v>
                </c:pt>
                <c:pt idx="14">
                  <c:v>#N/A</c:v>
                </c:pt>
              </c:numCache>
            </c:numRef>
          </c:val>
          <c:smooth val="0"/>
          <c:extLst>
            <c:ext xmlns:c16="http://schemas.microsoft.com/office/drawing/2014/chart" uri="{C3380CC4-5D6E-409C-BE32-E72D297353CC}">
              <c16:uniqueId val="{00000008-85B3-4DA0-854A-E8FC06048C07}"/>
            </c:ext>
          </c:extLst>
        </c:ser>
        <c:dLbls>
          <c:showLegendKey val="0"/>
          <c:showVal val="0"/>
          <c:showCatName val="0"/>
          <c:showSerName val="0"/>
          <c:showPercent val="0"/>
          <c:showBubbleSize val="0"/>
        </c:dLbls>
        <c:marker val="1"/>
        <c:smooth val="0"/>
        <c:axId val="404946568"/>
        <c:axId val="404940688"/>
      </c:lineChart>
      <c:catAx>
        <c:axId val="404946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940688"/>
        <c:crosses val="autoZero"/>
        <c:auto val="1"/>
        <c:lblAlgn val="ctr"/>
        <c:lblOffset val="100"/>
        <c:tickLblSkip val="1"/>
        <c:tickMarkSkip val="1"/>
        <c:noMultiLvlLbl val="0"/>
      </c:catAx>
      <c:valAx>
        <c:axId val="404940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946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4574</c:v>
                </c:pt>
                <c:pt idx="5">
                  <c:v>4617</c:v>
                </c:pt>
                <c:pt idx="8">
                  <c:v>4461</c:v>
                </c:pt>
                <c:pt idx="11">
                  <c:v>4563</c:v>
                </c:pt>
                <c:pt idx="14">
                  <c:v>4506</c:v>
                </c:pt>
              </c:numCache>
            </c:numRef>
          </c:val>
          <c:extLst>
            <c:ext xmlns:c16="http://schemas.microsoft.com/office/drawing/2014/chart" uri="{C3380CC4-5D6E-409C-BE32-E72D297353CC}">
              <c16:uniqueId val="{00000000-8975-47DE-961D-9BD3F9CBF4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c:v>
                </c:pt>
                <c:pt idx="5">
                  <c:v>9</c:v>
                </c:pt>
                <c:pt idx="8">
                  <c:v>7</c:v>
                </c:pt>
                <c:pt idx="11">
                  <c:v>5</c:v>
                </c:pt>
                <c:pt idx="14">
                  <c:v>3</c:v>
                </c:pt>
              </c:numCache>
            </c:numRef>
          </c:val>
          <c:extLst>
            <c:ext xmlns:c16="http://schemas.microsoft.com/office/drawing/2014/chart" uri="{C3380CC4-5D6E-409C-BE32-E72D297353CC}">
              <c16:uniqueId val="{00000001-8975-47DE-961D-9BD3F9CBF4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1432</c:v>
                </c:pt>
                <c:pt idx="5">
                  <c:v>1454</c:v>
                </c:pt>
                <c:pt idx="8">
                  <c:v>1924</c:v>
                </c:pt>
                <c:pt idx="11">
                  <c:v>2390</c:v>
                </c:pt>
                <c:pt idx="14">
                  <c:v>2646</c:v>
                </c:pt>
              </c:numCache>
            </c:numRef>
          </c:val>
          <c:extLst>
            <c:ext xmlns:c16="http://schemas.microsoft.com/office/drawing/2014/chart" uri="{C3380CC4-5D6E-409C-BE32-E72D297353CC}">
              <c16:uniqueId val="{00000002-8975-47DE-961D-9BD3F9CBF4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75-47DE-961D-9BD3F9CBF4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75-47DE-961D-9BD3F9CBF4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75-47DE-961D-9BD3F9CBF4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575</c:v>
                </c:pt>
                <c:pt idx="3">
                  <c:v>560</c:v>
                </c:pt>
                <c:pt idx="6">
                  <c:v>554</c:v>
                </c:pt>
                <c:pt idx="9">
                  <c:v>564</c:v>
                </c:pt>
                <c:pt idx="12">
                  <c:v>588</c:v>
                </c:pt>
              </c:numCache>
            </c:numRef>
          </c:val>
          <c:extLst>
            <c:ext xmlns:c16="http://schemas.microsoft.com/office/drawing/2014/chart" uri="{C3380CC4-5D6E-409C-BE32-E72D297353CC}">
              <c16:uniqueId val="{00000006-8975-47DE-961D-9BD3F9CBF4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c:v>
                </c:pt>
                <c:pt idx="3">
                  <c:v>8</c:v>
                </c:pt>
                <c:pt idx="6">
                  <c:v>4</c:v>
                </c:pt>
                <c:pt idx="9">
                  <c:v>2</c:v>
                </c:pt>
                <c:pt idx="12">
                  <c:v>4</c:v>
                </c:pt>
              </c:numCache>
            </c:numRef>
          </c:val>
          <c:extLst>
            <c:ext xmlns:c16="http://schemas.microsoft.com/office/drawing/2014/chart" uri="{C3380CC4-5D6E-409C-BE32-E72D297353CC}">
              <c16:uniqueId val="{00000007-8975-47DE-961D-9BD3F9CBF4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1659</c:v>
                </c:pt>
                <c:pt idx="3">
                  <c:v>1836</c:v>
                </c:pt>
                <c:pt idx="6">
                  <c:v>2041</c:v>
                </c:pt>
                <c:pt idx="9">
                  <c:v>2150</c:v>
                </c:pt>
                <c:pt idx="12">
                  <c:v>2146</c:v>
                </c:pt>
              </c:numCache>
            </c:numRef>
          </c:val>
          <c:extLst>
            <c:ext xmlns:c16="http://schemas.microsoft.com/office/drawing/2014/chart" uri="{C3380CC4-5D6E-409C-BE32-E72D297353CC}">
              <c16:uniqueId val="{00000008-8975-47DE-961D-9BD3F9CBF4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187</c:v>
                </c:pt>
                <c:pt idx="3">
                  <c:v>128</c:v>
                </c:pt>
                <c:pt idx="6">
                  <c:v>128</c:v>
                </c:pt>
                <c:pt idx="9">
                  <c:v>128</c:v>
                </c:pt>
                <c:pt idx="12">
                  <c:v>128</c:v>
                </c:pt>
              </c:numCache>
            </c:numRef>
          </c:val>
          <c:extLst>
            <c:ext xmlns:c16="http://schemas.microsoft.com/office/drawing/2014/chart" uri="{C3380CC4-5D6E-409C-BE32-E72D297353CC}">
              <c16:uniqueId val="{00000009-8975-47DE-961D-9BD3F9CBF4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5948</c:v>
                </c:pt>
                <c:pt idx="3">
                  <c:v>5949</c:v>
                </c:pt>
                <c:pt idx="6">
                  <c:v>5831</c:v>
                </c:pt>
                <c:pt idx="9">
                  <c:v>5789</c:v>
                </c:pt>
                <c:pt idx="12">
                  <c:v>6524</c:v>
                </c:pt>
              </c:numCache>
            </c:numRef>
          </c:val>
          <c:extLst>
            <c:ext xmlns:c16="http://schemas.microsoft.com/office/drawing/2014/chart" uri="{C3380CC4-5D6E-409C-BE32-E72D297353CC}">
              <c16:uniqueId val="{0000000A-8975-47DE-961D-9BD3F9CBF4E3}"/>
            </c:ext>
          </c:extLst>
        </c:ser>
        <c:dLbls>
          <c:showLegendKey val="0"/>
          <c:showVal val="0"/>
          <c:showCatName val="0"/>
          <c:showSerName val="0"/>
          <c:showPercent val="0"/>
          <c:showBubbleSize val="0"/>
        </c:dLbls>
        <c:gapWidth val="100"/>
        <c:overlap val="100"/>
        <c:axId val="404942648"/>
        <c:axId val="404946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2383</c:v>
                </c:pt>
                <c:pt idx="2">
                  <c:v>#N/A</c:v>
                </c:pt>
                <c:pt idx="3">
                  <c:v>#N/A</c:v>
                </c:pt>
                <c:pt idx="4">
                  <c:v>2400</c:v>
                </c:pt>
                <c:pt idx="5">
                  <c:v>#N/A</c:v>
                </c:pt>
                <c:pt idx="6">
                  <c:v>#N/A</c:v>
                </c:pt>
                <c:pt idx="7">
                  <c:v>2167</c:v>
                </c:pt>
                <c:pt idx="8">
                  <c:v>#N/A</c:v>
                </c:pt>
                <c:pt idx="9">
                  <c:v>#N/A</c:v>
                </c:pt>
                <c:pt idx="10">
                  <c:v>1676</c:v>
                </c:pt>
                <c:pt idx="11">
                  <c:v>#N/A</c:v>
                </c:pt>
                <c:pt idx="12">
                  <c:v>#N/A</c:v>
                </c:pt>
                <c:pt idx="13">
                  <c:v>2235</c:v>
                </c:pt>
                <c:pt idx="14">
                  <c:v>#N/A</c:v>
                </c:pt>
              </c:numCache>
            </c:numRef>
          </c:val>
          <c:smooth val="0"/>
          <c:extLst>
            <c:ext xmlns:c16="http://schemas.microsoft.com/office/drawing/2014/chart" uri="{C3380CC4-5D6E-409C-BE32-E72D297353CC}">
              <c16:uniqueId val="{0000000B-8975-47DE-961D-9BD3F9CBF4E3}"/>
            </c:ext>
          </c:extLst>
        </c:ser>
        <c:dLbls>
          <c:showLegendKey val="0"/>
          <c:showVal val="0"/>
          <c:showCatName val="0"/>
          <c:showSerName val="0"/>
          <c:showPercent val="0"/>
          <c:showBubbleSize val="0"/>
        </c:dLbls>
        <c:marker val="1"/>
        <c:smooth val="0"/>
        <c:axId val="404942648"/>
        <c:axId val="404946176"/>
      </c:lineChart>
      <c:catAx>
        <c:axId val="404942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4946176"/>
        <c:crosses val="autoZero"/>
        <c:auto val="1"/>
        <c:lblAlgn val="ctr"/>
        <c:lblOffset val="100"/>
        <c:tickLblSkip val="1"/>
        <c:tickMarkSkip val="1"/>
        <c:noMultiLvlLbl val="0"/>
      </c:catAx>
      <c:valAx>
        <c:axId val="404946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942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849</c:v>
                </c:pt>
                <c:pt idx="1">
                  <c:v>989</c:v>
                </c:pt>
                <c:pt idx="2">
                  <c:v>1199</c:v>
                </c:pt>
              </c:numCache>
            </c:numRef>
          </c:val>
          <c:extLst>
            <c:ext xmlns:c16="http://schemas.microsoft.com/office/drawing/2014/chart" uri="{C3380CC4-5D6E-409C-BE32-E72D297353CC}">
              <c16:uniqueId val="{00000000-A131-4D6C-8EC1-37EFF7D48D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c:v>
                </c:pt>
                <c:pt idx="1">
                  <c:v>230</c:v>
                </c:pt>
                <c:pt idx="2">
                  <c:v>292</c:v>
                </c:pt>
              </c:numCache>
            </c:numRef>
          </c:val>
          <c:extLst>
            <c:ext xmlns:c16="http://schemas.microsoft.com/office/drawing/2014/chart" uri="{C3380CC4-5D6E-409C-BE32-E72D297353CC}">
              <c16:uniqueId val="{00000001-A131-4D6C-8EC1-37EFF7D48D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939</c:v>
                </c:pt>
                <c:pt idx="1">
                  <c:v>1133</c:v>
                </c:pt>
                <c:pt idx="2">
                  <c:v>1118</c:v>
                </c:pt>
              </c:numCache>
            </c:numRef>
          </c:val>
          <c:extLst>
            <c:ext xmlns:c16="http://schemas.microsoft.com/office/drawing/2014/chart" uri="{C3380CC4-5D6E-409C-BE32-E72D297353CC}">
              <c16:uniqueId val="{00000002-A131-4D6C-8EC1-37EFF7D48DA1}"/>
            </c:ext>
          </c:extLst>
        </c:ser>
        <c:dLbls>
          <c:showLegendKey val="0"/>
          <c:showVal val="0"/>
          <c:showCatName val="0"/>
          <c:showSerName val="0"/>
          <c:showPercent val="0"/>
          <c:showBubbleSize val="0"/>
        </c:dLbls>
        <c:gapWidth val="120"/>
        <c:overlap val="100"/>
        <c:axId val="404945000"/>
        <c:axId val="404944216"/>
      </c:barChart>
      <c:catAx>
        <c:axId val="404945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4944216"/>
        <c:crosses val="autoZero"/>
        <c:auto val="1"/>
        <c:lblAlgn val="ctr"/>
        <c:lblOffset val="100"/>
        <c:tickLblSkip val="1"/>
        <c:tickMarkSkip val="1"/>
        <c:noMultiLvlLbl val="0"/>
      </c:catAx>
      <c:valAx>
        <c:axId val="404944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4945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{D3665B0C-A8A1-48E8-AF8E-1813415B7471}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D8E-4329-9567-D8A3CF2488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{14FA1D77-019F-4272-9D7B-1780A6F64320}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8E-4329-9567-D8A3CF2488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{5EB0EAF1-A8CF-4007-8134-9105BD7E8787}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8E-4329-9567-D8A3CF2488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{D745E0E2-248C-49BF-A259-6FDEEC052C93}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8E-4329-9567-D8A3CF2488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{06EF2B2D-99C5-455B-AB91-F3743283D9B4}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8E-4329-9567-D8A3CF24880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{AD65A403-AC3A-4ABA-B7E0-179D1535B032}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D8E-4329-9567-D8A3CF24880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{73D82632-C2A6-4B27-ABF9-E621ED2F003A}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D8E-4329-9567-D8A3CF24880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{E3341BF1-FD2C-4789-8448-0C071B92315B}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D8E-4329-9567-D8A3CF24880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{75267B4B-F61D-4D7E-8DAE-97CDE259E20B}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D8E-4329-9567-D8A3CF2488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55.8</c:v>
                </c:pt>
                <c:pt idx="16">
                  <c:v>57.3</c:v>
                </c:pt>
                <c:pt idx="24">
                  <c:v>58.9</c:v>
                </c:pt>
                <c:pt idx="32">
                  <c:v>58.5</c:v>
                </c:pt>
              </c:numCache>
            </c:numRef>
          </c:xVal>
          <c:yVal>
            <c:numRef>
              <c:f>公会計指標分析・財政指標組合せ分析表!$BP$51:$DC$51</c:f>
              <c:numCache>
                <c:formatCode>#,##0.0;"▲ "#,##0.0</c:formatCode>
                <c:ptCount val="40"/>
                <c:pt idx="0">
                  <c:v>105.6</c:v>
                </c:pt>
                <c:pt idx="8">
                  <c:v>100.7</c:v>
                </c:pt>
                <c:pt idx="16">
                  <c:v>85.1</c:v>
                </c:pt>
                <c:pt idx="24">
                  <c:v>66.599999999999994</c:v>
                </c:pt>
                <c:pt idx="32">
                  <c:v>88</c:v>
                </c:pt>
              </c:numCache>
            </c:numRef>
          </c:yVal>
          <c:smooth val="0"/>
          <c:extLst>
            <c:ext xmlns:c16="http://schemas.microsoft.com/office/drawing/2014/chart" uri="{C3380CC4-5D6E-409C-BE32-E72D297353CC}">
              <c16:uniqueId val="{00000009-CD8E-4329-9567-D8A3CF2488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4816686533112505E-2"/>
                  <c:y val="-2.1043163742584092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{3840E9C1-005A-4863-A80D-B5D9CC702AE3}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D8E-4329-9567-D8A3CF2488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{D6BD4F4E-3C90-47F1-AA48-68A03F6B8010}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8E-4329-9567-D8A3CF2488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{95AAC788-E782-433E-8EBC-9ADD7D6B698B}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8E-4329-9567-D8A3CF2488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{6C49B340-CF62-4CB4-9D9E-3AF38AE60B57}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8E-4329-9567-D8A3CF2488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{C6DA61FA-977B-4342-B7CE-5E828F2F3873}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8E-4329-9567-D8A3CF248808}"/>
                </c:ext>
              </c:extLst>
            </c:dLbl>
            <c:dLbl>
              <c:idx val="8"/>
              <c:layout>
                <c:manualLayout>
                  <c:x val="-2.9214814767355813E-2"/>
                  <c:y val="-5.0644903805268142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{59625963-7206-4641-B1BE-3CEE6CC1D2E3}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D8E-4329-9567-D8A3CF248808}"/>
                </c:ext>
              </c:extLst>
            </c:dLbl>
            <c:dLbl>
              <c:idx val="16"/>
              <c:layout>
                <c:manualLayout>
                  <c:x val="-3.2015750650234161E-2"/>
                  <c:y val="-0.11030077038909498"/>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{D3B3826C-0F35-43A4-9E6B-D7BDBF5C8B88}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D8E-4329-9567-D8A3CF248808}"/>
                </c:ext>
              </c:extLst>
            </c:dLbl>
            <c:dLbl>
              <c:idx val="24"/>
              <c:layout>
                <c:manualLayout>
                  <c:x val="-3.2015750650234161E-2"/>
                  <c:y val="-7.105131629006870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{A9E6A483-2179-4944-AB4C-BF3C84625BCB}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D8E-4329-9567-D8A3CF248808}"/>
                </c:ext>
              </c:extLst>
            </c:dLbl>
            <c:dLbl>
              <c:idx val="32"/>
              <c:layout>
                <c:manualLayout>
                  <c:x val="-3.2015750650234161E-2"/>
                  <c:y val="-7.0653635379001101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{E52A2177-2B02-4BB7-B5BD-1BE47E1446B8}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D8E-4329-9567-D8A3CF2488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CD8E-4329-9567-D8A3CF248808}"/>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{064184D7-A47A-46BE-8D67-CCEAB4FA7CAF}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F76-495A-AFC3-E7ECD0B92B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{2E71BE10-97A9-4D9A-BAE6-B8F65475DE2B}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76-495A-AFC3-E7ECD0B92B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{5CCB2FB6-C0B7-474A-A299-43E781374DE7}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76-495A-AFC3-E7ECD0B92B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{B283B522-6D00-420E-8BBF-79C5C89C7DA8}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76-495A-AFC3-E7ECD0B92B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{61D7EC33-DC72-45E4-A1B3-556D178BAFAA}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76-495A-AFC3-E7ECD0B92BE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{4409BB81-FE96-4C13-9946-80F0ABE4EB8F}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F76-495A-AFC3-E7ECD0B92BE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{DD5C4AD7-4CD5-4D35-81D5-36D46E742131}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F76-495A-AFC3-E7ECD0B92BE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{0FFF07DF-9551-447C-A669-41C61A45707D}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F76-495A-AFC3-E7ECD0B92BE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{CC2E668E-3E67-4542-BA31-3582A96BA3C0}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F76-495A-AFC3-E7ECD0B92B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8.5</c:v>
                </c:pt>
                <c:pt idx="16">
                  <c:v>8</c:v>
                </c:pt>
                <c:pt idx="24">
                  <c:v>7.1</c:v>
                </c:pt>
                <c:pt idx="32">
                  <c:v>7</c:v>
                </c:pt>
              </c:numCache>
            </c:numRef>
          </c:xVal>
          <c:yVal>
            <c:numRef>
              <c:f>公会計指標分析・財政指標組合せ分析表!$BP$73:$DC$73</c:f>
              <c:numCache>
                <c:formatCode>#,##0.0;"▲ "#,##0.0</c:formatCode>
                <c:ptCount val="40"/>
                <c:pt idx="0">
                  <c:v>105.6</c:v>
                </c:pt>
                <c:pt idx="8">
                  <c:v>100.7</c:v>
                </c:pt>
                <c:pt idx="16">
                  <c:v>85.1</c:v>
                </c:pt>
                <c:pt idx="24">
                  <c:v>66.599999999999994</c:v>
                </c:pt>
                <c:pt idx="32">
                  <c:v>88</c:v>
                </c:pt>
              </c:numCache>
            </c:numRef>
          </c:yVal>
          <c:smooth val="0"/>
          <c:extLst>
            <c:ext xmlns:c16="http://schemas.microsoft.com/office/drawing/2014/chart" uri="{C3380CC4-5D6E-409C-BE32-E72D297353CC}">
              <c16:uniqueId val="{00000009-5F76-495A-AFC3-E7ECD0B92B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8.02986080620204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{D0014665-B8ED-482A-B20C-E3257781AE19}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F76-495A-AFC3-E7ECD0B92B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{6AD76D29-FCB0-4740-A93D-257D066BFEA5}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76-495A-AFC3-E7ECD0B92B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{ABE8FF24-075C-4AE9-894B-58DEF6996FD6}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76-495A-AFC3-E7ECD0B92B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{6B50049A-CF08-4547-9289-376FAC620C84}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76-495A-AFC3-E7ECD0B92B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{D71BCAC5-241C-4621-90E0-68D5A750CBB3}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76-495A-AFC3-E7ECD0B92BE6}"/>
                </c:ext>
              </c:extLst>
            </c:dLbl>
            <c:dLbl>
              <c:idx val="8"/>
              <c:layout>
                <c:manualLayout>
                  <c:x val="-1.8235628084249993E-2"/>
                  <c:y val="-4.453468611356750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{E4CFC562-1BBA-4CDD-9F2E-C9F81FF106C9}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F76-495A-AFC3-E7ECD0B92BE6}"/>
                </c:ext>
              </c:extLst>
            </c:dLbl>
            <c:dLbl>
              <c:idx val="16"/>
              <c:layout>
                <c:manualLayout>
                  <c:x val="-3.4310845302750435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{F62E0284-52D4-42D3-8738-D4E3967D14E0}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F76-495A-AFC3-E7ECD0B92BE6}"/>
                </c:ext>
              </c:extLst>
            </c:dLbl>
            <c:dLbl>
              <c:idx val="24"/>
              <c:layout>
                <c:manualLayout>
                  <c:x val="-2.7459588858563304E-2"/>
                  <c:y val="-5.295628420166489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{1BEFDD84-181F-4DEB-9642-D18A6B63DE0E}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F76-495A-AFC3-E7ECD0B92BE6}"/>
                </c:ext>
              </c:extLst>
            </c:dLbl>
            <c:dLbl>
              <c:idx val="32"/>
              <c:layout>
                <c:manualLayout>
                  <c:x val="-3.2940594013913013E-2"/>
                  <c:y val="-9.079773574618110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{8A5C7019-6C5D-4250-8619-987F3FE85393}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F76-495A-AFC3-E7ECD0B92B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5F76-495A-AFC3-E7ECD0B92BE6}"/>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公共下水道における起債の償還が順次開始されていることに伴い公営企業債の元利償還金に対する繰入金が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百万円増加している。また、庁舎建設の償還が開始したため、元利償還金が増加し、実質的な公債費比率も上昇した。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今後、町営住宅建設等に伴う元利償還金が増加していくことが予想されるため、投資的事業の計画的な実施により、起債の抑制に努め当該比率の上昇を抑える。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公営企業債等繰入見込額は減少しているが、一般会計の地方債現在高、組合等負担見込額、退職手当負担見込額は増加しており、将来負担額は年々増加している。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今後は投資的事業を計画的に実施し、起債の抑制に努める。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主な要因としては、財政調整基金の剰余金積立と減債基金による積立とその他の特定目的基金の積立額が取崩額を上回ったため、増加となった。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今後多額の基金取り崩しを避けるため、より真に必要な事業を見極め、事業実施の適正化を図り、計画的に積み立てる。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ふるさと応援基金：寄附された小竹町ふるさと応援寄附金により、住民との協働のまちづくりを実現し、地域活性化を図る。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施設整備及び自然環境の保全等に関する基金：水源のかん養、自然環境の保全及び良好な景観の形成等多面的な機能を将来にわたって適切かつ十分に発揮し、農業の持続的発展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小竹町定住促進住宅基金：促進住宅及び共同施設の建設、修繕または改良等に要する経費の財源に充てる。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：特別職の常勤の職員及び一般職の職員の退職手当の財源に充てる</a:t>
          </a:r>
          <a:r>
            <a:rPr lang="ja-JP" altLang="ja-JP" sz="1300" b="0" i="0" baseline="0">
              <a:solidFill>
                <a:schemeClr val="dk1"/>
              </a:solidFill>
              <a:effectLst/>
              <a:latin typeface="+mn-lt"/>
              <a:ea typeface="+mn-ea"/>
              <a:cs typeface="+mn-cs"/>
            </a:rPr>
            <a:t>。</a:t>
          </a:r>
          <a:endParaRPr lang="ja-JP"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災害対策基金：地震、風水害その他の自然災害により甚大な被害が発生した場合の応急対策及び復旧対策に要する経費の財源に充てる。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ふるさと応援基金：積み立て額が取崩額を上回ったため増額となった。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農業用施設整備及び自然環境の保全等に関する基金：毎年のランニングコストに加え、排水機場のポンプの修繕のために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小竹町定住促進住宅基金：積み立て額が取崩額を上回ったため。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職員退職手当基金：積み立て額が取崩し額を上回ったため増額となった。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小竹町定住促進住宅基金：使用料から維持管理費を差し引いた金額の近似値である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万円を毎年度積立している。次期大規模改築のために取崩しする予定。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職員退職手当基金：退職予定者を適切に把握し、それを元に毎年度の積立額を確定させ、長期的に積み立てる。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要因としては、令和５年度末において積立を行うのに対し、取り崩しがなかったため、増加となった。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不安定な地方行政が続く中、経常経費の増加や、山積みした諸課題に対応しつつ、不測の事態による行政サービスの低下を招くことのないよう、適切な管理を行う。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本町においては毎年度起債を行っており、今後もその状況が続く見込みである。このことを踏まえて、厳しい財政状況ではあるが、将来の償還財源として模索していき、当該基金の積立を行っていく。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725A62B-B015-48FA-8C6E-9D7F33F2D9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AE558DF-FCE0-4F86-A3A9-CD4B5E4689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6C79543-EB8F-4992-9963-B3ECF154BEF6}"/>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EEA23C5-9510-4CF8-9000-3A1DA671D699}"/>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133369D-066C-4C30-AEFA-BCDBAF0E0DC3}"/>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EFC17FC-F764-49AF-97E0-F0241DA2C9A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1FA636C-BB80-4FCA-814C-13CAB5CF878A}"/>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DC7729A-643C-4FBD-A394-31CE286E9969}"/>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76D6B4C-E50D-4BA1-81FD-4C1EAC838E9C}"/>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8733626-5112-434B-A2E3-1BBD654B783F}"/>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C7B4C00-1894-4F03-B210-F523766B0D73}"/>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5BE4F6C-1077-4679-8E1F-50646FF58EDC}"/>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7,030
6,791
14.28
7,139,172
7,029,179
106,741
2,969,361
6,523,688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7305B30-249F-464B-BF28-1DF276AAA655}"/>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906FEB1-D92C-44D8-AD6B-768A432B3AC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668F6AF-EAF1-4746-B932-9181C89AA53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432D55B-5789-43A4-A3AF-0863675B6F51}"/>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3099771-788F-4AD5-A731-D10AE293F387}"/>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F5AF7B6-20DC-4B0D-A4A2-00FBB764CECE}"/>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117586A-0A71-481D-AEB2-34062003AC19}"/>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C72D72E-EB34-4842-BA05-4A0BAF1FE3C1}"/>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878F096-093D-4F44-9C7B-5F007C7D5844}"/>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D04089B-7E73-408A-9805-C5092279BEED}"/>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15ECCBC-F85C-4EA7-8C04-D3A0F5BC071A}"/>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C7B941E-5311-4086-8FC4-A5FBC440930D}"/>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F49C9F8-98BD-46D5-A792-5FDE48D8793C}"/>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6FDD8F9-6F7D-4A1B-89A1-DA58677AE65B}"/>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52E241A-0759-463D-89E9-22CE9CC4CCF4}"/>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A1068D1-5505-4C42-8D42-48C1E0CAEFBF}"/>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2E99F09-E6BD-46AB-A7BC-EC38B16FA5EF}"/>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DFA572B-711E-41CD-BEAE-732DA27640EC}"/>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5FF176F-5753-45E5-8756-304CA0F02324}"/>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BDD2EC2-7D3A-49D0-BEDE-92E5FB481AA4}"/>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9E8A209-F244-4234-8236-72E5E02FFA87}"/>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F97BEBA-7FB7-410B-8AD4-208204733FB7}"/>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7868B7C-0AB6-4942-8134-9BB95DC0A8D3}"/>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30B56E9-9489-4095-91EF-41680D185524}"/>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8BF4CF3-033B-4978-9DD2-00EA0E477A94}"/>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A8E5A65-F081-4B02-B1D3-BD30ADEFFC75}"/>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2DDE4F2-D434-46D9-9365-786661EBA216}"/>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27A53DF-C854-4708-A180-BB1AC569F2F1}"/>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B60427D-2787-46E0-BAB3-187B2A92C913}"/>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8FE5A51-746D-40DE-B737-D1A69E9BB78D}"/>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A977213-8733-4A75-83B9-31C4B8AE4657}"/>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785B3A9-5545-442B-B416-08FB2DDB145A}"/>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4A0D7E9-666D-4C0D-AE09-8A007438774D}"/>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B710F07-242E-49F3-BA44-89784368E821}"/>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38D325E-76D8-4847-A187-270466BC8BD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有形固定資産減価償却率は類似団体より低い水準にある。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各公共施設等については、個別施設計画に基づき施設の維持管理を進めていく。</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1BD4269-FD30-4635-8032-590F24B61343}"/>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B11DB2C-2963-47C3-AA6C-6188C5878B01}"/>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D8A21F0-5A98-4D5F-85BB-C639DAEE4393}"/>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27FAFC89-5D00-4CBB-910B-2C779D4D1166}"/>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E071A2DD-0448-4E11-A8CD-0AF9D8624A86}"/>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2E56C97-734B-44C8-989D-AED46F4E12CE}"/>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EA4BE6D1-6DB7-40A4-A5C3-7110C508FB24}"/>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F2C87BB-27D4-4695-9D15-63ED0B72C22F}"/>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C900A035-711E-410E-9F7A-62E067917047}"/>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4AC94991-7FD6-417B-809A-F11DB7FD1B81}"/>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B0D9E1C-C047-4F03-B776-F9EE7DFDFD68}"/>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EB224DC6-8C0C-4BB6-9110-5A38A2847400}"/>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BA54CC9-05F8-41AA-8E7F-E3A867C4AA3F}"/>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372AAED-35BA-4F99-B1B6-83F389F984B0}"/>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BC1D0C67-870D-4E0A-830E-1E0B26B83DD6}"/>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1166797-FAB1-4518-B954-8CF9CB68A7EA}"/>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50E23880-A37E-437F-BBB9-FB033D154825}"/>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255B934E-A956-4426-A25C-A5840DFD5FD1}"/>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FC5C949D-0C09-4AEA-93FD-4927588977A2}"/>
            </a:ext>
          </a:extLst>
        </xdr:cNvPr>
        <xdr:cNvCxnSpPr/>
      </xdr:nvCxnSpPr>
      <xdr:spPr>
        <a:xfrm flipV="1">
          <a:off x="4206240" y="4596765"/>
          <a:ext cx="127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8ECBC97E-EBF3-4622-8F18-07E2F0A1ECC4}"/>
            </a:ext>
          </a:extLst>
        </xdr:cNvPr>
        <xdr:cNvSpPr txBox="1"/>
      </xdr:nvSpPr>
      <xdr:spPr>
        <a:xfrm>
          <a:off x="4258945" y="581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468846C5-D40C-452D-BB32-1076881E3A95}"/>
            </a:ext>
          </a:extLst>
        </xdr:cNvPr>
        <xdr:cNvCxnSpPr/>
      </xdr:nvCxnSpPr>
      <xdr:spPr>
        <a:xfrm>
          <a:off x="4119245" y="58099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97133F55-EDF9-4DA6-A5EA-CCA0992444A5}"/>
            </a:ext>
          </a:extLst>
        </xdr:cNvPr>
        <xdr:cNvSpPr txBox="1"/>
      </xdr:nvSpPr>
      <xdr:spPr>
        <a:xfrm>
          <a:off x="4258945" y="437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786895BB-828E-43BC-B910-4CCAC57EB133}"/>
            </a:ext>
          </a:extLst>
        </xdr:cNvPr>
        <xdr:cNvCxnSpPr/>
      </xdr:nvCxnSpPr>
      <xdr:spPr>
        <a:xfrm>
          <a:off x="4119245" y="45967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2" name="有形固定資産減価償却率平均値テキスト">
          <a:extLst>
            <a:ext uri="{FF2B5EF4-FFF2-40B4-BE49-F238E27FC236}">
              <a16:creationId xmlns:a16="http://schemas.microsoft.com/office/drawing/2014/main" id="{59E3DD33-2C28-40C0-9096-438E6A0EF99E}"/>
            </a:ext>
          </a:extLst>
        </xdr:cNvPr>
        <xdr:cNvSpPr txBox="1"/>
      </xdr:nvSpPr>
      <xdr:spPr>
        <a:xfrm>
          <a:off x="4258945" y="5341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E962FBB8-629C-497B-B34F-7CAACA357B23}"/>
            </a:ext>
          </a:extLst>
        </xdr:cNvPr>
        <xdr:cNvSpPr/>
      </xdr:nvSpPr>
      <xdr:spPr>
        <a:xfrm>
          <a:off x="4157345" y="5363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C3ADE986-7BCD-4C9E-8853-39E32525B5DD}"/>
            </a:ext>
          </a:extLst>
        </xdr:cNvPr>
        <xdr:cNvSpPr/>
      </xdr:nvSpPr>
      <xdr:spPr>
        <a:xfrm>
          <a:off x="3537585" y="53418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A3A0A0DB-6496-468D-B38B-5C21AB8C4919}"/>
            </a:ext>
          </a:extLst>
        </xdr:cNvPr>
        <xdr:cNvSpPr/>
      </xdr:nvSpPr>
      <xdr:spPr>
        <a:xfrm>
          <a:off x="2867025" y="5329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B24134F6-8A16-4202-B9C9-D24C0F20D6F9}"/>
            </a:ext>
          </a:extLst>
        </xdr:cNvPr>
        <xdr:cNvSpPr/>
      </xdr:nvSpPr>
      <xdr:spPr>
        <a:xfrm>
          <a:off x="2196465" y="53326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B53D5814-2FA9-4C26-B3ED-03B580520901}"/>
            </a:ext>
          </a:extLst>
        </xdr:cNvPr>
        <xdr:cNvSpPr/>
      </xdr:nvSpPr>
      <xdr:spPr>
        <a:xfrm>
          <a:off x="1525905" y="53480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0565CEB-88F9-4340-99BB-C95F73DE9012}"/>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BA84E99-728E-4A69-8558-AF216B0ACE88}"/>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4CAB17E-8AA1-4DF8-8604-F9230F160AD6}"/>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4C9B45A-289D-4191-A3E1-EAFADED85243}"/>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DB64B8A-49AA-4F70-9AF9-C2DD91F41C27}"/>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3" name="楕円 82">
          <a:extLst>
            <a:ext uri="{FF2B5EF4-FFF2-40B4-BE49-F238E27FC236}">
              <a16:creationId xmlns:a16="http://schemas.microsoft.com/office/drawing/2014/main" id="{FEA38270-2E58-4033-903E-3DC1709E55CA}"/>
            </a:ext>
          </a:extLst>
        </xdr:cNvPr>
        <xdr:cNvSpPr/>
      </xdr:nvSpPr>
      <xdr:spPr>
        <a:xfrm>
          <a:off x="4157345" y="52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26052</xdr:rowOff>
    </xdr:from>
    <xdr:ext cx="405111" cy="259045"/>
    <xdr:sp macro="" textlink="">
      <xdr:nvSpPr>
        <xdr:cNvPr id="84" name="有形固定資産減価償却率該当値テキスト">
          <a:extLst>
            <a:ext uri="{FF2B5EF4-FFF2-40B4-BE49-F238E27FC236}">
              <a16:creationId xmlns:a16="http://schemas.microsoft.com/office/drawing/2014/main" id="{2D8FF5B7-C51F-4DA6-B175-24E67AADD0FF}"/>
            </a:ext>
          </a:extLst>
        </xdr:cNvPr>
        <xdr:cNvSpPr txBox="1"/>
      </xdr:nvSpPr>
      <xdr:spPr>
        <a:xfrm>
          <a:off x="4258945" y="50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15512</xdr:rowOff>
    </xdr:from>
    <xdr:to>
      <xdr:col>19</xdr:col>
      <xdr:colOff>187325</xdr:colOff>
      <xdr:row>31</xdr:row>
      <xdr:rowOff>117112</xdr:rowOff>
    </xdr:to>
    <xdr:sp macro="" textlink="">
      <xdr:nvSpPr>
        <xdr:cNvPr id="85" name="楕円 84">
          <a:extLst>
            <a:ext uri="{FF2B5EF4-FFF2-40B4-BE49-F238E27FC236}">
              <a16:creationId xmlns:a16="http://schemas.microsoft.com/office/drawing/2014/main" id="{CE7FB692-70DA-41ED-A86F-BA2085BB7751}"/>
            </a:ext>
          </a:extLst>
        </xdr:cNvPr>
        <xdr:cNvSpPr/>
      </xdr:nvSpPr>
      <xdr:spPr>
        <a:xfrm>
          <a:off x="3537585" y="5212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66312</xdr:rowOff>
    </xdr:to>
    <xdr:cxnSp macro="">
      <xdr:nvCxnSpPr>
        <xdr:cNvPr id="86" name="直線コネクタ 85">
          <a:extLst>
            <a:ext uri="{FF2B5EF4-FFF2-40B4-BE49-F238E27FC236}">
              <a16:creationId xmlns:a16="http://schemas.microsoft.com/office/drawing/2014/main" id="{FD24788E-4AE9-4B3F-9B17-99801DE5C33C}"/>
            </a:ext>
          </a:extLst>
        </xdr:cNvPr>
        <xdr:cNvCxnSpPr/>
      </xdr:nvCxnSpPr>
      <xdr:spPr>
        <a:xfrm flipV="1">
          <a:off x="3588385" y="5250815"/>
          <a:ext cx="61976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137614</xdr:rowOff>
    </xdr:from>
    <xdr:to>
      <xdr:col>15</xdr:col>
      <xdr:colOff>187325</xdr:colOff>
      <xdr:row>31</xdr:row>
      <xdr:rowOff>67764</xdr:rowOff>
    </xdr:to>
    <xdr:sp macro="" textlink="">
      <xdr:nvSpPr>
        <xdr:cNvPr id="87" name="楕円 86">
          <a:extLst>
            <a:ext uri="{FF2B5EF4-FFF2-40B4-BE49-F238E27FC236}">
              <a16:creationId xmlns:a16="http://schemas.microsoft.com/office/drawing/2014/main" id="{4170C537-A894-4ECD-B562-3BCF90E23D2E}"/>
            </a:ext>
          </a:extLst>
        </xdr:cNvPr>
        <xdr:cNvSpPr/>
      </xdr:nvSpPr>
      <xdr:spPr>
        <a:xfrm>
          <a:off x="2867025" y="5166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16964</xdr:rowOff>
    </xdr:from>
    <xdr:to>
      <xdr:col>19</xdr:col>
      <xdr:colOff>136525</xdr:colOff>
      <xdr:row>31</xdr:row>
      <xdr:rowOff>66312</xdr:rowOff>
    </xdr:to>
    <xdr:cxnSp macro="">
      <xdr:nvCxnSpPr>
        <xdr:cNvPr id="88" name="直線コネクタ 87">
          <a:extLst>
            <a:ext uri="{FF2B5EF4-FFF2-40B4-BE49-F238E27FC236}">
              <a16:creationId xmlns:a16="http://schemas.microsoft.com/office/drawing/2014/main" id="{676AEC01-6727-414D-87C5-5790B161FA7E}"/>
            </a:ext>
          </a:extLst>
        </xdr:cNvPr>
        <xdr:cNvCxnSpPr/>
      </xdr:nvCxnSpPr>
      <xdr:spPr>
        <a:xfrm>
          <a:off x="2917825" y="5213804"/>
          <a:ext cx="67056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91349</xdr:rowOff>
    </xdr:from>
    <xdr:to>
      <xdr:col>11</xdr:col>
      <xdr:colOff>187325</xdr:colOff>
      <xdr:row>31</xdr:row>
      <xdr:rowOff>21499</xdr:rowOff>
    </xdr:to>
    <xdr:sp macro="" textlink="">
      <xdr:nvSpPr>
        <xdr:cNvPr id="89" name="楕円 88">
          <a:extLst>
            <a:ext uri="{FF2B5EF4-FFF2-40B4-BE49-F238E27FC236}">
              <a16:creationId xmlns:a16="http://schemas.microsoft.com/office/drawing/2014/main" id="{1B941132-F2C4-41AB-8FDB-9661299C45C7}"/>
            </a:ext>
          </a:extLst>
        </xdr:cNvPr>
        <xdr:cNvSpPr/>
      </xdr:nvSpPr>
      <xdr:spPr>
        <a:xfrm>
          <a:off x="2196465" y="51205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142149</xdr:rowOff>
    </xdr:from>
    <xdr:to>
      <xdr:col>15</xdr:col>
      <xdr:colOff>136525</xdr:colOff>
      <xdr:row>31</xdr:row>
      <xdr:rowOff>16964</xdr:rowOff>
    </xdr:to>
    <xdr:cxnSp macro="">
      <xdr:nvCxnSpPr>
        <xdr:cNvPr id="90" name="直線コネクタ 89">
          <a:extLst>
            <a:ext uri="{FF2B5EF4-FFF2-40B4-BE49-F238E27FC236}">
              <a16:creationId xmlns:a16="http://schemas.microsoft.com/office/drawing/2014/main" id="{BE5225A5-1EA7-4883-B5FA-1BB0B15C3CFE}"/>
            </a:ext>
          </a:extLst>
        </xdr:cNvPr>
        <xdr:cNvCxnSpPr/>
      </xdr:nvCxnSpPr>
      <xdr:spPr>
        <a:xfrm>
          <a:off x="2247265" y="5171349"/>
          <a:ext cx="67056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20411</xdr:rowOff>
    </xdr:from>
    <xdr:to>
      <xdr:col>7</xdr:col>
      <xdr:colOff>187325</xdr:colOff>
      <xdr:row>30</xdr:row>
      <xdr:rowOff>122011</xdr:rowOff>
    </xdr:to>
    <xdr:sp macro="" textlink="">
      <xdr:nvSpPr>
        <xdr:cNvPr id="91" name="楕円 90">
          <a:extLst>
            <a:ext uri="{FF2B5EF4-FFF2-40B4-BE49-F238E27FC236}">
              <a16:creationId xmlns:a16="http://schemas.microsoft.com/office/drawing/2014/main" id="{0767CE56-5B60-4693-A7B0-535F97D702E6}"/>
            </a:ext>
          </a:extLst>
        </xdr:cNvPr>
        <xdr:cNvSpPr/>
      </xdr:nvSpPr>
      <xdr:spPr>
        <a:xfrm>
          <a:off x="1525905" y="50496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71211</xdr:rowOff>
    </xdr:from>
    <xdr:to>
      <xdr:col>11</xdr:col>
      <xdr:colOff>136525</xdr:colOff>
      <xdr:row>30</xdr:row>
      <xdr:rowOff>142149</xdr:rowOff>
    </xdr:to>
    <xdr:cxnSp macro="">
      <xdr:nvCxnSpPr>
        <xdr:cNvPr id="92" name="直線コネクタ 91">
          <a:extLst>
            <a:ext uri="{FF2B5EF4-FFF2-40B4-BE49-F238E27FC236}">
              <a16:creationId xmlns:a16="http://schemas.microsoft.com/office/drawing/2014/main" id="{3EF05251-1913-491A-98B1-1C2024F49B6C}"/>
            </a:ext>
          </a:extLst>
        </xdr:cNvPr>
        <xdr:cNvCxnSpPr/>
      </xdr:nvCxnSpPr>
      <xdr:spPr>
        <a:xfrm>
          <a:off x="1576705" y="5100411"/>
          <a:ext cx="67056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3" name="n_1aveValue有形固定資産減価償却率">
          <a:extLst>
            <a:ext uri="{FF2B5EF4-FFF2-40B4-BE49-F238E27FC236}">
              <a16:creationId xmlns:a16="http://schemas.microsoft.com/office/drawing/2014/main" id="{3A980D3C-AAE8-4B8E-A1C3-0A9C60EFDC62}"/>
            </a:ext>
          </a:extLst>
        </xdr:cNvPr>
        <xdr:cNvSpPr txBox="1"/>
      </xdr:nvSpPr>
      <xdr:spPr>
        <a:xfrm>
          <a:off x="3395989" y="543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4" name="n_2aveValue有形固定資産減価償却率">
          <a:extLst>
            <a:ext uri="{FF2B5EF4-FFF2-40B4-BE49-F238E27FC236}">
              <a16:creationId xmlns:a16="http://schemas.microsoft.com/office/drawing/2014/main" id="{7B9C5221-EB8E-4A57-B0C5-1E7ACFEE2CE3}"/>
            </a:ext>
          </a:extLst>
        </xdr:cNvPr>
        <xdr:cNvSpPr txBox="1"/>
      </xdr:nvSpPr>
      <xdr:spPr>
        <a:xfrm>
          <a:off x="2738129" y="54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5" name="n_3aveValue有形固定資産減価償却率">
          <a:extLst>
            <a:ext uri="{FF2B5EF4-FFF2-40B4-BE49-F238E27FC236}">
              <a16:creationId xmlns:a16="http://schemas.microsoft.com/office/drawing/2014/main" id="{FDB28CE0-8093-46D9-861D-9B2B0CF90BBC}"/>
            </a:ext>
          </a:extLst>
        </xdr:cNvPr>
        <xdr:cNvSpPr txBox="1"/>
      </xdr:nvSpPr>
      <xdr:spPr>
        <a:xfrm>
          <a:off x="2067569" y="542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a:extLst>
            <a:ext uri="{FF2B5EF4-FFF2-40B4-BE49-F238E27FC236}">
              <a16:creationId xmlns:a16="http://schemas.microsoft.com/office/drawing/2014/main" id="{6463F875-BCD8-4D58-8F06-0062946FC06F}"/>
            </a:ext>
          </a:extLst>
        </xdr:cNvPr>
        <xdr:cNvSpPr txBox="1"/>
      </xdr:nvSpPr>
      <xdr:spPr>
        <a:xfrm>
          <a:off x="1397009" y="543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133639</xdr:rowOff>
    </xdr:from>
    <xdr:ext cx="405111" cy="259045"/>
    <xdr:sp macro="" textlink="">
      <xdr:nvSpPr>
        <xdr:cNvPr id="97" name="n_1mainValue有形固定資産減価償却率">
          <a:extLst>
            <a:ext uri="{FF2B5EF4-FFF2-40B4-BE49-F238E27FC236}">
              <a16:creationId xmlns:a16="http://schemas.microsoft.com/office/drawing/2014/main" id="{94E189BC-ED9D-4226-AD21-3D16DBC007CD}"/>
            </a:ext>
          </a:extLst>
        </xdr:cNvPr>
        <xdr:cNvSpPr txBox="1"/>
      </xdr:nvSpPr>
      <xdr:spPr>
        <a:xfrm>
          <a:off x="3395989" y="4995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84291</xdr:rowOff>
    </xdr:from>
    <xdr:ext cx="405111" cy="259045"/>
    <xdr:sp macro="" textlink="">
      <xdr:nvSpPr>
        <xdr:cNvPr id="98" name="n_2mainValue有形固定資産減価償却率">
          <a:extLst>
            <a:ext uri="{FF2B5EF4-FFF2-40B4-BE49-F238E27FC236}">
              <a16:creationId xmlns:a16="http://schemas.microsoft.com/office/drawing/2014/main" id="{13C8868E-7F3D-4C4E-91F7-AFC1544BCFE8}"/>
            </a:ext>
          </a:extLst>
        </xdr:cNvPr>
        <xdr:cNvSpPr txBox="1"/>
      </xdr:nvSpPr>
      <xdr:spPr>
        <a:xfrm>
          <a:off x="2738129" y="4945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99" name="n_3mainValue有形固定資産減価償却率">
          <a:extLst>
            <a:ext uri="{FF2B5EF4-FFF2-40B4-BE49-F238E27FC236}">
              <a16:creationId xmlns:a16="http://schemas.microsoft.com/office/drawing/2014/main" id="{6AFA195E-8369-4BD1-8FF2-9CABA9BA7214}"/>
            </a:ext>
          </a:extLst>
        </xdr:cNvPr>
        <xdr:cNvSpPr txBox="1"/>
      </xdr:nvSpPr>
      <xdr:spPr>
        <a:xfrm>
          <a:off x="2067569" y="48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138538</xdr:rowOff>
    </xdr:from>
    <xdr:ext cx="405111" cy="259045"/>
    <xdr:sp macro="" textlink="">
      <xdr:nvSpPr>
        <xdr:cNvPr id="100" name="n_4mainValue有形固定資産減価償却率">
          <a:extLst>
            <a:ext uri="{FF2B5EF4-FFF2-40B4-BE49-F238E27FC236}">
              <a16:creationId xmlns:a16="http://schemas.microsoft.com/office/drawing/2014/main" id="{AE763F12-F330-4685-81F1-E7D572FAA41A}"/>
            </a:ext>
          </a:extLst>
        </xdr:cNvPr>
        <xdr:cNvSpPr txBox="1"/>
      </xdr:nvSpPr>
      <xdr:spPr>
        <a:xfrm>
          <a:off x="1397009" y="483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6FF02F8-E041-4C50-AB5F-2730A8AFC106}"/>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4FFFAF37-C609-4BDD-A5BA-13F746205771}"/>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9E98FB1D-9AEA-450B-AA3B-65D1073E4EB6}"/>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CEBD18B-1A18-4150-BF96-98CFED58A6D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C926B61-302E-42C9-AAD4-AAD752DDBD46}"/>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1142FBE8-103A-4507-8674-00B3676ADB0B}"/>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7B3B7F5-8CB7-4E1F-92BD-EA32658D0186}"/>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2E8FB43-7455-4C0D-BB59-C86DFFA796D6}"/>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A189BC65-02F5-4A17-B8EE-517415C8C952}"/>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894D5BA-E9CE-496E-974C-AFA914839F29}"/>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04A2895-A548-4205-ADB6-4F6BC03E1F46}"/>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DBEC8CA4-4D47-487A-B2A5-AE89F530FF12}"/>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B5EB988-002E-4827-BEA0-3EC485131638}"/>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を上回っている。主な要因としてはＲ元年度に実施した庁舎建設事業や、Ｒ５年度に行った町営住宅建設事業の借入額が多大であったことや、下水道事業の進捗に伴い公営企業会計への繰入額が増加し続けており、その影響により将来負担率が増加していることが挙げ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F4E1D2C-9E88-4BD4-9288-49658FA2931F}"/>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C7B6476D-C025-4DDA-BDF6-2E446B1071EA}"/>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A10C95AD-E49D-4BDC-8042-EFE8A5FFF59A}"/>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F66448E-6912-4C1C-9EBD-84B656F534D9}"/>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6EDC7E9C-82A9-448D-916E-CB75F83AD20F}"/>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8118BBD6-2D9E-4635-9A6E-A076E72EACA7}"/>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4F95C357-C459-4CDD-83D2-E86F72879C5E}"/>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460B5BF9-F649-4153-ACC1-A9AB19B493A3}"/>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C28F5F5E-5B30-4768-89DF-1E4959107424}"/>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78B6164F-1208-4F82-B91C-8CCAD3AD862A}"/>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71D883DD-8A13-44EE-A570-D6AC835DE326}"/>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445B45CE-746C-4153-A68C-0D2190645F84}"/>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E70D3DF3-C7BE-4E34-91F6-F2AD324EACB8}"/>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8C89802A-F94B-45C5-BFD1-5B6C704DE35B}"/>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B63AEEC-7429-4F95-A862-14FF5441F783}"/>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B7E06E1-9CC5-4094-89C9-DC9CA68B2BF6}"/>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4967F60-64E3-44FB-8B7B-0C877FC02893}"/>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6A36E7DE-6617-438A-82C4-903439992E64}"/>
            </a:ext>
          </a:extLst>
        </xdr:cNvPr>
        <xdr:cNvCxnSpPr/>
      </xdr:nvCxnSpPr>
      <xdr:spPr>
        <a:xfrm flipV="1">
          <a:off x="13027660" y="4390843"/>
          <a:ext cx="1269" cy="147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658E93C3-78FB-4792-B6CE-FA4EED1E76BE}"/>
            </a:ext>
          </a:extLst>
        </xdr:cNvPr>
        <xdr:cNvSpPr txBox="1"/>
      </xdr:nvSpPr>
      <xdr:spPr>
        <a:xfrm>
          <a:off x="13080365" y="58694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435AFCAB-C28C-4978-92DC-6C7A6C97470E}"/>
            </a:ext>
          </a:extLst>
        </xdr:cNvPr>
        <xdr:cNvCxnSpPr/>
      </xdr:nvCxnSpPr>
      <xdr:spPr>
        <a:xfrm>
          <a:off x="12963525" y="5865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EE9BB5A1-284A-447C-B230-6E399CF36FB5}"/>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D3CA7BED-01D2-487B-9F8D-962D094DB660}"/>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E3151271-3DBD-49A5-B111-E6CCFCB41824}"/>
            </a:ext>
          </a:extLst>
        </xdr:cNvPr>
        <xdr:cNvSpPr txBox="1"/>
      </xdr:nvSpPr>
      <xdr:spPr>
        <a:xfrm>
          <a:off x="13080365" y="453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D6D1FFD0-0AAD-4EE0-84DE-5CAF736E535A}"/>
            </a:ext>
          </a:extLst>
        </xdr:cNvPr>
        <xdr:cNvSpPr/>
      </xdr:nvSpPr>
      <xdr:spPr>
        <a:xfrm>
          <a:off x="13001625" y="4687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21B99259-A25E-426E-B1FD-86928CAA4CFC}"/>
            </a:ext>
          </a:extLst>
        </xdr:cNvPr>
        <xdr:cNvSpPr/>
      </xdr:nvSpPr>
      <xdr:spPr>
        <a:xfrm>
          <a:off x="12359005" y="4692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D1B0CDFC-DD95-4CFB-80D5-CEC7D3D5AADB}"/>
            </a:ext>
          </a:extLst>
        </xdr:cNvPr>
        <xdr:cNvSpPr/>
      </xdr:nvSpPr>
      <xdr:spPr>
        <a:xfrm>
          <a:off x="11688445" y="4689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EBCE7648-48DD-4C8E-B059-4E581B14CD5E}"/>
            </a:ext>
          </a:extLst>
        </xdr:cNvPr>
        <xdr:cNvSpPr/>
      </xdr:nvSpPr>
      <xdr:spPr>
        <a:xfrm>
          <a:off x="11017885" y="48280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D10D183D-66F5-47B0-9A4D-067D5A6FA493}"/>
            </a:ext>
          </a:extLst>
        </xdr:cNvPr>
        <xdr:cNvSpPr/>
      </xdr:nvSpPr>
      <xdr:spPr>
        <a:xfrm>
          <a:off x="10347325" y="4849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D92105E-3C78-4AA5-BA30-0CFF7DE9061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CB08265-B9FC-4617-B917-2CFB86C585B4}"/>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3A0C077-FABC-4ED8-8403-94D193DDB5A3}"/>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BC0B22D-B972-4014-A517-37AD702467F4}"/>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96CFB86-47CD-44D6-BFE2-D1D459EC1E82}"/>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90938</xdr:rowOff>
    </xdr:from>
    <xdr:to>
      <xdr:col>76</xdr:col>
      <xdr:colOff>73025</xdr:colOff>
      <xdr:row>31</xdr:row>
      <xdr:rowOff>21088</xdr:rowOff>
    </xdr:to>
    <xdr:sp macro="" textlink="">
      <xdr:nvSpPr>
        <xdr:cNvPr id="147" name="楕円 146">
          <a:extLst>
            <a:ext uri="{FF2B5EF4-FFF2-40B4-BE49-F238E27FC236}">
              <a16:creationId xmlns:a16="http://schemas.microsoft.com/office/drawing/2014/main" id="{48B5697E-D1FD-4F93-ACFE-FC804F96BBB4}"/>
            </a:ext>
          </a:extLst>
        </xdr:cNvPr>
        <xdr:cNvSpPr/>
      </xdr:nvSpPr>
      <xdr:spPr>
        <a:xfrm>
          <a:off x="13001625" y="51201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69365</xdr:rowOff>
    </xdr:from>
    <xdr:ext cx="469744" cy="259045"/>
    <xdr:sp macro="" textlink="">
      <xdr:nvSpPr>
        <xdr:cNvPr id="148" name="債務償還比率該当値テキスト">
          <a:extLst>
            <a:ext uri="{FF2B5EF4-FFF2-40B4-BE49-F238E27FC236}">
              <a16:creationId xmlns:a16="http://schemas.microsoft.com/office/drawing/2014/main" id="{CEABB042-FF65-46D6-8388-50131A34F33A}"/>
            </a:ext>
          </a:extLst>
        </xdr:cNvPr>
        <xdr:cNvSpPr txBox="1"/>
      </xdr:nvSpPr>
      <xdr:spPr>
        <a:xfrm>
          <a:off x="13080365" y="509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44366</xdr:rowOff>
    </xdr:from>
    <xdr:to>
      <xdr:col>72</xdr:col>
      <xdr:colOff>123825</xdr:colOff>
      <xdr:row>30</xdr:row>
      <xdr:rowOff>145966</xdr:rowOff>
    </xdr:to>
    <xdr:sp macro="" textlink="">
      <xdr:nvSpPr>
        <xdr:cNvPr id="149" name="楕円 148">
          <a:extLst>
            <a:ext uri="{FF2B5EF4-FFF2-40B4-BE49-F238E27FC236}">
              <a16:creationId xmlns:a16="http://schemas.microsoft.com/office/drawing/2014/main" id="{E90EE715-F011-43EF-B843-B46A1E6B3FAB}"/>
            </a:ext>
          </a:extLst>
        </xdr:cNvPr>
        <xdr:cNvSpPr/>
      </xdr:nvSpPr>
      <xdr:spPr>
        <a:xfrm>
          <a:off x="12359005" y="507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95166</xdr:rowOff>
    </xdr:from>
    <xdr:to>
      <xdr:col>76</xdr:col>
      <xdr:colOff>22225</xdr:colOff>
      <xdr:row>30</xdr:row>
      <xdr:rowOff>141738</xdr:rowOff>
    </xdr:to>
    <xdr:cxnSp macro="">
      <xdr:nvCxnSpPr>
        <xdr:cNvPr id="150" name="直線コネクタ 149">
          <a:extLst>
            <a:ext uri="{FF2B5EF4-FFF2-40B4-BE49-F238E27FC236}">
              <a16:creationId xmlns:a16="http://schemas.microsoft.com/office/drawing/2014/main" id="{5C1236C5-5A97-49A2-9AE0-48AFE6DAB5A0}"/>
            </a:ext>
          </a:extLst>
        </xdr:cNvPr>
        <xdr:cNvCxnSpPr/>
      </xdr:nvCxnSpPr>
      <xdr:spPr>
        <a:xfrm>
          <a:off x="12409805" y="5124366"/>
          <a:ext cx="619760" cy="4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41178</xdr:rowOff>
    </xdr:from>
    <xdr:to>
      <xdr:col>68</xdr:col>
      <xdr:colOff>123825</xdr:colOff>
      <xdr:row>30</xdr:row>
      <xdr:rowOff>142778</xdr:rowOff>
    </xdr:to>
    <xdr:sp macro="" textlink="">
      <xdr:nvSpPr>
        <xdr:cNvPr id="151" name="楕円 150">
          <a:extLst>
            <a:ext uri="{FF2B5EF4-FFF2-40B4-BE49-F238E27FC236}">
              <a16:creationId xmlns:a16="http://schemas.microsoft.com/office/drawing/2014/main" id="{E66AAD46-56DD-46B5-9BF2-435913420DC5}"/>
            </a:ext>
          </a:extLst>
        </xdr:cNvPr>
        <xdr:cNvSpPr/>
      </xdr:nvSpPr>
      <xdr:spPr>
        <a:xfrm>
          <a:off x="11688445" y="50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91978</xdr:rowOff>
    </xdr:from>
    <xdr:to>
      <xdr:col>72</xdr:col>
      <xdr:colOff>73025</xdr:colOff>
      <xdr:row>30</xdr:row>
      <xdr:rowOff>95166</xdr:rowOff>
    </xdr:to>
    <xdr:cxnSp macro="">
      <xdr:nvCxnSpPr>
        <xdr:cNvPr id="152" name="直線コネクタ 151">
          <a:extLst>
            <a:ext uri="{FF2B5EF4-FFF2-40B4-BE49-F238E27FC236}">
              <a16:creationId xmlns:a16="http://schemas.microsoft.com/office/drawing/2014/main" id="{8D3D6F60-0F1E-4D4A-8D82-E1CB942AD7D8}"/>
            </a:ext>
          </a:extLst>
        </xdr:cNvPr>
        <xdr:cNvCxnSpPr/>
      </xdr:nvCxnSpPr>
      <xdr:spPr>
        <a:xfrm>
          <a:off x="11739245" y="5121178"/>
          <a:ext cx="67056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106226</xdr:rowOff>
    </xdr:from>
    <xdr:to>
      <xdr:col>64</xdr:col>
      <xdr:colOff>123825</xdr:colOff>
      <xdr:row>33</xdr:row>
      <xdr:rowOff>36376</xdr:rowOff>
    </xdr:to>
    <xdr:sp macro="" textlink="">
      <xdr:nvSpPr>
        <xdr:cNvPr id="153" name="楕円 152">
          <a:extLst>
            <a:ext uri="{FF2B5EF4-FFF2-40B4-BE49-F238E27FC236}">
              <a16:creationId xmlns:a16="http://schemas.microsoft.com/office/drawing/2014/main" id="{07F4A58F-76BD-4408-B62B-48212EEE0AD4}"/>
            </a:ext>
          </a:extLst>
        </xdr:cNvPr>
        <xdr:cNvSpPr/>
      </xdr:nvSpPr>
      <xdr:spPr>
        <a:xfrm>
          <a:off x="11017885" y="5470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91978</xdr:rowOff>
    </xdr:from>
    <xdr:to>
      <xdr:col>68</xdr:col>
      <xdr:colOff>73025</xdr:colOff>
      <xdr:row>32</xdr:row>
      <xdr:rowOff>157026</xdr:rowOff>
    </xdr:to>
    <xdr:cxnSp macro="">
      <xdr:nvCxnSpPr>
        <xdr:cNvPr id="154" name="直線コネクタ 153">
          <a:extLst>
            <a:ext uri="{FF2B5EF4-FFF2-40B4-BE49-F238E27FC236}">
              <a16:creationId xmlns:a16="http://schemas.microsoft.com/office/drawing/2014/main" id="{F42BE543-DFED-4E24-90EC-29FD015F1AC8}"/>
            </a:ext>
          </a:extLst>
        </xdr:cNvPr>
        <xdr:cNvCxnSpPr/>
      </xdr:nvCxnSpPr>
      <xdr:spPr>
        <a:xfrm flipV="1">
          <a:off x="11068685" y="5121178"/>
          <a:ext cx="670560" cy="40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5679</xdr:rowOff>
    </xdr:from>
    <xdr:to>
      <xdr:col>60</xdr:col>
      <xdr:colOff>123825</xdr:colOff>
      <xdr:row>32</xdr:row>
      <xdr:rowOff>107279</xdr:rowOff>
    </xdr:to>
    <xdr:sp macro="" textlink="">
      <xdr:nvSpPr>
        <xdr:cNvPr id="155" name="楕円 154">
          <a:extLst>
            <a:ext uri="{FF2B5EF4-FFF2-40B4-BE49-F238E27FC236}">
              <a16:creationId xmlns:a16="http://schemas.microsoft.com/office/drawing/2014/main" id="{DE4C90BC-5B96-4684-8F25-0766E4E5DB40}"/>
            </a:ext>
          </a:extLst>
        </xdr:cNvPr>
        <xdr:cNvSpPr/>
      </xdr:nvSpPr>
      <xdr:spPr>
        <a:xfrm>
          <a:off x="10347325" y="53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56479</xdr:rowOff>
    </xdr:from>
    <xdr:to>
      <xdr:col>64</xdr:col>
      <xdr:colOff>73025</xdr:colOff>
      <xdr:row>32</xdr:row>
      <xdr:rowOff>157026</xdr:rowOff>
    </xdr:to>
    <xdr:cxnSp macro="">
      <xdr:nvCxnSpPr>
        <xdr:cNvPr id="156" name="直線コネクタ 155">
          <a:extLst>
            <a:ext uri="{FF2B5EF4-FFF2-40B4-BE49-F238E27FC236}">
              <a16:creationId xmlns:a16="http://schemas.microsoft.com/office/drawing/2014/main" id="{6ADF8F4F-6A7F-4C4B-98FE-F37A8E7FB3F1}"/>
            </a:ext>
          </a:extLst>
        </xdr:cNvPr>
        <xdr:cNvCxnSpPr/>
      </xdr:nvCxnSpPr>
      <xdr:spPr>
        <a:xfrm>
          <a:off x="10398125" y="5420959"/>
          <a:ext cx="670560" cy="10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8F509EA7-7988-49C4-A1E4-85604608599A}"/>
            </a:ext>
          </a:extLst>
        </xdr:cNvPr>
        <xdr:cNvSpPr txBox="1"/>
      </xdr:nvSpPr>
      <xdr:spPr>
        <a:xfrm>
          <a:off x="12185092" y="44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CF1F5C18-7C20-4AB5-918B-43C784B49FE1}"/>
            </a:ext>
          </a:extLst>
        </xdr:cNvPr>
        <xdr:cNvSpPr txBox="1"/>
      </xdr:nvSpPr>
      <xdr:spPr>
        <a:xfrm>
          <a:off x="11527232" y="446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F907FCF9-7748-41C0-A594-289CFB52595E}"/>
            </a:ext>
          </a:extLst>
        </xdr:cNvPr>
        <xdr:cNvSpPr txBox="1"/>
      </xdr:nvSpPr>
      <xdr:spPr>
        <a:xfrm>
          <a:off x="10856672" y="460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0F7E8406-8D7F-4FA5-94A8-5ADC942C6F18}"/>
            </a:ext>
          </a:extLst>
        </xdr:cNvPr>
        <xdr:cNvSpPr txBox="1"/>
      </xdr:nvSpPr>
      <xdr:spPr>
        <a:xfrm>
          <a:off x="10186112" y="46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137093</xdr:rowOff>
    </xdr:from>
    <xdr:ext cx="469744" cy="259045"/>
    <xdr:sp macro="" textlink="">
      <xdr:nvSpPr>
        <xdr:cNvPr id="161" name="n_1mainValue債務償還比率">
          <a:extLst>
            <a:ext uri="{FF2B5EF4-FFF2-40B4-BE49-F238E27FC236}">
              <a16:creationId xmlns:a16="http://schemas.microsoft.com/office/drawing/2014/main" id="{006841A8-A725-45CB-84C5-57CCDD1AB822}"/>
            </a:ext>
          </a:extLst>
        </xdr:cNvPr>
        <xdr:cNvSpPr txBox="1"/>
      </xdr:nvSpPr>
      <xdr:spPr>
        <a:xfrm>
          <a:off x="12185092" y="516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133905</xdr:rowOff>
    </xdr:from>
    <xdr:ext cx="469744" cy="259045"/>
    <xdr:sp macro="" textlink="">
      <xdr:nvSpPr>
        <xdr:cNvPr id="162" name="n_2mainValue債務償還比率">
          <a:extLst>
            <a:ext uri="{FF2B5EF4-FFF2-40B4-BE49-F238E27FC236}">
              <a16:creationId xmlns:a16="http://schemas.microsoft.com/office/drawing/2014/main" id="{27B8B800-C688-41FE-975C-82AA8F41E9FC}"/>
            </a:ext>
          </a:extLst>
        </xdr:cNvPr>
        <xdr:cNvSpPr txBox="1"/>
      </xdr:nvSpPr>
      <xdr:spPr>
        <a:xfrm>
          <a:off x="11527232" y="516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27503</xdr:rowOff>
    </xdr:from>
    <xdr:ext cx="560923" cy="259045"/>
    <xdr:sp macro="" textlink="">
      <xdr:nvSpPr>
        <xdr:cNvPr id="163" name="n_3mainValue債務償還比率">
          <a:extLst>
            <a:ext uri="{FF2B5EF4-FFF2-40B4-BE49-F238E27FC236}">
              <a16:creationId xmlns:a16="http://schemas.microsoft.com/office/drawing/2014/main" id="{4CC09F65-8708-4D2D-BA7E-A4C5470F9FBA}"/>
            </a:ext>
          </a:extLst>
        </xdr:cNvPr>
        <xdr:cNvSpPr txBox="1"/>
      </xdr:nvSpPr>
      <xdr:spPr>
        <a:xfrm>
          <a:off x="10826323" y="55596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98406</xdr:rowOff>
    </xdr:from>
    <xdr:ext cx="560923" cy="259045"/>
    <xdr:sp macro="" textlink="">
      <xdr:nvSpPr>
        <xdr:cNvPr id="164" name="n_4mainValue債務償還比率">
          <a:extLst>
            <a:ext uri="{FF2B5EF4-FFF2-40B4-BE49-F238E27FC236}">
              <a16:creationId xmlns:a16="http://schemas.microsoft.com/office/drawing/2014/main" id="{B189AF50-F676-4423-803C-5B6981116FD4}"/>
            </a:ext>
          </a:extLst>
        </xdr:cNvPr>
        <xdr:cNvSpPr txBox="1"/>
      </xdr:nvSpPr>
      <xdr:spPr>
        <a:xfrm>
          <a:off x="10155763" y="54628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93904AC2-377A-4B80-8431-DE681F52DFD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D7B2876C-03DC-4216-90CF-1D928E32A4C9}"/>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21AE10E9-C0B2-4EF6-AD5B-80A9409E3298}"/>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23D15BC9-4D6F-409F-A39B-E6C970DCD53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AB4F6619-767F-4A90-817D-126A71FACDEA}"/>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667FC4A-3D15-4837-9BD8-8B29A0F14203}"/>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CE0AED-BD93-465E-BB13-D48D14D5A72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A443BC-D625-4EC6-B8D4-B39BA2F28B9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539688-2267-423C-A7D8-2D6567F9D91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ED6E59-5F6E-48B8-81D5-4BFD3F1038C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50A079-EEC4-4220-9043-B3B08AFFA80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119085-704B-4CD6-AF57-163A2AAAE0C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FF475B-17C5-45E3-A690-22BB0084492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799325-2BB9-4287-BD86-5DE3C36C9EB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A6C00E-3C19-479A-801D-0B743F6231E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4DDC4A-0CCA-43F7-9494-F4E7B2D1096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7,030
6,791
14.28
7,139,172
7,029,179
106,741
2,969,361
6,523,688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45E013-8800-45BF-8C6E-BF15C43BF55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3D56AD-5256-4B96-A20B-114136757FF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508311-F284-4B95-8147-751E5204FFD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375090-C28E-46A5-B926-A28BC3BC955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DAC357-AFA9-4834-AC57-0F223566474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D2D16CF-1A3A-4D23-B4FA-2B25234C957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2D9E1F-9A77-4164-A4AE-8ADABEF0329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A1189C-A67C-4255-A47E-98C2252454F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D47643-0558-44ED-B024-01F99D582AC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3B5B33-8B9B-4D6D-B855-422FD6FFDE4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5CB69F-6AF9-47F6-A6C5-49AF8C36C2E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FD840B-E840-4149-B04B-E0EC2D3703C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AC7348-AF9D-4779-8C02-54454A7B7EF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5D0CCD-B0FD-4EFD-89C3-998776D956D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AF677D-FD55-4BAE-B11C-306F90AEEE7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F5C5D6-E149-4578-92C2-5D40BB881FD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7BCDE5-79B6-4AFF-B12E-40418A67769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7A1E3F-4EBB-44E8-89A7-2AF788F997C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D2C73D-FDDD-4A0A-9226-17B345E2D03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C34308-EA83-4C78-9A97-8B656C9487D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50CD05-08DF-4106-87A6-AB18F493FD9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A49FE0-A5AD-443E-9B3E-BCDF8CB2899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9A547F-1016-4D64-956E-F226EB6F933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21ED96-4782-4290-807E-9E3179E7CCB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C7A233-EC4D-468D-AAD5-A2C5FC55675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58849C-CEE3-4396-8755-6D8F96ADE62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8F5CD3-0EB1-44F3-A2FE-BEED8C13594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E147C3-494C-4C76-AFB6-25F57EB12A1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19BAF4-E877-4051-B456-D7E54BBA90B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51C93F7-E362-41BF-92C6-B066B22D16F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372B69-B2FF-4F22-BCB0-44CB2172AAB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31F02C-0797-4359-9458-DA09CDD1B07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41D1851-FBD5-4E2C-A365-5F69AAD6934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781BC48-3ABD-471C-80CC-C021687A8EA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5BCA9F0-9305-4F66-BB0E-CD142E39947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39DDC25-6C6D-47A1-AB37-BABDE3756DF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10A3823-EEFD-47BA-8082-9F99C62EE57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26C235F-0F17-4061-9362-68D63C7EBC5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1BA6D47-43A1-4A0D-A948-63C83DC6AA1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E169A0F-25E4-4E29-A857-910A386E021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6CEF3E-09B1-4B86-8C5F-617F9CF81E7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B66C641-4261-4FAF-B4B9-E064C97CF66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6096EA9-CBEA-47E6-AD48-71A8F5B4826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2C0C795-CDD2-4BE6-BA01-5B5777C8DE2F}"/>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5D08896-457A-471D-857C-8E0639537FF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3CBDCE01-4F1C-432C-9E8F-C896C2A52B9B}"/>
            </a:ext>
          </a:extLst>
        </xdr:cNvPr>
        <xdr:cNvCxnSpPr/>
      </xdr:nvCxnSpPr>
      <xdr:spPr>
        <a:xfrm flipV="1">
          <a:off x="4086225" y="569976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7D61C289-A346-46AD-9006-7320BC049671}"/>
            </a:ext>
          </a:extLst>
        </xdr:cNvPr>
        <xdr:cNvSpPr txBox="1"/>
      </xdr:nvSpPr>
      <xdr:spPr>
        <a:xfrm>
          <a:off x="412496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D0528D95-CF6D-4F33-B466-CE1C318E6F8A}"/>
            </a:ext>
          </a:extLst>
        </xdr:cNvPr>
        <xdr:cNvCxnSpPr/>
      </xdr:nvCxnSpPr>
      <xdr:spPr>
        <a:xfrm>
          <a:off x="402082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6E3F5FE7-9DDA-4164-BF4C-16D26F25FD15}"/>
            </a:ext>
          </a:extLst>
        </xdr:cNvPr>
        <xdr:cNvSpPr txBox="1"/>
      </xdr:nvSpPr>
      <xdr:spPr>
        <a:xfrm>
          <a:off x="412496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A985D2BE-2A50-4306-B5DD-E84CA4E5F13E}"/>
            </a:ext>
          </a:extLst>
        </xdr:cNvPr>
        <xdr:cNvCxnSpPr/>
      </xdr:nvCxnSpPr>
      <xdr:spPr>
        <a:xfrm>
          <a:off x="402082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FB606F48-8F57-49B6-BFB4-58E0B9D7BBEA}"/>
            </a:ext>
          </a:extLst>
        </xdr:cNvPr>
        <xdr:cNvSpPr txBox="1"/>
      </xdr:nvSpPr>
      <xdr:spPr>
        <a:xfrm>
          <a:off x="412496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4A8F7169-A924-43C2-9579-505463EC9043}"/>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19865670-3D4E-4FBD-9ED7-78BF03DB2697}"/>
            </a:ext>
          </a:extLst>
        </xdr:cNvPr>
        <xdr:cNvSpPr/>
      </xdr:nvSpPr>
      <xdr:spPr>
        <a:xfrm>
          <a:off x="331216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753ADF7A-6468-4675-BAAE-D3445916BDFE}"/>
            </a:ext>
          </a:extLst>
        </xdr:cNvPr>
        <xdr:cNvSpPr/>
      </xdr:nvSpPr>
      <xdr:spPr>
        <a:xfrm>
          <a:off x="251460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C2D18310-4EA0-4DD6-BF51-290C280DB177}"/>
            </a:ext>
          </a:extLst>
        </xdr:cNvPr>
        <xdr:cNvSpPr/>
      </xdr:nvSpPr>
      <xdr:spPr>
        <a:xfrm>
          <a:off x="17399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29FE6DC3-7ACF-4203-8DB9-5EA674A2AC99}"/>
            </a:ext>
          </a:extLst>
        </xdr:cNvPr>
        <xdr:cNvSpPr/>
      </xdr:nvSpPr>
      <xdr:spPr>
        <a:xfrm>
          <a:off x="9652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C636F9A-26B7-46B4-8844-BC4792EA07E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7BAF364-5204-4D9C-B0EA-382B86A1EFE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6D7B075-E025-48E6-92E9-7AA4527042B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8A5C30-5643-4C0D-820B-2D9BC1D5A5D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63B8D8-2387-44FF-AD64-5FC7325107B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73" name="楕円 72">
          <a:extLst>
            <a:ext uri="{FF2B5EF4-FFF2-40B4-BE49-F238E27FC236}">
              <a16:creationId xmlns:a16="http://schemas.microsoft.com/office/drawing/2014/main" id="{077DCEBF-A03B-40EA-90CE-7BA74E01B865}"/>
            </a:ext>
          </a:extLst>
        </xdr:cNvPr>
        <xdr:cNvSpPr/>
      </xdr:nvSpPr>
      <xdr:spPr>
        <a:xfrm>
          <a:off x="403606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69232</xdr:rowOff>
    </xdr:from>
    <xdr:ext cx="405111" cy="259045"/>
    <xdr:sp macro="" textlink="">
      <xdr:nvSpPr>
        <xdr:cNvPr id="74" name="【道路】&#10;有形固定資産減価償却率該当値テキスト">
          <a:extLst>
            <a:ext uri="{FF2B5EF4-FFF2-40B4-BE49-F238E27FC236}">
              <a16:creationId xmlns:a16="http://schemas.microsoft.com/office/drawing/2014/main" id="{C25E4BC8-44B4-4091-A5B7-F17491BC5BE5}"/>
            </a:ext>
          </a:extLst>
        </xdr:cNvPr>
        <xdr:cNvSpPr txBox="1"/>
      </xdr:nvSpPr>
      <xdr:spPr>
        <a:xfrm>
          <a:off x="4124960"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17780</xdr:rowOff>
    </xdr:from>
    <xdr:to>
      <xdr:col>20</xdr:col>
      <xdr:colOff>38100</xdr:colOff>
      <xdr:row>37</xdr:row>
      <xdr:rowOff>119380</xdr:rowOff>
    </xdr:to>
    <xdr:sp macro="" textlink="">
      <xdr:nvSpPr>
        <xdr:cNvPr id="75" name="楕円 74">
          <a:extLst>
            <a:ext uri="{FF2B5EF4-FFF2-40B4-BE49-F238E27FC236}">
              <a16:creationId xmlns:a16="http://schemas.microsoft.com/office/drawing/2014/main" id="{52AF44B9-D906-40D9-8867-A20B2FC01736}"/>
            </a:ext>
          </a:extLst>
        </xdr:cNvPr>
        <xdr:cNvSpPr/>
      </xdr:nvSpPr>
      <xdr:spPr>
        <a:xfrm>
          <a:off x="3312160" y="6220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68580</xdr:rowOff>
    </xdr:from>
    <xdr:to>
      <xdr:col>24</xdr:col>
      <xdr:colOff>63500</xdr:colOff>
      <xdr:row>37</xdr:row>
      <xdr:rowOff>97155</xdr:rowOff>
    </xdr:to>
    <xdr:cxnSp macro="">
      <xdr:nvCxnSpPr>
        <xdr:cNvPr id="76" name="直線コネクタ 75">
          <a:extLst>
            <a:ext uri="{FF2B5EF4-FFF2-40B4-BE49-F238E27FC236}">
              <a16:creationId xmlns:a16="http://schemas.microsoft.com/office/drawing/2014/main" id="{4A627E33-810C-4511-9C20-878B5CF9DB6D}"/>
            </a:ext>
          </a:extLst>
        </xdr:cNvPr>
        <xdr:cNvCxnSpPr/>
      </xdr:nvCxnSpPr>
      <xdr:spPr>
        <a:xfrm>
          <a:off x="3355340" y="627126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7" name="楕円 76">
          <a:extLst>
            <a:ext uri="{FF2B5EF4-FFF2-40B4-BE49-F238E27FC236}">
              <a16:creationId xmlns:a16="http://schemas.microsoft.com/office/drawing/2014/main" id="{1F12ACA8-FA99-4728-9891-AB045C34B4CC}"/>
            </a:ext>
          </a:extLst>
        </xdr:cNvPr>
        <xdr:cNvSpPr/>
      </xdr:nvSpPr>
      <xdr:spPr>
        <a:xfrm>
          <a:off x="251460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68580</xdr:rowOff>
    </xdr:to>
    <xdr:cxnSp macro="">
      <xdr:nvCxnSpPr>
        <xdr:cNvPr id="78" name="直線コネクタ 77">
          <a:extLst>
            <a:ext uri="{FF2B5EF4-FFF2-40B4-BE49-F238E27FC236}">
              <a16:creationId xmlns:a16="http://schemas.microsoft.com/office/drawing/2014/main" id="{30A90FDE-3C53-4681-9FC8-057E96F27E9A}"/>
            </a:ext>
          </a:extLst>
        </xdr:cNvPr>
        <xdr:cNvCxnSpPr/>
      </xdr:nvCxnSpPr>
      <xdr:spPr>
        <a:xfrm>
          <a:off x="2565400" y="624459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id="{0389611D-91E5-4E78-A69A-01E8AB8E0245}"/>
            </a:ext>
          </a:extLst>
        </xdr:cNvPr>
        <xdr:cNvSpPr/>
      </xdr:nvSpPr>
      <xdr:spPr>
        <a:xfrm>
          <a:off x="1739900" y="6182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41910</xdr:rowOff>
    </xdr:to>
    <xdr:cxnSp macro="">
      <xdr:nvCxnSpPr>
        <xdr:cNvPr id="80" name="直線コネクタ 79">
          <a:extLst>
            <a:ext uri="{FF2B5EF4-FFF2-40B4-BE49-F238E27FC236}">
              <a16:creationId xmlns:a16="http://schemas.microsoft.com/office/drawing/2014/main" id="{A43EA88F-A5E7-47DD-92E1-49D3115EBDAF}"/>
            </a:ext>
          </a:extLst>
        </xdr:cNvPr>
        <xdr:cNvCxnSpPr/>
      </xdr:nvCxnSpPr>
      <xdr:spPr>
        <a:xfrm>
          <a:off x="1790700" y="622935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1" name="楕円 80">
          <a:extLst>
            <a:ext uri="{FF2B5EF4-FFF2-40B4-BE49-F238E27FC236}">
              <a16:creationId xmlns:a16="http://schemas.microsoft.com/office/drawing/2014/main" id="{F6B4C59E-3924-4BF7-B70A-FAB4C01DA656}"/>
            </a:ext>
          </a:extLst>
        </xdr:cNvPr>
        <xdr:cNvSpPr/>
      </xdr:nvSpPr>
      <xdr:spPr>
        <a:xfrm>
          <a:off x="965200" y="616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id="{30515F8A-3EA2-4DE0-B507-4283191A91CA}"/>
            </a:ext>
          </a:extLst>
        </xdr:cNvPr>
        <xdr:cNvCxnSpPr/>
      </xdr:nvCxnSpPr>
      <xdr:spPr>
        <a:xfrm>
          <a:off x="1008380" y="621030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F3DBFB88-8698-420A-8403-B7D11B0438D4}"/>
            </a:ext>
          </a:extLst>
        </xdr:cNvPr>
        <xdr:cNvSpPr txBox="1"/>
      </xdr:nvSpPr>
      <xdr:spPr>
        <a:xfrm>
          <a:off x="317056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8994E84B-DB33-423E-9E77-6AEEA3D1DB58}"/>
            </a:ext>
          </a:extLst>
        </xdr:cNvPr>
        <xdr:cNvSpPr txBox="1"/>
      </xdr:nvSpPr>
      <xdr:spPr>
        <a:xfrm>
          <a:off x="238570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A97C44E9-96EA-431A-8BFC-7611234A5558}"/>
            </a:ext>
          </a:extLst>
        </xdr:cNvPr>
        <xdr:cNvSpPr txBox="1"/>
      </xdr:nvSpPr>
      <xdr:spPr>
        <a:xfrm>
          <a:off x="161100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E5C22F97-64CC-4CCA-BBF1-70F2F1C0AF25}"/>
            </a:ext>
          </a:extLst>
        </xdr:cNvPr>
        <xdr:cNvSpPr txBox="1"/>
      </xdr:nvSpPr>
      <xdr:spPr>
        <a:xfrm>
          <a:off x="83630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135907</xdr:rowOff>
    </xdr:from>
    <xdr:ext cx="405111" cy="259045"/>
    <xdr:sp macro="" textlink="">
      <xdr:nvSpPr>
        <xdr:cNvPr id="87" name="n_1mainValue【道路】&#10;有形固定資産減価償却率">
          <a:extLst>
            <a:ext uri="{FF2B5EF4-FFF2-40B4-BE49-F238E27FC236}">
              <a16:creationId xmlns:a16="http://schemas.microsoft.com/office/drawing/2014/main" id="{72BDD9D7-860B-4395-94F3-FC762AF5AD51}"/>
            </a:ext>
          </a:extLst>
        </xdr:cNvPr>
        <xdr:cNvSpPr txBox="1"/>
      </xdr:nvSpPr>
      <xdr:spPr>
        <a:xfrm>
          <a:off x="317056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8" name="n_2mainValue【道路】&#10;有形固定資産減価償却率">
          <a:extLst>
            <a:ext uri="{FF2B5EF4-FFF2-40B4-BE49-F238E27FC236}">
              <a16:creationId xmlns:a16="http://schemas.microsoft.com/office/drawing/2014/main" id="{FAC2447C-CC1B-47DF-A2B0-E2BBB155CD83}"/>
            </a:ext>
          </a:extLst>
        </xdr:cNvPr>
        <xdr:cNvSpPr txBox="1"/>
      </xdr:nvSpPr>
      <xdr:spPr>
        <a:xfrm>
          <a:off x="23857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3031C7C1-98D5-4138-97F4-E0740F049FE5}"/>
            </a:ext>
          </a:extLst>
        </xdr:cNvPr>
        <xdr:cNvSpPr txBox="1"/>
      </xdr:nvSpPr>
      <xdr:spPr>
        <a:xfrm>
          <a:off x="161100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90" name="n_4mainValue【道路】&#10;有形固定資産減価償却率">
          <a:extLst>
            <a:ext uri="{FF2B5EF4-FFF2-40B4-BE49-F238E27FC236}">
              <a16:creationId xmlns:a16="http://schemas.microsoft.com/office/drawing/2014/main" id="{F3D094E2-F873-411C-9626-96C404B3C1B9}"/>
            </a:ext>
          </a:extLst>
        </xdr:cNvPr>
        <xdr:cNvSpPr txBox="1"/>
      </xdr:nvSpPr>
      <xdr:spPr>
        <a:xfrm>
          <a:off x="83630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4852613-2EED-40DC-A0CE-C883893B8FE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E085C2D-258E-439C-8BFD-1217D9BBB91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1968A4F-D2ED-4DEE-9BBE-AA5C8D36FF3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DBD1AF4-FBDD-455C-B37A-1685FF2BE79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337F570-CB24-4E70-B456-B82EC58D99A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ECD72B6-7ABA-462A-B68E-77B781716B3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D044E9B-9DE3-4A07-95E0-AF05514E113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D29595E-5A99-48F2-8268-464CB2C3123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0C845E4-7458-4D9A-8E53-EDE00EC6F7F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D8CA9E7-4775-4422-ADE5-F6D31F7857A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4ECED6-7F02-4B7B-B9BB-D046B68AEEA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8FA8830-6D09-4C69-80B5-91551B99670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06F0AD6-196D-497F-84D8-6B8AA31623E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B6A1276-EB72-4023-859B-5D8B47E00D0B}"/>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715F547-BD92-401E-98FB-57B870779A1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D4F97B9-45CB-4911-8BD6-7460C4A2A7FE}"/>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28D15CD-122B-4E55-B7F4-2CDECC6404D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A7B3F16-D56A-4160-A1FD-09171A4EA5E6}"/>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CFA2749-218F-4951-B141-73850DB5B9E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9951A83-EBF8-4175-8766-F346CA82472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B62080F-DF19-4CF3-9351-3728BC52592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9CDE7A8-1C1E-40ED-B5AB-651818BF2A78}"/>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577742E-E6C1-4C5A-90A9-9A50488F394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8748AE55-992C-43DD-B5B5-A1F1A2983769}"/>
            </a:ext>
          </a:extLst>
        </xdr:cNvPr>
        <xdr:cNvCxnSpPr/>
      </xdr:nvCxnSpPr>
      <xdr:spPr>
        <a:xfrm flipV="1">
          <a:off x="9219565" y="5481891"/>
          <a:ext cx="0" cy="155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8C734528-BF63-4858-A6A0-602CA98D3D7C}"/>
            </a:ext>
          </a:extLst>
        </xdr:cNvPr>
        <xdr:cNvSpPr txBox="1"/>
      </xdr:nvSpPr>
      <xdr:spPr>
        <a:xfrm>
          <a:off x="9258300" y="703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898936BA-93B5-4463-A29A-9EA2B3C8CCB6}"/>
            </a:ext>
          </a:extLst>
        </xdr:cNvPr>
        <xdr:cNvCxnSpPr/>
      </xdr:nvCxnSpPr>
      <xdr:spPr>
        <a:xfrm>
          <a:off x="9154160" y="703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B759AD9-A535-476E-A9C6-6177C196AA4B}"/>
            </a:ext>
          </a:extLst>
        </xdr:cNvPr>
        <xdr:cNvSpPr txBox="1"/>
      </xdr:nvSpPr>
      <xdr:spPr>
        <a:xfrm>
          <a:off x="9258300" y="52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8A550D88-FB8C-4BBD-9A05-828D8C20F446}"/>
            </a:ext>
          </a:extLst>
        </xdr:cNvPr>
        <xdr:cNvCxnSpPr/>
      </xdr:nvCxnSpPr>
      <xdr:spPr>
        <a:xfrm>
          <a:off x="9154160" y="5481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68D96DBC-0CB3-4BD9-BF6F-77A072E2A805}"/>
            </a:ext>
          </a:extLst>
        </xdr:cNvPr>
        <xdr:cNvSpPr txBox="1"/>
      </xdr:nvSpPr>
      <xdr:spPr>
        <a:xfrm>
          <a:off x="9258300" y="6469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F692BA7C-D7B6-471D-8FEF-734EC5B85C37}"/>
            </a:ext>
          </a:extLst>
        </xdr:cNvPr>
        <xdr:cNvSpPr/>
      </xdr:nvSpPr>
      <xdr:spPr>
        <a:xfrm>
          <a:off x="9192260" y="6614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83AD6280-1836-4CB1-A22B-842618114F67}"/>
            </a:ext>
          </a:extLst>
        </xdr:cNvPr>
        <xdr:cNvSpPr/>
      </xdr:nvSpPr>
      <xdr:spPr>
        <a:xfrm>
          <a:off x="8445500" y="6622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618042A4-6493-4A4E-AB35-BC0F5CDA5D94}"/>
            </a:ext>
          </a:extLst>
        </xdr:cNvPr>
        <xdr:cNvSpPr/>
      </xdr:nvSpPr>
      <xdr:spPr>
        <a:xfrm>
          <a:off x="7670800" y="6630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29F8E989-430E-4CE0-B673-04DAB0EB3183}"/>
            </a:ext>
          </a:extLst>
        </xdr:cNvPr>
        <xdr:cNvSpPr/>
      </xdr:nvSpPr>
      <xdr:spPr>
        <a:xfrm>
          <a:off x="6873240" y="6645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673C4B26-528A-4E0B-BDEE-A77EF95A1D17}"/>
            </a:ext>
          </a:extLst>
        </xdr:cNvPr>
        <xdr:cNvSpPr/>
      </xdr:nvSpPr>
      <xdr:spPr>
        <a:xfrm>
          <a:off x="6098540" y="6639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47E5BC4-7200-464C-8920-895C84F43D9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FF9796F-E2DC-4512-9665-DAD6600105C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43E3AB-DBFF-4DF0-8C0C-437CA00E830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7F57257-8151-4D1F-83C9-5BE1BAAA5E5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12C40FB-2599-47D8-9A9F-D1E061861BB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126238</xdr:rowOff>
    </xdr:from>
    <xdr:to>
      <xdr:col>55</xdr:col>
      <xdr:colOff>50800</xdr:colOff>
      <xdr:row>41</xdr:row>
      <xdr:rowOff>56388</xdr:rowOff>
    </xdr:to>
    <xdr:sp macro="" textlink="">
      <xdr:nvSpPr>
        <xdr:cNvPr id="130" name="楕円 129">
          <a:extLst>
            <a:ext uri="{FF2B5EF4-FFF2-40B4-BE49-F238E27FC236}">
              <a16:creationId xmlns:a16="http://schemas.microsoft.com/office/drawing/2014/main" id="{C0F152D6-FDFC-4B2F-AEEC-A6D96830FD47}"/>
            </a:ext>
          </a:extLst>
        </xdr:cNvPr>
        <xdr:cNvSpPr/>
      </xdr:nvSpPr>
      <xdr:spPr>
        <a:xfrm>
          <a:off x="9192260" y="6831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104665</xdr:rowOff>
    </xdr:from>
    <xdr:ext cx="534377" cy="259045"/>
    <xdr:sp macro="" textlink="">
      <xdr:nvSpPr>
        <xdr:cNvPr id="131" name="【道路】&#10;一人当たり延長該当値テキスト">
          <a:extLst>
            <a:ext uri="{FF2B5EF4-FFF2-40B4-BE49-F238E27FC236}">
              <a16:creationId xmlns:a16="http://schemas.microsoft.com/office/drawing/2014/main" id="{C717588A-C9E4-4763-A3D2-366D17167359}"/>
            </a:ext>
          </a:extLst>
        </xdr:cNvPr>
        <xdr:cNvSpPr txBox="1"/>
      </xdr:nvSpPr>
      <xdr:spPr>
        <a:xfrm>
          <a:off x="9258300" y="6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125400</xdr:rowOff>
    </xdr:from>
    <xdr:to>
      <xdr:col>50</xdr:col>
      <xdr:colOff>165100</xdr:colOff>
      <xdr:row>41</xdr:row>
      <xdr:rowOff>55550</xdr:rowOff>
    </xdr:to>
    <xdr:sp macro="" textlink="">
      <xdr:nvSpPr>
        <xdr:cNvPr id="132" name="楕円 131">
          <a:extLst>
            <a:ext uri="{FF2B5EF4-FFF2-40B4-BE49-F238E27FC236}">
              <a16:creationId xmlns:a16="http://schemas.microsoft.com/office/drawing/2014/main" id="{C0E4EECF-270A-4C2E-AFF8-A326FB74C918}"/>
            </a:ext>
          </a:extLst>
        </xdr:cNvPr>
        <xdr:cNvSpPr/>
      </xdr:nvSpPr>
      <xdr:spPr>
        <a:xfrm>
          <a:off x="8445500" y="683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4750</xdr:rowOff>
    </xdr:from>
    <xdr:to>
      <xdr:col>55</xdr:col>
      <xdr:colOff>0</xdr:colOff>
      <xdr:row>41</xdr:row>
      <xdr:rowOff>5588</xdr:rowOff>
    </xdr:to>
    <xdr:cxnSp macro="">
      <xdr:nvCxnSpPr>
        <xdr:cNvPr id="133" name="直線コネクタ 132">
          <a:extLst>
            <a:ext uri="{FF2B5EF4-FFF2-40B4-BE49-F238E27FC236}">
              <a16:creationId xmlns:a16="http://schemas.microsoft.com/office/drawing/2014/main" id="{C677098C-A2AD-4FA3-98AF-79D658673444}"/>
            </a:ext>
          </a:extLst>
        </xdr:cNvPr>
        <xdr:cNvCxnSpPr/>
      </xdr:nvCxnSpPr>
      <xdr:spPr>
        <a:xfrm>
          <a:off x="8496300" y="6877990"/>
          <a:ext cx="7239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129299</xdr:rowOff>
    </xdr:from>
    <xdr:to>
      <xdr:col>46</xdr:col>
      <xdr:colOff>38100</xdr:colOff>
      <xdr:row>41</xdr:row>
      <xdr:rowOff>59449</xdr:rowOff>
    </xdr:to>
    <xdr:sp macro="" textlink="">
      <xdr:nvSpPr>
        <xdr:cNvPr id="134" name="楕円 133">
          <a:extLst>
            <a:ext uri="{FF2B5EF4-FFF2-40B4-BE49-F238E27FC236}">
              <a16:creationId xmlns:a16="http://schemas.microsoft.com/office/drawing/2014/main" id="{4A072B1B-BF9E-4ACB-962C-B2AD44A129F4}"/>
            </a:ext>
          </a:extLst>
        </xdr:cNvPr>
        <xdr:cNvSpPr/>
      </xdr:nvSpPr>
      <xdr:spPr>
        <a:xfrm>
          <a:off x="7670800" y="68348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4750</xdr:rowOff>
    </xdr:from>
    <xdr:to>
      <xdr:col>50</xdr:col>
      <xdr:colOff>114300</xdr:colOff>
      <xdr:row>41</xdr:row>
      <xdr:rowOff>8649</xdr:rowOff>
    </xdr:to>
    <xdr:cxnSp macro="">
      <xdr:nvCxnSpPr>
        <xdr:cNvPr id="135" name="直線コネクタ 134">
          <a:extLst>
            <a:ext uri="{FF2B5EF4-FFF2-40B4-BE49-F238E27FC236}">
              <a16:creationId xmlns:a16="http://schemas.microsoft.com/office/drawing/2014/main" id="{F2BECD42-B422-4403-81A5-4164C596A7E5}"/>
            </a:ext>
          </a:extLst>
        </xdr:cNvPr>
        <xdr:cNvCxnSpPr/>
      </xdr:nvCxnSpPr>
      <xdr:spPr>
        <a:xfrm flipV="1">
          <a:off x="7713980" y="6877990"/>
          <a:ext cx="782320" cy="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133032</xdr:rowOff>
    </xdr:from>
    <xdr:to>
      <xdr:col>41</xdr:col>
      <xdr:colOff>101600</xdr:colOff>
      <xdr:row>41</xdr:row>
      <xdr:rowOff>63182</xdr:rowOff>
    </xdr:to>
    <xdr:sp macro="" textlink="">
      <xdr:nvSpPr>
        <xdr:cNvPr id="136" name="楕円 135">
          <a:extLst>
            <a:ext uri="{FF2B5EF4-FFF2-40B4-BE49-F238E27FC236}">
              <a16:creationId xmlns:a16="http://schemas.microsoft.com/office/drawing/2014/main" id="{FA710E35-F60A-43AD-831A-FF3D39DAB456}"/>
            </a:ext>
          </a:extLst>
        </xdr:cNvPr>
        <xdr:cNvSpPr/>
      </xdr:nvSpPr>
      <xdr:spPr>
        <a:xfrm>
          <a:off x="6873240" y="6838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8649</xdr:rowOff>
    </xdr:from>
    <xdr:to>
      <xdr:col>45</xdr:col>
      <xdr:colOff>177800</xdr:colOff>
      <xdr:row>41</xdr:row>
      <xdr:rowOff>12382</xdr:rowOff>
    </xdr:to>
    <xdr:cxnSp macro="">
      <xdr:nvCxnSpPr>
        <xdr:cNvPr id="137" name="直線コネクタ 136">
          <a:extLst>
            <a:ext uri="{FF2B5EF4-FFF2-40B4-BE49-F238E27FC236}">
              <a16:creationId xmlns:a16="http://schemas.microsoft.com/office/drawing/2014/main" id="{B32F1EB3-7459-4C12-B56B-F783CC3B3A6A}"/>
            </a:ext>
          </a:extLst>
        </xdr:cNvPr>
        <xdr:cNvCxnSpPr/>
      </xdr:nvCxnSpPr>
      <xdr:spPr>
        <a:xfrm flipV="1">
          <a:off x="6924040" y="6881889"/>
          <a:ext cx="78994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136614</xdr:rowOff>
    </xdr:from>
    <xdr:to>
      <xdr:col>36</xdr:col>
      <xdr:colOff>165100</xdr:colOff>
      <xdr:row>41</xdr:row>
      <xdr:rowOff>66764</xdr:rowOff>
    </xdr:to>
    <xdr:sp macro="" textlink="">
      <xdr:nvSpPr>
        <xdr:cNvPr id="138" name="楕円 137">
          <a:extLst>
            <a:ext uri="{FF2B5EF4-FFF2-40B4-BE49-F238E27FC236}">
              <a16:creationId xmlns:a16="http://schemas.microsoft.com/office/drawing/2014/main" id="{254C9951-1E1B-4D66-9C1D-070F14885597}"/>
            </a:ext>
          </a:extLst>
        </xdr:cNvPr>
        <xdr:cNvSpPr/>
      </xdr:nvSpPr>
      <xdr:spPr>
        <a:xfrm>
          <a:off x="6098540" y="6842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12382</xdr:rowOff>
    </xdr:from>
    <xdr:to>
      <xdr:col>41</xdr:col>
      <xdr:colOff>50800</xdr:colOff>
      <xdr:row>41</xdr:row>
      <xdr:rowOff>15964</xdr:rowOff>
    </xdr:to>
    <xdr:cxnSp macro="">
      <xdr:nvCxnSpPr>
        <xdr:cNvPr id="139" name="直線コネクタ 138">
          <a:extLst>
            <a:ext uri="{FF2B5EF4-FFF2-40B4-BE49-F238E27FC236}">
              <a16:creationId xmlns:a16="http://schemas.microsoft.com/office/drawing/2014/main" id="{33EC9956-D7FC-4259-9B2E-D7B5E3ADED65}"/>
            </a:ext>
          </a:extLst>
        </xdr:cNvPr>
        <xdr:cNvCxnSpPr/>
      </xdr:nvCxnSpPr>
      <xdr:spPr>
        <a:xfrm flipV="1">
          <a:off x="6149340" y="6885622"/>
          <a:ext cx="7747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E47F4E94-4710-49E0-8179-A2A16CEC3908}"/>
            </a:ext>
          </a:extLst>
        </xdr:cNvPr>
        <xdr:cNvSpPr txBox="1"/>
      </xdr:nvSpPr>
      <xdr:spPr>
        <a:xfrm>
          <a:off x="8239271" y="64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DA942993-0F9C-4DB1-AEF6-1B2D8436C88B}"/>
            </a:ext>
          </a:extLst>
        </xdr:cNvPr>
        <xdr:cNvSpPr txBox="1"/>
      </xdr:nvSpPr>
      <xdr:spPr>
        <a:xfrm>
          <a:off x="7477271" y="64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12051F8D-6978-4B2D-8D99-D8A5B5ADB41B}"/>
            </a:ext>
          </a:extLst>
        </xdr:cNvPr>
        <xdr:cNvSpPr txBox="1"/>
      </xdr:nvSpPr>
      <xdr:spPr>
        <a:xfrm>
          <a:off x="6702571" y="642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F87F3AEB-167B-4BB5-B8D7-9813FE14C661}"/>
            </a:ext>
          </a:extLst>
        </xdr:cNvPr>
        <xdr:cNvSpPr txBox="1"/>
      </xdr:nvSpPr>
      <xdr:spPr>
        <a:xfrm>
          <a:off x="5905011" y="641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46677</xdr:rowOff>
    </xdr:from>
    <xdr:ext cx="534377" cy="259045"/>
    <xdr:sp macro="" textlink="">
      <xdr:nvSpPr>
        <xdr:cNvPr id="144" name="n_1mainValue【道路】&#10;一人当たり延長">
          <a:extLst>
            <a:ext uri="{FF2B5EF4-FFF2-40B4-BE49-F238E27FC236}">
              <a16:creationId xmlns:a16="http://schemas.microsoft.com/office/drawing/2014/main" id="{D5D392EF-17EC-44AD-B7D1-8E5A45FADB83}"/>
            </a:ext>
          </a:extLst>
        </xdr:cNvPr>
        <xdr:cNvSpPr txBox="1"/>
      </xdr:nvSpPr>
      <xdr:spPr>
        <a:xfrm>
          <a:off x="8239271" y="691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50576</xdr:rowOff>
    </xdr:from>
    <xdr:ext cx="534377" cy="259045"/>
    <xdr:sp macro="" textlink="">
      <xdr:nvSpPr>
        <xdr:cNvPr id="145" name="n_2mainValue【道路】&#10;一人当たり延長">
          <a:extLst>
            <a:ext uri="{FF2B5EF4-FFF2-40B4-BE49-F238E27FC236}">
              <a16:creationId xmlns:a16="http://schemas.microsoft.com/office/drawing/2014/main" id="{0D04E54A-EF86-4076-AC7D-2C4F3E02978D}"/>
            </a:ext>
          </a:extLst>
        </xdr:cNvPr>
        <xdr:cNvSpPr txBox="1"/>
      </xdr:nvSpPr>
      <xdr:spPr>
        <a:xfrm>
          <a:off x="7477271" y="692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54309</xdr:rowOff>
    </xdr:from>
    <xdr:ext cx="534377" cy="259045"/>
    <xdr:sp macro="" textlink="">
      <xdr:nvSpPr>
        <xdr:cNvPr id="146" name="n_3mainValue【道路】&#10;一人当たり延長">
          <a:extLst>
            <a:ext uri="{FF2B5EF4-FFF2-40B4-BE49-F238E27FC236}">
              <a16:creationId xmlns:a16="http://schemas.microsoft.com/office/drawing/2014/main" id="{AB2CBBFF-5E04-4545-B84E-9928EE2A0CE2}"/>
            </a:ext>
          </a:extLst>
        </xdr:cNvPr>
        <xdr:cNvSpPr txBox="1"/>
      </xdr:nvSpPr>
      <xdr:spPr>
        <a:xfrm>
          <a:off x="6702571" y="69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57891</xdr:rowOff>
    </xdr:from>
    <xdr:ext cx="534377" cy="259045"/>
    <xdr:sp macro="" textlink="">
      <xdr:nvSpPr>
        <xdr:cNvPr id="147" name="n_4mainValue【道路】&#10;一人当たり延長">
          <a:extLst>
            <a:ext uri="{FF2B5EF4-FFF2-40B4-BE49-F238E27FC236}">
              <a16:creationId xmlns:a16="http://schemas.microsoft.com/office/drawing/2014/main" id="{9C19DBD0-7A18-4D2C-BC38-F7048923F09A}"/>
            </a:ext>
          </a:extLst>
        </xdr:cNvPr>
        <xdr:cNvSpPr txBox="1"/>
      </xdr:nvSpPr>
      <xdr:spPr>
        <a:xfrm>
          <a:off x="5905011" y="69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3186DDC-51D1-4FFB-8006-BB2B14F7412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95243ED-19AB-411F-8378-440D456F9D9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3DB7B2E-C7B3-4267-AD71-B335EC002B1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3AFC86F-B646-430E-AC23-E70BF400DA5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C393969-AE69-4C6A-9191-0D33FFE3072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05E1D31-04E0-4C47-8EC9-4240101AE3B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A547E90-8692-41C6-9EEC-D2FE5A08553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B8EAC64-7CBF-42C8-85FE-59530D0FD9D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CD686AA-FA9C-48FB-9705-6C7F479EE2D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2EA94F8-FAE7-43CE-802F-DF7E4F96851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1D18C7B-F4FC-468D-AC5C-54D030CAE16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2B04A3F-1E2D-4612-BE18-0D39E3620B6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6F5CA8E-5A51-470F-B7BC-80CF8FA8EDA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CA5C774-3BDC-4065-B51B-D26A6B6E405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DFB3C2F-731D-492F-817A-ED2727B38DB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CDF44CF-921C-4457-9A63-542AB81812D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4AD871B-9396-41A5-BDC9-CACC6562FC2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8E04ADC-04C6-4BFA-AA3E-5B4105172BD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E533E53-5F46-42F2-8EDB-FA25B8188D8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542B4A6-72EF-499A-9815-96290215A36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6924928-76AA-455B-8EA6-2DF65E5E735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BE85EBB-499D-4892-A5DF-0BDB285C27F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B83C976-D970-44BD-A6EC-6565DEE6447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2F53152-2575-4406-BF33-D2DD7A0962E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F33F025-85A5-47F0-B776-C1CF1118D81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6C0D254C-5E61-4E43-8DAD-17ABB208CBBA}"/>
            </a:ext>
          </a:extLst>
        </xdr:cNvPr>
        <xdr:cNvCxnSpPr/>
      </xdr:nvCxnSpPr>
      <xdr:spPr>
        <a:xfrm flipV="1">
          <a:off x="4086225" y="9336133"/>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118C23A-CD1B-4302-8771-6153B619D80C}"/>
            </a:ext>
          </a:extLst>
        </xdr:cNvPr>
        <xdr:cNvSpPr txBox="1"/>
      </xdr:nvSpPr>
      <xdr:spPr>
        <a:xfrm>
          <a:off x="4124960" y="1071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32A06710-E0FB-46F0-BCF8-686036AE6687}"/>
            </a:ext>
          </a:extLst>
        </xdr:cNvPr>
        <xdr:cNvCxnSpPr/>
      </xdr:nvCxnSpPr>
      <xdr:spPr>
        <a:xfrm>
          <a:off x="4020820" y="10711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8F8A39D-5E39-43EB-B34C-DCDF41989F0E}"/>
            </a:ext>
          </a:extLst>
        </xdr:cNvPr>
        <xdr:cNvSpPr txBox="1"/>
      </xdr:nvSpPr>
      <xdr:spPr>
        <a:xfrm>
          <a:off x="4124960" y="91151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D7299E9B-3C43-4EA3-A76A-421504A85ED2}"/>
            </a:ext>
          </a:extLst>
        </xdr:cNvPr>
        <xdr:cNvCxnSpPr/>
      </xdr:nvCxnSpPr>
      <xdr:spPr>
        <a:xfrm>
          <a:off x="402082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34DBA67-B297-4D57-8AF1-9EA60563A1AA}"/>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4F7057CB-BAA8-45F2-A8A8-7E09C662DED4}"/>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5F443FF0-BE6B-4A81-A682-A69F0580A944}"/>
            </a:ext>
          </a:extLst>
        </xdr:cNvPr>
        <xdr:cNvSpPr/>
      </xdr:nvSpPr>
      <xdr:spPr>
        <a:xfrm>
          <a:off x="3312160" y="1030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83A9F010-145B-47FB-8103-BFB3AA6E9C12}"/>
            </a:ext>
          </a:extLst>
        </xdr:cNvPr>
        <xdr:cNvSpPr/>
      </xdr:nvSpPr>
      <xdr:spPr>
        <a:xfrm>
          <a:off x="25146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5FFCDF70-3CBF-4CA1-AAE5-FD752CA6633C}"/>
            </a:ext>
          </a:extLst>
        </xdr:cNvPr>
        <xdr:cNvSpPr/>
      </xdr:nvSpPr>
      <xdr:spPr>
        <a:xfrm>
          <a:off x="17399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B1969EC9-E168-42DB-927F-35E41C8203DA}"/>
            </a:ext>
          </a:extLst>
        </xdr:cNvPr>
        <xdr:cNvSpPr/>
      </xdr:nvSpPr>
      <xdr:spPr>
        <a:xfrm>
          <a:off x="965200" y="10265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972D32E-9AF6-4C36-B5AF-6EADF76EB4D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FAF1A4F-BF46-4B3A-84E3-EF12E5B04B7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8A9943C-7461-4E9D-ABC1-7BC44FD8F48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F0320EA-6845-4C92-AE89-E0EA45CAD1C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79917A6-8C2B-4F11-B972-C6DD844215D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189" name="楕円 188">
          <a:extLst>
            <a:ext uri="{FF2B5EF4-FFF2-40B4-BE49-F238E27FC236}">
              <a16:creationId xmlns:a16="http://schemas.microsoft.com/office/drawing/2014/main" id="{60A14F55-CD8A-43C4-82CF-D310519AE0B5}"/>
            </a:ext>
          </a:extLst>
        </xdr:cNvPr>
        <xdr:cNvSpPr/>
      </xdr:nvSpPr>
      <xdr:spPr>
        <a:xfrm>
          <a:off x="403606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32D475D-3941-4832-8E72-123A0AFBB083}"/>
            </a:ext>
          </a:extLst>
        </xdr:cNvPr>
        <xdr:cNvSpPr txBox="1"/>
      </xdr:nvSpPr>
      <xdr:spPr>
        <a:xfrm>
          <a:off x="4124960"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127181</xdr:rowOff>
    </xdr:from>
    <xdr:to>
      <xdr:col>20</xdr:col>
      <xdr:colOff>38100</xdr:colOff>
      <xdr:row>59</xdr:row>
      <xdr:rowOff>57331</xdr:rowOff>
    </xdr:to>
    <xdr:sp macro="" textlink="">
      <xdr:nvSpPr>
        <xdr:cNvPr id="191" name="楕円 190">
          <a:extLst>
            <a:ext uri="{FF2B5EF4-FFF2-40B4-BE49-F238E27FC236}">
              <a16:creationId xmlns:a16="http://schemas.microsoft.com/office/drawing/2014/main" id="{044DB76D-DD8A-4F7F-967D-8E9BC3FE61AC}"/>
            </a:ext>
          </a:extLst>
        </xdr:cNvPr>
        <xdr:cNvSpPr/>
      </xdr:nvSpPr>
      <xdr:spPr>
        <a:xfrm>
          <a:off x="3312160" y="9850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6531</xdr:rowOff>
    </xdr:from>
    <xdr:to>
      <xdr:col>24</xdr:col>
      <xdr:colOff>63500</xdr:colOff>
      <xdr:row>59</xdr:row>
      <xdr:rowOff>34290</xdr:rowOff>
    </xdr:to>
    <xdr:cxnSp macro="">
      <xdr:nvCxnSpPr>
        <xdr:cNvPr id="192" name="直線コネクタ 191">
          <a:extLst>
            <a:ext uri="{FF2B5EF4-FFF2-40B4-BE49-F238E27FC236}">
              <a16:creationId xmlns:a16="http://schemas.microsoft.com/office/drawing/2014/main" id="{4E61F55C-7C03-49AC-8E96-6086C39ED2A2}"/>
            </a:ext>
          </a:extLst>
        </xdr:cNvPr>
        <xdr:cNvCxnSpPr/>
      </xdr:nvCxnSpPr>
      <xdr:spPr>
        <a:xfrm>
          <a:off x="3355340" y="9897291"/>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99423</xdr:rowOff>
    </xdr:from>
    <xdr:to>
      <xdr:col>15</xdr:col>
      <xdr:colOff>101600</xdr:colOff>
      <xdr:row>59</xdr:row>
      <xdr:rowOff>29573</xdr:rowOff>
    </xdr:to>
    <xdr:sp macro="" textlink="">
      <xdr:nvSpPr>
        <xdr:cNvPr id="193" name="楕円 192">
          <a:extLst>
            <a:ext uri="{FF2B5EF4-FFF2-40B4-BE49-F238E27FC236}">
              <a16:creationId xmlns:a16="http://schemas.microsoft.com/office/drawing/2014/main" id="{B7A1F136-5341-43E1-A479-76E2520366FC}"/>
            </a:ext>
          </a:extLst>
        </xdr:cNvPr>
        <xdr:cNvSpPr/>
      </xdr:nvSpPr>
      <xdr:spPr>
        <a:xfrm>
          <a:off x="2514600" y="9822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150223</xdr:rowOff>
    </xdr:from>
    <xdr:to>
      <xdr:col>19</xdr:col>
      <xdr:colOff>177800</xdr:colOff>
      <xdr:row>59</xdr:row>
      <xdr:rowOff>6531</xdr:rowOff>
    </xdr:to>
    <xdr:cxnSp macro="">
      <xdr:nvCxnSpPr>
        <xdr:cNvPr id="194" name="直線コネクタ 193">
          <a:extLst>
            <a:ext uri="{FF2B5EF4-FFF2-40B4-BE49-F238E27FC236}">
              <a16:creationId xmlns:a16="http://schemas.microsoft.com/office/drawing/2014/main" id="{8B1CCBD3-506C-4DCD-9D9B-193404F19957}"/>
            </a:ext>
          </a:extLst>
        </xdr:cNvPr>
        <xdr:cNvCxnSpPr/>
      </xdr:nvCxnSpPr>
      <xdr:spPr>
        <a:xfrm>
          <a:off x="2565400" y="9873343"/>
          <a:ext cx="78994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71665</xdr:rowOff>
    </xdr:from>
    <xdr:to>
      <xdr:col>10</xdr:col>
      <xdr:colOff>165100</xdr:colOff>
      <xdr:row>59</xdr:row>
      <xdr:rowOff>1815</xdr:rowOff>
    </xdr:to>
    <xdr:sp macro="" textlink="">
      <xdr:nvSpPr>
        <xdr:cNvPr id="195" name="楕円 194">
          <a:extLst>
            <a:ext uri="{FF2B5EF4-FFF2-40B4-BE49-F238E27FC236}">
              <a16:creationId xmlns:a16="http://schemas.microsoft.com/office/drawing/2014/main" id="{DD0E9CE3-34D3-432B-9140-DB3E7205E72F}"/>
            </a:ext>
          </a:extLst>
        </xdr:cNvPr>
        <xdr:cNvSpPr/>
      </xdr:nvSpPr>
      <xdr:spPr>
        <a:xfrm>
          <a:off x="1739900" y="979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122465</xdr:rowOff>
    </xdr:from>
    <xdr:to>
      <xdr:col>15</xdr:col>
      <xdr:colOff>50800</xdr:colOff>
      <xdr:row>58</xdr:row>
      <xdr:rowOff>150223</xdr:rowOff>
    </xdr:to>
    <xdr:cxnSp macro="">
      <xdr:nvCxnSpPr>
        <xdr:cNvPr id="196" name="直線コネクタ 195">
          <a:extLst>
            <a:ext uri="{FF2B5EF4-FFF2-40B4-BE49-F238E27FC236}">
              <a16:creationId xmlns:a16="http://schemas.microsoft.com/office/drawing/2014/main" id="{AD94CBD9-762D-4B9C-BB6C-34ABCDC55795}"/>
            </a:ext>
          </a:extLst>
        </xdr:cNvPr>
        <xdr:cNvCxnSpPr/>
      </xdr:nvCxnSpPr>
      <xdr:spPr>
        <a:xfrm>
          <a:off x="1790700" y="9845585"/>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43906</xdr:rowOff>
    </xdr:from>
    <xdr:to>
      <xdr:col>6</xdr:col>
      <xdr:colOff>38100</xdr:colOff>
      <xdr:row>58</xdr:row>
      <xdr:rowOff>145506</xdr:rowOff>
    </xdr:to>
    <xdr:sp macro="" textlink="">
      <xdr:nvSpPr>
        <xdr:cNvPr id="197" name="楕円 196">
          <a:extLst>
            <a:ext uri="{FF2B5EF4-FFF2-40B4-BE49-F238E27FC236}">
              <a16:creationId xmlns:a16="http://schemas.microsoft.com/office/drawing/2014/main" id="{4DC5D2AA-1D39-4C96-B38A-4CAF21D8C5F7}"/>
            </a:ext>
          </a:extLst>
        </xdr:cNvPr>
        <xdr:cNvSpPr/>
      </xdr:nvSpPr>
      <xdr:spPr>
        <a:xfrm>
          <a:off x="965200" y="97670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94706</xdr:rowOff>
    </xdr:from>
    <xdr:to>
      <xdr:col>10</xdr:col>
      <xdr:colOff>114300</xdr:colOff>
      <xdr:row>58</xdr:row>
      <xdr:rowOff>122465</xdr:rowOff>
    </xdr:to>
    <xdr:cxnSp macro="">
      <xdr:nvCxnSpPr>
        <xdr:cNvPr id="198" name="直線コネクタ 197">
          <a:extLst>
            <a:ext uri="{FF2B5EF4-FFF2-40B4-BE49-F238E27FC236}">
              <a16:creationId xmlns:a16="http://schemas.microsoft.com/office/drawing/2014/main" id="{C07263AA-5918-4B9A-88E3-549F8BD3A2F3}"/>
            </a:ext>
          </a:extLst>
        </xdr:cNvPr>
        <xdr:cNvCxnSpPr/>
      </xdr:nvCxnSpPr>
      <xdr:spPr>
        <a:xfrm>
          <a:off x="1008380" y="9817826"/>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5910DBD-6B67-4EFF-8B44-EC71A3E8DDFC}"/>
            </a:ext>
          </a:extLst>
        </xdr:cNvPr>
        <xdr:cNvSpPr txBox="1"/>
      </xdr:nvSpPr>
      <xdr:spPr>
        <a:xfrm>
          <a:off x="317056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36180A8-DE68-4D30-A564-BDB412AADD34}"/>
            </a:ext>
          </a:extLst>
        </xdr:cNvPr>
        <xdr:cNvSpPr txBox="1"/>
      </xdr:nvSpPr>
      <xdr:spPr>
        <a:xfrm>
          <a:off x="238570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F4E6F88-8026-47CC-A652-69617A0EEE5F}"/>
            </a:ext>
          </a:extLst>
        </xdr:cNvPr>
        <xdr:cNvSpPr txBox="1"/>
      </xdr:nvSpPr>
      <xdr:spPr>
        <a:xfrm>
          <a:off x="161100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6BA89F7-B861-4822-AE4E-E355D7429CAF}"/>
            </a:ext>
          </a:extLst>
        </xdr:cNvPr>
        <xdr:cNvSpPr txBox="1"/>
      </xdr:nvSpPr>
      <xdr:spPr>
        <a:xfrm>
          <a:off x="8363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73858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537EF6C-ED5D-4679-9C46-6EF9ED3DA209}"/>
            </a:ext>
          </a:extLst>
        </xdr:cNvPr>
        <xdr:cNvSpPr txBox="1"/>
      </xdr:nvSpPr>
      <xdr:spPr>
        <a:xfrm>
          <a:off x="3170564" y="962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46100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6CC1398-8965-4FF9-BB8A-FC8A51208940}"/>
            </a:ext>
          </a:extLst>
        </xdr:cNvPr>
        <xdr:cNvSpPr txBox="1"/>
      </xdr:nvSpPr>
      <xdr:spPr>
        <a:xfrm>
          <a:off x="238570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18342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F0D9A45-A9AB-4ACE-93B7-5ED2B16C0AAA}"/>
            </a:ext>
          </a:extLst>
        </xdr:cNvPr>
        <xdr:cNvSpPr txBox="1"/>
      </xdr:nvSpPr>
      <xdr:spPr>
        <a:xfrm>
          <a:off x="1611004" y="957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162033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CEE8326-61E3-403A-966A-FB150D095C95}"/>
            </a:ext>
          </a:extLst>
        </xdr:cNvPr>
        <xdr:cNvSpPr txBox="1"/>
      </xdr:nvSpPr>
      <xdr:spPr>
        <a:xfrm>
          <a:off x="836304" y="954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B22C266-F80E-4C10-8C84-6AC14A40BBA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A93DE8F-13CA-42A4-8398-3C3404AD92A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1BD6213-E2A3-4FAC-8B14-585F3638F73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9570C4D-EE7A-41EF-A880-DBC46C26A1A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9171376-7CA9-490D-824F-25858075D5A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4C93667-A32D-4A7C-B576-6806CEF4EE5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2FA6963-F432-4D26-8483-0E7118757C5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2678C7D-EDAD-48AC-B82B-A9D1F2FDD57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4A93E8E-5160-42D7-8299-C426903D784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8E7DC4D-EC11-46A6-8464-235C92A034D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FCFEA6B-F8DC-4170-99B0-7E5FF35C38C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3203D75-9088-4FE1-AAFD-4B242F225346}"/>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425D76B-2535-4251-BAFE-24582FE3858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23586338-24CD-457D-BFB2-A01917EC3ACE}"/>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C59A97B-2808-4887-8B51-81C694B406E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F7BF9C1-C0DB-43DE-9BD5-BB50A6E7B244}"/>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474050D-A801-44FA-A85B-E173F6BB16D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B878AAED-DF5A-4A12-990F-20376D059D28}"/>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D808412-26C2-4EA3-8FA6-642359F2D3C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878B91D-DC34-4B9B-93F7-14B54C43CF97}"/>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ECAEFC4-0FA4-4E83-95FA-2602517B564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658C0C1-47E1-4797-BA12-40AEC3861BA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426E5FB-46AD-4BB4-878D-A2005297239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FB205A32-090C-4E3E-92E6-9DCA91F9927D}"/>
            </a:ext>
          </a:extLst>
        </xdr:cNvPr>
        <xdr:cNvCxnSpPr/>
      </xdr:nvCxnSpPr>
      <xdr:spPr>
        <a:xfrm flipV="1">
          <a:off x="9219565" y="9373933"/>
          <a:ext cx="0" cy="143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EEE4DC4-1A6D-48F1-8E8E-D05199602AAE}"/>
            </a:ext>
          </a:extLst>
        </xdr:cNvPr>
        <xdr:cNvSpPr txBox="1"/>
      </xdr:nvSpPr>
      <xdr:spPr>
        <a:xfrm>
          <a:off x="9258300" y="1080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304B828E-D8FB-44E8-B676-179F865DF8F0}"/>
            </a:ext>
          </a:extLst>
        </xdr:cNvPr>
        <xdr:cNvCxnSpPr/>
      </xdr:nvCxnSpPr>
      <xdr:spPr>
        <a:xfrm>
          <a:off x="9154160" y="10804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63587DB-C09E-46C9-8B68-3B3583EED300}"/>
            </a:ext>
          </a:extLst>
        </xdr:cNvPr>
        <xdr:cNvSpPr txBox="1"/>
      </xdr:nvSpPr>
      <xdr:spPr>
        <a:xfrm>
          <a:off x="9258300" y="91529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758CEE93-AE99-4381-A347-2E763102DC72}"/>
            </a:ext>
          </a:extLst>
        </xdr:cNvPr>
        <xdr:cNvCxnSpPr/>
      </xdr:nvCxnSpPr>
      <xdr:spPr>
        <a:xfrm>
          <a:off x="9154160" y="9373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51976CF-6CCE-445C-911E-6D19EC2D02A0}"/>
            </a:ext>
          </a:extLst>
        </xdr:cNvPr>
        <xdr:cNvSpPr txBox="1"/>
      </xdr:nvSpPr>
      <xdr:spPr>
        <a:xfrm>
          <a:off x="9258300" y="10531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51731069-439C-4D6D-85CC-7C9A8A8BBD5D}"/>
            </a:ext>
          </a:extLst>
        </xdr:cNvPr>
        <xdr:cNvSpPr/>
      </xdr:nvSpPr>
      <xdr:spPr>
        <a:xfrm>
          <a:off x="9192260" y="10553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8FDCA3BA-B176-4843-9C62-61AAE3F4537D}"/>
            </a:ext>
          </a:extLst>
        </xdr:cNvPr>
        <xdr:cNvSpPr/>
      </xdr:nvSpPr>
      <xdr:spPr>
        <a:xfrm>
          <a:off x="8445500" y="1056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55A56EF8-856B-462E-8C02-4B3B13731EB6}"/>
            </a:ext>
          </a:extLst>
        </xdr:cNvPr>
        <xdr:cNvSpPr/>
      </xdr:nvSpPr>
      <xdr:spPr>
        <a:xfrm>
          <a:off x="7670800" y="10564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E19F4411-4C4D-46EE-A549-486B0F832A7A}"/>
            </a:ext>
          </a:extLst>
        </xdr:cNvPr>
        <xdr:cNvSpPr/>
      </xdr:nvSpPr>
      <xdr:spPr>
        <a:xfrm>
          <a:off x="6873240" y="10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D444FCC-25A8-471E-BBC1-77C9BFF803CD}"/>
            </a:ext>
          </a:extLst>
        </xdr:cNvPr>
        <xdr:cNvSpPr/>
      </xdr:nvSpPr>
      <xdr:spPr>
        <a:xfrm>
          <a:off x="609854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81D65A8-A970-478F-82BA-063367605EA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8A04E99-B614-4616-B559-5A72F2115D6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B056E8-BC58-4352-A059-6B7E66CCCA0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46804A4-1EB4-4154-A921-C34EB992BD9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CAF9F57-2FB9-4EAC-B90D-B81DF5C3122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147161</xdr:rowOff>
    </xdr:from>
    <xdr:to>
      <xdr:col>55</xdr:col>
      <xdr:colOff>50800</xdr:colOff>
      <xdr:row>63</xdr:row>
      <xdr:rowOff>77311</xdr:rowOff>
    </xdr:to>
    <xdr:sp macro="" textlink="">
      <xdr:nvSpPr>
        <xdr:cNvPr id="246" name="楕円 245">
          <a:extLst>
            <a:ext uri="{FF2B5EF4-FFF2-40B4-BE49-F238E27FC236}">
              <a16:creationId xmlns:a16="http://schemas.microsoft.com/office/drawing/2014/main" id="{7DA05CEA-5233-43FA-906E-19A067F3ED94}"/>
            </a:ext>
          </a:extLst>
        </xdr:cNvPr>
        <xdr:cNvSpPr/>
      </xdr:nvSpPr>
      <xdr:spPr>
        <a:xfrm>
          <a:off x="9192260" y="10540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170038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5E8F556-E287-4483-8B36-1391456FC9E8}"/>
            </a:ext>
          </a:extLst>
        </xdr:cNvPr>
        <xdr:cNvSpPr txBox="1"/>
      </xdr:nvSpPr>
      <xdr:spPr>
        <a:xfrm>
          <a:off x="9258300" y="1039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149926</xdr:rowOff>
    </xdr:from>
    <xdr:to>
      <xdr:col>50</xdr:col>
      <xdr:colOff>165100</xdr:colOff>
      <xdr:row>63</xdr:row>
      <xdr:rowOff>80076</xdr:rowOff>
    </xdr:to>
    <xdr:sp macro="" textlink="">
      <xdr:nvSpPr>
        <xdr:cNvPr id="248" name="楕円 247">
          <a:extLst>
            <a:ext uri="{FF2B5EF4-FFF2-40B4-BE49-F238E27FC236}">
              <a16:creationId xmlns:a16="http://schemas.microsoft.com/office/drawing/2014/main" id="{AF794785-F432-463B-AEE4-465FFB82C08A}"/>
            </a:ext>
          </a:extLst>
        </xdr:cNvPr>
        <xdr:cNvSpPr/>
      </xdr:nvSpPr>
      <xdr:spPr>
        <a:xfrm>
          <a:off x="8445500" y="10543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26511</xdr:rowOff>
    </xdr:from>
    <xdr:to>
      <xdr:col>55</xdr:col>
      <xdr:colOff>0</xdr:colOff>
      <xdr:row>63</xdr:row>
      <xdr:rowOff>29276</xdr:rowOff>
    </xdr:to>
    <xdr:cxnSp macro="">
      <xdr:nvCxnSpPr>
        <xdr:cNvPr id="249" name="直線コネクタ 248">
          <a:extLst>
            <a:ext uri="{FF2B5EF4-FFF2-40B4-BE49-F238E27FC236}">
              <a16:creationId xmlns:a16="http://schemas.microsoft.com/office/drawing/2014/main" id="{BF3EC847-522B-4223-B936-D663759B9182}"/>
            </a:ext>
          </a:extLst>
        </xdr:cNvPr>
        <xdr:cNvCxnSpPr/>
      </xdr:nvCxnSpPr>
      <xdr:spPr>
        <a:xfrm flipV="1">
          <a:off x="8496300" y="10587831"/>
          <a:ext cx="7239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154784</xdr:rowOff>
    </xdr:from>
    <xdr:to>
      <xdr:col>46</xdr:col>
      <xdr:colOff>38100</xdr:colOff>
      <xdr:row>63</xdr:row>
      <xdr:rowOff>84934</xdr:rowOff>
    </xdr:to>
    <xdr:sp macro="" textlink="">
      <xdr:nvSpPr>
        <xdr:cNvPr id="250" name="楕円 249">
          <a:extLst>
            <a:ext uri="{FF2B5EF4-FFF2-40B4-BE49-F238E27FC236}">
              <a16:creationId xmlns:a16="http://schemas.microsoft.com/office/drawing/2014/main" id="{66EC7658-1C7D-4470-AEAE-79D8ED698B67}"/>
            </a:ext>
          </a:extLst>
        </xdr:cNvPr>
        <xdr:cNvSpPr/>
      </xdr:nvSpPr>
      <xdr:spPr>
        <a:xfrm>
          <a:off x="7670800" y="10548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29276</xdr:rowOff>
    </xdr:from>
    <xdr:to>
      <xdr:col>50</xdr:col>
      <xdr:colOff>114300</xdr:colOff>
      <xdr:row>63</xdr:row>
      <xdr:rowOff>34134</xdr:rowOff>
    </xdr:to>
    <xdr:cxnSp macro="">
      <xdr:nvCxnSpPr>
        <xdr:cNvPr id="251" name="直線コネクタ 250">
          <a:extLst>
            <a:ext uri="{FF2B5EF4-FFF2-40B4-BE49-F238E27FC236}">
              <a16:creationId xmlns:a16="http://schemas.microsoft.com/office/drawing/2014/main" id="{9B43E1BC-2566-49E0-A853-0A894BAEC504}"/>
            </a:ext>
          </a:extLst>
        </xdr:cNvPr>
        <xdr:cNvCxnSpPr/>
      </xdr:nvCxnSpPr>
      <xdr:spPr>
        <a:xfrm flipV="1">
          <a:off x="7713980" y="10590596"/>
          <a:ext cx="78232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158671</xdr:rowOff>
    </xdr:from>
    <xdr:to>
      <xdr:col>41</xdr:col>
      <xdr:colOff>101600</xdr:colOff>
      <xdr:row>63</xdr:row>
      <xdr:rowOff>88821</xdr:rowOff>
    </xdr:to>
    <xdr:sp macro="" textlink="">
      <xdr:nvSpPr>
        <xdr:cNvPr id="252" name="楕円 251">
          <a:extLst>
            <a:ext uri="{FF2B5EF4-FFF2-40B4-BE49-F238E27FC236}">
              <a16:creationId xmlns:a16="http://schemas.microsoft.com/office/drawing/2014/main" id="{F1D2C321-E6B8-4F25-835C-6EE16CAFFD76}"/>
            </a:ext>
          </a:extLst>
        </xdr:cNvPr>
        <xdr:cNvSpPr/>
      </xdr:nvSpPr>
      <xdr:spPr>
        <a:xfrm>
          <a:off x="6873240" y="10552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34134</xdr:rowOff>
    </xdr:from>
    <xdr:to>
      <xdr:col>45</xdr:col>
      <xdr:colOff>177800</xdr:colOff>
      <xdr:row>63</xdr:row>
      <xdr:rowOff>38021</xdr:rowOff>
    </xdr:to>
    <xdr:cxnSp macro="">
      <xdr:nvCxnSpPr>
        <xdr:cNvPr id="253" name="直線コネクタ 252">
          <a:extLst>
            <a:ext uri="{FF2B5EF4-FFF2-40B4-BE49-F238E27FC236}">
              <a16:creationId xmlns:a16="http://schemas.microsoft.com/office/drawing/2014/main" id="{69F9E54E-9F40-489B-8F99-5F0C9C184666}"/>
            </a:ext>
          </a:extLst>
        </xdr:cNvPr>
        <xdr:cNvCxnSpPr/>
      </xdr:nvCxnSpPr>
      <xdr:spPr>
        <a:xfrm flipV="1">
          <a:off x="6924040" y="10595454"/>
          <a:ext cx="78994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162474</xdr:rowOff>
    </xdr:from>
    <xdr:to>
      <xdr:col>36</xdr:col>
      <xdr:colOff>165100</xdr:colOff>
      <xdr:row>63</xdr:row>
      <xdr:rowOff>92624</xdr:rowOff>
    </xdr:to>
    <xdr:sp macro="" textlink="">
      <xdr:nvSpPr>
        <xdr:cNvPr id="254" name="楕円 253">
          <a:extLst>
            <a:ext uri="{FF2B5EF4-FFF2-40B4-BE49-F238E27FC236}">
              <a16:creationId xmlns:a16="http://schemas.microsoft.com/office/drawing/2014/main" id="{69587A10-68EC-4323-BC7B-124ABBD714A1}"/>
            </a:ext>
          </a:extLst>
        </xdr:cNvPr>
        <xdr:cNvSpPr/>
      </xdr:nvSpPr>
      <xdr:spPr>
        <a:xfrm>
          <a:off x="6098540" y="10556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38021</xdr:rowOff>
    </xdr:from>
    <xdr:to>
      <xdr:col>41</xdr:col>
      <xdr:colOff>50800</xdr:colOff>
      <xdr:row>63</xdr:row>
      <xdr:rowOff>41824</xdr:rowOff>
    </xdr:to>
    <xdr:cxnSp macro="">
      <xdr:nvCxnSpPr>
        <xdr:cNvPr id="255" name="直線コネクタ 254">
          <a:extLst>
            <a:ext uri="{FF2B5EF4-FFF2-40B4-BE49-F238E27FC236}">
              <a16:creationId xmlns:a16="http://schemas.microsoft.com/office/drawing/2014/main" id="{6807A7B1-F66E-4517-B263-DE37B763EA80}"/>
            </a:ext>
          </a:extLst>
        </xdr:cNvPr>
        <xdr:cNvCxnSpPr/>
      </xdr:nvCxnSpPr>
      <xdr:spPr>
        <a:xfrm flipV="1">
          <a:off x="6149340" y="10599341"/>
          <a:ext cx="7747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34057C3-2333-42FE-ABC7-3C703A302840}"/>
            </a:ext>
          </a:extLst>
        </xdr:cNvPr>
        <xdr:cNvSpPr txBox="1"/>
      </xdr:nvSpPr>
      <xdr:spPr>
        <a:xfrm>
          <a:off x="8214575" y="1065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5C2E680-0891-425F-AA6B-B280502C2454}"/>
            </a:ext>
          </a:extLst>
        </xdr:cNvPr>
        <xdr:cNvSpPr txBox="1"/>
      </xdr:nvSpPr>
      <xdr:spPr>
        <a:xfrm>
          <a:off x="7444955" y="106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6EBD7D0-28D9-4B0D-B4BE-088A4096CA5D}"/>
            </a:ext>
          </a:extLst>
        </xdr:cNvPr>
        <xdr:cNvSpPr txBox="1"/>
      </xdr:nvSpPr>
      <xdr:spPr>
        <a:xfrm>
          <a:off x="6670255" y="1066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E47982E-4743-4F38-8037-38DCFAC3E961}"/>
            </a:ext>
          </a:extLst>
        </xdr:cNvPr>
        <xdr:cNvSpPr txBox="1"/>
      </xdr:nvSpPr>
      <xdr:spPr>
        <a:xfrm>
          <a:off x="5872695" y="1068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96603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910A135-89A1-4C21-A540-3487308BB3AF}"/>
            </a:ext>
          </a:extLst>
        </xdr:cNvPr>
        <xdr:cNvSpPr txBox="1"/>
      </xdr:nvSpPr>
      <xdr:spPr>
        <a:xfrm>
          <a:off x="8214575" y="1032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101461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1B5515F-6E16-42A9-AA44-E16119E5F2B5}"/>
            </a:ext>
          </a:extLst>
        </xdr:cNvPr>
        <xdr:cNvSpPr txBox="1"/>
      </xdr:nvSpPr>
      <xdr:spPr>
        <a:xfrm>
          <a:off x="7444955" y="1032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105348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C3697BA-F4F3-4CF3-9A3B-93A9478C8CF7}"/>
            </a:ext>
          </a:extLst>
        </xdr:cNvPr>
        <xdr:cNvSpPr txBox="1"/>
      </xdr:nvSpPr>
      <xdr:spPr>
        <a:xfrm>
          <a:off x="6670255" y="1033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109151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A2D2EF5-1F26-473B-BE8A-6AF2D9153A3F}"/>
            </a:ext>
          </a:extLst>
        </xdr:cNvPr>
        <xdr:cNvSpPr txBox="1"/>
      </xdr:nvSpPr>
      <xdr:spPr>
        <a:xfrm>
          <a:off x="5872695" y="1033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5485E4F-C48D-4C3A-A82C-DED16872BB0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65FA372-A567-4BCD-AD34-06387516504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82828A1-53D8-455C-9772-D7C3A4A6ADF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85162A4-AFAF-4DAB-A3C9-23A71B61B0A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A4DE67A-6ADF-4E63-9D18-9C669F1D9FD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CC955B8-B97B-4A71-85BF-77D136492CD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E9E24A8-C4BB-44C2-9697-20DCE13A23B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A9DF583-3BF0-48A3-B60D-5ACC618103A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28AC61E-4283-4282-861B-108630C829F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DB85418-090E-4FBA-95D3-AA9002E8E7F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C0C0B06-2A81-419B-BFD1-E5CD0CA792F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7DD3B50-CA50-4247-9F11-D66CA89E6A1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9CE0142-058B-4595-BAD7-A0A95F324185}"/>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675BDF7-793A-4BFC-AD6D-41DAA5EC5F3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E4B525A-4968-4944-BB08-5196BFE3334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0B3B1C5-1857-4634-80D5-AD65112091B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FC8A7EA-E399-4A73-BE37-1EEECC70EEE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B016897-D99F-478D-BAC1-52CAECA4297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639D310-0279-40A7-AC72-C129C62EF9A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80739C9-3EEE-4E07-8E43-639E6BA274CA}"/>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E9BBD76-3302-41E8-98EB-D14F097F246E}"/>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C32CCED-4CA7-4F50-9CD0-439A764E72C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185DB89-0E2F-4470-9C87-3C689FA73F0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CE1F5EE-CCA2-48AC-8628-D2310D8EE48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169B08E-F9CD-4415-A175-B3EF07094700}"/>
            </a:ext>
          </a:extLst>
        </xdr:cNvPr>
        <xdr:cNvCxnSpPr/>
      </xdr:nvCxnSpPr>
      <xdr:spPr>
        <a:xfrm flipV="1">
          <a:off x="4086225" y="13068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8BFE0BE-92A5-4565-918A-D504A3F1770E}"/>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01C2535-804F-498C-BD5F-A0C526CEA37C}"/>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6D74A66-D5F1-42C6-BF54-D6B757E43611}"/>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C60DF6E7-63F0-4135-A453-BBC3DEC99ECA}"/>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77658BC-4417-4827-9C36-D193533794B2}"/>
            </a:ext>
          </a:extLst>
        </xdr:cNvPr>
        <xdr:cNvSpPr txBox="1"/>
      </xdr:nvSpPr>
      <xdr:spPr>
        <a:xfrm>
          <a:off x="4124960" y="1384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F53B7C1A-98DF-40CC-BA6F-DB732069C49F}"/>
            </a:ext>
          </a:extLst>
        </xdr:cNvPr>
        <xdr:cNvSpPr/>
      </xdr:nvSpPr>
      <xdr:spPr>
        <a:xfrm>
          <a:off x="403606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ADB2B9BF-DE23-40DA-BF6B-A06540C5B73A}"/>
            </a:ext>
          </a:extLst>
        </xdr:cNvPr>
        <xdr:cNvSpPr/>
      </xdr:nvSpPr>
      <xdr:spPr>
        <a:xfrm>
          <a:off x="331216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420C5A27-5949-48A3-970E-052A8CCD1042}"/>
            </a:ext>
          </a:extLst>
        </xdr:cNvPr>
        <xdr:cNvSpPr/>
      </xdr:nvSpPr>
      <xdr:spPr>
        <a:xfrm>
          <a:off x="2514600" y="1384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5CD9E848-253A-4283-B5DB-5781572E386B}"/>
            </a:ext>
          </a:extLst>
        </xdr:cNvPr>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A7D004EA-F2EA-4746-BECD-CD1366316009}"/>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5D0A780-4528-4324-AA20-85222555F62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01002B5-B1C1-4BF1-860B-84F1F188C82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9688CB3-A006-4952-863B-60CB854001A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7FDC3E5-6998-4657-8960-6B44079E67A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9D6829A-016D-4642-A9B0-6938410C050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304" name="楕円 303">
          <a:extLst>
            <a:ext uri="{FF2B5EF4-FFF2-40B4-BE49-F238E27FC236}">
              <a16:creationId xmlns:a16="http://schemas.microsoft.com/office/drawing/2014/main" id="{3D4A0288-C02B-44C5-99DE-72DC95A6F069}"/>
            </a:ext>
          </a:extLst>
        </xdr:cNvPr>
        <xdr:cNvSpPr/>
      </xdr:nvSpPr>
      <xdr:spPr>
        <a:xfrm>
          <a:off x="403606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27322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1ECC742-37BA-403F-A798-62756AC67DF1}"/>
            </a:ext>
          </a:extLst>
        </xdr:cNvPr>
        <xdr:cNvSpPr txBox="1"/>
      </xdr:nvSpPr>
      <xdr:spPr>
        <a:xfrm>
          <a:off x="4124960" y="1360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id="{242BCFB2-BF4E-4618-A78F-B6946CFB98C2}"/>
            </a:ext>
          </a:extLst>
        </xdr:cNvPr>
        <xdr:cNvSpPr/>
      </xdr:nvSpPr>
      <xdr:spPr>
        <a:xfrm>
          <a:off x="331216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7116B1CF-64C5-47EA-8C28-5412E2C3B706}"/>
            </a:ext>
          </a:extLst>
        </xdr:cNvPr>
        <xdr:cNvCxnSpPr/>
      </xdr:nvCxnSpPr>
      <xdr:spPr>
        <a:xfrm flipV="1">
          <a:off x="3355340" y="13801725"/>
          <a:ext cx="731520" cy="72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43E03417-2BA1-40E9-B8C7-5A0350ECEFBF}"/>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EA433847-70B4-430E-A1C0-6D287AF895BC}"/>
            </a:ext>
          </a:extLst>
        </xdr:cNvPr>
        <xdr:cNvCxnSpPr/>
      </xdr:nvCxnSpPr>
      <xdr:spPr>
        <a:xfrm>
          <a:off x="256540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a:extLst>
            <a:ext uri="{FF2B5EF4-FFF2-40B4-BE49-F238E27FC236}">
              <a16:creationId xmlns:a16="http://schemas.microsoft.com/office/drawing/2014/main" id="{7EA315E6-E716-4038-8312-1D109CFB1C28}"/>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61B2D884-BAC3-4A65-91A6-AD7E2C3E2894}"/>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2" name="楕円 311">
          <a:extLst>
            <a:ext uri="{FF2B5EF4-FFF2-40B4-BE49-F238E27FC236}">
              <a16:creationId xmlns:a16="http://schemas.microsoft.com/office/drawing/2014/main" id="{4D624924-57BD-4D21-A795-3ADB07A20881}"/>
            </a:ext>
          </a:extLst>
        </xdr:cNvPr>
        <xdr:cNvSpPr/>
      </xdr:nvSpPr>
      <xdr:spPr>
        <a:xfrm>
          <a:off x="96520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id="{3259065D-07C5-467C-AB7E-ED286337A381}"/>
            </a:ext>
          </a:extLst>
        </xdr:cNvPr>
        <xdr:cNvCxnSpPr/>
      </xdr:nvCxnSpPr>
      <xdr:spPr>
        <a:xfrm>
          <a:off x="100838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E75FE85D-06A7-4D14-833D-DBA51BD410D6}"/>
            </a:ext>
          </a:extLst>
        </xdr:cNvPr>
        <xdr:cNvSpPr txBox="1"/>
      </xdr:nvSpPr>
      <xdr:spPr>
        <a:xfrm>
          <a:off x="317056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4E275B11-7531-41A1-BD9A-F38578D7B05A}"/>
            </a:ext>
          </a:extLst>
        </xdr:cNvPr>
        <xdr:cNvSpPr txBox="1"/>
      </xdr:nvSpPr>
      <xdr:spPr>
        <a:xfrm>
          <a:off x="238570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68448716-C800-47FE-92CB-4E28E9525CE1}"/>
            </a:ext>
          </a:extLst>
        </xdr:cNvPr>
        <xdr:cNvSpPr txBox="1"/>
      </xdr:nvSpPr>
      <xdr:spPr>
        <a:xfrm>
          <a:off x="16110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E4C9BF39-E6B5-431B-A416-6F49B91B42FB}"/>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id="{4DACA4E5-19A6-451C-8877-BB5D9AF0141D}"/>
            </a:ext>
          </a:extLst>
        </xdr:cNvPr>
        <xdr:cNvSpPr txBox="1"/>
      </xdr:nvSpPr>
      <xdr:spPr>
        <a:xfrm>
          <a:off x="31382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09A15047-B13D-4A01-ACC4-77BFD08E58E6}"/>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a:extLst>
            <a:ext uri="{FF2B5EF4-FFF2-40B4-BE49-F238E27FC236}">
              <a16:creationId xmlns:a16="http://schemas.microsoft.com/office/drawing/2014/main" id="{CAA61B4E-798E-4873-ABFB-3E961A3AAA84}"/>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1" name="n_4mainValue【公営住宅】&#10;有形固定資産減価償却率">
          <a:extLst>
            <a:ext uri="{FF2B5EF4-FFF2-40B4-BE49-F238E27FC236}">
              <a16:creationId xmlns:a16="http://schemas.microsoft.com/office/drawing/2014/main" id="{EC2F5073-253B-4BB0-A39F-57AF91276CD8}"/>
            </a:ext>
          </a:extLst>
        </xdr:cNvPr>
        <xdr:cNvSpPr txBox="1"/>
      </xdr:nvSpPr>
      <xdr:spPr>
        <a:xfrm>
          <a:off x="8039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60872C8-407D-4311-9ECB-70C242C0239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B5F7EE6-36CD-4BCB-94C7-1795DF97FEB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C6505A8-EC0E-4725-A4F2-56A85EBB0EE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FFAB447-CBAA-44CD-A73D-4B7B1ED27C8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15688FE-4147-40A9-9FBD-28464101047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C89A01E-4DDE-4881-ACE6-A6F521F740B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FB16C8F-6462-47DB-828B-C1309D2EDC1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AD3B3D5-77D9-4CC3-990F-09EBE86AC80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C5B801B-ADC8-4E76-B32F-D66DE389F51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C6005CC-33C2-4575-80D5-BE963787FE0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C402B34-E165-4DFB-9410-8231F57C3538}"/>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4B9A960-2722-43D5-BAD7-7C949140261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C08582E-67FD-44AE-A502-B170DCEAD16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00813F5-F628-45AD-A30A-3628B8009FD9}"/>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A75519D-02BA-4DE5-BE62-3A0778302DF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A61F8A3-265D-4AB6-898F-0005CCE996A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D17E6A31-ED33-480A-B9A0-2A19049744A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93192E73-53B4-4837-A52D-806BD5EBA833}"/>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F5EB7E9-1874-4241-9F04-53C8928DBC2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C207C3B9-9E2E-45C9-997F-BA2B77F208E1}"/>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5D571C8-E4F5-4FDB-9592-58299C8954B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6FF3EAB-8C45-4C87-A84A-B71697F084D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069501F-3DEE-4A1B-BA94-D6794C31D6E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BEB86B80-4406-4835-B62B-BE2F47801F77}"/>
            </a:ext>
          </a:extLst>
        </xdr:cNvPr>
        <xdr:cNvCxnSpPr/>
      </xdr:nvCxnSpPr>
      <xdr:spPr>
        <a:xfrm flipV="1">
          <a:off x="9219565" y="13039343"/>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9C1C804D-9652-4B19-86CA-4AD80D3FD165}"/>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1DE9D294-26E0-4E46-9CA9-71C3E73815BC}"/>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458E3C66-BDD5-4BA7-B2FE-DB579CB4CC02}"/>
            </a:ext>
          </a:extLst>
        </xdr:cNvPr>
        <xdr:cNvSpPr txBox="1"/>
      </xdr:nvSpPr>
      <xdr:spPr>
        <a:xfrm>
          <a:off x="9258300" y="128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7868E374-4766-47CC-A958-6B17162DAB21}"/>
            </a:ext>
          </a:extLst>
        </xdr:cNvPr>
        <xdr:cNvCxnSpPr/>
      </xdr:nvCxnSpPr>
      <xdr:spPr>
        <a:xfrm>
          <a:off x="9154160" y="13039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71B50BD6-841E-4C06-858A-6B337920F246}"/>
            </a:ext>
          </a:extLst>
        </xdr:cNvPr>
        <xdr:cNvSpPr txBox="1"/>
      </xdr:nvSpPr>
      <xdr:spPr>
        <a:xfrm>
          <a:off x="9258300" y="1410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7CBBD87A-CC60-49E9-8155-8B080C9664B7}"/>
            </a:ext>
          </a:extLst>
        </xdr:cNvPr>
        <xdr:cNvSpPr/>
      </xdr:nvSpPr>
      <xdr:spPr>
        <a:xfrm>
          <a:off x="9192260" y="141267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A628A5D7-C74C-40CF-8E2D-F1F0490B0C1A}"/>
            </a:ext>
          </a:extLst>
        </xdr:cNvPr>
        <xdr:cNvSpPr/>
      </xdr:nvSpPr>
      <xdr:spPr>
        <a:xfrm>
          <a:off x="8445500" y="1411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3A26FFB3-0A22-402B-AD0E-65C297790C67}"/>
            </a:ext>
          </a:extLst>
        </xdr:cNvPr>
        <xdr:cNvSpPr/>
      </xdr:nvSpPr>
      <xdr:spPr>
        <a:xfrm>
          <a:off x="767080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5F0996E8-76EC-4C9D-A0B1-7C7F62510A48}"/>
            </a:ext>
          </a:extLst>
        </xdr:cNvPr>
        <xdr:cNvSpPr/>
      </xdr:nvSpPr>
      <xdr:spPr>
        <a:xfrm>
          <a:off x="6873240" y="14154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1D9F2450-8ABC-4DD4-93D9-12042515B11B}"/>
            </a:ext>
          </a:extLst>
        </xdr:cNvPr>
        <xdr:cNvSpPr/>
      </xdr:nvSpPr>
      <xdr:spPr>
        <a:xfrm>
          <a:off x="60985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829873D-49CB-4210-A54D-9CD4BAB66E2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154BCDD-1718-4EF0-B99C-0F3818C63CC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34615E-63AA-49F0-B6A3-C55D71DACB1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A82BA2E-1C9E-4E13-8296-84969586BD8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17AC774-52EE-4917-BF3A-5E5880FD753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68072</xdr:rowOff>
    </xdr:from>
    <xdr:to>
      <xdr:col>55</xdr:col>
      <xdr:colOff>50800</xdr:colOff>
      <xdr:row>81</xdr:row>
      <xdr:rowOff>169672</xdr:rowOff>
    </xdr:to>
    <xdr:sp macro="" textlink="">
      <xdr:nvSpPr>
        <xdr:cNvPr id="361" name="楕円 360">
          <a:extLst>
            <a:ext uri="{FF2B5EF4-FFF2-40B4-BE49-F238E27FC236}">
              <a16:creationId xmlns:a16="http://schemas.microsoft.com/office/drawing/2014/main" id="{42A01D62-D1ED-446D-BB51-1F615A302CA1}"/>
            </a:ext>
          </a:extLst>
        </xdr:cNvPr>
        <xdr:cNvSpPr/>
      </xdr:nvSpPr>
      <xdr:spPr>
        <a:xfrm>
          <a:off x="9192260" y="136469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90949</xdr:rowOff>
    </xdr:from>
    <xdr:ext cx="469744" cy="259045"/>
    <xdr:sp macro="" textlink="">
      <xdr:nvSpPr>
        <xdr:cNvPr id="362" name="【公営住宅】&#10;一人当たり面積該当値テキスト">
          <a:extLst>
            <a:ext uri="{FF2B5EF4-FFF2-40B4-BE49-F238E27FC236}">
              <a16:creationId xmlns:a16="http://schemas.microsoft.com/office/drawing/2014/main" id="{DA3ED338-289F-423C-801E-AADEF40BAF74}"/>
            </a:ext>
          </a:extLst>
        </xdr:cNvPr>
        <xdr:cNvSpPr txBox="1"/>
      </xdr:nvSpPr>
      <xdr:spPr>
        <a:xfrm>
          <a:off x="9258300" y="135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3302</xdr:rowOff>
    </xdr:from>
    <xdr:to>
      <xdr:col>50</xdr:col>
      <xdr:colOff>165100</xdr:colOff>
      <xdr:row>82</xdr:row>
      <xdr:rowOff>104902</xdr:rowOff>
    </xdr:to>
    <xdr:sp macro="" textlink="">
      <xdr:nvSpPr>
        <xdr:cNvPr id="363" name="楕円 362">
          <a:extLst>
            <a:ext uri="{FF2B5EF4-FFF2-40B4-BE49-F238E27FC236}">
              <a16:creationId xmlns:a16="http://schemas.microsoft.com/office/drawing/2014/main" id="{6FA36EE3-98E0-4975-95AA-B0492DE0E466}"/>
            </a:ext>
          </a:extLst>
        </xdr:cNvPr>
        <xdr:cNvSpPr/>
      </xdr:nvSpPr>
      <xdr:spPr>
        <a:xfrm>
          <a:off x="8445500" y="1374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118872</xdr:rowOff>
    </xdr:from>
    <xdr:to>
      <xdr:col>55</xdr:col>
      <xdr:colOff>0</xdr:colOff>
      <xdr:row>82</xdr:row>
      <xdr:rowOff>54102</xdr:rowOff>
    </xdr:to>
    <xdr:cxnSp macro="">
      <xdr:nvCxnSpPr>
        <xdr:cNvPr id="364" name="直線コネクタ 363">
          <a:extLst>
            <a:ext uri="{FF2B5EF4-FFF2-40B4-BE49-F238E27FC236}">
              <a16:creationId xmlns:a16="http://schemas.microsoft.com/office/drawing/2014/main" id="{EE47080B-6B92-47B2-9F58-53E04345091C}"/>
            </a:ext>
          </a:extLst>
        </xdr:cNvPr>
        <xdr:cNvCxnSpPr/>
      </xdr:nvCxnSpPr>
      <xdr:spPr>
        <a:xfrm flipV="1">
          <a:off x="8496300" y="13697712"/>
          <a:ext cx="7239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2921</xdr:rowOff>
    </xdr:from>
    <xdr:to>
      <xdr:col>46</xdr:col>
      <xdr:colOff>38100</xdr:colOff>
      <xdr:row>82</xdr:row>
      <xdr:rowOff>104521</xdr:rowOff>
    </xdr:to>
    <xdr:sp macro="" textlink="">
      <xdr:nvSpPr>
        <xdr:cNvPr id="365" name="楕円 364">
          <a:extLst>
            <a:ext uri="{FF2B5EF4-FFF2-40B4-BE49-F238E27FC236}">
              <a16:creationId xmlns:a16="http://schemas.microsoft.com/office/drawing/2014/main" id="{034730D1-9818-414C-A279-2FC798B6FD24}"/>
            </a:ext>
          </a:extLst>
        </xdr:cNvPr>
        <xdr:cNvSpPr/>
      </xdr:nvSpPr>
      <xdr:spPr>
        <a:xfrm>
          <a:off x="7670800" y="137494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53721</xdr:rowOff>
    </xdr:from>
    <xdr:to>
      <xdr:col>50</xdr:col>
      <xdr:colOff>114300</xdr:colOff>
      <xdr:row>82</xdr:row>
      <xdr:rowOff>54102</xdr:rowOff>
    </xdr:to>
    <xdr:cxnSp macro="">
      <xdr:nvCxnSpPr>
        <xdr:cNvPr id="366" name="直線コネクタ 365">
          <a:extLst>
            <a:ext uri="{FF2B5EF4-FFF2-40B4-BE49-F238E27FC236}">
              <a16:creationId xmlns:a16="http://schemas.microsoft.com/office/drawing/2014/main" id="{6E632342-9902-404F-8239-B617A8704374}"/>
            </a:ext>
          </a:extLst>
        </xdr:cNvPr>
        <xdr:cNvCxnSpPr/>
      </xdr:nvCxnSpPr>
      <xdr:spPr>
        <a:xfrm>
          <a:off x="7713980" y="13800201"/>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16447</xdr:rowOff>
    </xdr:from>
    <xdr:to>
      <xdr:col>41</xdr:col>
      <xdr:colOff>101600</xdr:colOff>
      <xdr:row>82</xdr:row>
      <xdr:rowOff>118047</xdr:rowOff>
    </xdr:to>
    <xdr:sp macro="" textlink="">
      <xdr:nvSpPr>
        <xdr:cNvPr id="367" name="楕円 366">
          <a:extLst>
            <a:ext uri="{FF2B5EF4-FFF2-40B4-BE49-F238E27FC236}">
              <a16:creationId xmlns:a16="http://schemas.microsoft.com/office/drawing/2014/main" id="{1FEBC1DC-7A1B-4150-9B6C-79B9B3ACBA04}"/>
            </a:ext>
          </a:extLst>
        </xdr:cNvPr>
        <xdr:cNvSpPr/>
      </xdr:nvSpPr>
      <xdr:spPr>
        <a:xfrm>
          <a:off x="6873240" y="1376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53721</xdr:rowOff>
    </xdr:from>
    <xdr:to>
      <xdr:col>45</xdr:col>
      <xdr:colOff>177800</xdr:colOff>
      <xdr:row>82</xdr:row>
      <xdr:rowOff>67247</xdr:rowOff>
    </xdr:to>
    <xdr:cxnSp macro="">
      <xdr:nvCxnSpPr>
        <xdr:cNvPr id="368" name="直線コネクタ 367">
          <a:extLst>
            <a:ext uri="{FF2B5EF4-FFF2-40B4-BE49-F238E27FC236}">
              <a16:creationId xmlns:a16="http://schemas.microsoft.com/office/drawing/2014/main" id="{43E614A9-5A76-49E8-A373-18AD0DDF69DE}"/>
            </a:ext>
          </a:extLst>
        </xdr:cNvPr>
        <xdr:cNvCxnSpPr/>
      </xdr:nvCxnSpPr>
      <xdr:spPr>
        <a:xfrm flipV="1">
          <a:off x="6924040" y="13800201"/>
          <a:ext cx="78994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29020</xdr:rowOff>
    </xdr:from>
    <xdr:to>
      <xdr:col>36</xdr:col>
      <xdr:colOff>165100</xdr:colOff>
      <xdr:row>82</xdr:row>
      <xdr:rowOff>130620</xdr:rowOff>
    </xdr:to>
    <xdr:sp macro="" textlink="">
      <xdr:nvSpPr>
        <xdr:cNvPr id="369" name="楕円 368">
          <a:extLst>
            <a:ext uri="{FF2B5EF4-FFF2-40B4-BE49-F238E27FC236}">
              <a16:creationId xmlns:a16="http://schemas.microsoft.com/office/drawing/2014/main" id="{066A3462-BF7F-4661-ADB2-4D426D958C20}"/>
            </a:ext>
          </a:extLst>
        </xdr:cNvPr>
        <xdr:cNvSpPr/>
      </xdr:nvSpPr>
      <xdr:spPr>
        <a:xfrm>
          <a:off x="6098540" y="137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67247</xdr:rowOff>
    </xdr:from>
    <xdr:to>
      <xdr:col>41</xdr:col>
      <xdr:colOff>50800</xdr:colOff>
      <xdr:row>82</xdr:row>
      <xdr:rowOff>79820</xdr:rowOff>
    </xdr:to>
    <xdr:cxnSp macro="">
      <xdr:nvCxnSpPr>
        <xdr:cNvPr id="370" name="直線コネクタ 369">
          <a:extLst>
            <a:ext uri="{FF2B5EF4-FFF2-40B4-BE49-F238E27FC236}">
              <a16:creationId xmlns:a16="http://schemas.microsoft.com/office/drawing/2014/main" id="{F211D15C-8258-4DE5-9027-B2A67E4DAC8A}"/>
            </a:ext>
          </a:extLst>
        </xdr:cNvPr>
        <xdr:cNvCxnSpPr/>
      </xdr:nvCxnSpPr>
      <xdr:spPr>
        <a:xfrm flipV="1">
          <a:off x="6149340" y="13813727"/>
          <a:ext cx="7747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FEC4E386-2B61-4D3A-9812-1F82C688D781}"/>
            </a:ext>
          </a:extLst>
        </xdr:cNvPr>
        <xdr:cNvSpPr txBox="1"/>
      </xdr:nvSpPr>
      <xdr:spPr>
        <a:xfrm>
          <a:off x="8271587" y="1420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31D2B1D5-CD52-4EAB-82AA-0964CFB67C5A}"/>
            </a:ext>
          </a:extLst>
        </xdr:cNvPr>
        <xdr:cNvSpPr txBox="1"/>
      </xdr:nvSpPr>
      <xdr:spPr>
        <a:xfrm>
          <a:off x="7509587" y="142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0B072D3F-9BCB-4EC1-989A-C86C12F0575F}"/>
            </a:ext>
          </a:extLst>
        </xdr:cNvPr>
        <xdr:cNvSpPr txBox="1"/>
      </xdr:nvSpPr>
      <xdr:spPr>
        <a:xfrm>
          <a:off x="6712027" y="142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EDD52ADD-BF6D-4F2C-BEFC-43C37AA4AFF4}"/>
            </a:ext>
          </a:extLst>
        </xdr:cNvPr>
        <xdr:cNvSpPr txBox="1"/>
      </xdr:nvSpPr>
      <xdr:spPr>
        <a:xfrm>
          <a:off x="59373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121429</xdr:rowOff>
    </xdr:from>
    <xdr:ext cx="469744" cy="259045"/>
    <xdr:sp macro="" textlink="">
      <xdr:nvSpPr>
        <xdr:cNvPr id="375" name="n_1mainValue【公営住宅】&#10;一人当たり面積">
          <a:extLst>
            <a:ext uri="{FF2B5EF4-FFF2-40B4-BE49-F238E27FC236}">
              <a16:creationId xmlns:a16="http://schemas.microsoft.com/office/drawing/2014/main" id="{37E1EF96-9D28-4EAA-AC57-D234AC4796C8}"/>
            </a:ext>
          </a:extLst>
        </xdr:cNvPr>
        <xdr:cNvSpPr txBox="1"/>
      </xdr:nvSpPr>
      <xdr:spPr>
        <a:xfrm>
          <a:off x="8271587" y="135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121048</xdr:rowOff>
    </xdr:from>
    <xdr:ext cx="469744" cy="259045"/>
    <xdr:sp macro="" textlink="">
      <xdr:nvSpPr>
        <xdr:cNvPr id="376" name="n_2mainValue【公営住宅】&#10;一人当たり面積">
          <a:extLst>
            <a:ext uri="{FF2B5EF4-FFF2-40B4-BE49-F238E27FC236}">
              <a16:creationId xmlns:a16="http://schemas.microsoft.com/office/drawing/2014/main" id="{DD544CB6-7C67-403E-9B65-8BBB534885DB}"/>
            </a:ext>
          </a:extLst>
        </xdr:cNvPr>
        <xdr:cNvSpPr txBox="1"/>
      </xdr:nvSpPr>
      <xdr:spPr>
        <a:xfrm>
          <a:off x="7509587" y="1353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134574</xdr:rowOff>
    </xdr:from>
    <xdr:ext cx="469744" cy="259045"/>
    <xdr:sp macro="" textlink="">
      <xdr:nvSpPr>
        <xdr:cNvPr id="377" name="n_3mainValue【公営住宅】&#10;一人当たり面積">
          <a:extLst>
            <a:ext uri="{FF2B5EF4-FFF2-40B4-BE49-F238E27FC236}">
              <a16:creationId xmlns:a16="http://schemas.microsoft.com/office/drawing/2014/main" id="{7A94A46C-8B1C-4857-8E5F-96655723CB1E}"/>
            </a:ext>
          </a:extLst>
        </xdr:cNvPr>
        <xdr:cNvSpPr txBox="1"/>
      </xdr:nvSpPr>
      <xdr:spPr>
        <a:xfrm>
          <a:off x="6712027" y="1354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147147</xdr:rowOff>
    </xdr:from>
    <xdr:ext cx="469744" cy="259045"/>
    <xdr:sp macro="" textlink="">
      <xdr:nvSpPr>
        <xdr:cNvPr id="378" name="n_4mainValue【公営住宅】&#10;一人当たり面積">
          <a:extLst>
            <a:ext uri="{FF2B5EF4-FFF2-40B4-BE49-F238E27FC236}">
              <a16:creationId xmlns:a16="http://schemas.microsoft.com/office/drawing/2014/main" id="{9F45FFD7-D93E-42DF-8D33-FF9BE364D66D}"/>
            </a:ext>
          </a:extLst>
        </xdr:cNvPr>
        <xdr:cNvSpPr txBox="1"/>
      </xdr:nvSpPr>
      <xdr:spPr>
        <a:xfrm>
          <a:off x="5937327"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0744362-8D2B-40A5-B4C0-BFD4769B406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509A791-C571-4BB8-8CB6-94AFF5AC1F2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0B32B50-1F1F-451A-930C-5868610C2B5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F049014-DD11-452E-B425-04AD6802D59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1C585D9-9E25-4F4F-B683-2251CE7ACBB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4B34529-9C67-43BF-B105-BB0064C6523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67C364F-7E07-4728-8A7E-06248020506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2791C1B-0138-4671-8294-E10F76BC254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9AED0C9-937F-4C5F-8DB1-CAB5956AE3B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A7E83EA-9BFE-47C7-B46C-617F198B4FE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0D87DFB-694E-4E1A-AAA3-FECBB1F7163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4B9088E-4544-4CB2-8328-7D8131831F8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A8A2B5D1-2DF5-45CA-8D1A-6C5AD166B6F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DAC05C1D-E2EC-443B-9889-EF22E89D549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62EFC42-B447-429E-A328-71A00402A46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A7FAF99-0FB5-46CF-8F80-E0C9717F68B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A0F0E91-68B4-4F57-BE2F-8FB9DC15F76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40AEA7E5-C331-4601-8437-52ADF79808C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ACB4E6C-218B-4F62-977A-F76D32C4F79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89B76FF-84D0-4599-8D02-E7B173B1912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09D730C-583E-45DE-81D8-58EF38796F7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8CEC729-234F-40CE-882F-D5EDBE54A5C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F500B34-0940-4A05-9290-16140534EF3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E8CC1B5-D999-4242-A7AE-119B9DA0625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1712A41-D0A5-4977-B6F1-4E42B83EB5F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B92913B6-95F6-495E-A72A-E3299D99A70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B4DBE03-91D6-400F-8130-B40C8E21751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2F949AAE-EAE0-4E3E-ACE1-22A48F2D8C9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25D50474-F196-4CC6-A54C-86993726827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281B176-22E6-40B0-A29D-B5C96D763A1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77A7C05-71B3-4427-B83B-8E2FB48F450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6DD1161B-8F6D-48DC-BBDB-99C8CB41BAD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614C7063-FEE1-43EE-A290-DD158CD9F0C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C3C703CE-8B53-4E53-8636-2BE2B6E7F57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728B5F17-BCAF-4819-8ADC-56F23890F56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77FF8D08-F50A-4FE3-BB08-13F73296F52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34E25AC6-30BC-4747-8BFC-7C62DB13EBA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A06C778D-8F64-4ED2-BC52-2E67C33E7B2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14EFFE2B-DA30-4543-9356-7DB91DCB063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A84E1DEB-DC8C-42F5-8651-91D21C6AE42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ADE7FD94-3A09-4B3A-BE88-E2DB35945C0A}"/>
            </a:ext>
          </a:extLst>
        </xdr:cNvPr>
        <xdr:cNvCxnSpPr/>
      </xdr:nvCxnSpPr>
      <xdr:spPr>
        <a:xfrm flipV="1">
          <a:off x="14375764" y="561784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F354E709-74D5-497C-BA23-A625F64E4D4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D432BC18-C42B-4962-A586-31B343393BB3}"/>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7E9E9619-1E3F-4B20-8B5A-66D04A13CF6A}"/>
            </a:ext>
          </a:extLst>
        </xdr:cNvPr>
        <xdr:cNvSpPr txBox="1"/>
      </xdr:nvSpPr>
      <xdr:spPr>
        <a:xfrm>
          <a:off x="144145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0A3D62C6-5757-4D67-A4BD-BA061A524102}"/>
            </a:ext>
          </a:extLst>
        </xdr:cNvPr>
        <xdr:cNvCxnSpPr/>
      </xdr:nvCxnSpPr>
      <xdr:spPr>
        <a:xfrm>
          <a:off x="14287500" y="561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13C93176-FFB3-49BF-A37A-9FBD8EE79AFC}"/>
            </a:ext>
          </a:extLst>
        </xdr:cNvPr>
        <xdr:cNvSpPr txBox="1"/>
      </xdr:nvSpPr>
      <xdr:spPr>
        <a:xfrm>
          <a:off x="14414500" y="609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E07EC42D-2102-4723-90DA-25FEBB9DF042}"/>
            </a:ext>
          </a:extLst>
        </xdr:cNvPr>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43488ED9-2730-4223-A0A6-C84E1E333ADA}"/>
            </a:ext>
          </a:extLst>
        </xdr:cNvPr>
        <xdr:cNvSpPr/>
      </xdr:nvSpPr>
      <xdr:spPr>
        <a:xfrm>
          <a:off x="1357884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440FBFC1-C699-4997-9252-10DCFE44C4C2}"/>
            </a:ext>
          </a:extLst>
        </xdr:cNvPr>
        <xdr:cNvSpPr/>
      </xdr:nvSpPr>
      <xdr:spPr>
        <a:xfrm>
          <a:off x="1280414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413E5BA9-8829-4E6B-A54B-3D19A86DE93C}"/>
            </a:ext>
          </a:extLst>
        </xdr:cNvPr>
        <xdr:cNvSpPr/>
      </xdr:nvSpPr>
      <xdr:spPr>
        <a:xfrm>
          <a:off x="12029440" y="620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40276F5D-4A0B-4BB2-8BAE-9732A03F165A}"/>
            </a:ext>
          </a:extLst>
        </xdr:cNvPr>
        <xdr:cNvSpPr/>
      </xdr:nvSpPr>
      <xdr:spPr>
        <a:xfrm>
          <a:off x="11231880" y="614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5F6D46C-1662-4DEB-B940-62CF7887898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45FBCAB-2DAB-4826-B34D-77DD769356D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EF53364-D805-46CB-8B86-8D0C909BB89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4AB0606-7DF9-4A0A-9172-A8AD696670A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D137802-7831-48BB-BD46-E65425BA981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141605</xdr:rowOff>
    </xdr:from>
    <xdr:to>
      <xdr:col>85</xdr:col>
      <xdr:colOff>177800</xdr:colOff>
      <xdr:row>39</xdr:row>
      <xdr:rowOff>71755</xdr:rowOff>
    </xdr:to>
    <xdr:sp macro="" textlink="">
      <xdr:nvSpPr>
        <xdr:cNvPr id="435" name="楕円 434">
          <a:extLst>
            <a:ext uri="{FF2B5EF4-FFF2-40B4-BE49-F238E27FC236}">
              <a16:creationId xmlns:a16="http://schemas.microsoft.com/office/drawing/2014/main" id="{58013600-9FF8-41CF-AC50-55D0D39B8D34}"/>
            </a:ext>
          </a:extLst>
        </xdr:cNvPr>
        <xdr:cNvSpPr/>
      </xdr:nvSpPr>
      <xdr:spPr>
        <a:xfrm>
          <a:off x="14325600" y="65119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120032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A9AF2A2-3317-4FD2-9E79-4450C2776EE6}"/>
            </a:ext>
          </a:extLst>
        </xdr:cNvPr>
        <xdr:cNvSpPr txBox="1"/>
      </xdr:nvSpPr>
      <xdr:spPr>
        <a:xfrm>
          <a:off x="144145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437" name="楕円 436">
          <a:extLst>
            <a:ext uri="{FF2B5EF4-FFF2-40B4-BE49-F238E27FC236}">
              <a16:creationId xmlns:a16="http://schemas.microsoft.com/office/drawing/2014/main" id="{C2900C35-2EB0-4378-A7C0-2EF4F851ABD6}"/>
            </a:ext>
          </a:extLst>
        </xdr:cNvPr>
        <xdr:cNvSpPr/>
      </xdr:nvSpPr>
      <xdr:spPr>
        <a:xfrm>
          <a:off x="1357884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20955</xdr:rowOff>
    </xdr:to>
    <xdr:cxnSp macro="">
      <xdr:nvCxnSpPr>
        <xdr:cNvPr id="438" name="直線コネクタ 437">
          <a:extLst>
            <a:ext uri="{FF2B5EF4-FFF2-40B4-BE49-F238E27FC236}">
              <a16:creationId xmlns:a16="http://schemas.microsoft.com/office/drawing/2014/main" id="{CEA6E899-5585-4FE3-BABD-36D11C1A63C5}"/>
            </a:ext>
          </a:extLst>
        </xdr:cNvPr>
        <xdr:cNvCxnSpPr/>
      </xdr:nvCxnSpPr>
      <xdr:spPr>
        <a:xfrm>
          <a:off x="13629640" y="6541770"/>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145415</xdr:rowOff>
    </xdr:from>
    <xdr:to>
      <xdr:col>76</xdr:col>
      <xdr:colOff>165100</xdr:colOff>
      <xdr:row>39</xdr:row>
      <xdr:rowOff>75565</xdr:rowOff>
    </xdr:to>
    <xdr:sp macro="" textlink="">
      <xdr:nvSpPr>
        <xdr:cNvPr id="439" name="楕円 438">
          <a:extLst>
            <a:ext uri="{FF2B5EF4-FFF2-40B4-BE49-F238E27FC236}">
              <a16:creationId xmlns:a16="http://schemas.microsoft.com/office/drawing/2014/main" id="{670C5298-86E7-4811-8759-0B07CAB49870}"/>
            </a:ext>
          </a:extLst>
        </xdr:cNvPr>
        <xdr:cNvSpPr/>
      </xdr:nvSpPr>
      <xdr:spPr>
        <a:xfrm>
          <a:off x="12804140" y="651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24765</xdr:rowOff>
    </xdr:to>
    <xdr:cxnSp macro="">
      <xdr:nvCxnSpPr>
        <xdr:cNvPr id="440" name="直線コネクタ 439">
          <a:extLst>
            <a:ext uri="{FF2B5EF4-FFF2-40B4-BE49-F238E27FC236}">
              <a16:creationId xmlns:a16="http://schemas.microsoft.com/office/drawing/2014/main" id="{C0FABF34-EF2F-48A1-BD0C-F02FA4D174E7}"/>
            </a:ext>
          </a:extLst>
        </xdr:cNvPr>
        <xdr:cNvCxnSpPr/>
      </xdr:nvCxnSpPr>
      <xdr:spPr>
        <a:xfrm flipV="1">
          <a:off x="12854940" y="654177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113030</xdr:rowOff>
    </xdr:from>
    <xdr:to>
      <xdr:col>72</xdr:col>
      <xdr:colOff>38100</xdr:colOff>
      <xdr:row>39</xdr:row>
      <xdr:rowOff>43180</xdr:rowOff>
    </xdr:to>
    <xdr:sp macro="" textlink="">
      <xdr:nvSpPr>
        <xdr:cNvPr id="441" name="楕円 440">
          <a:extLst>
            <a:ext uri="{FF2B5EF4-FFF2-40B4-BE49-F238E27FC236}">
              <a16:creationId xmlns:a16="http://schemas.microsoft.com/office/drawing/2014/main" id="{5DE11EC8-D500-4712-B79B-C71982745539}"/>
            </a:ext>
          </a:extLst>
        </xdr:cNvPr>
        <xdr:cNvSpPr/>
      </xdr:nvSpPr>
      <xdr:spPr>
        <a:xfrm>
          <a:off x="12029440" y="6483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163830</xdr:rowOff>
    </xdr:from>
    <xdr:to>
      <xdr:col>76</xdr:col>
      <xdr:colOff>114300</xdr:colOff>
      <xdr:row>39</xdr:row>
      <xdr:rowOff>24765</xdr:rowOff>
    </xdr:to>
    <xdr:cxnSp macro="">
      <xdr:nvCxnSpPr>
        <xdr:cNvPr id="442" name="直線コネクタ 441">
          <a:extLst>
            <a:ext uri="{FF2B5EF4-FFF2-40B4-BE49-F238E27FC236}">
              <a16:creationId xmlns:a16="http://schemas.microsoft.com/office/drawing/2014/main" id="{33907B8C-E7D4-43A8-A71F-D4F78EDC4E01}"/>
            </a:ext>
          </a:extLst>
        </xdr:cNvPr>
        <xdr:cNvCxnSpPr/>
      </xdr:nvCxnSpPr>
      <xdr:spPr>
        <a:xfrm>
          <a:off x="12072620" y="653415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69215</xdr:rowOff>
    </xdr:from>
    <xdr:to>
      <xdr:col>67</xdr:col>
      <xdr:colOff>101600</xdr:colOff>
      <xdr:row>38</xdr:row>
      <xdr:rowOff>170815</xdr:rowOff>
    </xdr:to>
    <xdr:sp macro="" textlink="">
      <xdr:nvSpPr>
        <xdr:cNvPr id="443" name="楕円 442">
          <a:extLst>
            <a:ext uri="{FF2B5EF4-FFF2-40B4-BE49-F238E27FC236}">
              <a16:creationId xmlns:a16="http://schemas.microsoft.com/office/drawing/2014/main" id="{3F3F931C-306B-4883-8E55-F1D070AAC1EB}"/>
            </a:ext>
          </a:extLst>
        </xdr:cNvPr>
        <xdr:cNvSpPr/>
      </xdr:nvSpPr>
      <xdr:spPr>
        <a:xfrm>
          <a:off x="1123188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120015</xdr:rowOff>
    </xdr:from>
    <xdr:to>
      <xdr:col>71</xdr:col>
      <xdr:colOff>177800</xdr:colOff>
      <xdr:row>38</xdr:row>
      <xdr:rowOff>163830</xdr:rowOff>
    </xdr:to>
    <xdr:cxnSp macro="">
      <xdr:nvCxnSpPr>
        <xdr:cNvPr id="444" name="直線コネクタ 443">
          <a:extLst>
            <a:ext uri="{FF2B5EF4-FFF2-40B4-BE49-F238E27FC236}">
              <a16:creationId xmlns:a16="http://schemas.microsoft.com/office/drawing/2014/main" id="{C4D90490-9981-4839-A4DD-E563674F7705}"/>
            </a:ext>
          </a:extLst>
        </xdr:cNvPr>
        <xdr:cNvCxnSpPr/>
      </xdr:nvCxnSpPr>
      <xdr:spPr>
        <a:xfrm>
          <a:off x="11282680" y="649033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D66B2AFF-E27A-4E7C-B3A4-4BB6A20FF83B}"/>
            </a:ext>
          </a:extLst>
        </xdr:cNvPr>
        <xdr:cNvSpPr txBox="1"/>
      </xdr:nvSpPr>
      <xdr:spPr>
        <a:xfrm>
          <a:off x="134372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D975763F-3117-421B-BDAA-AAF215E05FBC}"/>
            </a:ext>
          </a:extLst>
        </xdr:cNvPr>
        <xdr:cNvSpPr txBox="1"/>
      </xdr:nvSpPr>
      <xdr:spPr>
        <a:xfrm>
          <a:off x="126752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B9E33B8-0055-4B22-9F26-A43CE36895EA}"/>
            </a:ext>
          </a:extLst>
        </xdr:cNvPr>
        <xdr:cNvSpPr txBox="1"/>
      </xdr:nvSpPr>
      <xdr:spPr>
        <a:xfrm>
          <a:off x="119005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A2399C36-48E4-4D4E-8D36-9A841C778214}"/>
            </a:ext>
          </a:extLst>
        </xdr:cNvPr>
        <xdr:cNvSpPr txBox="1"/>
      </xdr:nvSpPr>
      <xdr:spPr>
        <a:xfrm>
          <a:off x="1110298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45737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C237BCCD-D912-4B17-8DF7-876D0FCFE97D}"/>
            </a:ext>
          </a:extLst>
        </xdr:cNvPr>
        <xdr:cNvSpPr txBox="1"/>
      </xdr:nvSpPr>
      <xdr:spPr>
        <a:xfrm>
          <a:off x="134372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66692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B6636F21-D733-4A4A-A1FE-2DA211ED4EB3}"/>
            </a:ext>
          </a:extLst>
        </xdr:cNvPr>
        <xdr:cNvSpPr txBox="1"/>
      </xdr:nvSpPr>
      <xdr:spPr>
        <a:xfrm>
          <a:off x="126752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34307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A38619F-A28F-44DE-B67F-0DBD15BFFD1C}"/>
            </a:ext>
          </a:extLst>
        </xdr:cNvPr>
        <xdr:cNvSpPr txBox="1"/>
      </xdr:nvSpPr>
      <xdr:spPr>
        <a:xfrm>
          <a:off x="119005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161942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DA64B6D7-8399-488D-85F3-769E76C88D2B}"/>
            </a:ext>
          </a:extLst>
        </xdr:cNvPr>
        <xdr:cNvSpPr txBox="1"/>
      </xdr:nvSpPr>
      <xdr:spPr>
        <a:xfrm>
          <a:off x="1110298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E723374A-4FFA-4286-B0EE-EB3B8DF8BFB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A320316-538C-4BCF-9924-031AAE44138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E8CC83C-24B3-4E5E-A02A-1A07BD75ACA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26244E5-0F91-4C0A-8954-5D40E6A1B5C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2F0144BD-23B2-45B1-8AEF-A4ACA2097ED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71D68D3-0800-4E3C-AE15-60951711EE3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4B7AE75-3ACD-4405-A0E5-81BB5466871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4776F7A-E24E-4D5D-9257-D2136C87645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3BB6849C-4D19-49BF-8349-0C0F27DD610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65A283B-409F-407D-8472-8B819C097D2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5AA8740A-F2F6-489C-94B7-B9EC1ABE85D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23FA40E9-9199-4003-8FA0-34B336870BA2}"/>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AC6F9D69-4662-471E-8269-15643B059D6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FFD81DA5-15BF-4574-8EAA-2BADF4322659}"/>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5C187D61-F61C-41C5-A5F4-174701CEA9B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586B3F18-E084-49A8-81F8-256D80502D6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21E1D7C4-4564-406D-A3FE-990AD672908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BCFCBA7C-1639-4ABC-B5E0-DCEB9AAF0F63}"/>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EFCC5DA3-26F9-44FA-A66D-F5BCF8689E0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C70F58D0-EE98-440D-8C83-8AA7E8BD22C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E830D7D-D3FB-4230-BACF-9B2BA0F4D33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84CA6839-B458-4469-ACF2-F4C62FC4F629}"/>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FFF7B14-B4E1-4AD4-886C-4BAD3BA197C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380511E1-E369-4EB6-9D2B-13FEF9826B91}"/>
            </a:ext>
          </a:extLst>
        </xdr:cNvPr>
        <xdr:cNvCxnSpPr/>
      </xdr:nvCxnSpPr>
      <xdr:spPr>
        <a:xfrm flipV="1">
          <a:off x="19509104" y="570103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C0CA8333-ECCF-45B9-AEB3-8B1ED1BC8373}"/>
            </a:ext>
          </a:extLst>
        </xdr:cNvPr>
        <xdr:cNvSpPr txBox="1"/>
      </xdr:nvSpPr>
      <xdr:spPr>
        <a:xfrm>
          <a:off x="19547840" y="70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04A50925-1AB5-4E2F-913A-AE2D4219FEE1}"/>
            </a:ext>
          </a:extLst>
        </xdr:cNvPr>
        <xdr:cNvCxnSpPr/>
      </xdr:nvCxnSpPr>
      <xdr:spPr>
        <a:xfrm>
          <a:off x="19443700" y="7012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E6B7AD5C-F553-40C8-AB79-0D22F1362A62}"/>
            </a:ext>
          </a:extLst>
        </xdr:cNvPr>
        <xdr:cNvSpPr txBox="1"/>
      </xdr:nvSpPr>
      <xdr:spPr>
        <a:xfrm>
          <a:off x="19547840"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678FB628-E0B6-49EA-9840-E0D2F9B760A1}"/>
            </a:ext>
          </a:extLst>
        </xdr:cNvPr>
        <xdr:cNvCxnSpPr/>
      </xdr:nvCxnSpPr>
      <xdr:spPr>
        <a:xfrm>
          <a:off x="19443700" y="570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8165B64-5ED2-448B-A2F1-4A5E9E5DE970}"/>
            </a:ext>
          </a:extLst>
        </xdr:cNvPr>
        <xdr:cNvSpPr txBox="1"/>
      </xdr:nvSpPr>
      <xdr:spPr>
        <a:xfrm>
          <a:off x="19547840" y="6477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695386FE-9B14-4EFA-A820-05327225D81F}"/>
            </a:ext>
          </a:extLst>
        </xdr:cNvPr>
        <xdr:cNvSpPr/>
      </xdr:nvSpPr>
      <xdr:spPr>
        <a:xfrm>
          <a:off x="19458940" y="662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9754D64B-B47C-4C52-8651-84C6013818BD}"/>
            </a:ext>
          </a:extLst>
        </xdr:cNvPr>
        <xdr:cNvSpPr/>
      </xdr:nvSpPr>
      <xdr:spPr>
        <a:xfrm>
          <a:off x="18735040" y="6624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4A060DCA-3BFD-4924-947F-B02108C9885B}"/>
            </a:ext>
          </a:extLst>
        </xdr:cNvPr>
        <xdr:cNvSpPr/>
      </xdr:nvSpPr>
      <xdr:spPr>
        <a:xfrm>
          <a:off x="17937480" y="663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677137BC-9221-4E31-9301-6C276A6A4C0D}"/>
            </a:ext>
          </a:extLst>
        </xdr:cNvPr>
        <xdr:cNvSpPr/>
      </xdr:nvSpPr>
      <xdr:spPr>
        <a:xfrm>
          <a:off x="1716278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25B1976F-344F-4E79-83D7-27F962BDA6EF}"/>
            </a:ext>
          </a:extLst>
        </xdr:cNvPr>
        <xdr:cNvSpPr/>
      </xdr:nvSpPr>
      <xdr:spPr>
        <a:xfrm>
          <a:off x="16388080" y="6649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C4CD3F2-74FF-41AA-A2C7-BDE0B72BAD6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0553E92-4A8C-43F7-891A-92B4CF94F5C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77330A4-E04B-44E8-9801-58AFFFA9CFB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79150F2-EC27-4260-9A3F-DFB096491D6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9059412-2DDB-4E91-B0C5-7C8A05B72C0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107950</xdr:rowOff>
    </xdr:from>
    <xdr:to>
      <xdr:col>116</xdr:col>
      <xdr:colOff>114300</xdr:colOff>
      <xdr:row>40</xdr:row>
      <xdr:rowOff>38100</xdr:rowOff>
    </xdr:to>
    <xdr:sp macro="" textlink="">
      <xdr:nvSpPr>
        <xdr:cNvPr id="492" name="楕円 491">
          <a:extLst>
            <a:ext uri="{FF2B5EF4-FFF2-40B4-BE49-F238E27FC236}">
              <a16:creationId xmlns:a16="http://schemas.microsoft.com/office/drawing/2014/main" id="{C35AC77D-31CE-4ADD-BE8E-DCFB7369572F}"/>
            </a:ext>
          </a:extLst>
        </xdr:cNvPr>
        <xdr:cNvSpPr/>
      </xdr:nvSpPr>
      <xdr:spPr>
        <a:xfrm>
          <a:off x="19458940" y="6645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86377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B81C64D7-AED9-493F-9AC9-808BE7B3A056}"/>
            </a:ext>
          </a:extLst>
        </xdr:cNvPr>
        <xdr:cNvSpPr txBox="1"/>
      </xdr:nvSpPr>
      <xdr:spPr>
        <a:xfrm>
          <a:off x="19547840"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118110</xdr:rowOff>
    </xdr:from>
    <xdr:to>
      <xdr:col>112</xdr:col>
      <xdr:colOff>38100</xdr:colOff>
      <xdr:row>40</xdr:row>
      <xdr:rowOff>48260</xdr:rowOff>
    </xdr:to>
    <xdr:sp macro="" textlink="">
      <xdr:nvSpPr>
        <xdr:cNvPr id="494" name="楕円 493">
          <a:extLst>
            <a:ext uri="{FF2B5EF4-FFF2-40B4-BE49-F238E27FC236}">
              <a16:creationId xmlns:a16="http://schemas.microsoft.com/office/drawing/2014/main" id="{A80A99DE-6B32-44FF-A175-055535029A76}"/>
            </a:ext>
          </a:extLst>
        </xdr:cNvPr>
        <xdr:cNvSpPr/>
      </xdr:nvSpPr>
      <xdr:spPr>
        <a:xfrm>
          <a:off x="18735040" y="6656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158750</xdr:rowOff>
    </xdr:from>
    <xdr:to>
      <xdr:col>116</xdr:col>
      <xdr:colOff>63500</xdr:colOff>
      <xdr:row>39</xdr:row>
      <xdr:rowOff>168910</xdr:rowOff>
    </xdr:to>
    <xdr:cxnSp macro="">
      <xdr:nvCxnSpPr>
        <xdr:cNvPr id="495" name="直線コネクタ 494">
          <a:extLst>
            <a:ext uri="{FF2B5EF4-FFF2-40B4-BE49-F238E27FC236}">
              <a16:creationId xmlns:a16="http://schemas.microsoft.com/office/drawing/2014/main" id="{27483891-DC06-4DA3-8015-E60A3F96B471}"/>
            </a:ext>
          </a:extLst>
        </xdr:cNvPr>
        <xdr:cNvCxnSpPr/>
      </xdr:nvCxnSpPr>
      <xdr:spPr>
        <a:xfrm flipV="1">
          <a:off x="18778220" y="6696710"/>
          <a:ext cx="7315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127000</xdr:rowOff>
    </xdr:from>
    <xdr:to>
      <xdr:col>107</xdr:col>
      <xdr:colOff>101600</xdr:colOff>
      <xdr:row>40</xdr:row>
      <xdr:rowOff>57150</xdr:rowOff>
    </xdr:to>
    <xdr:sp macro="" textlink="">
      <xdr:nvSpPr>
        <xdr:cNvPr id="496" name="楕円 495">
          <a:extLst>
            <a:ext uri="{FF2B5EF4-FFF2-40B4-BE49-F238E27FC236}">
              <a16:creationId xmlns:a16="http://schemas.microsoft.com/office/drawing/2014/main" id="{A9FF1905-D6E4-4677-97AE-5D876FB0D05B}"/>
            </a:ext>
          </a:extLst>
        </xdr:cNvPr>
        <xdr:cNvSpPr/>
      </xdr:nvSpPr>
      <xdr:spPr>
        <a:xfrm>
          <a:off x="17937480" y="6664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168910</xdr:rowOff>
    </xdr:from>
    <xdr:to>
      <xdr:col>111</xdr:col>
      <xdr:colOff>177800</xdr:colOff>
      <xdr:row>40</xdr:row>
      <xdr:rowOff>6350</xdr:rowOff>
    </xdr:to>
    <xdr:cxnSp macro="">
      <xdr:nvCxnSpPr>
        <xdr:cNvPr id="497" name="直線コネクタ 496">
          <a:extLst>
            <a:ext uri="{FF2B5EF4-FFF2-40B4-BE49-F238E27FC236}">
              <a16:creationId xmlns:a16="http://schemas.microsoft.com/office/drawing/2014/main" id="{2F5BA765-6D09-4E9F-9C16-7492AA0AC783}"/>
            </a:ext>
          </a:extLst>
        </xdr:cNvPr>
        <xdr:cNvCxnSpPr/>
      </xdr:nvCxnSpPr>
      <xdr:spPr>
        <a:xfrm flipV="1">
          <a:off x="17988280" y="670687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109220</xdr:rowOff>
    </xdr:from>
    <xdr:to>
      <xdr:col>102</xdr:col>
      <xdr:colOff>165100</xdr:colOff>
      <xdr:row>40</xdr:row>
      <xdr:rowOff>39370</xdr:rowOff>
    </xdr:to>
    <xdr:sp macro="" textlink="">
      <xdr:nvSpPr>
        <xdr:cNvPr id="498" name="楕円 497">
          <a:extLst>
            <a:ext uri="{FF2B5EF4-FFF2-40B4-BE49-F238E27FC236}">
              <a16:creationId xmlns:a16="http://schemas.microsoft.com/office/drawing/2014/main" id="{2B407584-9C35-4E89-AE32-73679BC241F2}"/>
            </a:ext>
          </a:extLst>
        </xdr:cNvPr>
        <xdr:cNvSpPr/>
      </xdr:nvSpPr>
      <xdr:spPr>
        <a:xfrm>
          <a:off x="17162780" y="664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160020</xdr:rowOff>
    </xdr:from>
    <xdr:to>
      <xdr:col>107</xdr:col>
      <xdr:colOff>50800</xdr:colOff>
      <xdr:row>40</xdr:row>
      <xdr:rowOff>6350</xdr:rowOff>
    </xdr:to>
    <xdr:cxnSp macro="">
      <xdr:nvCxnSpPr>
        <xdr:cNvPr id="499" name="直線コネクタ 498">
          <a:extLst>
            <a:ext uri="{FF2B5EF4-FFF2-40B4-BE49-F238E27FC236}">
              <a16:creationId xmlns:a16="http://schemas.microsoft.com/office/drawing/2014/main" id="{931B2237-CFE7-4EC6-A309-2BBB4D851C7B}"/>
            </a:ext>
          </a:extLst>
        </xdr:cNvPr>
        <xdr:cNvCxnSpPr/>
      </xdr:nvCxnSpPr>
      <xdr:spPr>
        <a:xfrm>
          <a:off x="17213580" y="6697980"/>
          <a:ext cx="7747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115570</xdr:rowOff>
    </xdr:from>
    <xdr:to>
      <xdr:col>98</xdr:col>
      <xdr:colOff>38100</xdr:colOff>
      <xdr:row>40</xdr:row>
      <xdr:rowOff>45720</xdr:rowOff>
    </xdr:to>
    <xdr:sp macro="" textlink="">
      <xdr:nvSpPr>
        <xdr:cNvPr id="500" name="楕円 499">
          <a:extLst>
            <a:ext uri="{FF2B5EF4-FFF2-40B4-BE49-F238E27FC236}">
              <a16:creationId xmlns:a16="http://schemas.microsoft.com/office/drawing/2014/main" id="{5D490BC5-F201-43C8-9D29-3E6A8B990DEE}"/>
            </a:ext>
          </a:extLst>
        </xdr:cNvPr>
        <xdr:cNvSpPr/>
      </xdr:nvSpPr>
      <xdr:spPr>
        <a:xfrm>
          <a:off x="16388080" y="6653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160020</xdr:rowOff>
    </xdr:from>
    <xdr:to>
      <xdr:col>102</xdr:col>
      <xdr:colOff>114300</xdr:colOff>
      <xdr:row>39</xdr:row>
      <xdr:rowOff>166370</xdr:rowOff>
    </xdr:to>
    <xdr:cxnSp macro="">
      <xdr:nvCxnSpPr>
        <xdr:cNvPr id="501" name="直線コネクタ 500">
          <a:extLst>
            <a:ext uri="{FF2B5EF4-FFF2-40B4-BE49-F238E27FC236}">
              <a16:creationId xmlns:a16="http://schemas.microsoft.com/office/drawing/2014/main" id="{DAE87D1A-3935-41D2-83CC-2AE1E25BD8C9}"/>
            </a:ext>
          </a:extLst>
        </xdr:cNvPr>
        <xdr:cNvCxnSpPr/>
      </xdr:nvCxnSpPr>
      <xdr:spPr>
        <a:xfrm flipV="1">
          <a:off x="16431260" y="669798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D86DCCB8-FC35-4E96-9290-05F641C51AFB}"/>
            </a:ext>
          </a:extLst>
        </xdr:cNvPr>
        <xdr:cNvSpPr txBox="1"/>
      </xdr:nvSpPr>
      <xdr:spPr>
        <a:xfrm>
          <a:off x="185611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158F65DA-8264-4E22-957F-6D6E36B67942}"/>
            </a:ext>
          </a:extLst>
        </xdr:cNvPr>
        <xdr:cNvSpPr txBox="1"/>
      </xdr:nvSpPr>
      <xdr:spPr>
        <a:xfrm>
          <a:off x="1777626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7DDC909-11A7-44AC-BA3D-6A64BDC2B3F8}"/>
            </a:ext>
          </a:extLst>
        </xdr:cNvPr>
        <xdr:cNvSpPr txBox="1"/>
      </xdr:nvSpPr>
      <xdr:spPr>
        <a:xfrm>
          <a:off x="1700156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23F6E1D9-A633-4EE9-9CBC-DB46CBF44080}"/>
            </a:ext>
          </a:extLst>
        </xdr:cNvPr>
        <xdr:cNvSpPr txBox="1"/>
      </xdr:nvSpPr>
      <xdr:spPr>
        <a:xfrm>
          <a:off x="16226867" y="642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39387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178DC17D-7FEB-4F16-A855-1A254C7E9039}"/>
            </a:ext>
          </a:extLst>
        </xdr:cNvPr>
        <xdr:cNvSpPr txBox="1"/>
      </xdr:nvSpPr>
      <xdr:spPr>
        <a:xfrm>
          <a:off x="18561127" y="674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48277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1B4C5AC3-0687-401A-9479-E0741CD8DE50}"/>
            </a:ext>
          </a:extLst>
        </xdr:cNvPr>
        <xdr:cNvSpPr txBox="1"/>
      </xdr:nvSpPr>
      <xdr:spPr>
        <a:xfrm>
          <a:off x="1777626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55897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B9B4135A-8475-4ECA-8620-96DA2CE7956B}"/>
            </a:ext>
          </a:extLst>
        </xdr:cNvPr>
        <xdr:cNvSpPr txBox="1"/>
      </xdr:nvSpPr>
      <xdr:spPr>
        <a:xfrm>
          <a:off x="17001567"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36847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4C36A572-4A0E-4D85-87C5-B6EDA266F3D6}"/>
            </a:ext>
          </a:extLst>
        </xdr:cNvPr>
        <xdr:cNvSpPr txBox="1"/>
      </xdr:nvSpPr>
      <xdr:spPr>
        <a:xfrm>
          <a:off x="1622686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33CD329F-2C46-469E-B81B-BF8291656FE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84E828CA-673D-4D32-AD50-B33DB2B8FD5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29462986-80C2-4BBF-A99E-5817967034E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46720065-88C8-4917-B074-281DA37D3AC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83DA460A-03CB-43D9-BC6F-A43F81257A5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877CF7D1-7D62-4CD0-B993-5784363991B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8A8143B-3F17-4DE4-859D-4E2591FF8B0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2D629AA-B108-4B82-B5E6-85743C83674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BF428163-B6D8-45A9-BE99-96C59D6EC18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B19B204-973A-4360-BABF-DFC96184606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7B67612-E112-4680-A12F-E9B9BDA302E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92B87443-8E00-42CC-8FC0-387EC6BDF95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98441F07-0354-4AA3-B04D-7B98AD1BAAEE}"/>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99495980-C849-4C23-A930-8128730DA8E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CE06C72B-3B72-439C-AAFA-B642BA5E155A}"/>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F44FF6D0-1E0C-4E65-B90F-20F9E0CB860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7F9F1B5C-E787-4A02-BDE2-355236A2CC7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7C56211F-1DEE-41A6-8528-6C9F8AD4A13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B09122C8-AE6A-4462-9EB2-25D8AD2EC61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E50AD109-2017-4321-B09E-F521A4A2B3B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75DE38BC-2058-4DF3-BFAB-CA4EA034C94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EFD3EC1A-E5E2-4F66-8EB9-918E16B6C61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AA2C4E0A-31C8-4F0D-B3A6-6248EE43CD89}"/>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DC974151-51DA-49A0-B4CB-595A9E50FF9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C8CBDFFB-EC8D-4467-8F8F-6BFBC12F67CC}"/>
            </a:ext>
          </a:extLst>
        </xdr:cNvPr>
        <xdr:cNvCxnSpPr/>
      </xdr:nvCxnSpPr>
      <xdr:spPr>
        <a:xfrm flipV="1">
          <a:off x="14375764" y="92964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CAAFD3F4-C10C-4D7B-802A-767B93934B74}"/>
            </a:ext>
          </a:extLst>
        </xdr:cNvPr>
        <xdr:cNvSpPr txBox="1"/>
      </xdr:nvSpPr>
      <xdr:spPr>
        <a:xfrm>
          <a:off x="144145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041E22B6-DF58-4BAC-B7E5-0CBCEFFF6A3A}"/>
            </a:ext>
          </a:extLst>
        </xdr:cNvPr>
        <xdr:cNvCxnSpPr/>
      </xdr:nvCxnSpPr>
      <xdr:spPr>
        <a:xfrm>
          <a:off x="1428750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2064D7AC-92EB-4204-B860-5131EA017D0D}"/>
            </a:ext>
          </a:extLst>
        </xdr:cNvPr>
        <xdr:cNvSpPr txBox="1"/>
      </xdr:nvSpPr>
      <xdr:spPr>
        <a:xfrm>
          <a:off x="1441450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5A0B1535-01BE-4A49-8B30-FCAC30A4DC12}"/>
            </a:ext>
          </a:extLst>
        </xdr:cNvPr>
        <xdr:cNvCxnSpPr/>
      </xdr:nvCxnSpPr>
      <xdr:spPr>
        <a:xfrm>
          <a:off x="1428750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900A215E-D05B-40F0-B3C2-C1E5B6182B75}"/>
            </a:ext>
          </a:extLst>
        </xdr:cNvPr>
        <xdr:cNvSpPr txBox="1"/>
      </xdr:nvSpPr>
      <xdr:spPr>
        <a:xfrm>
          <a:off x="1441450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ADA03B50-DE9E-467C-B37E-4BA2FDF135C4}"/>
            </a:ext>
          </a:extLst>
        </xdr:cNvPr>
        <xdr:cNvSpPr/>
      </xdr:nvSpPr>
      <xdr:spPr>
        <a:xfrm>
          <a:off x="14325600" y="100895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2568571-06E8-4E7E-8EF4-EA66DB97B32C}"/>
            </a:ext>
          </a:extLst>
        </xdr:cNvPr>
        <xdr:cNvSpPr/>
      </xdr:nvSpPr>
      <xdr:spPr>
        <a:xfrm>
          <a:off x="13578840" y="1005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D5895158-A234-41AE-8D69-BBC2172BC479}"/>
            </a:ext>
          </a:extLst>
        </xdr:cNvPr>
        <xdr:cNvSpPr/>
      </xdr:nvSpPr>
      <xdr:spPr>
        <a:xfrm>
          <a:off x="128041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24EA566F-C284-4EBF-B469-C80E0F330D2E}"/>
            </a:ext>
          </a:extLst>
        </xdr:cNvPr>
        <xdr:cNvSpPr/>
      </xdr:nvSpPr>
      <xdr:spPr>
        <a:xfrm>
          <a:off x="1202944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C9715CF2-481E-42CC-B3EA-9BD7C97F1259}"/>
            </a:ext>
          </a:extLst>
        </xdr:cNvPr>
        <xdr:cNvSpPr/>
      </xdr:nvSpPr>
      <xdr:spPr>
        <a:xfrm>
          <a:off x="1123188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3788FBA-CB00-4E08-B718-8DA4D914312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182E445-7F31-4C3B-AFA6-A70B1E2B6C4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A75C1C1-4F6A-4CE4-A4DB-6D9099F257B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A3ECFED-0517-43C6-A1F6-6032E4811B7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3594819-0B62-40CF-86F8-9F06B090F4B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50" name="楕円 549">
          <a:extLst>
            <a:ext uri="{FF2B5EF4-FFF2-40B4-BE49-F238E27FC236}">
              <a16:creationId xmlns:a16="http://schemas.microsoft.com/office/drawing/2014/main" id="{AE213EA2-6267-4A54-95FB-87194F857189}"/>
            </a:ext>
          </a:extLst>
        </xdr:cNvPr>
        <xdr:cNvSpPr/>
      </xdr:nvSpPr>
      <xdr:spPr>
        <a:xfrm>
          <a:off x="14325600" y="102228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D1D101F4-DBA0-4439-BCC1-34C81C509D5F}"/>
            </a:ext>
          </a:extLst>
        </xdr:cNvPr>
        <xdr:cNvSpPr txBox="1"/>
      </xdr:nvSpPr>
      <xdr:spPr>
        <a:xfrm>
          <a:off x="14414500"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52" name="楕円 551">
          <a:extLst>
            <a:ext uri="{FF2B5EF4-FFF2-40B4-BE49-F238E27FC236}">
              <a16:creationId xmlns:a16="http://schemas.microsoft.com/office/drawing/2014/main" id="{F98C0FDB-F882-4554-8D3E-6BDA5F24B456}"/>
            </a:ext>
          </a:extLst>
        </xdr:cNvPr>
        <xdr:cNvSpPr/>
      </xdr:nvSpPr>
      <xdr:spPr>
        <a:xfrm>
          <a:off x="1357884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43815</xdr:rowOff>
    </xdr:to>
    <xdr:cxnSp macro="">
      <xdr:nvCxnSpPr>
        <xdr:cNvPr id="553" name="直線コネクタ 552">
          <a:extLst>
            <a:ext uri="{FF2B5EF4-FFF2-40B4-BE49-F238E27FC236}">
              <a16:creationId xmlns:a16="http://schemas.microsoft.com/office/drawing/2014/main" id="{FBEF4A56-824C-4C1B-967C-EC7DA9E10088}"/>
            </a:ext>
          </a:extLst>
        </xdr:cNvPr>
        <xdr:cNvCxnSpPr/>
      </xdr:nvCxnSpPr>
      <xdr:spPr>
        <a:xfrm>
          <a:off x="13629640" y="1022604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4" name="楕円 553">
          <a:extLst>
            <a:ext uri="{FF2B5EF4-FFF2-40B4-BE49-F238E27FC236}">
              <a16:creationId xmlns:a16="http://schemas.microsoft.com/office/drawing/2014/main" id="{6FF9B3C8-1FD7-459E-B330-EB7E960E011D}"/>
            </a:ext>
          </a:extLst>
        </xdr:cNvPr>
        <xdr:cNvSpPr/>
      </xdr:nvSpPr>
      <xdr:spPr>
        <a:xfrm>
          <a:off x="1280414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61</xdr:row>
      <xdr:rowOff>0</xdr:rowOff>
    </xdr:to>
    <xdr:cxnSp macro="">
      <xdr:nvCxnSpPr>
        <xdr:cNvPr id="555" name="直線コネクタ 554">
          <a:extLst>
            <a:ext uri="{FF2B5EF4-FFF2-40B4-BE49-F238E27FC236}">
              <a16:creationId xmlns:a16="http://schemas.microsoft.com/office/drawing/2014/main" id="{03B12A26-86E2-488D-9FEE-BC851D42338B}"/>
            </a:ext>
          </a:extLst>
        </xdr:cNvPr>
        <xdr:cNvCxnSpPr/>
      </xdr:nvCxnSpPr>
      <xdr:spPr>
        <a:xfrm>
          <a:off x="12854940" y="1014984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56" name="楕円 555">
          <a:extLst>
            <a:ext uri="{FF2B5EF4-FFF2-40B4-BE49-F238E27FC236}">
              <a16:creationId xmlns:a16="http://schemas.microsoft.com/office/drawing/2014/main" id="{0A6B1AB3-93F1-4402-8D2E-55E1A46C7AE9}"/>
            </a:ext>
          </a:extLst>
        </xdr:cNvPr>
        <xdr:cNvSpPr/>
      </xdr:nvSpPr>
      <xdr:spPr>
        <a:xfrm>
          <a:off x="12029440" y="10059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47625</xdr:rowOff>
    </xdr:from>
    <xdr:to>
      <xdr:col>76</xdr:col>
      <xdr:colOff>114300</xdr:colOff>
      <xdr:row>60</xdr:row>
      <xdr:rowOff>91440</xdr:rowOff>
    </xdr:to>
    <xdr:cxnSp macro="">
      <xdr:nvCxnSpPr>
        <xdr:cNvPr id="557" name="直線コネクタ 556">
          <a:extLst>
            <a:ext uri="{FF2B5EF4-FFF2-40B4-BE49-F238E27FC236}">
              <a16:creationId xmlns:a16="http://schemas.microsoft.com/office/drawing/2014/main" id="{90EBC003-E48C-4A29-AAB1-B6F005569D24}"/>
            </a:ext>
          </a:extLst>
        </xdr:cNvPr>
        <xdr:cNvCxnSpPr/>
      </xdr:nvCxnSpPr>
      <xdr:spPr>
        <a:xfrm>
          <a:off x="12072620" y="1010602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558" name="楕円 557">
          <a:extLst>
            <a:ext uri="{FF2B5EF4-FFF2-40B4-BE49-F238E27FC236}">
              <a16:creationId xmlns:a16="http://schemas.microsoft.com/office/drawing/2014/main" id="{59C7FF00-15A7-418D-BE62-4A5ABA8DE604}"/>
            </a:ext>
          </a:extLst>
        </xdr:cNvPr>
        <xdr:cNvSpPr/>
      </xdr:nvSpPr>
      <xdr:spPr>
        <a:xfrm>
          <a:off x="11231880" y="10024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47625</xdr:rowOff>
    </xdr:to>
    <xdr:cxnSp macro="">
      <xdr:nvCxnSpPr>
        <xdr:cNvPr id="559" name="直線コネクタ 558">
          <a:extLst>
            <a:ext uri="{FF2B5EF4-FFF2-40B4-BE49-F238E27FC236}">
              <a16:creationId xmlns:a16="http://schemas.microsoft.com/office/drawing/2014/main" id="{38F63B57-1D34-42EE-80BD-6B8F4A576EE3}"/>
            </a:ext>
          </a:extLst>
        </xdr:cNvPr>
        <xdr:cNvCxnSpPr/>
      </xdr:nvCxnSpPr>
      <xdr:spPr>
        <a:xfrm>
          <a:off x="11282680" y="1007173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215E6A07-C0FF-4972-85C1-FBD1829E4BED}"/>
            </a:ext>
          </a:extLst>
        </xdr:cNvPr>
        <xdr:cNvSpPr txBox="1"/>
      </xdr:nvSpPr>
      <xdr:spPr>
        <a:xfrm>
          <a:off x="134372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AC9DF2FA-F5AD-4072-9B5A-014C7B6D60C3}"/>
            </a:ext>
          </a:extLst>
        </xdr:cNvPr>
        <xdr:cNvSpPr txBox="1"/>
      </xdr:nvSpPr>
      <xdr:spPr>
        <a:xfrm>
          <a:off x="12675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74CB2EDA-0839-431A-B773-E1A60A0CF86A}"/>
            </a:ext>
          </a:extLst>
        </xdr:cNvPr>
        <xdr:cNvSpPr txBox="1"/>
      </xdr:nvSpPr>
      <xdr:spPr>
        <a:xfrm>
          <a:off x="119005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3" name="n_4aveValue【学校施設】&#10;有形固定資産減価償却率">
          <a:extLst>
            <a:ext uri="{FF2B5EF4-FFF2-40B4-BE49-F238E27FC236}">
              <a16:creationId xmlns:a16="http://schemas.microsoft.com/office/drawing/2014/main" id="{86C6070B-19D3-4004-8597-58539562B909}"/>
            </a:ext>
          </a:extLst>
        </xdr:cNvPr>
        <xdr:cNvSpPr txBox="1"/>
      </xdr:nvSpPr>
      <xdr:spPr>
        <a:xfrm>
          <a:off x="1110298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4" name="n_1mainValue【学校施設】&#10;有形固定資産減価償却率">
          <a:extLst>
            <a:ext uri="{FF2B5EF4-FFF2-40B4-BE49-F238E27FC236}">
              <a16:creationId xmlns:a16="http://schemas.microsoft.com/office/drawing/2014/main" id="{AD746B70-E31E-44B9-9E4E-F509FF13E353}"/>
            </a:ext>
          </a:extLst>
        </xdr:cNvPr>
        <xdr:cNvSpPr txBox="1"/>
      </xdr:nvSpPr>
      <xdr:spPr>
        <a:xfrm>
          <a:off x="134372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5" name="n_2mainValue【学校施設】&#10;有形固定資産減価償却率">
          <a:extLst>
            <a:ext uri="{FF2B5EF4-FFF2-40B4-BE49-F238E27FC236}">
              <a16:creationId xmlns:a16="http://schemas.microsoft.com/office/drawing/2014/main" id="{28883FB7-F84D-46F5-982C-DB84B5C865CA}"/>
            </a:ext>
          </a:extLst>
        </xdr:cNvPr>
        <xdr:cNvSpPr txBox="1"/>
      </xdr:nvSpPr>
      <xdr:spPr>
        <a:xfrm>
          <a:off x="12675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66" name="n_3mainValue【学校施設】&#10;有形固定資産減価償却率">
          <a:extLst>
            <a:ext uri="{FF2B5EF4-FFF2-40B4-BE49-F238E27FC236}">
              <a16:creationId xmlns:a16="http://schemas.microsoft.com/office/drawing/2014/main" id="{1EBE8826-4B66-4C00-9702-AD7F1CD393FB}"/>
            </a:ext>
          </a:extLst>
        </xdr:cNvPr>
        <xdr:cNvSpPr txBox="1"/>
      </xdr:nvSpPr>
      <xdr:spPr>
        <a:xfrm>
          <a:off x="119005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80662</xdr:rowOff>
    </xdr:from>
    <xdr:ext cx="405111" cy="259045"/>
    <xdr:sp macro="" textlink="">
      <xdr:nvSpPr>
        <xdr:cNvPr id="567" name="n_4mainValue【学校施設】&#10;有形固定資産減価償却率">
          <a:extLst>
            <a:ext uri="{FF2B5EF4-FFF2-40B4-BE49-F238E27FC236}">
              <a16:creationId xmlns:a16="http://schemas.microsoft.com/office/drawing/2014/main" id="{4FBDD4B4-C4FE-4FC6-A306-1FDF69581294}"/>
            </a:ext>
          </a:extLst>
        </xdr:cNvPr>
        <xdr:cNvSpPr txBox="1"/>
      </xdr:nvSpPr>
      <xdr:spPr>
        <a:xfrm>
          <a:off x="1110298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544CB453-0505-4C65-9E39-7880AF430E5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4F772B3-9D95-40B8-9710-27BE9F00AB4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A0B482AB-9C5A-4727-84F2-4785812366D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BDC58FFD-56A1-4D5C-A5B7-CED6C1C8F76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6E534F64-E6CA-4F63-A408-AB0DF53F177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D03A156B-6397-468A-ABBC-8CBC9E0FD52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9B3D3AE-352A-46FC-9CF0-83BA4A64A26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087AA3B-63F6-4972-A268-609305EDA0C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5C398C0-FF91-4625-9FD2-CB2C753FCFC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D8237BF-EF48-471D-A3DF-D16E8D5DDE4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A90C35E9-4A97-4F40-9A11-8A2889BC5136}"/>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57A1454F-2910-44CF-89FF-F42980E6B34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7F85E5D1-FDE6-4CF5-A334-82F4B960909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3373C5A3-39E2-4A1C-9105-73E725EBD0C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85D077CD-60DE-490A-B8FD-9C888822EC8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D5F50291-5E49-4940-BC89-FC5A05B3340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88BC4E33-07BB-4797-9E85-79759BA959B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C8446CBC-F39F-4EF1-A479-E4BA3DB011B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622D732D-4768-40F0-9606-76DD53D7800E}"/>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CD4E40F8-3BDA-4C2D-B86F-5EAB465384BA}"/>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A7D1CF0E-E266-4229-8EA2-5A28FDDD094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AB12B835-5EAA-4F4E-AA90-503A1376858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5F431CB8-6528-4101-8815-D26D11B3828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B970BA63-2444-4B5C-A949-6DE92187626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629974F6-A046-46EE-B308-B46B903F9971}"/>
            </a:ext>
          </a:extLst>
        </xdr:cNvPr>
        <xdr:cNvCxnSpPr/>
      </xdr:nvCxnSpPr>
      <xdr:spPr>
        <a:xfrm flipV="1">
          <a:off x="19509104" y="931087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D68DE57F-E168-4FDD-B68F-6A8BB54B7F24}"/>
            </a:ext>
          </a:extLst>
        </xdr:cNvPr>
        <xdr:cNvSpPr txBox="1"/>
      </xdr:nvSpPr>
      <xdr:spPr>
        <a:xfrm>
          <a:off x="19547840"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A7798072-F936-4A06-A6D7-19C3B5442F74}"/>
            </a:ext>
          </a:extLst>
        </xdr:cNvPr>
        <xdr:cNvCxnSpPr/>
      </xdr:nvCxnSpPr>
      <xdr:spPr>
        <a:xfrm>
          <a:off x="19443700" y="10815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14D19447-D9F2-408D-87E4-A0DF747E3C22}"/>
            </a:ext>
          </a:extLst>
        </xdr:cNvPr>
        <xdr:cNvSpPr txBox="1"/>
      </xdr:nvSpPr>
      <xdr:spPr>
        <a:xfrm>
          <a:off x="19547840" y="908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CA0452A5-0F7C-4058-B982-BFBE1C15258F}"/>
            </a:ext>
          </a:extLst>
        </xdr:cNvPr>
        <xdr:cNvCxnSpPr/>
      </xdr:nvCxnSpPr>
      <xdr:spPr>
        <a:xfrm>
          <a:off x="19443700" y="931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A6ACE5AC-B84E-441E-9F66-88BDB9D89273}"/>
            </a:ext>
          </a:extLst>
        </xdr:cNvPr>
        <xdr:cNvSpPr txBox="1"/>
      </xdr:nvSpPr>
      <xdr:spPr>
        <a:xfrm>
          <a:off x="19547840" y="1018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169C1B6C-DC71-47CC-99F6-AA920EAE3F78}"/>
            </a:ext>
          </a:extLst>
        </xdr:cNvPr>
        <xdr:cNvSpPr/>
      </xdr:nvSpPr>
      <xdr:spPr>
        <a:xfrm>
          <a:off x="19458940" y="1021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113615AA-B49A-4C3D-A054-3AEDC51332F4}"/>
            </a:ext>
          </a:extLst>
        </xdr:cNvPr>
        <xdr:cNvSpPr/>
      </xdr:nvSpPr>
      <xdr:spPr>
        <a:xfrm>
          <a:off x="18735040" y="1022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0C45DB82-9123-4F73-A718-250C3574ED60}"/>
            </a:ext>
          </a:extLst>
        </xdr:cNvPr>
        <xdr:cNvSpPr/>
      </xdr:nvSpPr>
      <xdr:spPr>
        <a:xfrm>
          <a:off x="17937480" y="10227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5F4EC3F1-EAC4-4F3B-98C2-E9DACBB4CAC8}"/>
            </a:ext>
          </a:extLst>
        </xdr:cNvPr>
        <xdr:cNvSpPr/>
      </xdr:nvSpPr>
      <xdr:spPr>
        <a:xfrm>
          <a:off x="17162780" y="102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E501EDB0-48D9-4CE0-BB9E-F3CB8EB9888E}"/>
            </a:ext>
          </a:extLst>
        </xdr:cNvPr>
        <xdr:cNvSpPr/>
      </xdr:nvSpPr>
      <xdr:spPr>
        <a:xfrm>
          <a:off x="16388080" y="10250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7DBD80C-CD11-45DB-A8EF-E7213497D9F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EB96C53-2EA2-47D7-9545-9E24569F48D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3549BB6-7948-4AD3-92AB-5E2CF941992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CF3B379-6BD8-43E8-AB75-322E0EC1571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A75BCB8-A53C-4ED6-9996-311728D4DF4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149225</xdr:rowOff>
    </xdr:from>
    <xdr:to>
      <xdr:col>116</xdr:col>
      <xdr:colOff>114300</xdr:colOff>
      <xdr:row>61</xdr:row>
      <xdr:rowOff>79375</xdr:rowOff>
    </xdr:to>
    <xdr:sp macro="" textlink="">
      <xdr:nvSpPr>
        <xdr:cNvPr id="608" name="楕円 607">
          <a:extLst>
            <a:ext uri="{FF2B5EF4-FFF2-40B4-BE49-F238E27FC236}">
              <a16:creationId xmlns:a16="http://schemas.microsoft.com/office/drawing/2014/main" id="{24237E27-2E23-473F-82E0-AF558C57A476}"/>
            </a:ext>
          </a:extLst>
        </xdr:cNvPr>
        <xdr:cNvSpPr/>
      </xdr:nvSpPr>
      <xdr:spPr>
        <a:xfrm>
          <a:off x="19458940" y="1020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652</xdr:rowOff>
    </xdr:from>
    <xdr:ext cx="469744" cy="259045"/>
    <xdr:sp macro="" textlink="">
      <xdr:nvSpPr>
        <xdr:cNvPr id="609" name="【学校施設】&#10;一人当たり面積該当値テキスト">
          <a:extLst>
            <a:ext uri="{FF2B5EF4-FFF2-40B4-BE49-F238E27FC236}">
              <a16:creationId xmlns:a16="http://schemas.microsoft.com/office/drawing/2014/main" id="{48C80C41-A5D2-47CD-9097-F5420D664BE5}"/>
            </a:ext>
          </a:extLst>
        </xdr:cNvPr>
        <xdr:cNvSpPr txBox="1"/>
      </xdr:nvSpPr>
      <xdr:spPr>
        <a:xfrm>
          <a:off x="19547840"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161036</xdr:rowOff>
    </xdr:from>
    <xdr:to>
      <xdr:col>112</xdr:col>
      <xdr:colOff>38100</xdr:colOff>
      <xdr:row>61</xdr:row>
      <xdr:rowOff>91186</xdr:rowOff>
    </xdr:to>
    <xdr:sp macro="" textlink="">
      <xdr:nvSpPr>
        <xdr:cNvPr id="610" name="楕円 609">
          <a:extLst>
            <a:ext uri="{FF2B5EF4-FFF2-40B4-BE49-F238E27FC236}">
              <a16:creationId xmlns:a16="http://schemas.microsoft.com/office/drawing/2014/main" id="{ADB49274-6B3A-4878-A1BA-CA61CFD79E39}"/>
            </a:ext>
          </a:extLst>
        </xdr:cNvPr>
        <xdr:cNvSpPr/>
      </xdr:nvSpPr>
      <xdr:spPr>
        <a:xfrm>
          <a:off x="18735040" y="10219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28575</xdr:rowOff>
    </xdr:from>
    <xdr:to>
      <xdr:col>116</xdr:col>
      <xdr:colOff>63500</xdr:colOff>
      <xdr:row>61</xdr:row>
      <xdr:rowOff>40386</xdr:rowOff>
    </xdr:to>
    <xdr:cxnSp macro="">
      <xdr:nvCxnSpPr>
        <xdr:cNvPr id="611" name="直線コネクタ 610">
          <a:extLst>
            <a:ext uri="{FF2B5EF4-FFF2-40B4-BE49-F238E27FC236}">
              <a16:creationId xmlns:a16="http://schemas.microsoft.com/office/drawing/2014/main" id="{927ED7FA-8F95-4314-8155-141D9CBEEC77}"/>
            </a:ext>
          </a:extLst>
        </xdr:cNvPr>
        <xdr:cNvCxnSpPr/>
      </xdr:nvCxnSpPr>
      <xdr:spPr>
        <a:xfrm flipV="1">
          <a:off x="18778220" y="10254615"/>
          <a:ext cx="73152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110744</xdr:rowOff>
    </xdr:from>
    <xdr:to>
      <xdr:col>107</xdr:col>
      <xdr:colOff>101600</xdr:colOff>
      <xdr:row>61</xdr:row>
      <xdr:rowOff>40894</xdr:rowOff>
    </xdr:to>
    <xdr:sp macro="" textlink="">
      <xdr:nvSpPr>
        <xdr:cNvPr id="612" name="楕円 611">
          <a:extLst>
            <a:ext uri="{FF2B5EF4-FFF2-40B4-BE49-F238E27FC236}">
              <a16:creationId xmlns:a16="http://schemas.microsoft.com/office/drawing/2014/main" id="{AA927E96-93DB-47B6-A9A1-E7B5DFCE5356}"/>
            </a:ext>
          </a:extLst>
        </xdr:cNvPr>
        <xdr:cNvSpPr/>
      </xdr:nvSpPr>
      <xdr:spPr>
        <a:xfrm>
          <a:off x="17937480" y="10169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161544</xdr:rowOff>
    </xdr:from>
    <xdr:to>
      <xdr:col>111</xdr:col>
      <xdr:colOff>177800</xdr:colOff>
      <xdr:row>61</xdr:row>
      <xdr:rowOff>40386</xdr:rowOff>
    </xdr:to>
    <xdr:cxnSp macro="">
      <xdr:nvCxnSpPr>
        <xdr:cNvPr id="613" name="直線コネクタ 612">
          <a:extLst>
            <a:ext uri="{FF2B5EF4-FFF2-40B4-BE49-F238E27FC236}">
              <a16:creationId xmlns:a16="http://schemas.microsoft.com/office/drawing/2014/main" id="{75872634-8E82-4E86-AF14-F877EBEED9BF}"/>
            </a:ext>
          </a:extLst>
        </xdr:cNvPr>
        <xdr:cNvCxnSpPr/>
      </xdr:nvCxnSpPr>
      <xdr:spPr>
        <a:xfrm>
          <a:off x="17988280" y="10219944"/>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161798</xdr:rowOff>
    </xdr:from>
    <xdr:to>
      <xdr:col>102</xdr:col>
      <xdr:colOff>165100</xdr:colOff>
      <xdr:row>56</xdr:row>
      <xdr:rowOff>91948</xdr:rowOff>
    </xdr:to>
    <xdr:sp macro="" textlink="">
      <xdr:nvSpPr>
        <xdr:cNvPr id="614" name="楕円 613">
          <a:extLst>
            <a:ext uri="{FF2B5EF4-FFF2-40B4-BE49-F238E27FC236}">
              <a16:creationId xmlns:a16="http://schemas.microsoft.com/office/drawing/2014/main" id="{17EF60FC-42C0-4D8D-BC86-3A96DA99DEED}"/>
            </a:ext>
          </a:extLst>
        </xdr:cNvPr>
        <xdr:cNvSpPr/>
      </xdr:nvSpPr>
      <xdr:spPr>
        <a:xfrm>
          <a:off x="17162780" y="9381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41148</xdr:rowOff>
    </xdr:from>
    <xdr:to>
      <xdr:col>107</xdr:col>
      <xdr:colOff>50800</xdr:colOff>
      <xdr:row>60</xdr:row>
      <xdr:rowOff>161544</xdr:rowOff>
    </xdr:to>
    <xdr:cxnSp macro="">
      <xdr:nvCxnSpPr>
        <xdr:cNvPr id="615" name="直線コネクタ 614">
          <a:extLst>
            <a:ext uri="{FF2B5EF4-FFF2-40B4-BE49-F238E27FC236}">
              <a16:creationId xmlns:a16="http://schemas.microsoft.com/office/drawing/2014/main" id="{0AC5A46F-FBCC-4A0A-BFED-ABB66A03E1BE}"/>
            </a:ext>
          </a:extLst>
        </xdr:cNvPr>
        <xdr:cNvCxnSpPr/>
      </xdr:nvCxnSpPr>
      <xdr:spPr>
        <a:xfrm>
          <a:off x="17213580" y="9428988"/>
          <a:ext cx="774700" cy="79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22733</xdr:rowOff>
    </xdr:from>
    <xdr:to>
      <xdr:col>98</xdr:col>
      <xdr:colOff>38100</xdr:colOff>
      <xdr:row>56</xdr:row>
      <xdr:rowOff>124333</xdr:rowOff>
    </xdr:to>
    <xdr:sp macro="" textlink="">
      <xdr:nvSpPr>
        <xdr:cNvPr id="616" name="楕円 615">
          <a:extLst>
            <a:ext uri="{FF2B5EF4-FFF2-40B4-BE49-F238E27FC236}">
              <a16:creationId xmlns:a16="http://schemas.microsoft.com/office/drawing/2014/main" id="{1307A55A-E0C9-4CD2-BD0D-C4121858D8B3}"/>
            </a:ext>
          </a:extLst>
        </xdr:cNvPr>
        <xdr:cNvSpPr/>
      </xdr:nvSpPr>
      <xdr:spPr>
        <a:xfrm>
          <a:off x="16388080" y="94105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41148</xdr:rowOff>
    </xdr:from>
    <xdr:to>
      <xdr:col>102</xdr:col>
      <xdr:colOff>114300</xdr:colOff>
      <xdr:row>56</xdr:row>
      <xdr:rowOff>73533</xdr:rowOff>
    </xdr:to>
    <xdr:cxnSp macro="">
      <xdr:nvCxnSpPr>
        <xdr:cNvPr id="617" name="直線コネクタ 616">
          <a:extLst>
            <a:ext uri="{FF2B5EF4-FFF2-40B4-BE49-F238E27FC236}">
              <a16:creationId xmlns:a16="http://schemas.microsoft.com/office/drawing/2014/main" id="{A1C0ADD2-BFB9-4CE0-8EDB-E2EC0AB5CB00}"/>
            </a:ext>
          </a:extLst>
        </xdr:cNvPr>
        <xdr:cNvCxnSpPr/>
      </xdr:nvCxnSpPr>
      <xdr:spPr>
        <a:xfrm flipV="1">
          <a:off x="16431260" y="9428988"/>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C74EB16D-D393-470A-A33F-136CCC675151}"/>
            </a:ext>
          </a:extLst>
        </xdr:cNvPr>
        <xdr:cNvSpPr txBox="1"/>
      </xdr:nvSpPr>
      <xdr:spPr>
        <a:xfrm>
          <a:off x="18561127" y="10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E935A980-E17D-454A-B9B9-BD5CA5FD7A4A}"/>
            </a:ext>
          </a:extLst>
        </xdr:cNvPr>
        <xdr:cNvSpPr txBox="1"/>
      </xdr:nvSpPr>
      <xdr:spPr>
        <a:xfrm>
          <a:off x="17776267" y="1031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0" name="n_3aveValue【学校施設】&#10;一人当たり面積">
          <a:extLst>
            <a:ext uri="{FF2B5EF4-FFF2-40B4-BE49-F238E27FC236}">
              <a16:creationId xmlns:a16="http://schemas.microsoft.com/office/drawing/2014/main" id="{156ECC58-BBC9-497E-ADBF-86178088FE5B}"/>
            </a:ext>
          </a:extLst>
        </xdr:cNvPr>
        <xdr:cNvSpPr txBox="1"/>
      </xdr:nvSpPr>
      <xdr:spPr>
        <a:xfrm>
          <a:off x="17001567" y="1034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1" name="n_4aveValue【学校施設】&#10;一人当たり面積">
          <a:extLst>
            <a:ext uri="{FF2B5EF4-FFF2-40B4-BE49-F238E27FC236}">
              <a16:creationId xmlns:a16="http://schemas.microsoft.com/office/drawing/2014/main" id="{E3EC294E-FBB2-4296-8C13-748A9CE820C2}"/>
            </a:ext>
          </a:extLst>
        </xdr:cNvPr>
        <xdr:cNvSpPr txBox="1"/>
      </xdr:nvSpPr>
      <xdr:spPr>
        <a:xfrm>
          <a:off x="16226867" y="103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107713</xdr:rowOff>
    </xdr:from>
    <xdr:ext cx="469744" cy="259045"/>
    <xdr:sp macro="" textlink="">
      <xdr:nvSpPr>
        <xdr:cNvPr id="622" name="n_1mainValue【学校施設】&#10;一人当たり面積">
          <a:extLst>
            <a:ext uri="{FF2B5EF4-FFF2-40B4-BE49-F238E27FC236}">
              <a16:creationId xmlns:a16="http://schemas.microsoft.com/office/drawing/2014/main" id="{AF066621-3AEE-4680-9119-7CDCF27900A5}"/>
            </a:ext>
          </a:extLst>
        </xdr:cNvPr>
        <xdr:cNvSpPr txBox="1"/>
      </xdr:nvSpPr>
      <xdr:spPr>
        <a:xfrm>
          <a:off x="18561127" y="999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57421</xdr:rowOff>
    </xdr:from>
    <xdr:ext cx="469744" cy="259045"/>
    <xdr:sp macro="" textlink="">
      <xdr:nvSpPr>
        <xdr:cNvPr id="623" name="n_2mainValue【学校施設】&#10;一人当たり面積">
          <a:extLst>
            <a:ext uri="{FF2B5EF4-FFF2-40B4-BE49-F238E27FC236}">
              <a16:creationId xmlns:a16="http://schemas.microsoft.com/office/drawing/2014/main" id="{72003EA0-0724-4486-83E7-7B154B99669A}"/>
            </a:ext>
          </a:extLst>
        </xdr:cNvPr>
        <xdr:cNvSpPr txBox="1"/>
      </xdr:nvSpPr>
      <xdr:spPr>
        <a:xfrm>
          <a:off x="17776267" y="99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108475</xdr:rowOff>
    </xdr:from>
    <xdr:ext cx="469744" cy="259045"/>
    <xdr:sp macro="" textlink="">
      <xdr:nvSpPr>
        <xdr:cNvPr id="624" name="n_3mainValue【学校施設】&#10;一人当たり面積">
          <a:extLst>
            <a:ext uri="{FF2B5EF4-FFF2-40B4-BE49-F238E27FC236}">
              <a16:creationId xmlns:a16="http://schemas.microsoft.com/office/drawing/2014/main" id="{099B8BD9-6021-4DD4-BB65-B16BC50003CF}"/>
            </a:ext>
          </a:extLst>
        </xdr:cNvPr>
        <xdr:cNvSpPr txBox="1"/>
      </xdr:nvSpPr>
      <xdr:spPr>
        <a:xfrm>
          <a:off x="17001567" y="916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140860</xdr:rowOff>
    </xdr:from>
    <xdr:ext cx="469744" cy="259045"/>
    <xdr:sp macro="" textlink="">
      <xdr:nvSpPr>
        <xdr:cNvPr id="625" name="n_4mainValue【学校施設】&#10;一人当たり面積">
          <a:extLst>
            <a:ext uri="{FF2B5EF4-FFF2-40B4-BE49-F238E27FC236}">
              <a16:creationId xmlns:a16="http://schemas.microsoft.com/office/drawing/2014/main" id="{29E38B59-F48E-4138-BBFD-262091009A9D}"/>
            </a:ext>
          </a:extLst>
        </xdr:cNvPr>
        <xdr:cNvSpPr txBox="1"/>
      </xdr:nvSpPr>
      <xdr:spPr>
        <a:xfrm>
          <a:off x="16226867" y="919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936C27F7-1C30-44D3-A315-B18DE6A766F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57534DF-B882-4F87-BE6E-061E5BA76C8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38D2DF6E-91A9-4CBA-AADE-25B014D142A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2D43C1DA-B01D-42C1-B762-7CAE2C01D10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E0FCA7E-C5A6-400A-BDF4-F29B2AD1162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A6598ABE-C0B3-4BF4-9793-B11182174B2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CE80E67F-9D33-4493-B7C1-CCF1EA0E899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F01B955A-678E-496A-806D-BE0B4D09920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D0E21D07-E2AA-4B79-A8CF-D92CE56D0E7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9FB60C52-A86B-44EB-82C8-ED69DA7737B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4E30CB1-855F-47C0-B199-F6C1B1D5BF2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C3EA50D9-04E2-410A-8CFF-18C9AB03871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7B92C5A0-F8A0-43B7-833F-D0B917DD65E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CC4F1DF8-B525-43F0-80FF-1CE0538CE75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1B190F9E-96D3-4EFD-AA92-F8AF8A406E5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7B6CBC5F-0797-4C16-B6DB-5B05E5F90EF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6878BC77-EAC9-43FB-9CD6-F7968037A2C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C37E469B-029A-421F-95C0-2F82815F81A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A13DE78F-E462-459E-8B08-8B51C4BB208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394C7CC0-ED78-4A16-BA33-7498D49C8B2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B58F48A0-AB7E-47A9-B7EE-039F0B5BFCC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66434AFA-515E-4A7B-8901-04FBCE389FB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22D00EFF-E566-4222-A87D-DCD7C3B5B10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F14D9DF-BD48-4F17-8543-567619FA843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7E54CE8A-5E6D-4792-BC9B-9EC0B62A1BE8}"/>
            </a:ext>
          </a:extLst>
        </xdr:cNvPr>
        <xdr:cNvCxnSpPr/>
      </xdr:nvCxnSpPr>
      <xdr:spPr>
        <a:xfrm flipV="1">
          <a:off x="14375764" y="1303591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0F4F0729-6D9F-40D7-80F7-D563859B70FC}"/>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37034175-D4DC-40F6-A22D-B5DB609F46B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92DF9CA6-F506-420D-961C-1F9DE66BD7AE}"/>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BEB6E9D9-CEF7-45AB-A5EF-4EFCA67C2664}"/>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121938</xdr:rowOff>
    </xdr:from>
    <xdr:ext cx="405111" cy="259045"/>
    <xdr:sp macro="" textlink="">
      <xdr:nvSpPr>
        <xdr:cNvPr id="655" name="【児童館】&#10;有形固定資産減価償却率平均値テキスト">
          <a:extLst>
            <a:ext uri="{FF2B5EF4-FFF2-40B4-BE49-F238E27FC236}">
              <a16:creationId xmlns:a16="http://schemas.microsoft.com/office/drawing/2014/main" id="{8CF84306-26B5-45D4-ACFA-A9F2D7DC8ADF}"/>
            </a:ext>
          </a:extLst>
        </xdr:cNvPr>
        <xdr:cNvSpPr txBox="1"/>
      </xdr:nvSpPr>
      <xdr:spPr>
        <a:xfrm>
          <a:off x="14414500" y="14036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219E22C2-55EF-4F9D-923C-0F351004F924}"/>
            </a:ext>
          </a:extLst>
        </xdr:cNvPr>
        <xdr:cNvSpPr/>
      </xdr:nvSpPr>
      <xdr:spPr>
        <a:xfrm>
          <a:off x="14325600" y="140576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D193B5A5-4C02-4A0B-AF45-710D833388A9}"/>
            </a:ext>
          </a:extLst>
        </xdr:cNvPr>
        <xdr:cNvSpPr/>
      </xdr:nvSpPr>
      <xdr:spPr>
        <a:xfrm>
          <a:off x="1357884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19426C21-C0DC-48AB-A0B6-70C2BC2AE719}"/>
            </a:ext>
          </a:extLst>
        </xdr:cNvPr>
        <xdr:cNvSpPr/>
      </xdr:nvSpPr>
      <xdr:spPr>
        <a:xfrm>
          <a:off x="12804140" y="1392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59" name="フローチャート: 判断 658">
          <a:extLst>
            <a:ext uri="{FF2B5EF4-FFF2-40B4-BE49-F238E27FC236}">
              <a16:creationId xmlns:a16="http://schemas.microsoft.com/office/drawing/2014/main" id="{11282442-1165-4398-9D9B-F93D35E66E3F}"/>
            </a:ext>
          </a:extLst>
        </xdr:cNvPr>
        <xdr:cNvSpPr/>
      </xdr:nvSpPr>
      <xdr:spPr>
        <a:xfrm>
          <a:off x="12029440" y="139909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660" name="フローチャート: 判断 659">
          <a:extLst>
            <a:ext uri="{FF2B5EF4-FFF2-40B4-BE49-F238E27FC236}">
              <a16:creationId xmlns:a16="http://schemas.microsoft.com/office/drawing/2014/main" id="{7E63D05E-7059-4812-8543-291E3E3AC594}"/>
            </a:ext>
          </a:extLst>
        </xdr:cNvPr>
        <xdr:cNvSpPr/>
      </xdr:nvSpPr>
      <xdr:spPr>
        <a:xfrm>
          <a:off x="112318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1C595BE-4200-4CCA-BF2E-BCBD5E45532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AE0E6CB-7DC5-4E8C-A0D7-9CED8EC50C1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28563E1-A878-481D-AED7-74435D317EC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5F24439-AB44-4EBC-938E-1D8257FFBB9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FD9F458-C284-4179-86B7-97783D42A64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666" name="楕円 665">
          <a:extLst>
            <a:ext uri="{FF2B5EF4-FFF2-40B4-BE49-F238E27FC236}">
              <a16:creationId xmlns:a16="http://schemas.microsoft.com/office/drawing/2014/main" id="{F0DD0C4A-44AF-43E6-804F-09DA0B731C81}"/>
            </a:ext>
          </a:extLst>
        </xdr:cNvPr>
        <xdr:cNvSpPr/>
      </xdr:nvSpPr>
      <xdr:spPr>
        <a:xfrm>
          <a:off x="14325600" y="137642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40657</xdr:rowOff>
    </xdr:from>
    <xdr:ext cx="405111" cy="259045"/>
    <xdr:sp macro="" textlink="">
      <xdr:nvSpPr>
        <xdr:cNvPr id="667" name="【児童館】&#10;有形固定資産減価償却率該当値テキスト">
          <a:extLst>
            <a:ext uri="{FF2B5EF4-FFF2-40B4-BE49-F238E27FC236}">
              <a16:creationId xmlns:a16="http://schemas.microsoft.com/office/drawing/2014/main" id="{460629AC-58CF-41C9-B5B5-56FE6F83751E}"/>
            </a:ext>
          </a:extLst>
        </xdr:cNvPr>
        <xdr:cNvSpPr txBox="1"/>
      </xdr:nvSpPr>
      <xdr:spPr>
        <a:xfrm>
          <a:off x="14414500"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162561</xdr:rowOff>
    </xdr:from>
    <xdr:to>
      <xdr:col>81</xdr:col>
      <xdr:colOff>101600</xdr:colOff>
      <xdr:row>82</xdr:row>
      <xdr:rowOff>92711</xdr:rowOff>
    </xdr:to>
    <xdr:sp macro="" textlink="">
      <xdr:nvSpPr>
        <xdr:cNvPr id="668" name="楕円 667">
          <a:extLst>
            <a:ext uri="{FF2B5EF4-FFF2-40B4-BE49-F238E27FC236}">
              <a16:creationId xmlns:a16="http://schemas.microsoft.com/office/drawing/2014/main" id="{ED5B7035-803D-4208-AEC8-8E4E2652DB80}"/>
            </a:ext>
          </a:extLst>
        </xdr:cNvPr>
        <xdr:cNvSpPr/>
      </xdr:nvSpPr>
      <xdr:spPr>
        <a:xfrm>
          <a:off x="13578840" y="13741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41911</xdr:rowOff>
    </xdr:from>
    <xdr:to>
      <xdr:col>85</xdr:col>
      <xdr:colOff>127000</xdr:colOff>
      <xdr:row>82</xdr:row>
      <xdr:rowOff>68580</xdr:rowOff>
    </xdr:to>
    <xdr:cxnSp macro="">
      <xdr:nvCxnSpPr>
        <xdr:cNvPr id="669" name="直線コネクタ 668">
          <a:extLst>
            <a:ext uri="{FF2B5EF4-FFF2-40B4-BE49-F238E27FC236}">
              <a16:creationId xmlns:a16="http://schemas.microsoft.com/office/drawing/2014/main" id="{37FF0F08-4438-467F-BEF2-B031F3A1655E}"/>
            </a:ext>
          </a:extLst>
        </xdr:cNvPr>
        <xdr:cNvCxnSpPr/>
      </xdr:nvCxnSpPr>
      <xdr:spPr>
        <a:xfrm>
          <a:off x="13629640" y="13788391"/>
          <a:ext cx="74676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70" name="楕円 669">
          <a:extLst>
            <a:ext uri="{FF2B5EF4-FFF2-40B4-BE49-F238E27FC236}">
              <a16:creationId xmlns:a16="http://schemas.microsoft.com/office/drawing/2014/main" id="{9352A1CD-4A71-4EA2-B76A-B778DA5E5708}"/>
            </a:ext>
          </a:extLst>
        </xdr:cNvPr>
        <xdr:cNvSpPr/>
      </xdr:nvSpPr>
      <xdr:spPr>
        <a:xfrm>
          <a:off x="12804140" y="13712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13336</xdr:rowOff>
    </xdr:from>
    <xdr:to>
      <xdr:col>81</xdr:col>
      <xdr:colOff>50800</xdr:colOff>
      <xdr:row>82</xdr:row>
      <xdr:rowOff>41911</xdr:rowOff>
    </xdr:to>
    <xdr:cxnSp macro="">
      <xdr:nvCxnSpPr>
        <xdr:cNvPr id="671" name="直線コネクタ 670">
          <a:extLst>
            <a:ext uri="{FF2B5EF4-FFF2-40B4-BE49-F238E27FC236}">
              <a16:creationId xmlns:a16="http://schemas.microsoft.com/office/drawing/2014/main" id="{23F5E01E-2201-401E-8B0B-2443052A433C}"/>
            </a:ext>
          </a:extLst>
        </xdr:cNvPr>
        <xdr:cNvCxnSpPr/>
      </xdr:nvCxnSpPr>
      <xdr:spPr>
        <a:xfrm>
          <a:off x="12854940" y="13759816"/>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105411</xdr:rowOff>
    </xdr:from>
    <xdr:to>
      <xdr:col>72</xdr:col>
      <xdr:colOff>38100</xdr:colOff>
      <xdr:row>82</xdr:row>
      <xdr:rowOff>35561</xdr:rowOff>
    </xdr:to>
    <xdr:sp macro="" textlink="">
      <xdr:nvSpPr>
        <xdr:cNvPr id="672" name="楕円 671">
          <a:extLst>
            <a:ext uri="{FF2B5EF4-FFF2-40B4-BE49-F238E27FC236}">
              <a16:creationId xmlns:a16="http://schemas.microsoft.com/office/drawing/2014/main" id="{FD4C34F9-4CD3-4AE7-B06D-F401B3297A12}"/>
            </a:ext>
          </a:extLst>
        </xdr:cNvPr>
        <xdr:cNvSpPr/>
      </xdr:nvSpPr>
      <xdr:spPr>
        <a:xfrm>
          <a:off x="12029440" y="13684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156211</xdr:rowOff>
    </xdr:from>
    <xdr:to>
      <xdr:col>76</xdr:col>
      <xdr:colOff>114300</xdr:colOff>
      <xdr:row>82</xdr:row>
      <xdr:rowOff>13336</xdr:rowOff>
    </xdr:to>
    <xdr:cxnSp macro="">
      <xdr:nvCxnSpPr>
        <xdr:cNvPr id="673" name="直線コネクタ 672">
          <a:extLst>
            <a:ext uri="{FF2B5EF4-FFF2-40B4-BE49-F238E27FC236}">
              <a16:creationId xmlns:a16="http://schemas.microsoft.com/office/drawing/2014/main" id="{30440DAE-1AD5-4D03-8D46-41325DA9FAAE}"/>
            </a:ext>
          </a:extLst>
        </xdr:cNvPr>
        <xdr:cNvCxnSpPr/>
      </xdr:nvCxnSpPr>
      <xdr:spPr>
        <a:xfrm>
          <a:off x="12072620" y="13735051"/>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95886</xdr:rowOff>
    </xdr:from>
    <xdr:to>
      <xdr:col>67</xdr:col>
      <xdr:colOff>101600</xdr:colOff>
      <xdr:row>82</xdr:row>
      <xdr:rowOff>26036</xdr:rowOff>
    </xdr:to>
    <xdr:sp macro="" textlink="">
      <xdr:nvSpPr>
        <xdr:cNvPr id="674" name="楕円 673">
          <a:extLst>
            <a:ext uri="{FF2B5EF4-FFF2-40B4-BE49-F238E27FC236}">
              <a16:creationId xmlns:a16="http://schemas.microsoft.com/office/drawing/2014/main" id="{EB2795C6-3AAC-42A8-AF14-30B5719C6F0D}"/>
            </a:ext>
          </a:extLst>
        </xdr:cNvPr>
        <xdr:cNvSpPr/>
      </xdr:nvSpPr>
      <xdr:spPr>
        <a:xfrm>
          <a:off x="11231880" y="1367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146686</xdr:rowOff>
    </xdr:from>
    <xdr:to>
      <xdr:col>71</xdr:col>
      <xdr:colOff>177800</xdr:colOff>
      <xdr:row>81</xdr:row>
      <xdr:rowOff>156211</xdr:rowOff>
    </xdr:to>
    <xdr:cxnSp macro="">
      <xdr:nvCxnSpPr>
        <xdr:cNvPr id="675" name="直線コネクタ 674">
          <a:extLst>
            <a:ext uri="{FF2B5EF4-FFF2-40B4-BE49-F238E27FC236}">
              <a16:creationId xmlns:a16="http://schemas.microsoft.com/office/drawing/2014/main" id="{FDFB90B7-127D-4456-997F-0E5D21E9F37D}"/>
            </a:ext>
          </a:extLst>
        </xdr:cNvPr>
        <xdr:cNvCxnSpPr/>
      </xdr:nvCxnSpPr>
      <xdr:spPr>
        <a:xfrm>
          <a:off x="11282680" y="13725526"/>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100982</xdr:rowOff>
    </xdr:from>
    <xdr:ext cx="405111" cy="259045"/>
    <xdr:sp macro="" textlink="">
      <xdr:nvSpPr>
        <xdr:cNvPr id="676" name="n_1aveValue【児童館】&#10;有形固定資産減価償却率">
          <a:extLst>
            <a:ext uri="{FF2B5EF4-FFF2-40B4-BE49-F238E27FC236}">
              <a16:creationId xmlns:a16="http://schemas.microsoft.com/office/drawing/2014/main" id="{CBEC2523-6EAC-42B0-B215-A9370A90E0BE}"/>
            </a:ext>
          </a:extLst>
        </xdr:cNvPr>
        <xdr:cNvSpPr txBox="1"/>
      </xdr:nvSpPr>
      <xdr:spPr>
        <a:xfrm>
          <a:off x="134372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104791</xdr:rowOff>
    </xdr:from>
    <xdr:ext cx="405111" cy="259045"/>
    <xdr:sp macro="" textlink="">
      <xdr:nvSpPr>
        <xdr:cNvPr id="677" name="n_2aveValue【児童館】&#10;有形固定資産減価償却率">
          <a:extLst>
            <a:ext uri="{FF2B5EF4-FFF2-40B4-BE49-F238E27FC236}">
              <a16:creationId xmlns:a16="http://schemas.microsoft.com/office/drawing/2014/main" id="{44995D56-506C-4D44-AA4C-0A8FB501A0F9}"/>
            </a:ext>
          </a:extLst>
        </xdr:cNvPr>
        <xdr:cNvSpPr txBox="1"/>
      </xdr:nvSpPr>
      <xdr:spPr>
        <a:xfrm>
          <a:off x="12675244" y="1401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678" name="n_3aveValue【児童館】&#10;有形固定資産減価償却率">
          <a:extLst>
            <a:ext uri="{FF2B5EF4-FFF2-40B4-BE49-F238E27FC236}">
              <a16:creationId xmlns:a16="http://schemas.microsoft.com/office/drawing/2014/main" id="{BE1DF7CE-DBC0-4AD3-B9F4-D3CB472D2E09}"/>
            </a:ext>
          </a:extLst>
        </xdr:cNvPr>
        <xdr:cNvSpPr txBox="1"/>
      </xdr:nvSpPr>
      <xdr:spPr>
        <a:xfrm>
          <a:off x="11900544" y="140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679" name="n_4aveValue【児童館】&#10;有形固定資産減価償却率">
          <a:extLst>
            <a:ext uri="{FF2B5EF4-FFF2-40B4-BE49-F238E27FC236}">
              <a16:creationId xmlns:a16="http://schemas.microsoft.com/office/drawing/2014/main" id="{77F1787E-2B2B-4887-8A67-E99301E27465}"/>
            </a:ext>
          </a:extLst>
        </xdr:cNvPr>
        <xdr:cNvSpPr txBox="1"/>
      </xdr:nvSpPr>
      <xdr:spPr>
        <a:xfrm>
          <a:off x="1110298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109238</xdr:rowOff>
    </xdr:from>
    <xdr:ext cx="405111" cy="259045"/>
    <xdr:sp macro="" textlink="">
      <xdr:nvSpPr>
        <xdr:cNvPr id="680" name="n_1mainValue【児童館】&#10;有形固定資産減価償却率">
          <a:extLst>
            <a:ext uri="{FF2B5EF4-FFF2-40B4-BE49-F238E27FC236}">
              <a16:creationId xmlns:a16="http://schemas.microsoft.com/office/drawing/2014/main" id="{06A8AA7D-671E-4FFE-9BB4-E8325A8F4FBB}"/>
            </a:ext>
          </a:extLst>
        </xdr:cNvPr>
        <xdr:cNvSpPr txBox="1"/>
      </xdr:nvSpPr>
      <xdr:spPr>
        <a:xfrm>
          <a:off x="134372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681" name="n_2mainValue【児童館】&#10;有形固定資産減価償却率">
          <a:extLst>
            <a:ext uri="{FF2B5EF4-FFF2-40B4-BE49-F238E27FC236}">
              <a16:creationId xmlns:a16="http://schemas.microsoft.com/office/drawing/2014/main" id="{798B3FA4-1A9F-41AF-8CDC-86C96D1E596C}"/>
            </a:ext>
          </a:extLst>
        </xdr:cNvPr>
        <xdr:cNvSpPr txBox="1"/>
      </xdr:nvSpPr>
      <xdr:spPr>
        <a:xfrm>
          <a:off x="12675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682" name="n_3mainValue【児童館】&#10;有形固定資産減価償却率">
          <a:extLst>
            <a:ext uri="{FF2B5EF4-FFF2-40B4-BE49-F238E27FC236}">
              <a16:creationId xmlns:a16="http://schemas.microsoft.com/office/drawing/2014/main" id="{DA0CED40-3FAA-49A3-968B-5EC31452F37B}"/>
            </a:ext>
          </a:extLst>
        </xdr:cNvPr>
        <xdr:cNvSpPr txBox="1"/>
      </xdr:nvSpPr>
      <xdr:spPr>
        <a:xfrm>
          <a:off x="119005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42563</xdr:rowOff>
    </xdr:from>
    <xdr:ext cx="405111" cy="259045"/>
    <xdr:sp macro="" textlink="">
      <xdr:nvSpPr>
        <xdr:cNvPr id="683" name="n_4mainValue【児童館】&#10;有形固定資産減価償却率">
          <a:extLst>
            <a:ext uri="{FF2B5EF4-FFF2-40B4-BE49-F238E27FC236}">
              <a16:creationId xmlns:a16="http://schemas.microsoft.com/office/drawing/2014/main" id="{B758FCE6-9A5D-4D69-B6AC-132B14501D48}"/>
            </a:ext>
          </a:extLst>
        </xdr:cNvPr>
        <xdr:cNvSpPr txBox="1"/>
      </xdr:nvSpPr>
      <xdr:spPr>
        <a:xfrm>
          <a:off x="1110298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D6E0B296-2F86-4A69-B475-F13DB3E1466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6E64D0D-766D-41E4-B84F-211EC1AEEE4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F59DC860-10EC-419D-BD91-7DF0A13B4EE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66AD14D2-770B-4C4C-9C8B-8ABB9E3A7DF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A6EBF653-3F2A-4E78-9656-7214E27641A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7F427860-3C61-4255-AAC5-EB0B9BE0D1A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AAE71C72-A763-40A1-AED0-E53ACC8A8D3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CED46298-4E72-4D27-9FCF-92E897ECB7A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C89DEE09-4A27-481F-BA4D-B03C2648509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EECC5809-AA6A-4CA7-940E-F3999B47CD0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A69CE47F-14D1-4B92-B994-F991094C860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2555BAEF-5B17-4B83-A439-157E68443E2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A1CDCB2C-1DA8-45D9-8A97-390744147335}"/>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5FD6C716-CA63-45C8-9EE5-4C074FA5E9D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84F5BB6C-BDDD-465D-A5F9-EA4E1FA1FADA}"/>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8C2EA4A0-2890-4262-A8AA-7ACE9C775217}"/>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D73A14FE-ECB7-4CC7-9557-B12C229380FC}"/>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C38BA971-E1F1-4496-B0C7-63C1DC6591EA}"/>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818A3DEE-B1BA-492A-9798-A242909125E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37C6FAC5-AAC4-4596-85CA-3313E7238A9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6B87F3E9-D951-4B56-8D13-766D61E57AB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7C805E34-A92F-4B4B-97EA-9B18A8825454}"/>
            </a:ext>
          </a:extLst>
        </xdr:cNvPr>
        <xdr:cNvCxnSpPr/>
      </xdr:nvCxnSpPr>
      <xdr:spPr>
        <a:xfrm flipV="1">
          <a:off x="19509104" y="13338810"/>
          <a:ext cx="0" cy="992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AC24455C-5EE7-44FA-BACD-A609DF881818}"/>
            </a:ext>
          </a:extLst>
        </xdr:cNvPr>
        <xdr:cNvSpPr txBox="1"/>
      </xdr:nvSpPr>
      <xdr:spPr>
        <a:xfrm>
          <a:off x="19547840" y="143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0B5AE5CB-8586-48DF-B7EA-83FB388E63BC}"/>
            </a:ext>
          </a:extLst>
        </xdr:cNvPr>
        <xdr:cNvCxnSpPr/>
      </xdr:nvCxnSpPr>
      <xdr:spPr>
        <a:xfrm>
          <a:off x="19443700" y="14330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DC64747E-F30F-4572-A16A-EA6A4B051A50}"/>
            </a:ext>
          </a:extLst>
        </xdr:cNvPr>
        <xdr:cNvSpPr txBox="1"/>
      </xdr:nvSpPr>
      <xdr:spPr>
        <a:xfrm>
          <a:off x="1954784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304845D1-CFCE-4CFD-AED8-1142432900D9}"/>
            </a:ext>
          </a:extLst>
        </xdr:cNvPr>
        <xdr:cNvCxnSpPr/>
      </xdr:nvCxnSpPr>
      <xdr:spPr>
        <a:xfrm>
          <a:off x="19443700" y="1333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73169</xdr:rowOff>
    </xdr:from>
    <xdr:ext cx="469744" cy="259045"/>
    <xdr:sp macro="" textlink="">
      <xdr:nvSpPr>
        <xdr:cNvPr id="710" name="【児童館】&#10;一人当たり面積平均値テキスト">
          <a:extLst>
            <a:ext uri="{FF2B5EF4-FFF2-40B4-BE49-F238E27FC236}">
              <a16:creationId xmlns:a16="http://schemas.microsoft.com/office/drawing/2014/main" id="{2AAFA62D-AD67-4151-AA2D-9E76A9642915}"/>
            </a:ext>
          </a:extLst>
        </xdr:cNvPr>
        <xdr:cNvSpPr txBox="1"/>
      </xdr:nvSpPr>
      <xdr:spPr>
        <a:xfrm>
          <a:off x="19547840" y="13987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8FD6D394-EA7A-4226-8920-7A75D848256B}"/>
            </a:ext>
          </a:extLst>
        </xdr:cNvPr>
        <xdr:cNvSpPr/>
      </xdr:nvSpPr>
      <xdr:spPr>
        <a:xfrm>
          <a:off x="1945894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2145932C-F2F0-40EB-BBA2-1507B663C1B0}"/>
            </a:ext>
          </a:extLst>
        </xdr:cNvPr>
        <xdr:cNvSpPr/>
      </xdr:nvSpPr>
      <xdr:spPr>
        <a:xfrm>
          <a:off x="18735040" y="14031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9DB02397-4703-45BC-81BD-79C4C4CCE988}"/>
            </a:ext>
          </a:extLst>
        </xdr:cNvPr>
        <xdr:cNvSpPr/>
      </xdr:nvSpPr>
      <xdr:spPr>
        <a:xfrm>
          <a:off x="17937480" y="14036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4" name="フローチャート: 判断 713">
          <a:extLst>
            <a:ext uri="{FF2B5EF4-FFF2-40B4-BE49-F238E27FC236}">
              <a16:creationId xmlns:a16="http://schemas.microsoft.com/office/drawing/2014/main" id="{1E2FB198-A454-4DF4-AAAA-81FEFCDF45A3}"/>
            </a:ext>
          </a:extLst>
        </xdr:cNvPr>
        <xdr:cNvSpPr/>
      </xdr:nvSpPr>
      <xdr:spPr>
        <a:xfrm>
          <a:off x="1716278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5" name="フローチャート: 判断 714">
          <a:extLst>
            <a:ext uri="{FF2B5EF4-FFF2-40B4-BE49-F238E27FC236}">
              <a16:creationId xmlns:a16="http://schemas.microsoft.com/office/drawing/2014/main" id="{4F879CAF-388C-4E54-A69E-EA87179031C0}"/>
            </a:ext>
          </a:extLst>
        </xdr:cNvPr>
        <xdr:cNvSpPr/>
      </xdr:nvSpPr>
      <xdr:spPr>
        <a:xfrm>
          <a:off x="16388080" y="141102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0B37321-17A2-4F9B-9CDF-4C817EE120D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FE0FB5C-4E75-4DDC-8CE8-C7680DD46EB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B96CF43-37DA-4B00-B072-64A52FB63D6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F375B26-8452-4160-9D37-7A0F9CBD72D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33A474C-992A-44CC-8DCB-22AF16848CB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7874</xdr:rowOff>
    </xdr:from>
    <xdr:to>
      <xdr:col>116</xdr:col>
      <xdr:colOff>114300</xdr:colOff>
      <xdr:row>83</xdr:row>
      <xdr:rowOff>109474</xdr:rowOff>
    </xdr:to>
    <xdr:sp macro="" textlink="">
      <xdr:nvSpPr>
        <xdr:cNvPr id="721" name="楕円 720">
          <a:extLst>
            <a:ext uri="{FF2B5EF4-FFF2-40B4-BE49-F238E27FC236}">
              <a16:creationId xmlns:a16="http://schemas.microsoft.com/office/drawing/2014/main" id="{C9F524AA-3B44-4285-A39F-6FEC158E192D}"/>
            </a:ext>
          </a:extLst>
        </xdr:cNvPr>
        <xdr:cNvSpPr/>
      </xdr:nvSpPr>
      <xdr:spPr>
        <a:xfrm>
          <a:off x="19458940" y="139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30751</xdr:rowOff>
    </xdr:from>
    <xdr:ext cx="469744" cy="259045"/>
    <xdr:sp macro="" textlink="">
      <xdr:nvSpPr>
        <xdr:cNvPr id="722" name="【児童館】&#10;一人当たり面積該当値テキスト">
          <a:extLst>
            <a:ext uri="{FF2B5EF4-FFF2-40B4-BE49-F238E27FC236}">
              <a16:creationId xmlns:a16="http://schemas.microsoft.com/office/drawing/2014/main" id="{784E6A68-007D-4170-BC3A-11BB30E4E271}"/>
            </a:ext>
          </a:extLst>
        </xdr:cNvPr>
        <xdr:cNvSpPr txBox="1"/>
      </xdr:nvSpPr>
      <xdr:spPr>
        <a:xfrm>
          <a:off x="19547840" y="1377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17018</xdr:rowOff>
    </xdr:from>
    <xdr:to>
      <xdr:col>112</xdr:col>
      <xdr:colOff>38100</xdr:colOff>
      <xdr:row>83</xdr:row>
      <xdr:rowOff>118618</xdr:rowOff>
    </xdr:to>
    <xdr:sp macro="" textlink="">
      <xdr:nvSpPr>
        <xdr:cNvPr id="723" name="楕円 722">
          <a:extLst>
            <a:ext uri="{FF2B5EF4-FFF2-40B4-BE49-F238E27FC236}">
              <a16:creationId xmlns:a16="http://schemas.microsoft.com/office/drawing/2014/main" id="{A613901C-2E81-4484-BD99-5FE58AF1B6A3}"/>
            </a:ext>
          </a:extLst>
        </xdr:cNvPr>
        <xdr:cNvSpPr/>
      </xdr:nvSpPr>
      <xdr:spPr>
        <a:xfrm>
          <a:off x="18735040" y="139311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58674</xdr:rowOff>
    </xdr:from>
    <xdr:to>
      <xdr:col>116</xdr:col>
      <xdr:colOff>63500</xdr:colOff>
      <xdr:row>83</xdr:row>
      <xdr:rowOff>67818</xdr:rowOff>
    </xdr:to>
    <xdr:cxnSp macro="">
      <xdr:nvCxnSpPr>
        <xdr:cNvPr id="724" name="直線コネクタ 723">
          <a:extLst>
            <a:ext uri="{FF2B5EF4-FFF2-40B4-BE49-F238E27FC236}">
              <a16:creationId xmlns:a16="http://schemas.microsoft.com/office/drawing/2014/main" id="{471D0B61-06DB-4134-90A4-3D8DEB1DEB18}"/>
            </a:ext>
          </a:extLst>
        </xdr:cNvPr>
        <xdr:cNvCxnSpPr/>
      </xdr:nvCxnSpPr>
      <xdr:spPr>
        <a:xfrm flipV="1">
          <a:off x="18778220" y="13972794"/>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26163</xdr:rowOff>
    </xdr:from>
    <xdr:to>
      <xdr:col>107</xdr:col>
      <xdr:colOff>101600</xdr:colOff>
      <xdr:row>83</xdr:row>
      <xdr:rowOff>127763</xdr:rowOff>
    </xdr:to>
    <xdr:sp macro="" textlink="">
      <xdr:nvSpPr>
        <xdr:cNvPr id="725" name="楕円 724">
          <a:extLst>
            <a:ext uri="{FF2B5EF4-FFF2-40B4-BE49-F238E27FC236}">
              <a16:creationId xmlns:a16="http://schemas.microsoft.com/office/drawing/2014/main" id="{53102BB1-61AE-460F-9BB4-C6B610DBE4CE}"/>
            </a:ext>
          </a:extLst>
        </xdr:cNvPr>
        <xdr:cNvSpPr/>
      </xdr:nvSpPr>
      <xdr:spPr>
        <a:xfrm>
          <a:off x="17937480" y="139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67818</xdr:rowOff>
    </xdr:from>
    <xdr:to>
      <xdr:col>111</xdr:col>
      <xdr:colOff>177800</xdr:colOff>
      <xdr:row>83</xdr:row>
      <xdr:rowOff>76963</xdr:rowOff>
    </xdr:to>
    <xdr:cxnSp macro="">
      <xdr:nvCxnSpPr>
        <xdr:cNvPr id="726" name="直線コネクタ 725">
          <a:extLst>
            <a:ext uri="{FF2B5EF4-FFF2-40B4-BE49-F238E27FC236}">
              <a16:creationId xmlns:a16="http://schemas.microsoft.com/office/drawing/2014/main" id="{C6957B70-31B6-4D4C-919E-A205BB39365F}"/>
            </a:ext>
          </a:extLst>
        </xdr:cNvPr>
        <xdr:cNvCxnSpPr/>
      </xdr:nvCxnSpPr>
      <xdr:spPr>
        <a:xfrm flipV="1">
          <a:off x="17988280" y="13981938"/>
          <a:ext cx="78994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35306</xdr:rowOff>
    </xdr:from>
    <xdr:to>
      <xdr:col>102</xdr:col>
      <xdr:colOff>165100</xdr:colOff>
      <xdr:row>83</xdr:row>
      <xdr:rowOff>136906</xdr:rowOff>
    </xdr:to>
    <xdr:sp macro="" textlink="">
      <xdr:nvSpPr>
        <xdr:cNvPr id="727" name="楕円 726">
          <a:extLst>
            <a:ext uri="{FF2B5EF4-FFF2-40B4-BE49-F238E27FC236}">
              <a16:creationId xmlns:a16="http://schemas.microsoft.com/office/drawing/2014/main" id="{B608E356-304E-48BD-A2E4-58EFBF651359}"/>
            </a:ext>
          </a:extLst>
        </xdr:cNvPr>
        <xdr:cNvSpPr/>
      </xdr:nvSpPr>
      <xdr:spPr>
        <a:xfrm>
          <a:off x="17162780" y="1394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76963</xdr:rowOff>
    </xdr:from>
    <xdr:to>
      <xdr:col>107</xdr:col>
      <xdr:colOff>50800</xdr:colOff>
      <xdr:row>83</xdr:row>
      <xdr:rowOff>86106</xdr:rowOff>
    </xdr:to>
    <xdr:cxnSp macro="">
      <xdr:nvCxnSpPr>
        <xdr:cNvPr id="728" name="直線コネクタ 727">
          <a:extLst>
            <a:ext uri="{FF2B5EF4-FFF2-40B4-BE49-F238E27FC236}">
              <a16:creationId xmlns:a16="http://schemas.microsoft.com/office/drawing/2014/main" id="{C341B2BD-471D-46CF-8597-61D003529AD5}"/>
            </a:ext>
          </a:extLst>
        </xdr:cNvPr>
        <xdr:cNvCxnSpPr/>
      </xdr:nvCxnSpPr>
      <xdr:spPr>
        <a:xfrm flipV="1">
          <a:off x="17213580" y="13991083"/>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29" name="楕円 728">
          <a:extLst>
            <a:ext uri="{FF2B5EF4-FFF2-40B4-BE49-F238E27FC236}">
              <a16:creationId xmlns:a16="http://schemas.microsoft.com/office/drawing/2014/main" id="{7495F33D-12CA-41E7-A8C0-48654F5E75DD}"/>
            </a:ext>
          </a:extLst>
        </xdr:cNvPr>
        <xdr:cNvSpPr/>
      </xdr:nvSpPr>
      <xdr:spPr>
        <a:xfrm>
          <a:off x="1638808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86106</xdr:rowOff>
    </xdr:from>
    <xdr:to>
      <xdr:col>102</xdr:col>
      <xdr:colOff>114300</xdr:colOff>
      <xdr:row>83</xdr:row>
      <xdr:rowOff>95250</xdr:rowOff>
    </xdr:to>
    <xdr:cxnSp macro="">
      <xdr:nvCxnSpPr>
        <xdr:cNvPr id="730" name="直線コネクタ 729">
          <a:extLst>
            <a:ext uri="{FF2B5EF4-FFF2-40B4-BE49-F238E27FC236}">
              <a16:creationId xmlns:a16="http://schemas.microsoft.com/office/drawing/2014/main" id="{05BE9235-765A-4395-A0C0-DD2BA1427158}"/>
            </a:ext>
          </a:extLst>
        </xdr:cNvPr>
        <xdr:cNvCxnSpPr/>
      </xdr:nvCxnSpPr>
      <xdr:spPr>
        <a:xfrm flipV="1">
          <a:off x="16431260" y="1400022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31" name="n_1aveValue【児童館】&#10;一人当たり面積">
          <a:extLst>
            <a:ext uri="{FF2B5EF4-FFF2-40B4-BE49-F238E27FC236}">
              <a16:creationId xmlns:a16="http://schemas.microsoft.com/office/drawing/2014/main" id="{66F7EF7A-EF99-4BEB-A77F-7B8D07AED248}"/>
            </a:ext>
          </a:extLst>
        </xdr:cNvPr>
        <xdr:cNvSpPr txBox="1"/>
      </xdr:nvSpPr>
      <xdr:spPr>
        <a:xfrm>
          <a:off x="1856112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732" name="n_2aveValue【児童館】&#10;一人当たり面積">
          <a:extLst>
            <a:ext uri="{FF2B5EF4-FFF2-40B4-BE49-F238E27FC236}">
              <a16:creationId xmlns:a16="http://schemas.microsoft.com/office/drawing/2014/main" id="{AFA01A84-AA56-4AC7-B28D-53F600A053D2}"/>
            </a:ext>
          </a:extLst>
        </xdr:cNvPr>
        <xdr:cNvSpPr txBox="1"/>
      </xdr:nvSpPr>
      <xdr:spPr>
        <a:xfrm>
          <a:off x="17776267" y="1412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733" name="n_3aveValue【児童館】&#10;一人当たり面積">
          <a:extLst>
            <a:ext uri="{FF2B5EF4-FFF2-40B4-BE49-F238E27FC236}">
              <a16:creationId xmlns:a16="http://schemas.microsoft.com/office/drawing/2014/main" id="{93B26E81-82E6-4B73-B54D-A76333C96AD5}"/>
            </a:ext>
          </a:extLst>
        </xdr:cNvPr>
        <xdr:cNvSpPr txBox="1"/>
      </xdr:nvSpPr>
      <xdr:spPr>
        <a:xfrm>
          <a:off x="17001567" y="141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734" name="n_4aveValue【児童館】&#10;一人当たり面積">
          <a:extLst>
            <a:ext uri="{FF2B5EF4-FFF2-40B4-BE49-F238E27FC236}">
              <a16:creationId xmlns:a16="http://schemas.microsoft.com/office/drawing/2014/main" id="{5D1F5BFC-6676-42A6-A470-A2277201619C}"/>
            </a:ext>
          </a:extLst>
        </xdr:cNvPr>
        <xdr:cNvSpPr txBox="1"/>
      </xdr:nvSpPr>
      <xdr:spPr>
        <a:xfrm>
          <a:off x="1622686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135145</xdr:rowOff>
    </xdr:from>
    <xdr:ext cx="469744" cy="259045"/>
    <xdr:sp macro="" textlink="">
      <xdr:nvSpPr>
        <xdr:cNvPr id="735" name="n_1mainValue【児童館】&#10;一人当たり面積">
          <a:extLst>
            <a:ext uri="{FF2B5EF4-FFF2-40B4-BE49-F238E27FC236}">
              <a16:creationId xmlns:a16="http://schemas.microsoft.com/office/drawing/2014/main" id="{5AEA5235-9B94-4DA2-847A-DD18BE343A14}"/>
            </a:ext>
          </a:extLst>
        </xdr:cNvPr>
        <xdr:cNvSpPr txBox="1"/>
      </xdr:nvSpPr>
      <xdr:spPr>
        <a:xfrm>
          <a:off x="18561127" y="1371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144290</xdr:rowOff>
    </xdr:from>
    <xdr:ext cx="469744" cy="259045"/>
    <xdr:sp macro="" textlink="">
      <xdr:nvSpPr>
        <xdr:cNvPr id="736" name="n_2mainValue【児童館】&#10;一人当たり面積">
          <a:extLst>
            <a:ext uri="{FF2B5EF4-FFF2-40B4-BE49-F238E27FC236}">
              <a16:creationId xmlns:a16="http://schemas.microsoft.com/office/drawing/2014/main" id="{685FFB01-A746-487F-A697-72CF37A2408C}"/>
            </a:ext>
          </a:extLst>
        </xdr:cNvPr>
        <xdr:cNvSpPr txBox="1"/>
      </xdr:nvSpPr>
      <xdr:spPr>
        <a:xfrm>
          <a:off x="17776267" y="137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153433</xdr:rowOff>
    </xdr:from>
    <xdr:ext cx="469744" cy="259045"/>
    <xdr:sp macro="" textlink="">
      <xdr:nvSpPr>
        <xdr:cNvPr id="737" name="n_3mainValue【児童館】&#10;一人当たり面積">
          <a:extLst>
            <a:ext uri="{FF2B5EF4-FFF2-40B4-BE49-F238E27FC236}">
              <a16:creationId xmlns:a16="http://schemas.microsoft.com/office/drawing/2014/main" id="{80B6E8C6-C417-40A4-961D-C228D7B694BF}"/>
            </a:ext>
          </a:extLst>
        </xdr:cNvPr>
        <xdr:cNvSpPr txBox="1"/>
      </xdr:nvSpPr>
      <xdr:spPr>
        <a:xfrm>
          <a:off x="17001567" y="1373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8" name="n_4mainValue【児童館】&#10;一人当たり面積">
          <a:extLst>
            <a:ext uri="{FF2B5EF4-FFF2-40B4-BE49-F238E27FC236}">
              <a16:creationId xmlns:a16="http://schemas.microsoft.com/office/drawing/2014/main" id="{12C9BC3B-1902-4A67-90D4-1C975379B1F1}"/>
            </a:ext>
          </a:extLst>
        </xdr:cNvPr>
        <xdr:cNvSpPr txBox="1"/>
      </xdr:nvSpPr>
      <xdr:spPr>
        <a:xfrm>
          <a:off x="162268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5B02B29C-607D-44E3-A5BD-AF9F8C2DA4F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ABCE5CF1-BF3B-4D36-99A5-9D576567CCD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9FC5D19E-4C79-40A2-99F9-33F0B543A37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F0595CC-F656-4326-A84A-47BE3C78DAE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C5328CEE-F411-4CDE-A4E5-701E165F3B1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4844A115-50BD-4B8E-A3DF-45FE4B88453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371EAD71-5D9A-482F-BBF9-11F1D7B6D9D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457D7586-257C-499A-8DD1-B8EB9BD0CE3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6D2DF289-6FA3-4603-A61D-7921872228D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25BB928D-9A72-4B47-B82C-AC24D6FF460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F546F234-46A9-4236-A565-5C8DACB4F2B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B6A6185C-F1FA-4CB7-9A60-2E86163E5F0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E48095A4-4628-4623-A633-7537E438727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D93EEACB-E9B4-49E2-8F15-48C62DCF4F5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57418D75-7B49-41AA-8171-7EF8ED8E7A8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B2F11051-8D2C-4EA7-B9F4-EA1EED0EF18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9A0EAD44-F34E-443B-AD44-05FDF001EAC1}"/>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8943F4E3-67CB-416D-8890-221A0B4C80D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D90540CC-B1E3-406D-9CF0-60DA8371C8A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B08794B5-E2E6-48C0-A771-8E33327D9A5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A60284B1-D17A-4D80-9A9C-B34A55D6B1AA}"/>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96AAF364-993C-47F8-98A0-73C40589A75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2401A853-821B-41E4-A9C5-1AC6214D7D9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A9E25708-A6D5-40F9-9C57-8A3664A51E3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E4315A9A-D611-4B74-BC09-F3C9F02B01D6}"/>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9B026183-FB7B-47C2-9E25-80ECF7AEBD5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00C23DCA-22A7-4514-9B07-0A15295D6555}"/>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6" name="【公民館】&#10;有形固定資産減価償却率最大値テキスト">
          <a:extLst>
            <a:ext uri="{FF2B5EF4-FFF2-40B4-BE49-F238E27FC236}">
              <a16:creationId xmlns:a16="http://schemas.microsoft.com/office/drawing/2014/main" id="{3B6261D8-B87C-4516-8373-17F7DA022126}"/>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7" name="直線コネクタ 766">
          <a:extLst>
            <a:ext uri="{FF2B5EF4-FFF2-40B4-BE49-F238E27FC236}">
              <a16:creationId xmlns:a16="http://schemas.microsoft.com/office/drawing/2014/main" id="{6A7DF422-0C46-43CC-B345-38B0DF48C73C}"/>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768" name="【公民館】&#10;有形固定資産減価償却率平均値テキスト">
          <a:extLst>
            <a:ext uri="{FF2B5EF4-FFF2-40B4-BE49-F238E27FC236}">
              <a16:creationId xmlns:a16="http://schemas.microsoft.com/office/drawing/2014/main" id="{C770AB92-232B-4464-9806-8E3BEC59A8E1}"/>
            </a:ext>
          </a:extLst>
        </xdr:cNvPr>
        <xdr:cNvSpPr txBox="1"/>
      </xdr:nvSpPr>
      <xdr:spPr>
        <a:xfrm>
          <a:off x="14414500" y="17553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69" name="フローチャート: 判断 768">
          <a:extLst>
            <a:ext uri="{FF2B5EF4-FFF2-40B4-BE49-F238E27FC236}">
              <a16:creationId xmlns:a16="http://schemas.microsoft.com/office/drawing/2014/main" id="{2B2D4D12-D289-40AC-98BE-140DD0164642}"/>
            </a:ext>
          </a:extLst>
        </xdr:cNvPr>
        <xdr:cNvSpPr/>
      </xdr:nvSpPr>
      <xdr:spPr>
        <a:xfrm>
          <a:off x="14325600" y="176980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0" name="フローチャート: 判断 769">
          <a:extLst>
            <a:ext uri="{FF2B5EF4-FFF2-40B4-BE49-F238E27FC236}">
              <a16:creationId xmlns:a16="http://schemas.microsoft.com/office/drawing/2014/main" id="{7A370581-DE82-4B3A-97D6-DEB879E98A9C}"/>
            </a:ext>
          </a:extLst>
        </xdr:cNvPr>
        <xdr:cNvSpPr/>
      </xdr:nvSpPr>
      <xdr:spPr>
        <a:xfrm>
          <a:off x="135788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1" name="フローチャート: 判断 770">
          <a:extLst>
            <a:ext uri="{FF2B5EF4-FFF2-40B4-BE49-F238E27FC236}">
              <a16:creationId xmlns:a16="http://schemas.microsoft.com/office/drawing/2014/main" id="{CB3A5D30-ACAF-45E5-8D6C-842A707C0733}"/>
            </a:ext>
          </a:extLst>
        </xdr:cNvPr>
        <xdr:cNvSpPr/>
      </xdr:nvSpPr>
      <xdr:spPr>
        <a:xfrm>
          <a:off x="128041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2" name="フローチャート: 判断 771">
          <a:extLst>
            <a:ext uri="{FF2B5EF4-FFF2-40B4-BE49-F238E27FC236}">
              <a16:creationId xmlns:a16="http://schemas.microsoft.com/office/drawing/2014/main" id="{48DFF8E0-2581-441C-AA9F-6A278B295769}"/>
            </a:ext>
          </a:extLst>
        </xdr:cNvPr>
        <xdr:cNvSpPr/>
      </xdr:nvSpPr>
      <xdr:spPr>
        <a:xfrm>
          <a:off x="12029440" y="176942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3" name="フローチャート: 判断 772">
          <a:extLst>
            <a:ext uri="{FF2B5EF4-FFF2-40B4-BE49-F238E27FC236}">
              <a16:creationId xmlns:a16="http://schemas.microsoft.com/office/drawing/2014/main" id="{38C8BC85-E86E-413D-9191-3470A5A91378}"/>
            </a:ext>
          </a:extLst>
        </xdr:cNvPr>
        <xdr:cNvSpPr/>
      </xdr:nvSpPr>
      <xdr:spPr>
        <a:xfrm>
          <a:off x="11231880" y="17679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33EAB51-FD89-4B92-AE48-BFA2061BBB6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4C1EA79-34F7-47FA-A5F7-801BF74050F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E2BA122-9940-4E5C-A609-DA39BD4BBC6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7AD9735-E65F-4CB1-92FD-99FD7BB420F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164A56E-F3F8-4654-8601-AACAC32741C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67311</xdr:rowOff>
    </xdr:from>
    <xdr:to>
      <xdr:col>85</xdr:col>
      <xdr:colOff>177800</xdr:colOff>
      <xdr:row>107</xdr:row>
      <xdr:rowOff>168911</xdr:rowOff>
    </xdr:to>
    <xdr:sp macro="" textlink="">
      <xdr:nvSpPr>
        <xdr:cNvPr id="779" name="楕円 778">
          <a:extLst>
            <a:ext uri="{FF2B5EF4-FFF2-40B4-BE49-F238E27FC236}">
              <a16:creationId xmlns:a16="http://schemas.microsoft.com/office/drawing/2014/main" id="{6B8117F6-2B1E-4518-B9F3-3FD11CD65FD0}"/>
            </a:ext>
          </a:extLst>
        </xdr:cNvPr>
        <xdr:cNvSpPr/>
      </xdr:nvSpPr>
      <xdr:spPr>
        <a:xfrm>
          <a:off x="14325600" y="1800479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45738</xdr:rowOff>
    </xdr:from>
    <xdr:ext cx="405111" cy="259045"/>
    <xdr:sp macro="" textlink="">
      <xdr:nvSpPr>
        <xdr:cNvPr id="780" name="【公民館】&#10;有形固定資産減価償却率該当値テキスト">
          <a:extLst>
            <a:ext uri="{FF2B5EF4-FFF2-40B4-BE49-F238E27FC236}">
              <a16:creationId xmlns:a16="http://schemas.microsoft.com/office/drawing/2014/main" id="{D395F378-5CD7-434A-9D02-029240CDC62D}"/>
            </a:ext>
          </a:extLst>
        </xdr:cNvPr>
        <xdr:cNvSpPr txBox="1"/>
      </xdr:nvSpPr>
      <xdr:spPr>
        <a:xfrm>
          <a:off x="14414500" y="17983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33020</xdr:rowOff>
    </xdr:from>
    <xdr:to>
      <xdr:col>81</xdr:col>
      <xdr:colOff>101600</xdr:colOff>
      <xdr:row>107</xdr:row>
      <xdr:rowOff>134620</xdr:rowOff>
    </xdr:to>
    <xdr:sp macro="" textlink="">
      <xdr:nvSpPr>
        <xdr:cNvPr id="781" name="楕円 780">
          <a:extLst>
            <a:ext uri="{FF2B5EF4-FFF2-40B4-BE49-F238E27FC236}">
              <a16:creationId xmlns:a16="http://schemas.microsoft.com/office/drawing/2014/main" id="{0A01D154-D4D0-43CD-8AC3-00D734EA27C2}"/>
            </a:ext>
          </a:extLst>
        </xdr:cNvPr>
        <xdr:cNvSpPr/>
      </xdr:nvSpPr>
      <xdr:spPr>
        <a:xfrm>
          <a:off x="1357884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83820</xdr:rowOff>
    </xdr:from>
    <xdr:to>
      <xdr:col>85</xdr:col>
      <xdr:colOff>127000</xdr:colOff>
      <xdr:row>107</xdr:row>
      <xdr:rowOff>118111</xdr:rowOff>
    </xdr:to>
    <xdr:cxnSp macro="">
      <xdr:nvCxnSpPr>
        <xdr:cNvPr id="782" name="直線コネクタ 781">
          <a:extLst>
            <a:ext uri="{FF2B5EF4-FFF2-40B4-BE49-F238E27FC236}">
              <a16:creationId xmlns:a16="http://schemas.microsoft.com/office/drawing/2014/main" id="{5EBE841C-84F7-492C-BE58-093C62235242}"/>
            </a:ext>
          </a:extLst>
        </xdr:cNvPr>
        <xdr:cNvCxnSpPr/>
      </xdr:nvCxnSpPr>
      <xdr:spPr>
        <a:xfrm>
          <a:off x="13629640" y="18021300"/>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33020</xdr:rowOff>
    </xdr:from>
    <xdr:to>
      <xdr:col>76</xdr:col>
      <xdr:colOff>165100</xdr:colOff>
      <xdr:row>107</xdr:row>
      <xdr:rowOff>134620</xdr:rowOff>
    </xdr:to>
    <xdr:sp macro="" textlink="">
      <xdr:nvSpPr>
        <xdr:cNvPr id="783" name="楕円 782">
          <a:extLst>
            <a:ext uri="{FF2B5EF4-FFF2-40B4-BE49-F238E27FC236}">
              <a16:creationId xmlns:a16="http://schemas.microsoft.com/office/drawing/2014/main" id="{E72059DA-AEE7-46FD-9627-DA32F1BA81A3}"/>
            </a:ext>
          </a:extLst>
        </xdr:cNvPr>
        <xdr:cNvSpPr/>
      </xdr:nvSpPr>
      <xdr:spPr>
        <a:xfrm>
          <a:off x="1280414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83820</xdr:rowOff>
    </xdr:from>
    <xdr:to>
      <xdr:col>81</xdr:col>
      <xdr:colOff>50800</xdr:colOff>
      <xdr:row>107</xdr:row>
      <xdr:rowOff>83820</xdr:rowOff>
    </xdr:to>
    <xdr:cxnSp macro="">
      <xdr:nvCxnSpPr>
        <xdr:cNvPr id="784" name="直線コネクタ 783">
          <a:extLst>
            <a:ext uri="{FF2B5EF4-FFF2-40B4-BE49-F238E27FC236}">
              <a16:creationId xmlns:a16="http://schemas.microsoft.com/office/drawing/2014/main" id="{23E1EDBC-5476-464D-9B0C-BDB65DC8CDA8}"/>
            </a:ext>
          </a:extLst>
        </xdr:cNvPr>
        <xdr:cNvCxnSpPr/>
      </xdr:nvCxnSpPr>
      <xdr:spPr>
        <a:xfrm>
          <a:off x="12854940" y="180213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636</xdr:rowOff>
    </xdr:from>
    <xdr:to>
      <xdr:col>72</xdr:col>
      <xdr:colOff>38100</xdr:colOff>
      <xdr:row>107</xdr:row>
      <xdr:rowOff>102236</xdr:rowOff>
    </xdr:to>
    <xdr:sp macro="" textlink="">
      <xdr:nvSpPr>
        <xdr:cNvPr id="785" name="楕円 784">
          <a:extLst>
            <a:ext uri="{FF2B5EF4-FFF2-40B4-BE49-F238E27FC236}">
              <a16:creationId xmlns:a16="http://schemas.microsoft.com/office/drawing/2014/main" id="{0F3A4B52-FA1D-4629-9387-EC3BE8C8FB1D}"/>
            </a:ext>
          </a:extLst>
        </xdr:cNvPr>
        <xdr:cNvSpPr/>
      </xdr:nvSpPr>
      <xdr:spPr>
        <a:xfrm>
          <a:off x="12029440" y="179381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51436</xdr:rowOff>
    </xdr:from>
    <xdr:to>
      <xdr:col>76</xdr:col>
      <xdr:colOff>114300</xdr:colOff>
      <xdr:row>107</xdr:row>
      <xdr:rowOff>83820</xdr:rowOff>
    </xdr:to>
    <xdr:cxnSp macro="">
      <xdr:nvCxnSpPr>
        <xdr:cNvPr id="786" name="直線コネクタ 785">
          <a:extLst>
            <a:ext uri="{FF2B5EF4-FFF2-40B4-BE49-F238E27FC236}">
              <a16:creationId xmlns:a16="http://schemas.microsoft.com/office/drawing/2014/main" id="{93E28D9E-035F-41AB-A925-8125352CF5BA}"/>
            </a:ext>
          </a:extLst>
        </xdr:cNvPr>
        <xdr:cNvCxnSpPr/>
      </xdr:nvCxnSpPr>
      <xdr:spPr>
        <a:xfrm>
          <a:off x="12072620" y="17988916"/>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164464</xdr:rowOff>
    </xdr:from>
    <xdr:to>
      <xdr:col>67</xdr:col>
      <xdr:colOff>101600</xdr:colOff>
      <xdr:row>107</xdr:row>
      <xdr:rowOff>94614</xdr:rowOff>
    </xdr:to>
    <xdr:sp macro="" textlink="">
      <xdr:nvSpPr>
        <xdr:cNvPr id="787" name="楕円 786">
          <a:extLst>
            <a:ext uri="{FF2B5EF4-FFF2-40B4-BE49-F238E27FC236}">
              <a16:creationId xmlns:a16="http://schemas.microsoft.com/office/drawing/2014/main" id="{B4CFEE13-ED24-4B27-881D-A9159E4D31B7}"/>
            </a:ext>
          </a:extLst>
        </xdr:cNvPr>
        <xdr:cNvSpPr/>
      </xdr:nvSpPr>
      <xdr:spPr>
        <a:xfrm>
          <a:off x="11231880" y="17934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43814</xdr:rowOff>
    </xdr:from>
    <xdr:to>
      <xdr:col>71</xdr:col>
      <xdr:colOff>177800</xdr:colOff>
      <xdr:row>107</xdr:row>
      <xdr:rowOff>51436</xdr:rowOff>
    </xdr:to>
    <xdr:cxnSp macro="">
      <xdr:nvCxnSpPr>
        <xdr:cNvPr id="788" name="直線コネクタ 787">
          <a:extLst>
            <a:ext uri="{FF2B5EF4-FFF2-40B4-BE49-F238E27FC236}">
              <a16:creationId xmlns:a16="http://schemas.microsoft.com/office/drawing/2014/main" id="{CB4EA582-8BE1-4AD6-8564-A44A9691B84D}"/>
            </a:ext>
          </a:extLst>
        </xdr:cNvPr>
        <xdr:cNvCxnSpPr/>
      </xdr:nvCxnSpPr>
      <xdr:spPr>
        <a:xfrm>
          <a:off x="11282680" y="17981294"/>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789" name="n_1aveValue【公民館】&#10;有形固定資産減価償却率">
          <a:extLst>
            <a:ext uri="{FF2B5EF4-FFF2-40B4-BE49-F238E27FC236}">
              <a16:creationId xmlns:a16="http://schemas.microsoft.com/office/drawing/2014/main" id="{2C4B3E00-A6A3-4802-8C1B-E0FB11962181}"/>
            </a:ext>
          </a:extLst>
        </xdr:cNvPr>
        <xdr:cNvSpPr txBox="1"/>
      </xdr:nvSpPr>
      <xdr:spPr>
        <a:xfrm>
          <a:off x="13437244" y="1746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790" name="n_2aveValue【公民館】&#10;有形固定資産減価償却率">
          <a:extLst>
            <a:ext uri="{FF2B5EF4-FFF2-40B4-BE49-F238E27FC236}">
              <a16:creationId xmlns:a16="http://schemas.microsoft.com/office/drawing/2014/main" id="{DF9F53A4-979A-4EE3-8EE0-37182799EA4B}"/>
            </a:ext>
          </a:extLst>
        </xdr:cNvPr>
        <xdr:cNvSpPr txBox="1"/>
      </xdr:nvSpPr>
      <xdr:spPr>
        <a:xfrm>
          <a:off x="126752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791" name="n_3aveValue【公民館】&#10;有形固定資産減価償却率">
          <a:extLst>
            <a:ext uri="{FF2B5EF4-FFF2-40B4-BE49-F238E27FC236}">
              <a16:creationId xmlns:a16="http://schemas.microsoft.com/office/drawing/2014/main" id="{989B533E-C4A6-4DE7-95EB-54BBEB8A268B}"/>
            </a:ext>
          </a:extLst>
        </xdr:cNvPr>
        <xdr:cNvSpPr txBox="1"/>
      </xdr:nvSpPr>
      <xdr:spPr>
        <a:xfrm>
          <a:off x="11900544" y="1747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792" name="n_4aveValue【公民館】&#10;有形固定資産減価償却率">
          <a:extLst>
            <a:ext uri="{FF2B5EF4-FFF2-40B4-BE49-F238E27FC236}">
              <a16:creationId xmlns:a16="http://schemas.microsoft.com/office/drawing/2014/main" id="{0A1EF963-2322-4F1B-B84E-F6DE82D8901D}"/>
            </a:ext>
          </a:extLst>
        </xdr:cNvPr>
        <xdr:cNvSpPr txBox="1"/>
      </xdr:nvSpPr>
      <xdr:spPr>
        <a:xfrm>
          <a:off x="11102984" y="1745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125747</xdr:rowOff>
    </xdr:from>
    <xdr:ext cx="405111" cy="259045"/>
    <xdr:sp macro="" textlink="">
      <xdr:nvSpPr>
        <xdr:cNvPr id="793" name="n_1mainValue【公民館】&#10;有形固定資産減価償却率">
          <a:extLst>
            <a:ext uri="{FF2B5EF4-FFF2-40B4-BE49-F238E27FC236}">
              <a16:creationId xmlns:a16="http://schemas.microsoft.com/office/drawing/2014/main" id="{999C369F-3E58-486D-B8F0-56691DBFE5FF}"/>
            </a:ext>
          </a:extLst>
        </xdr:cNvPr>
        <xdr:cNvSpPr txBox="1"/>
      </xdr:nvSpPr>
      <xdr:spPr>
        <a:xfrm>
          <a:off x="134372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125747</xdr:rowOff>
    </xdr:from>
    <xdr:ext cx="405111" cy="259045"/>
    <xdr:sp macro="" textlink="">
      <xdr:nvSpPr>
        <xdr:cNvPr id="794" name="n_2mainValue【公民館】&#10;有形固定資産減価償却率">
          <a:extLst>
            <a:ext uri="{FF2B5EF4-FFF2-40B4-BE49-F238E27FC236}">
              <a16:creationId xmlns:a16="http://schemas.microsoft.com/office/drawing/2014/main" id="{5299C5EE-A1C8-40FC-9424-0190B2BDED53}"/>
            </a:ext>
          </a:extLst>
        </xdr:cNvPr>
        <xdr:cNvSpPr txBox="1"/>
      </xdr:nvSpPr>
      <xdr:spPr>
        <a:xfrm>
          <a:off x="126752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93363</xdr:rowOff>
    </xdr:from>
    <xdr:ext cx="405111" cy="259045"/>
    <xdr:sp macro="" textlink="">
      <xdr:nvSpPr>
        <xdr:cNvPr id="795" name="n_3mainValue【公民館】&#10;有形固定資産減価償却率">
          <a:extLst>
            <a:ext uri="{FF2B5EF4-FFF2-40B4-BE49-F238E27FC236}">
              <a16:creationId xmlns:a16="http://schemas.microsoft.com/office/drawing/2014/main" id="{9C58CB2C-9B1C-48B7-A270-0878525C52FB}"/>
            </a:ext>
          </a:extLst>
        </xdr:cNvPr>
        <xdr:cNvSpPr txBox="1"/>
      </xdr:nvSpPr>
      <xdr:spPr>
        <a:xfrm>
          <a:off x="11900544" y="1803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85741</xdr:rowOff>
    </xdr:from>
    <xdr:ext cx="405111" cy="259045"/>
    <xdr:sp macro="" textlink="">
      <xdr:nvSpPr>
        <xdr:cNvPr id="796" name="n_4mainValue【公民館】&#10;有形固定資産減価償却率">
          <a:extLst>
            <a:ext uri="{FF2B5EF4-FFF2-40B4-BE49-F238E27FC236}">
              <a16:creationId xmlns:a16="http://schemas.microsoft.com/office/drawing/2014/main" id="{0517A02D-24FA-4D81-BE76-A5ACEB051B05}"/>
            </a:ext>
          </a:extLst>
        </xdr:cNvPr>
        <xdr:cNvSpPr txBox="1"/>
      </xdr:nvSpPr>
      <xdr:spPr>
        <a:xfrm>
          <a:off x="11102984" y="1802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A2888276-F23E-41B0-8286-2E07F8E24F5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6422B6C7-66BC-47BD-81AC-F70B6AD7117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1EB81C79-0FE7-42C7-977A-EB357275D47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748F79E2-C90A-47C6-B0B3-E75B03987BF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D41ECEFF-6806-4608-9E5E-5707A3ECB59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86C98F1B-4653-414E-B94E-85589F177CC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28D2035C-D788-48B6-8E33-EB430674817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81050AD5-6740-480A-9C03-47337BB75ED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82D06E38-E992-4C9D-9195-98805362BD2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CE91DD5F-90CF-4827-BAE0-7475EB7ADB7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C3010B5E-0852-4866-B8DA-883C7B7B278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D059F1EE-6B3E-4277-BB49-34159702489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46A65FB9-106F-4DDB-AB6D-17E6C663371B}"/>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896AEE05-8C91-4336-BF39-78E51564022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8CE524E0-C71B-4C17-A2FF-3A861A6F9DD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7E88E460-11D5-4732-9122-49C9DBE2B99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DA6AEBB0-EC92-45BD-AA19-8C77E304DEC7}"/>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CB0698AC-FA7F-4713-A732-0F272A9C255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1BEA8C58-00C2-4D2F-8328-CB01541BD8A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A89DFA27-7F76-4928-A061-9356FDBB613E}"/>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2002D7E1-D457-48FC-B3CA-A719460536A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385CF3A2-E61E-4C24-91A6-7791B71B1FF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58FDB2F-00EC-44CA-86BB-CCF309A341B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0" name="直線コネクタ 819">
          <a:extLst>
            <a:ext uri="{FF2B5EF4-FFF2-40B4-BE49-F238E27FC236}">
              <a16:creationId xmlns:a16="http://schemas.microsoft.com/office/drawing/2014/main" id="{34759E5E-B85D-444F-BCC3-3A0A85E025D4}"/>
            </a:ext>
          </a:extLst>
        </xdr:cNvPr>
        <xdr:cNvCxnSpPr/>
      </xdr:nvCxnSpPr>
      <xdr:spPr>
        <a:xfrm flipV="1">
          <a:off x="19509104" y="16947642"/>
          <a:ext cx="0" cy="129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1" name="【公民館】&#10;一人当たり面積最小値テキスト">
          <a:extLst>
            <a:ext uri="{FF2B5EF4-FFF2-40B4-BE49-F238E27FC236}">
              <a16:creationId xmlns:a16="http://schemas.microsoft.com/office/drawing/2014/main" id="{3A9A00C7-D3F2-4C0D-B025-467F665CD385}"/>
            </a:ext>
          </a:extLst>
        </xdr:cNvPr>
        <xdr:cNvSpPr txBox="1"/>
      </xdr:nvSpPr>
      <xdr:spPr>
        <a:xfrm>
          <a:off x="19547840" y="1824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2" name="直線コネクタ 821">
          <a:extLst>
            <a:ext uri="{FF2B5EF4-FFF2-40B4-BE49-F238E27FC236}">
              <a16:creationId xmlns:a16="http://schemas.microsoft.com/office/drawing/2014/main" id="{739DB1E7-EB6E-4029-AC0C-3F389BD7415E}"/>
            </a:ext>
          </a:extLst>
        </xdr:cNvPr>
        <xdr:cNvCxnSpPr/>
      </xdr:nvCxnSpPr>
      <xdr:spPr>
        <a:xfrm>
          <a:off x="19443700" y="1824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3" name="【公民館】&#10;一人当たり面積最大値テキスト">
          <a:extLst>
            <a:ext uri="{FF2B5EF4-FFF2-40B4-BE49-F238E27FC236}">
              <a16:creationId xmlns:a16="http://schemas.microsoft.com/office/drawing/2014/main" id="{3B44D094-0280-4BBE-A972-74A6B1D98CA3}"/>
            </a:ext>
          </a:extLst>
        </xdr:cNvPr>
        <xdr:cNvSpPr txBox="1"/>
      </xdr:nvSpPr>
      <xdr:spPr>
        <a:xfrm>
          <a:off x="19547840" y="1673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4" name="直線コネクタ 823">
          <a:extLst>
            <a:ext uri="{FF2B5EF4-FFF2-40B4-BE49-F238E27FC236}">
              <a16:creationId xmlns:a16="http://schemas.microsoft.com/office/drawing/2014/main" id="{2C6B9457-6583-402D-9448-2F0594BC4C78}"/>
            </a:ext>
          </a:extLst>
        </xdr:cNvPr>
        <xdr:cNvCxnSpPr/>
      </xdr:nvCxnSpPr>
      <xdr:spPr>
        <a:xfrm>
          <a:off x="19443700" y="1694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5" name="【公民館】&#10;一人当たり面積平均値テキスト">
          <a:extLst>
            <a:ext uri="{FF2B5EF4-FFF2-40B4-BE49-F238E27FC236}">
              <a16:creationId xmlns:a16="http://schemas.microsoft.com/office/drawing/2014/main" id="{3F74BC67-9491-4EE0-9542-5F8CBE905D14}"/>
            </a:ext>
          </a:extLst>
        </xdr:cNvPr>
        <xdr:cNvSpPr txBox="1"/>
      </xdr:nvSpPr>
      <xdr:spPr>
        <a:xfrm>
          <a:off x="19547840" y="1776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6" name="フローチャート: 判断 825">
          <a:extLst>
            <a:ext uri="{FF2B5EF4-FFF2-40B4-BE49-F238E27FC236}">
              <a16:creationId xmlns:a16="http://schemas.microsoft.com/office/drawing/2014/main" id="{D48F1A38-8E1D-4473-8FD6-0A5355AE80CD}"/>
            </a:ext>
          </a:extLst>
        </xdr:cNvPr>
        <xdr:cNvSpPr/>
      </xdr:nvSpPr>
      <xdr:spPr>
        <a:xfrm>
          <a:off x="19458940" y="17914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27" name="フローチャート: 判断 826">
          <a:extLst>
            <a:ext uri="{FF2B5EF4-FFF2-40B4-BE49-F238E27FC236}">
              <a16:creationId xmlns:a16="http://schemas.microsoft.com/office/drawing/2014/main" id="{E40F0D65-8304-4884-A5F9-4BE09442F820}"/>
            </a:ext>
          </a:extLst>
        </xdr:cNvPr>
        <xdr:cNvSpPr/>
      </xdr:nvSpPr>
      <xdr:spPr>
        <a:xfrm>
          <a:off x="18735040" y="17926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28" name="フローチャート: 判断 827">
          <a:extLst>
            <a:ext uri="{FF2B5EF4-FFF2-40B4-BE49-F238E27FC236}">
              <a16:creationId xmlns:a16="http://schemas.microsoft.com/office/drawing/2014/main" id="{9D29F276-0C95-4195-99EF-008DD8812C8D}"/>
            </a:ext>
          </a:extLst>
        </xdr:cNvPr>
        <xdr:cNvSpPr/>
      </xdr:nvSpPr>
      <xdr:spPr>
        <a:xfrm>
          <a:off x="17937480" y="1792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29" name="フローチャート: 判断 828">
          <a:extLst>
            <a:ext uri="{FF2B5EF4-FFF2-40B4-BE49-F238E27FC236}">
              <a16:creationId xmlns:a16="http://schemas.microsoft.com/office/drawing/2014/main" id="{7BDAED24-E948-4DF8-94F8-12D264935CBA}"/>
            </a:ext>
          </a:extLst>
        </xdr:cNvPr>
        <xdr:cNvSpPr/>
      </xdr:nvSpPr>
      <xdr:spPr>
        <a:xfrm>
          <a:off x="1716278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0" name="フローチャート: 判断 829">
          <a:extLst>
            <a:ext uri="{FF2B5EF4-FFF2-40B4-BE49-F238E27FC236}">
              <a16:creationId xmlns:a16="http://schemas.microsoft.com/office/drawing/2014/main" id="{9C33BCE9-BC7D-4A33-A97E-654E96CB1CB6}"/>
            </a:ext>
          </a:extLst>
        </xdr:cNvPr>
        <xdr:cNvSpPr/>
      </xdr:nvSpPr>
      <xdr:spPr>
        <a:xfrm>
          <a:off x="1638808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5CABF9E-18CD-4B8D-92DD-34771D1B49B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49B1EFC-C27E-4733-B385-B4385418C2E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D9130AC-CA9F-4F29-8813-8FD63A63760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196C2F4-A542-4D09-8DD5-8F84F3F0EBB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82ABBCF-8CE5-48DD-974C-D06644E02FA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94742</xdr:rowOff>
    </xdr:from>
    <xdr:to>
      <xdr:col>116</xdr:col>
      <xdr:colOff>114300</xdr:colOff>
      <xdr:row>108</xdr:row>
      <xdr:rowOff>24892</xdr:rowOff>
    </xdr:to>
    <xdr:sp macro="" textlink="">
      <xdr:nvSpPr>
        <xdr:cNvPr id="836" name="楕円 835">
          <a:extLst>
            <a:ext uri="{FF2B5EF4-FFF2-40B4-BE49-F238E27FC236}">
              <a16:creationId xmlns:a16="http://schemas.microsoft.com/office/drawing/2014/main" id="{40F00817-0155-4FD4-84AB-4FA6C622EFBF}"/>
            </a:ext>
          </a:extLst>
        </xdr:cNvPr>
        <xdr:cNvSpPr/>
      </xdr:nvSpPr>
      <xdr:spPr>
        <a:xfrm>
          <a:off x="19458940" y="1803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73169</xdr:rowOff>
    </xdr:from>
    <xdr:ext cx="469744" cy="259045"/>
    <xdr:sp macro="" textlink="">
      <xdr:nvSpPr>
        <xdr:cNvPr id="837" name="【公民館】&#10;一人当たり面積該当値テキスト">
          <a:extLst>
            <a:ext uri="{FF2B5EF4-FFF2-40B4-BE49-F238E27FC236}">
              <a16:creationId xmlns:a16="http://schemas.microsoft.com/office/drawing/2014/main" id="{9732484E-5711-4FD6-A463-143564C382C3}"/>
            </a:ext>
          </a:extLst>
        </xdr:cNvPr>
        <xdr:cNvSpPr txBox="1"/>
      </xdr:nvSpPr>
      <xdr:spPr>
        <a:xfrm>
          <a:off x="19547840"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97028</xdr:rowOff>
    </xdr:from>
    <xdr:to>
      <xdr:col>112</xdr:col>
      <xdr:colOff>38100</xdr:colOff>
      <xdr:row>108</xdr:row>
      <xdr:rowOff>27178</xdr:rowOff>
    </xdr:to>
    <xdr:sp macro="" textlink="">
      <xdr:nvSpPr>
        <xdr:cNvPr id="838" name="楕円 837">
          <a:extLst>
            <a:ext uri="{FF2B5EF4-FFF2-40B4-BE49-F238E27FC236}">
              <a16:creationId xmlns:a16="http://schemas.microsoft.com/office/drawing/2014/main" id="{616F27BE-4B14-49FA-BFD6-9A354804FBDD}"/>
            </a:ext>
          </a:extLst>
        </xdr:cNvPr>
        <xdr:cNvSpPr/>
      </xdr:nvSpPr>
      <xdr:spPr>
        <a:xfrm>
          <a:off x="18735040" y="18034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145542</xdr:rowOff>
    </xdr:from>
    <xdr:to>
      <xdr:col>116</xdr:col>
      <xdr:colOff>63500</xdr:colOff>
      <xdr:row>107</xdr:row>
      <xdr:rowOff>147828</xdr:rowOff>
    </xdr:to>
    <xdr:cxnSp macro="">
      <xdr:nvCxnSpPr>
        <xdr:cNvPr id="839" name="直線コネクタ 838">
          <a:extLst>
            <a:ext uri="{FF2B5EF4-FFF2-40B4-BE49-F238E27FC236}">
              <a16:creationId xmlns:a16="http://schemas.microsoft.com/office/drawing/2014/main" id="{98FEED76-7DDB-403B-91BB-1072E8D8E0CF}"/>
            </a:ext>
          </a:extLst>
        </xdr:cNvPr>
        <xdr:cNvCxnSpPr/>
      </xdr:nvCxnSpPr>
      <xdr:spPr>
        <a:xfrm flipV="1">
          <a:off x="18778220" y="1808302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100837</xdr:rowOff>
    </xdr:from>
    <xdr:to>
      <xdr:col>107</xdr:col>
      <xdr:colOff>101600</xdr:colOff>
      <xdr:row>108</xdr:row>
      <xdr:rowOff>30987</xdr:rowOff>
    </xdr:to>
    <xdr:sp macro="" textlink="">
      <xdr:nvSpPr>
        <xdr:cNvPr id="840" name="楕円 839">
          <a:extLst>
            <a:ext uri="{FF2B5EF4-FFF2-40B4-BE49-F238E27FC236}">
              <a16:creationId xmlns:a16="http://schemas.microsoft.com/office/drawing/2014/main" id="{A257A481-DAEA-49CC-A7EE-55C41098B788}"/>
            </a:ext>
          </a:extLst>
        </xdr:cNvPr>
        <xdr:cNvSpPr/>
      </xdr:nvSpPr>
      <xdr:spPr>
        <a:xfrm>
          <a:off x="17937480" y="18038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147828</xdr:rowOff>
    </xdr:from>
    <xdr:to>
      <xdr:col>111</xdr:col>
      <xdr:colOff>177800</xdr:colOff>
      <xdr:row>107</xdr:row>
      <xdr:rowOff>151637</xdr:rowOff>
    </xdr:to>
    <xdr:cxnSp macro="">
      <xdr:nvCxnSpPr>
        <xdr:cNvPr id="841" name="直線コネクタ 840">
          <a:extLst>
            <a:ext uri="{FF2B5EF4-FFF2-40B4-BE49-F238E27FC236}">
              <a16:creationId xmlns:a16="http://schemas.microsoft.com/office/drawing/2014/main" id="{16CC5095-4D71-4ED2-8937-51A98516BCA0}"/>
            </a:ext>
          </a:extLst>
        </xdr:cNvPr>
        <xdr:cNvCxnSpPr/>
      </xdr:nvCxnSpPr>
      <xdr:spPr>
        <a:xfrm flipV="1">
          <a:off x="17988280" y="18085308"/>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103887</xdr:rowOff>
    </xdr:from>
    <xdr:to>
      <xdr:col>102</xdr:col>
      <xdr:colOff>165100</xdr:colOff>
      <xdr:row>108</xdr:row>
      <xdr:rowOff>34037</xdr:rowOff>
    </xdr:to>
    <xdr:sp macro="" textlink="">
      <xdr:nvSpPr>
        <xdr:cNvPr id="842" name="楕円 841">
          <a:extLst>
            <a:ext uri="{FF2B5EF4-FFF2-40B4-BE49-F238E27FC236}">
              <a16:creationId xmlns:a16="http://schemas.microsoft.com/office/drawing/2014/main" id="{B60B1B55-6E40-4F49-BDFD-8415E10CCD96}"/>
            </a:ext>
          </a:extLst>
        </xdr:cNvPr>
        <xdr:cNvSpPr/>
      </xdr:nvSpPr>
      <xdr:spPr>
        <a:xfrm>
          <a:off x="17162780" y="18041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151637</xdr:rowOff>
    </xdr:from>
    <xdr:to>
      <xdr:col>107</xdr:col>
      <xdr:colOff>50800</xdr:colOff>
      <xdr:row>107</xdr:row>
      <xdr:rowOff>154687</xdr:rowOff>
    </xdr:to>
    <xdr:cxnSp macro="">
      <xdr:nvCxnSpPr>
        <xdr:cNvPr id="843" name="直線コネクタ 842">
          <a:extLst>
            <a:ext uri="{FF2B5EF4-FFF2-40B4-BE49-F238E27FC236}">
              <a16:creationId xmlns:a16="http://schemas.microsoft.com/office/drawing/2014/main" id="{54667B27-6818-42FE-B29B-78236F75B1C1}"/>
            </a:ext>
          </a:extLst>
        </xdr:cNvPr>
        <xdr:cNvCxnSpPr/>
      </xdr:nvCxnSpPr>
      <xdr:spPr>
        <a:xfrm flipV="1">
          <a:off x="17213580" y="18089117"/>
          <a:ext cx="7747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106935</xdr:rowOff>
    </xdr:from>
    <xdr:to>
      <xdr:col>98</xdr:col>
      <xdr:colOff>38100</xdr:colOff>
      <xdr:row>108</xdr:row>
      <xdr:rowOff>37085</xdr:rowOff>
    </xdr:to>
    <xdr:sp macro="" textlink="">
      <xdr:nvSpPr>
        <xdr:cNvPr id="844" name="楕円 843">
          <a:extLst>
            <a:ext uri="{FF2B5EF4-FFF2-40B4-BE49-F238E27FC236}">
              <a16:creationId xmlns:a16="http://schemas.microsoft.com/office/drawing/2014/main" id="{58E450F6-52A3-4038-9298-CEE59535A1E0}"/>
            </a:ext>
          </a:extLst>
        </xdr:cNvPr>
        <xdr:cNvSpPr/>
      </xdr:nvSpPr>
      <xdr:spPr>
        <a:xfrm>
          <a:off x="16388080" y="18044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154687</xdr:rowOff>
    </xdr:from>
    <xdr:to>
      <xdr:col>102</xdr:col>
      <xdr:colOff>114300</xdr:colOff>
      <xdr:row>107</xdr:row>
      <xdr:rowOff>157735</xdr:rowOff>
    </xdr:to>
    <xdr:cxnSp macro="">
      <xdr:nvCxnSpPr>
        <xdr:cNvPr id="845" name="直線コネクタ 844">
          <a:extLst>
            <a:ext uri="{FF2B5EF4-FFF2-40B4-BE49-F238E27FC236}">
              <a16:creationId xmlns:a16="http://schemas.microsoft.com/office/drawing/2014/main" id="{2391F526-A145-4496-BCE7-5305BBD926A6}"/>
            </a:ext>
          </a:extLst>
        </xdr:cNvPr>
        <xdr:cNvCxnSpPr/>
      </xdr:nvCxnSpPr>
      <xdr:spPr>
        <a:xfrm flipV="1">
          <a:off x="16431260" y="18092167"/>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6" name="n_1aveValue【公民館】&#10;一人当たり面積">
          <a:extLst>
            <a:ext uri="{FF2B5EF4-FFF2-40B4-BE49-F238E27FC236}">
              <a16:creationId xmlns:a16="http://schemas.microsoft.com/office/drawing/2014/main" id="{F2975DE9-1F33-4CE1-8E3B-6D729FB043C5}"/>
            </a:ext>
          </a:extLst>
        </xdr:cNvPr>
        <xdr:cNvSpPr txBox="1"/>
      </xdr:nvSpPr>
      <xdr:spPr>
        <a:xfrm>
          <a:off x="18561127" y="177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47" name="n_2aveValue【公民館】&#10;一人当たり面積">
          <a:extLst>
            <a:ext uri="{FF2B5EF4-FFF2-40B4-BE49-F238E27FC236}">
              <a16:creationId xmlns:a16="http://schemas.microsoft.com/office/drawing/2014/main" id="{381BB1F2-FC7F-4B6B-90EE-078EBF923870}"/>
            </a:ext>
          </a:extLst>
        </xdr:cNvPr>
        <xdr:cNvSpPr txBox="1"/>
      </xdr:nvSpPr>
      <xdr:spPr>
        <a:xfrm>
          <a:off x="1777626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848" name="n_3aveValue【公民館】&#10;一人当たり面積">
          <a:extLst>
            <a:ext uri="{FF2B5EF4-FFF2-40B4-BE49-F238E27FC236}">
              <a16:creationId xmlns:a16="http://schemas.microsoft.com/office/drawing/2014/main" id="{30CD2BB8-8C7D-442D-8D53-F2CD9DE71366}"/>
            </a:ext>
          </a:extLst>
        </xdr:cNvPr>
        <xdr:cNvSpPr txBox="1"/>
      </xdr:nvSpPr>
      <xdr:spPr>
        <a:xfrm>
          <a:off x="1700156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49" name="n_4aveValue【公民館】&#10;一人当たり面積">
          <a:extLst>
            <a:ext uri="{FF2B5EF4-FFF2-40B4-BE49-F238E27FC236}">
              <a16:creationId xmlns:a16="http://schemas.microsoft.com/office/drawing/2014/main" id="{B5B54823-7CD6-42A2-8DC5-9D90B5AE6C0D}"/>
            </a:ext>
          </a:extLst>
        </xdr:cNvPr>
        <xdr:cNvSpPr txBox="1"/>
      </xdr:nvSpPr>
      <xdr:spPr>
        <a:xfrm>
          <a:off x="1622686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18305</xdr:rowOff>
    </xdr:from>
    <xdr:ext cx="469744" cy="259045"/>
    <xdr:sp macro="" textlink="">
      <xdr:nvSpPr>
        <xdr:cNvPr id="850" name="n_1mainValue【公民館】&#10;一人当たり面積">
          <a:extLst>
            <a:ext uri="{FF2B5EF4-FFF2-40B4-BE49-F238E27FC236}">
              <a16:creationId xmlns:a16="http://schemas.microsoft.com/office/drawing/2014/main" id="{7A02D0FC-01FF-4443-BB12-BF553EAF040C}"/>
            </a:ext>
          </a:extLst>
        </xdr:cNvPr>
        <xdr:cNvSpPr txBox="1"/>
      </xdr:nvSpPr>
      <xdr:spPr>
        <a:xfrm>
          <a:off x="18561127" y="18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22114</xdr:rowOff>
    </xdr:from>
    <xdr:ext cx="469744" cy="259045"/>
    <xdr:sp macro="" textlink="">
      <xdr:nvSpPr>
        <xdr:cNvPr id="851" name="n_2mainValue【公民館】&#10;一人当たり面積">
          <a:extLst>
            <a:ext uri="{FF2B5EF4-FFF2-40B4-BE49-F238E27FC236}">
              <a16:creationId xmlns:a16="http://schemas.microsoft.com/office/drawing/2014/main" id="{6D0B1074-C5B9-48DD-8AE6-245BC7B8AF2D}"/>
            </a:ext>
          </a:extLst>
        </xdr:cNvPr>
        <xdr:cNvSpPr txBox="1"/>
      </xdr:nvSpPr>
      <xdr:spPr>
        <a:xfrm>
          <a:off x="17776267" y="1812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25164</xdr:rowOff>
    </xdr:from>
    <xdr:ext cx="469744" cy="259045"/>
    <xdr:sp macro="" textlink="">
      <xdr:nvSpPr>
        <xdr:cNvPr id="852" name="n_3mainValue【公民館】&#10;一人当たり面積">
          <a:extLst>
            <a:ext uri="{FF2B5EF4-FFF2-40B4-BE49-F238E27FC236}">
              <a16:creationId xmlns:a16="http://schemas.microsoft.com/office/drawing/2014/main" id="{DF200791-A426-4AA4-8263-DE14F0F1981C}"/>
            </a:ext>
          </a:extLst>
        </xdr:cNvPr>
        <xdr:cNvSpPr txBox="1"/>
      </xdr:nvSpPr>
      <xdr:spPr>
        <a:xfrm>
          <a:off x="17001567" y="181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28212</xdr:rowOff>
    </xdr:from>
    <xdr:ext cx="469744" cy="259045"/>
    <xdr:sp macro="" textlink="">
      <xdr:nvSpPr>
        <xdr:cNvPr id="853" name="n_4mainValue【公民館】&#10;一人当たり面積">
          <a:extLst>
            <a:ext uri="{FF2B5EF4-FFF2-40B4-BE49-F238E27FC236}">
              <a16:creationId xmlns:a16="http://schemas.microsoft.com/office/drawing/2014/main" id="{17589C45-612A-4EE0-B49C-38889BA23638}"/>
            </a:ext>
          </a:extLst>
        </xdr:cNvPr>
        <xdr:cNvSpPr txBox="1"/>
      </xdr:nvSpPr>
      <xdr:spPr>
        <a:xfrm>
          <a:off x="16226867" y="1813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F1F6B6C0-54BA-4DE2-83E3-C1624FB741B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29F37C22-1724-4F75-A7A7-D982B425A06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BC0DAAD5-F7ED-418A-A32E-9B3645E6D01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類似団体と比較して特に有形固定資産減価償却率が高くなっている施設は認定こども園、公民館であり、特に低くなっている施設は道路、橋りょう、児童館である。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公営住宅については、七福町営住宅の建替えが完了したことにより、減価償却率が大幅に減少し、一人当たり面積は増加した。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今後、学校統合による小学校改修事業を行うため、学校施設については減価償却率や一人当たり面積が減少する。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36B004-C83C-4467-9914-146FC1041C4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20F4C1-0FFD-4ECE-93D6-EA760D7331D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3F07BE-FD94-422F-8158-DACB5D333A1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016B17-A78C-4423-84E9-2A806FD3045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E8FD5E-BC8E-40BD-8A50-7C029C71379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EB970E-2C3F-4FCF-A596-84F78FFCDA0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7825F0-6DB4-4EEB-B1DC-6F5AAF0D86F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F3157D-E617-4C6A-8F8B-E43AC999E13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CF715C-7801-41D6-8AE2-5134A56C34D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9F17AE-2F7B-4AA0-8C9D-46C7BD2BAFA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7,030
6,791
14.28
7,139,172
7,029,179
106,741
2,969,361
6,523,688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4A0E3C8-86C9-430C-A529-BD9E61E5B72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4A57F5-7C1D-45AA-8C67-A110E605387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41E47C-CF1E-45E1-B9E5-24D4A88E5AB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B35CCF-EAF2-47CD-9C7E-CFF779615AC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953731-6F1C-49C8-B80D-9E8EC99FEF4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4424BB9-CAE7-4530-A92E-C052B75B6B3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78E3C8-489A-4D39-8DFB-610254B9FC5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25AC46-DE02-4B5A-9DCB-7D6760E6CD5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8F9975-EE08-4958-B447-514E6CAE083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9A2322-9AD0-4C39-A9E4-C7BA6E98091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C86C18-D648-404D-B555-E3233B2754E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669B19-FB9B-4AA5-8E2F-28B44012879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06D0E7-9E3F-450D-B98F-7BD4B8CFEEE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1EA31E-6748-4F48-8CF1-06BCDF7DE01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AF6005-0D37-42DD-A86C-23D41270272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2F233C-46E7-4858-BA2F-BBFF1AD044E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47F5AE-8D70-438D-B55E-D06AF07DBA6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C1B438-0DE5-4086-A3F9-C2C1355882E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005737-17EE-43ED-8DA3-342A8BCD591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06B132-1387-4DE8-A412-FAB8EFA73D5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2FACD1-3195-4449-8D62-50646DD0983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13ABCC-7002-4863-9CA7-A44F0838317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A34A51-EC43-4200-A738-BF7BB014EFF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DEBED2-5C47-4F63-BC33-A513028BE10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2726B5-68A8-4CE7-B3A1-E72A4E17452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CBA3868-EB32-4758-8F0C-A6742730298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EDEB437-CC5E-42FF-B2C1-D1D0B78D659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DDDD79-5519-47E7-85AC-8F479AA2AA2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3C6F8E-B7F8-4617-AD2D-357B414C4619}"/>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C5A6A31-447F-4D64-8323-4EFDA4BDB90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1DE9D75-4C9F-4233-A039-02BEC1013C5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BF879CA-8DF1-44B0-9A00-A072DF608B4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7FD66D3-F0AF-467F-B8F4-D9962F2C7F7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6789EEA-AEC7-4638-80E6-AF7542DD5A2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0637157-14CD-49B4-9CF9-5199AE192E8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9B242E9-8B46-480E-B6F9-D9A4CE0BC42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7CA0CC9-CBA9-4D75-88C4-9E3BD77F71E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F7A4506-CD33-4FA3-819C-AA4E76D546F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2EA5072-497B-4ED3-BA78-51071CD805D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D356A56-B30E-4938-B721-C0A50DFB4D3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CAF5A04-98F3-4AA2-990E-B724DF9FDCC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9768664-6A51-48D1-9CD3-F838C403639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CE2D024-FBE0-4A6D-A451-527DBA7BABC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210598A-E115-4871-9169-4EDBDC1DF24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D23679A-F251-4F47-AB4D-E8981219C54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8D66823-1166-44F1-95AD-7C8AE205FE9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3629D8B-1E24-4B20-9670-297ECD0CDA2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C3FB4A8-31CB-4ABD-B442-FAD3AC899D4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80B0B85A-A115-43EE-9038-E8CF60962447}"/>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132506F7-78A3-4743-AC97-424B1B6D20C0}"/>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6F257162-47B3-496B-BDB3-57114FAC85AD}"/>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6743E821-EAC7-41A7-86BB-9BCFB0FBA1C4}"/>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93C579BE-5A6F-4646-B53A-116437B18697}"/>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E54CEB2F-4325-4D07-8E17-61DA9E1E99E7}"/>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90C033C3-F8BC-4DBC-BEE3-0E9CEE306FD4}"/>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D01F5968-BD3D-490A-B66C-CBAA11CC6D5E}"/>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19504893-D3DF-492E-8256-DC1022914AA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851C18F4-0A58-483A-8061-1658FD4F23A4}"/>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7092C967-6AC9-4203-BDF9-E66F3C84209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6CA8488F-B4BB-44CD-AD98-ED8E4D754B04}"/>
            </a:ext>
          </a:extLst>
        </xdr:cNvPr>
        <xdr:cNvCxnSpPr/>
      </xdr:nvCxnSpPr>
      <xdr:spPr>
        <a:xfrm flipV="1">
          <a:off x="4086225" y="9428988"/>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77F2E310-8824-4D00-9546-BCBD44459DB1}"/>
            </a:ext>
          </a:extLst>
        </xdr:cNvPr>
        <xdr:cNvSpPr txBox="1"/>
      </xdr:nvSpPr>
      <xdr:spPr>
        <a:xfrm>
          <a:off x="412496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57C13A00-3AD5-49CB-B011-A6B7712CD9D8}"/>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2A0E442F-168C-4308-90B4-6E96E4DBCC07}"/>
            </a:ext>
          </a:extLst>
        </xdr:cNvPr>
        <xdr:cNvSpPr txBox="1"/>
      </xdr:nvSpPr>
      <xdr:spPr>
        <a:xfrm>
          <a:off x="4124960" y="921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86CBE1A0-5CF1-427A-AEA0-9E74569AC20B}"/>
            </a:ext>
          </a:extLst>
        </xdr:cNvPr>
        <xdr:cNvCxnSpPr/>
      </xdr:nvCxnSpPr>
      <xdr:spPr>
        <a:xfrm>
          <a:off x="4020820" y="9428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1644A7B0-0509-4BD6-98B4-4B193C4A5D99}"/>
            </a:ext>
          </a:extLst>
        </xdr:cNvPr>
        <xdr:cNvSpPr txBox="1"/>
      </xdr:nvSpPr>
      <xdr:spPr>
        <a:xfrm>
          <a:off x="412496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BF8C1F78-C9DB-4DE8-A0C5-5CB421DDA55F}"/>
            </a:ext>
          </a:extLst>
        </xdr:cNvPr>
        <xdr:cNvSpPr/>
      </xdr:nvSpPr>
      <xdr:spPr>
        <a:xfrm>
          <a:off x="403606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7D465E12-5D9D-4B38-912B-A788DB76F879}"/>
            </a:ext>
          </a:extLst>
        </xdr:cNvPr>
        <xdr:cNvSpPr/>
      </xdr:nvSpPr>
      <xdr:spPr>
        <a:xfrm>
          <a:off x="3312160" y="999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D9838E3D-4C53-44F9-90D9-E1426C317164}"/>
            </a:ext>
          </a:extLst>
        </xdr:cNvPr>
        <xdr:cNvSpPr/>
      </xdr:nvSpPr>
      <xdr:spPr>
        <a:xfrm>
          <a:off x="25146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A557084F-C7C1-4124-934C-A3F3214F9E96}"/>
            </a:ext>
          </a:extLst>
        </xdr:cNvPr>
        <xdr:cNvSpPr/>
      </xdr:nvSpPr>
      <xdr:spPr>
        <a:xfrm>
          <a:off x="1739900" y="992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04734E88-200A-4B96-AFF9-C577F45501C4}"/>
            </a:ext>
          </a:extLst>
        </xdr:cNvPr>
        <xdr:cNvSpPr/>
      </xdr:nvSpPr>
      <xdr:spPr>
        <a:xfrm>
          <a:off x="96520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AE7C1D44-8164-4081-9D93-402EC67281C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463112C5-575D-4B57-9290-D157D83D987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AC7C595-156B-4612-B577-5D51BAB7306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6CB8EDA-E660-4998-9EF0-AFE77E6D36B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17CF699-BFBD-4283-8994-50BDD525A96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22352</xdr:rowOff>
    </xdr:from>
    <xdr:to>
      <xdr:col>24</xdr:col>
      <xdr:colOff>114300</xdr:colOff>
      <xdr:row>63</xdr:row>
      <xdr:rowOff>123952</xdr:rowOff>
    </xdr:to>
    <xdr:sp macro="" textlink="">
      <xdr:nvSpPr>
        <xdr:cNvPr id="87" name="楕円 86">
          <a:extLst>
            <a:ext uri="{FF2B5EF4-FFF2-40B4-BE49-F238E27FC236}">
              <a16:creationId xmlns:a16="http://schemas.microsoft.com/office/drawing/2014/main" id="{26E48D23-CCE7-4AB6-A18F-79FB49E7FD55}"/>
            </a:ext>
          </a:extLst>
        </xdr:cNvPr>
        <xdr:cNvSpPr/>
      </xdr:nvSpPr>
      <xdr:spPr>
        <a:xfrm>
          <a:off x="403606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108729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409D44F6-F616-470B-9659-E5E703C628FC}"/>
            </a:ext>
          </a:extLst>
        </xdr:cNvPr>
        <xdr:cNvSpPr txBox="1"/>
      </xdr:nvSpPr>
      <xdr:spPr>
        <a:xfrm>
          <a:off x="4124960" y="10502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152654</xdr:rowOff>
    </xdr:from>
    <xdr:to>
      <xdr:col>20</xdr:col>
      <xdr:colOff>38100</xdr:colOff>
      <xdr:row>63</xdr:row>
      <xdr:rowOff>82804</xdr:rowOff>
    </xdr:to>
    <xdr:sp macro="" textlink="">
      <xdr:nvSpPr>
        <xdr:cNvPr id="89" name="楕円 88">
          <a:extLst>
            <a:ext uri="{FF2B5EF4-FFF2-40B4-BE49-F238E27FC236}">
              <a16:creationId xmlns:a16="http://schemas.microsoft.com/office/drawing/2014/main" id="{13127F1D-4525-4F84-8EC1-73000357E3A9}"/>
            </a:ext>
          </a:extLst>
        </xdr:cNvPr>
        <xdr:cNvSpPr/>
      </xdr:nvSpPr>
      <xdr:spPr>
        <a:xfrm>
          <a:off x="3312160" y="10546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32004</xdr:rowOff>
    </xdr:from>
    <xdr:to>
      <xdr:col>24</xdr:col>
      <xdr:colOff>63500</xdr:colOff>
      <xdr:row>63</xdr:row>
      <xdr:rowOff>73152</xdr:rowOff>
    </xdr:to>
    <xdr:cxnSp macro="">
      <xdr:nvCxnSpPr>
        <xdr:cNvPr id="90" name="直線コネクタ 89">
          <a:extLst>
            <a:ext uri="{FF2B5EF4-FFF2-40B4-BE49-F238E27FC236}">
              <a16:creationId xmlns:a16="http://schemas.microsoft.com/office/drawing/2014/main" id="{4E583CDC-E822-4F6E-9459-EE80BDDFC33B}"/>
            </a:ext>
          </a:extLst>
        </xdr:cNvPr>
        <xdr:cNvCxnSpPr/>
      </xdr:nvCxnSpPr>
      <xdr:spPr>
        <a:xfrm>
          <a:off x="3355340" y="10593324"/>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152654</xdr:rowOff>
    </xdr:from>
    <xdr:to>
      <xdr:col>15</xdr:col>
      <xdr:colOff>101600</xdr:colOff>
      <xdr:row>63</xdr:row>
      <xdr:rowOff>82804</xdr:rowOff>
    </xdr:to>
    <xdr:sp macro="" textlink="">
      <xdr:nvSpPr>
        <xdr:cNvPr id="91" name="楕円 90">
          <a:extLst>
            <a:ext uri="{FF2B5EF4-FFF2-40B4-BE49-F238E27FC236}">
              <a16:creationId xmlns:a16="http://schemas.microsoft.com/office/drawing/2014/main" id="{35216F39-3D9A-4CD5-A60B-369543BAF023}"/>
            </a:ext>
          </a:extLst>
        </xdr:cNvPr>
        <xdr:cNvSpPr/>
      </xdr:nvSpPr>
      <xdr:spPr>
        <a:xfrm>
          <a:off x="2514600" y="10546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32004</xdr:rowOff>
    </xdr:from>
    <xdr:to>
      <xdr:col>19</xdr:col>
      <xdr:colOff>177800</xdr:colOff>
      <xdr:row>63</xdr:row>
      <xdr:rowOff>32004</xdr:rowOff>
    </xdr:to>
    <xdr:cxnSp macro="">
      <xdr:nvCxnSpPr>
        <xdr:cNvPr id="92" name="直線コネクタ 91">
          <a:extLst>
            <a:ext uri="{FF2B5EF4-FFF2-40B4-BE49-F238E27FC236}">
              <a16:creationId xmlns:a16="http://schemas.microsoft.com/office/drawing/2014/main" id="{10E37E86-3C5E-4F43-8A37-8E750D0D868D}"/>
            </a:ext>
          </a:extLst>
        </xdr:cNvPr>
        <xdr:cNvCxnSpPr/>
      </xdr:nvCxnSpPr>
      <xdr:spPr>
        <a:xfrm>
          <a:off x="2565400" y="105933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109220</xdr:rowOff>
    </xdr:from>
    <xdr:to>
      <xdr:col>10</xdr:col>
      <xdr:colOff>165100</xdr:colOff>
      <xdr:row>63</xdr:row>
      <xdr:rowOff>39370</xdr:rowOff>
    </xdr:to>
    <xdr:sp macro="" textlink="">
      <xdr:nvSpPr>
        <xdr:cNvPr id="93" name="楕円 92">
          <a:extLst>
            <a:ext uri="{FF2B5EF4-FFF2-40B4-BE49-F238E27FC236}">
              <a16:creationId xmlns:a16="http://schemas.microsoft.com/office/drawing/2014/main" id="{181FA44C-8ED4-461B-8A07-7B136E0E8E9E}"/>
            </a:ext>
          </a:extLst>
        </xdr:cNvPr>
        <xdr:cNvSpPr/>
      </xdr:nvSpPr>
      <xdr:spPr>
        <a:xfrm>
          <a:off x="173990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160020</xdr:rowOff>
    </xdr:from>
    <xdr:to>
      <xdr:col>15</xdr:col>
      <xdr:colOff>50800</xdr:colOff>
      <xdr:row>63</xdr:row>
      <xdr:rowOff>32004</xdr:rowOff>
    </xdr:to>
    <xdr:cxnSp macro="">
      <xdr:nvCxnSpPr>
        <xdr:cNvPr id="94" name="直線コネクタ 93">
          <a:extLst>
            <a:ext uri="{FF2B5EF4-FFF2-40B4-BE49-F238E27FC236}">
              <a16:creationId xmlns:a16="http://schemas.microsoft.com/office/drawing/2014/main" id="{4DC5506D-3669-486E-A983-78060EEBC0BB}"/>
            </a:ext>
          </a:extLst>
        </xdr:cNvPr>
        <xdr:cNvCxnSpPr/>
      </xdr:nvCxnSpPr>
      <xdr:spPr>
        <a:xfrm>
          <a:off x="1790700" y="10553700"/>
          <a:ext cx="7747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70358</xdr:rowOff>
    </xdr:from>
    <xdr:to>
      <xdr:col>6</xdr:col>
      <xdr:colOff>38100</xdr:colOff>
      <xdr:row>63</xdr:row>
      <xdr:rowOff>508</xdr:rowOff>
    </xdr:to>
    <xdr:sp macro="" textlink="">
      <xdr:nvSpPr>
        <xdr:cNvPr id="95" name="楕円 94">
          <a:extLst>
            <a:ext uri="{FF2B5EF4-FFF2-40B4-BE49-F238E27FC236}">
              <a16:creationId xmlns:a16="http://schemas.microsoft.com/office/drawing/2014/main" id="{E5889A40-69EC-4058-8007-648EFB57B58E}"/>
            </a:ext>
          </a:extLst>
        </xdr:cNvPr>
        <xdr:cNvSpPr/>
      </xdr:nvSpPr>
      <xdr:spPr>
        <a:xfrm>
          <a:off x="965200" y="10464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121158</xdr:rowOff>
    </xdr:from>
    <xdr:to>
      <xdr:col>10</xdr:col>
      <xdr:colOff>114300</xdr:colOff>
      <xdr:row>62</xdr:row>
      <xdr:rowOff>160020</xdr:rowOff>
    </xdr:to>
    <xdr:cxnSp macro="">
      <xdr:nvCxnSpPr>
        <xdr:cNvPr id="96" name="直線コネクタ 95">
          <a:extLst>
            <a:ext uri="{FF2B5EF4-FFF2-40B4-BE49-F238E27FC236}">
              <a16:creationId xmlns:a16="http://schemas.microsoft.com/office/drawing/2014/main" id="{FA612546-5A15-4DF1-9191-9C43AB14EB14}"/>
            </a:ext>
          </a:extLst>
        </xdr:cNvPr>
        <xdr:cNvCxnSpPr/>
      </xdr:nvCxnSpPr>
      <xdr:spPr>
        <a:xfrm>
          <a:off x="1008380" y="10514838"/>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58FB6A72-0279-4F67-A5ED-4229DB16B260}"/>
            </a:ext>
          </a:extLst>
        </xdr:cNvPr>
        <xdr:cNvSpPr txBox="1"/>
      </xdr:nvSpPr>
      <xdr:spPr>
        <a:xfrm>
          <a:off x="317056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C4ABB48B-AD27-47EC-82F7-8667ACDC4080}"/>
            </a:ext>
          </a:extLst>
        </xdr:cNvPr>
        <xdr:cNvSpPr txBox="1"/>
      </xdr:nvSpPr>
      <xdr:spPr>
        <a:xfrm>
          <a:off x="23857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A3CEE129-BD42-4E78-88F8-15441E759D60}"/>
            </a:ext>
          </a:extLst>
        </xdr:cNvPr>
        <xdr:cNvSpPr txBox="1"/>
      </xdr:nvSpPr>
      <xdr:spPr>
        <a:xfrm>
          <a:off x="161100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543BB32C-7C45-44CC-A6BA-707516452141}"/>
            </a:ext>
          </a:extLst>
        </xdr:cNvPr>
        <xdr:cNvSpPr txBox="1"/>
      </xdr:nvSpPr>
      <xdr:spPr>
        <a:xfrm>
          <a:off x="83630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73931</xdr:rowOff>
    </xdr:from>
    <xdr:ext cx="405111" cy="259045"/>
    <xdr:sp macro="" textlink="">
      <xdr:nvSpPr>
        <xdr:cNvPr id="101" name="n_1mainValue【体育館・プール】&#10;有形固定資産減価償却率">
          <a:extLst>
            <a:ext uri="{FF2B5EF4-FFF2-40B4-BE49-F238E27FC236}">
              <a16:creationId xmlns:a16="http://schemas.microsoft.com/office/drawing/2014/main" id="{ACE082BF-9028-4AD8-9FD5-D9E44B496FDC}"/>
            </a:ext>
          </a:extLst>
        </xdr:cNvPr>
        <xdr:cNvSpPr txBox="1"/>
      </xdr:nvSpPr>
      <xdr:spPr>
        <a:xfrm>
          <a:off x="317056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73931</xdr:rowOff>
    </xdr:from>
    <xdr:ext cx="405111" cy="259045"/>
    <xdr:sp macro="" textlink="">
      <xdr:nvSpPr>
        <xdr:cNvPr id="102" name="n_2mainValue【体育館・プール】&#10;有形固定資産減価償却率">
          <a:extLst>
            <a:ext uri="{FF2B5EF4-FFF2-40B4-BE49-F238E27FC236}">
              <a16:creationId xmlns:a16="http://schemas.microsoft.com/office/drawing/2014/main" id="{71143477-1DDC-4324-B01B-A51594B2C28B}"/>
            </a:ext>
          </a:extLst>
        </xdr:cNvPr>
        <xdr:cNvSpPr txBox="1"/>
      </xdr:nvSpPr>
      <xdr:spPr>
        <a:xfrm>
          <a:off x="238570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30497</xdr:rowOff>
    </xdr:from>
    <xdr:ext cx="405111" cy="259045"/>
    <xdr:sp macro="" textlink="">
      <xdr:nvSpPr>
        <xdr:cNvPr id="103" name="n_3mainValue【体育館・プール】&#10;有形固定資産減価償却率">
          <a:extLst>
            <a:ext uri="{FF2B5EF4-FFF2-40B4-BE49-F238E27FC236}">
              <a16:creationId xmlns:a16="http://schemas.microsoft.com/office/drawing/2014/main" id="{1361DA54-A488-4173-BD61-C6D2D81D9698}"/>
            </a:ext>
          </a:extLst>
        </xdr:cNvPr>
        <xdr:cNvSpPr txBox="1"/>
      </xdr:nvSpPr>
      <xdr:spPr>
        <a:xfrm>
          <a:off x="161100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163085</xdr:rowOff>
    </xdr:from>
    <xdr:ext cx="405111" cy="259045"/>
    <xdr:sp macro="" textlink="">
      <xdr:nvSpPr>
        <xdr:cNvPr id="104" name="n_4mainValue【体育館・プール】&#10;有形固定資産減価償却率">
          <a:extLst>
            <a:ext uri="{FF2B5EF4-FFF2-40B4-BE49-F238E27FC236}">
              <a16:creationId xmlns:a16="http://schemas.microsoft.com/office/drawing/2014/main" id="{F338ECF2-4C52-4DFF-9F90-AD1FFF60352E}"/>
            </a:ext>
          </a:extLst>
        </xdr:cNvPr>
        <xdr:cNvSpPr txBox="1"/>
      </xdr:nvSpPr>
      <xdr:spPr>
        <a:xfrm>
          <a:off x="836304" y="1055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53E79DEE-D44C-40EB-9616-DA0DC408889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93DC1DEC-04C9-43FD-BE40-E6A48C88E1B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22430365-AC1A-4F20-9CEC-9267ED902E5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C0E5A02E-1935-4572-8E57-DD019B2A69D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CF61F449-729E-4AB9-A52A-0EB29D23CE4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C2F3CA5C-0DF9-474B-90E0-097A0BF3D46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C9BCDC6-9210-422A-A11B-4AB5FFDBBCF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C7A49C2-D7F8-480E-A070-20349B3BC73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B7BA7808-4818-4D1F-94A4-181D4ED07F4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F963CFB2-2CB4-4779-8FCF-7754340EB19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2E4BBC90-F339-4483-9CDB-E685041C55B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BE052814-C98E-403D-993E-42DFB9E9561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24D248F5-AF37-4290-A59A-3F88325ECDB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B798380E-7A0E-4161-9D7F-4E24DA2A14BF}"/>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C2535976-917C-49EC-89F9-41C150432D1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103EC613-A0F2-4D61-832A-CF0D0090947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3654672D-4883-449D-8394-4565BF0EFBB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AB23CF32-AC95-40AD-AC72-AF6C9A62A19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1354AEF8-0838-482A-A6C8-0E587071546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76015C8A-FB84-40D7-BDDC-49E5E761F58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B3EA47AF-9262-4981-957A-FF0638DD519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BD181BC4-4D45-48AB-9F6A-146D76407FA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78E92B23-91A0-43E5-A4CC-CCCF44E134A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9E7F09D7-0241-47CE-B14D-6C02DBBABF30}"/>
            </a:ext>
          </a:extLst>
        </xdr:cNvPr>
        <xdr:cNvCxnSpPr/>
      </xdr:nvCxnSpPr>
      <xdr:spPr>
        <a:xfrm flipV="1">
          <a:off x="9219565" y="9535668"/>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ACC70FE1-B000-480F-B839-F59C182E6E2C}"/>
            </a:ext>
          </a:extLst>
        </xdr:cNvPr>
        <xdr:cNvSpPr txBox="1"/>
      </xdr:nvSpPr>
      <xdr:spPr>
        <a:xfrm>
          <a:off x="9258300" y="1080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65537965-811D-4732-92CF-C79D313DC538}"/>
            </a:ext>
          </a:extLst>
        </xdr:cNvPr>
        <xdr:cNvCxnSpPr/>
      </xdr:nvCxnSpPr>
      <xdr:spPr>
        <a:xfrm>
          <a:off x="9154160" y="10800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A617E996-3B57-40B1-8B71-5991EE219197}"/>
            </a:ext>
          </a:extLst>
        </xdr:cNvPr>
        <xdr:cNvSpPr txBox="1"/>
      </xdr:nvSpPr>
      <xdr:spPr>
        <a:xfrm>
          <a:off x="92583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06DDE957-ADE6-46B8-BD15-906338526AB6}"/>
            </a:ext>
          </a:extLst>
        </xdr:cNvPr>
        <xdr:cNvCxnSpPr/>
      </xdr:nvCxnSpPr>
      <xdr:spPr>
        <a:xfrm>
          <a:off x="9154160" y="9535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A8C1C364-D975-4B4A-B299-E3BFF506E2B4}"/>
            </a:ext>
          </a:extLst>
        </xdr:cNvPr>
        <xdr:cNvSpPr txBox="1"/>
      </xdr:nvSpPr>
      <xdr:spPr>
        <a:xfrm>
          <a:off x="92583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31CB20BE-F652-4051-80A1-0E233FB9F349}"/>
            </a:ext>
          </a:extLst>
        </xdr:cNvPr>
        <xdr:cNvSpPr/>
      </xdr:nvSpPr>
      <xdr:spPr>
        <a:xfrm>
          <a:off x="9192260" y="1053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517055F2-F362-44A3-B929-BCBFF4A859C7}"/>
            </a:ext>
          </a:extLst>
        </xdr:cNvPr>
        <xdr:cNvSpPr/>
      </xdr:nvSpPr>
      <xdr:spPr>
        <a:xfrm>
          <a:off x="8445500" y="10536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AE874481-C4E0-461C-84B3-501FD3C13F7A}"/>
            </a:ext>
          </a:extLst>
        </xdr:cNvPr>
        <xdr:cNvSpPr/>
      </xdr:nvSpPr>
      <xdr:spPr>
        <a:xfrm>
          <a:off x="7670800" y="10538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76D87C97-0480-43A9-8E81-5337A9495F86}"/>
            </a:ext>
          </a:extLst>
        </xdr:cNvPr>
        <xdr:cNvSpPr/>
      </xdr:nvSpPr>
      <xdr:spPr>
        <a:xfrm>
          <a:off x="687324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547F3C13-7025-445D-AABC-DA690571CF87}"/>
            </a:ext>
          </a:extLst>
        </xdr:cNvPr>
        <xdr:cNvSpPr/>
      </xdr:nvSpPr>
      <xdr:spPr>
        <a:xfrm>
          <a:off x="609854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7E1100E-2AC5-4239-9A2B-E1650ABCD97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8CF3974-7B72-497D-880B-B8DB4582E47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A2DBEE5-DE8A-4358-9DD5-92697138E44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F54FD32-8013-49C7-96FB-50EF5666038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C8A0E53-3933-4538-ADA9-7C7EAA20F1D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70358</xdr:rowOff>
    </xdr:from>
    <xdr:to>
      <xdr:col>55</xdr:col>
      <xdr:colOff>50800</xdr:colOff>
      <xdr:row>64</xdr:row>
      <xdr:rowOff>508</xdr:rowOff>
    </xdr:to>
    <xdr:sp macro="" textlink="">
      <xdr:nvSpPr>
        <xdr:cNvPr id="144" name="楕円 143">
          <a:extLst>
            <a:ext uri="{FF2B5EF4-FFF2-40B4-BE49-F238E27FC236}">
              <a16:creationId xmlns:a16="http://schemas.microsoft.com/office/drawing/2014/main" id="{0041E8DF-3BCF-4FD4-8F84-F4B3C51688D0}"/>
            </a:ext>
          </a:extLst>
        </xdr:cNvPr>
        <xdr:cNvSpPr/>
      </xdr:nvSpPr>
      <xdr:spPr>
        <a:xfrm>
          <a:off x="9192260" y="106316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156735</xdr:rowOff>
    </xdr:from>
    <xdr:ext cx="469744" cy="259045"/>
    <xdr:sp macro="" textlink="">
      <xdr:nvSpPr>
        <xdr:cNvPr id="145" name="【体育館・プール】&#10;一人当たり面積該当値テキスト">
          <a:extLst>
            <a:ext uri="{FF2B5EF4-FFF2-40B4-BE49-F238E27FC236}">
              <a16:creationId xmlns:a16="http://schemas.microsoft.com/office/drawing/2014/main" id="{3A29015B-3EF6-4803-8ED7-E868EC2CADD3}"/>
            </a:ext>
          </a:extLst>
        </xdr:cNvPr>
        <xdr:cNvSpPr txBox="1"/>
      </xdr:nvSpPr>
      <xdr:spPr>
        <a:xfrm>
          <a:off x="9258300" y="1055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71882</xdr:rowOff>
    </xdr:from>
    <xdr:to>
      <xdr:col>50</xdr:col>
      <xdr:colOff>165100</xdr:colOff>
      <xdr:row>64</xdr:row>
      <xdr:rowOff>2032</xdr:rowOff>
    </xdr:to>
    <xdr:sp macro="" textlink="">
      <xdr:nvSpPr>
        <xdr:cNvPr id="146" name="楕円 145">
          <a:extLst>
            <a:ext uri="{FF2B5EF4-FFF2-40B4-BE49-F238E27FC236}">
              <a16:creationId xmlns:a16="http://schemas.microsoft.com/office/drawing/2014/main" id="{3AAD4566-A7DB-4024-9BC7-E07EE5872C76}"/>
            </a:ext>
          </a:extLst>
        </xdr:cNvPr>
        <xdr:cNvSpPr/>
      </xdr:nvSpPr>
      <xdr:spPr>
        <a:xfrm>
          <a:off x="8445500" y="10633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121158</xdr:rowOff>
    </xdr:from>
    <xdr:to>
      <xdr:col>55</xdr:col>
      <xdr:colOff>0</xdr:colOff>
      <xdr:row>63</xdr:row>
      <xdr:rowOff>122682</xdr:rowOff>
    </xdr:to>
    <xdr:cxnSp macro="">
      <xdr:nvCxnSpPr>
        <xdr:cNvPr id="147" name="直線コネクタ 146">
          <a:extLst>
            <a:ext uri="{FF2B5EF4-FFF2-40B4-BE49-F238E27FC236}">
              <a16:creationId xmlns:a16="http://schemas.microsoft.com/office/drawing/2014/main" id="{8FC4AB77-90B1-4D83-9A9C-7AD32F0C81AD}"/>
            </a:ext>
          </a:extLst>
        </xdr:cNvPr>
        <xdr:cNvCxnSpPr/>
      </xdr:nvCxnSpPr>
      <xdr:spPr>
        <a:xfrm flipV="1">
          <a:off x="8496300" y="10682478"/>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74549</xdr:rowOff>
    </xdr:from>
    <xdr:to>
      <xdr:col>46</xdr:col>
      <xdr:colOff>38100</xdr:colOff>
      <xdr:row>64</xdr:row>
      <xdr:rowOff>4699</xdr:rowOff>
    </xdr:to>
    <xdr:sp macro="" textlink="">
      <xdr:nvSpPr>
        <xdr:cNvPr id="148" name="楕円 147">
          <a:extLst>
            <a:ext uri="{FF2B5EF4-FFF2-40B4-BE49-F238E27FC236}">
              <a16:creationId xmlns:a16="http://schemas.microsoft.com/office/drawing/2014/main" id="{B9D9D9E8-3E71-4D15-A852-A38136307D7B}"/>
            </a:ext>
          </a:extLst>
        </xdr:cNvPr>
        <xdr:cNvSpPr/>
      </xdr:nvSpPr>
      <xdr:spPr>
        <a:xfrm>
          <a:off x="7670800" y="106358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122682</xdr:rowOff>
    </xdr:from>
    <xdr:to>
      <xdr:col>50</xdr:col>
      <xdr:colOff>114300</xdr:colOff>
      <xdr:row>63</xdr:row>
      <xdr:rowOff>125349</xdr:rowOff>
    </xdr:to>
    <xdr:cxnSp macro="">
      <xdr:nvCxnSpPr>
        <xdr:cNvPr id="149" name="直線コネクタ 148">
          <a:extLst>
            <a:ext uri="{FF2B5EF4-FFF2-40B4-BE49-F238E27FC236}">
              <a16:creationId xmlns:a16="http://schemas.microsoft.com/office/drawing/2014/main" id="{86043BAE-A190-4D61-9B5A-4D2E458B5A1C}"/>
            </a:ext>
          </a:extLst>
        </xdr:cNvPr>
        <xdr:cNvCxnSpPr/>
      </xdr:nvCxnSpPr>
      <xdr:spPr>
        <a:xfrm flipV="1">
          <a:off x="7713980" y="10684002"/>
          <a:ext cx="78232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76835</xdr:rowOff>
    </xdr:from>
    <xdr:to>
      <xdr:col>41</xdr:col>
      <xdr:colOff>101600</xdr:colOff>
      <xdr:row>64</xdr:row>
      <xdr:rowOff>6985</xdr:rowOff>
    </xdr:to>
    <xdr:sp macro="" textlink="">
      <xdr:nvSpPr>
        <xdr:cNvPr id="150" name="楕円 149">
          <a:extLst>
            <a:ext uri="{FF2B5EF4-FFF2-40B4-BE49-F238E27FC236}">
              <a16:creationId xmlns:a16="http://schemas.microsoft.com/office/drawing/2014/main" id="{A8045D23-C372-42E5-9F3E-7164AC050444}"/>
            </a:ext>
          </a:extLst>
        </xdr:cNvPr>
        <xdr:cNvSpPr/>
      </xdr:nvSpPr>
      <xdr:spPr>
        <a:xfrm>
          <a:off x="6873240" y="10638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125349</xdr:rowOff>
    </xdr:from>
    <xdr:to>
      <xdr:col>45</xdr:col>
      <xdr:colOff>177800</xdr:colOff>
      <xdr:row>63</xdr:row>
      <xdr:rowOff>127635</xdr:rowOff>
    </xdr:to>
    <xdr:cxnSp macro="">
      <xdr:nvCxnSpPr>
        <xdr:cNvPr id="151" name="直線コネクタ 150">
          <a:extLst>
            <a:ext uri="{FF2B5EF4-FFF2-40B4-BE49-F238E27FC236}">
              <a16:creationId xmlns:a16="http://schemas.microsoft.com/office/drawing/2014/main" id="{983ECB6E-5F3B-44BC-B3F0-3FC76D1424F7}"/>
            </a:ext>
          </a:extLst>
        </xdr:cNvPr>
        <xdr:cNvCxnSpPr/>
      </xdr:nvCxnSpPr>
      <xdr:spPr>
        <a:xfrm flipV="1">
          <a:off x="6924040" y="10686669"/>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79121</xdr:rowOff>
    </xdr:from>
    <xdr:to>
      <xdr:col>36</xdr:col>
      <xdr:colOff>165100</xdr:colOff>
      <xdr:row>64</xdr:row>
      <xdr:rowOff>9271</xdr:rowOff>
    </xdr:to>
    <xdr:sp macro="" textlink="">
      <xdr:nvSpPr>
        <xdr:cNvPr id="152" name="楕円 151">
          <a:extLst>
            <a:ext uri="{FF2B5EF4-FFF2-40B4-BE49-F238E27FC236}">
              <a16:creationId xmlns:a16="http://schemas.microsoft.com/office/drawing/2014/main" id="{85D7921C-77EE-4C4B-96F7-0976AD8B87E3}"/>
            </a:ext>
          </a:extLst>
        </xdr:cNvPr>
        <xdr:cNvSpPr/>
      </xdr:nvSpPr>
      <xdr:spPr>
        <a:xfrm>
          <a:off x="6098540" y="10640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127635</xdr:rowOff>
    </xdr:from>
    <xdr:to>
      <xdr:col>41</xdr:col>
      <xdr:colOff>50800</xdr:colOff>
      <xdr:row>63</xdr:row>
      <xdr:rowOff>129921</xdr:rowOff>
    </xdr:to>
    <xdr:cxnSp macro="">
      <xdr:nvCxnSpPr>
        <xdr:cNvPr id="153" name="直線コネクタ 152">
          <a:extLst>
            <a:ext uri="{FF2B5EF4-FFF2-40B4-BE49-F238E27FC236}">
              <a16:creationId xmlns:a16="http://schemas.microsoft.com/office/drawing/2014/main" id="{7CFCCCC4-CF52-4131-86FB-8F4738939BAA}"/>
            </a:ext>
          </a:extLst>
        </xdr:cNvPr>
        <xdr:cNvCxnSpPr/>
      </xdr:nvCxnSpPr>
      <xdr:spPr>
        <a:xfrm flipV="1">
          <a:off x="6149340" y="10688955"/>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CAEDFE70-2E03-49B5-A0B3-E02AA5B1D144}"/>
            </a:ext>
          </a:extLst>
        </xdr:cNvPr>
        <xdr:cNvSpPr txBox="1"/>
      </xdr:nvSpPr>
      <xdr:spPr>
        <a:xfrm>
          <a:off x="8271587" y="1031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5BF03667-19CC-46F3-851C-6164658947AC}"/>
            </a:ext>
          </a:extLst>
        </xdr:cNvPr>
        <xdr:cNvSpPr txBox="1"/>
      </xdr:nvSpPr>
      <xdr:spPr>
        <a:xfrm>
          <a:off x="7509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01D57F6D-D716-41D7-9A35-5C4E211FA7E8}"/>
            </a:ext>
          </a:extLst>
        </xdr:cNvPr>
        <xdr:cNvSpPr txBox="1"/>
      </xdr:nvSpPr>
      <xdr:spPr>
        <a:xfrm>
          <a:off x="67120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8770A77B-8547-4410-AA7D-BBA34D7346F8}"/>
            </a:ext>
          </a:extLst>
        </xdr:cNvPr>
        <xdr:cNvSpPr txBox="1"/>
      </xdr:nvSpPr>
      <xdr:spPr>
        <a:xfrm>
          <a:off x="59373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164609</xdr:rowOff>
    </xdr:from>
    <xdr:ext cx="469744" cy="259045"/>
    <xdr:sp macro="" textlink="">
      <xdr:nvSpPr>
        <xdr:cNvPr id="158" name="n_1mainValue【体育館・プール】&#10;一人当たり面積">
          <a:extLst>
            <a:ext uri="{FF2B5EF4-FFF2-40B4-BE49-F238E27FC236}">
              <a16:creationId xmlns:a16="http://schemas.microsoft.com/office/drawing/2014/main" id="{79E7DFF2-9D7E-4B40-91E6-8C5BDD4626A0}"/>
            </a:ext>
          </a:extLst>
        </xdr:cNvPr>
        <xdr:cNvSpPr txBox="1"/>
      </xdr:nvSpPr>
      <xdr:spPr>
        <a:xfrm>
          <a:off x="827158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167276</xdr:rowOff>
    </xdr:from>
    <xdr:ext cx="469744" cy="259045"/>
    <xdr:sp macro="" textlink="">
      <xdr:nvSpPr>
        <xdr:cNvPr id="159" name="n_2mainValue【体育館・プール】&#10;一人当たり面積">
          <a:extLst>
            <a:ext uri="{FF2B5EF4-FFF2-40B4-BE49-F238E27FC236}">
              <a16:creationId xmlns:a16="http://schemas.microsoft.com/office/drawing/2014/main" id="{78BC8043-7201-4BDF-8CDD-68C7126E495D}"/>
            </a:ext>
          </a:extLst>
        </xdr:cNvPr>
        <xdr:cNvSpPr txBox="1"/>
      </xdr:nvSpPr>
      <xdr:spPr>
        <a:xfrm>
          <a:off x="7509587" y="1072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169562</xdr:rowOff>
    </xdr:from>
    <xdr:ext cx="469744" cy="259045"/>
    <xdr:sp macro="" textlink="">
      <xdr:nvSpPr>
        <xdr:cNvPr id="160" name="n_3mainValue【体育館・プール】&#10;一人当たり面積">
          <a:extLst>
            <a:ext uri="{FF2B5EF4-FFF2-40B4-BE49-F238E27FC236}">
              <a16:creationId xmlns:a16="http://schemas.microsoft.com/office/drawing/2014/main" id="{B5EBD397-DC31-4D54-8C05-17A3762333F8}"/>
            </a:ext>
          </a:extLst>
        </xdr:cNvPr>
        <xdr:cNvSpPr txBox="1"/>
      </xdr:nvSpPr>
      <xdr:spPr>
        <a:xfrm>
          <a:off x="67120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398</xdr:rowOff>
    </xdr:from>
    <xdr:ext cx="469744" cy="259045"/>
    <xdr:sp macro="" textlink="">
      <xdr:nvSpPr>
        <xdr:cNvPr id="161" name="n_4mainValue【体育館・プール】&#10;一人当たり面積">
          <a:extLst>
            <a:ext uri="{FF2B5EF4-FFF2-40B4-BE49-F238E27FC236}">
              <a16:creationId xmlns:a16="http://schemas.microsoft.com/office/drawing/2014/main" id="{B60682A6-4E64-440E-997A-BE2390220B3D}"/>
            </a:ext>
          </a:extLst>
        </xdr:cNvPr>
        <xdr:cNvSpPr txBox="1"/>
      </xdr:nvSpPr>
      <xdr:spPr>
        <a:xfrm>
          <a:off x="59373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10B9B69-0F2D-467E-AF7B-E3F17C9F52F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6D08D674-EB52-4431-894E-D04A2AF9EEA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C38FE41D-530F-4E87-ABC5-C024749D152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D3AAA93-1DAF-43F5-A522-E504899F03A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C2F2766-CD62-4BF9-9601-2A3C20ADF48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BABC3F14-3444-4324-A7A5-64FFE96660C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33C435FC-044C-4350-A4DC-8EE20DBBD00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CA01C889-F832-4861-A557-293C1A14FC72}"/>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41E9766C-021A-4521-AAFD-D6CF3A14A12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8D8E4293-F770-4163-9DC0-3CA6F9BC478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82250404-1B65-4955-80F4-77560A3F795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6AAFB530-69DA-4A54-B0EC-9BD077C2043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B73DCB8A-B744-4881-A67F-02727B87C80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6145F244-3A3A-4BF6-A98A-C36C077A5D2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A1739927-FA32-4BED-A411-7EB7DD4101F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51707BD4-55EC-4ABC-ACA3-4212FB311FC1}"/>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FC866753-D6AD-496D-818E-CBED9A109A2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01173408-AE97-482B-9B44-85D3F6A0A4F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5D5D5C2E-56A8-441F-8F7F-65E2E73F802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0CCDBBAE-8132-4205-B165-096978EE15B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0FBD1CF1-D7E7-4268-B1CF-891D92E048A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7B15E82B-34A2-451B-BE80-A800041A715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7A8B4990-DEF9-4FDC-A614-7F6DCF31A19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73D225E4-3265-4977-B8F6-74F05381A86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8FBADBEA-71F5-40A5-A270-01672757745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CC23AE3A-41C2-4150-A04E-16996A0743A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6C87CC23-1DEF-4797-B0AE-7BEF8629643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5AA0621C-D357-453B-96E5-40ABB6A1C73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A94C809F-3CAD-44A6-B971-E306FB556EB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D01C0CC3-A681-402B-927F-629726BEDCE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BFF48401-B2DF-469F-BE91-E2415781D8F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F23631C8-0AD4-403D-ACF6-B9DDD73C292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AD280A73-82E7-4C5B-BC07-F6AF59CAF90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6511BF4A-C01F-4E86-85E7-C814E942A62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ECB6F086-140C-4E01-AAC3-AD939C4EC49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01AB6936-9118-4345-82F8-23828E8AFAB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9AF9F9D2-3509-469A-AEF2-ED165F200B9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468093CE-72A6-4D11-B2AD-92CA54A5E17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F34A1FE4-CD69-4A4A-8C2C-A6D3C04D7B0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CC598CF5-2741-4482-8AA9-6FD6DA2D058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92E47198-0C1F-4D1D-BD57-D882507C465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58E7E355-D29F-4B7A-B9EC-4190178018E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CC316B6A-AC55-416B-852E-4B4244B9862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5" name="直線コネクタ 204">
          <a:extLst>
            <a:ext uri="{FF2B5EF4-FFF2-40B4-BE49-F238E27FC236}">
              <a16:creationId xmlns:a16="http://schemas.microsoft.com/office/drawing/2014/main" id="{A2797CDD-42AA-4F3F-81C9-CD1C7DA3044B}"/>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6" name="テキスト ボックス 205">
          <a:extLst>
            <a:ext uri="{FF2B5EF4-FFF2-40B4-BE49-F238E27FC236}">
              <a16:creationId xmlns:a16="http://schemas.microsoft.com/office/drawing/2014/main" id="{F8173546-9142-419C-9CAB-56AB2E2A181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7" name="直線コネクタ 206">
          <a:extLst>
            <a:ext uri="{FF2B5EF4-FFF2-40B4-BE49-F238E27FC236}">
              <a16:creationId xmlns:a16="http://schemas.microsoft.com/office/drawing/2014/main" id="{D1C203E0-2E07-4675-B170-F01B08445A0E}"/>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8" name="テキスト ボックス 207">
          <a:extLst>
            <a:ext uri="{FF2B5EF4-FFF2-40B4-BE49-F238E27FC236}">
              <a16:creationId xmlns:a16="http://schemas.microsoft.com/office/drawing/2014/main" id="{9EBCD054-8E0E-45B7-8EA6-AB9476C6DD6F}"/>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9" name="直線コネクタ 208">
          <a:extLst>
            <a:ext uri="{FF2B5EF4-FFF2-40B4-BE49-F238E27FC236}">
              <a16:creationId xmlns:a16="http://schemas.microsoft.com/office/drawing/2014/main" id="{64304900-BE3B-4585-8811-E23BB83F2BD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0" name="テキスト ボックス 209">
          <a:extLst>
            <a:ext uri="{FF2B5EF4-FFF2-40B4-BE49-F238E27FC236}">
              <a16:creationId xmlns:a16="http://schemas.microsoft.com/office/drawing/2014/main" id="{7CA13242-4867-4051-B78A-2F98980E47D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1" name="直線コネクタ 210">
          <a:extLst>
            <a:ext uri="{FF2B5EF4-FFF2-40B4-BE49-F238E27FC236}">
              <a16:creationId xmlns:a16="http://schemas.microsoft.com/office/drawing/2014/main" id="{4718B6B5-9A71-4662-AB96-2291D788B0CE}"/>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2" name="テキスト ボックス 211">
          <a:extLst>
            <a:ext uri="{FF2B5EF4-FFF2-40B4-BE49-F238E27FC236}">
              <a16:creationId xmlns:a16="http://schemas.microsoft.com/office/drawing/2014/main" id="{61413BD4-15BD-451A-819E-E83F0D081DF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3" name="直線コネクタ 212">
          <a:extLst>
            <a:ext uri="{FF2B5EF4-FFF2-40B4-BE49-F238E27FC236}">
              <a16:creationId xmlns:a16="http://schemas.microsoft.com/office/drawing/2014/main" id="{5FCF7957-F838-4133-8C81-23B311949B7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4" name="テキスト ボックス 213">
          <a:extLst>
            <a:ext uri="{FF2B5EF4-FFF2-40B4-BE49-F238E27FC236}">
              <a16:creationId xmlns:a16="http://schemas.microsoft.com/office/drawing/2014/main" id="{05D92B2C-D524-4C12-AFC0-1AF4AE4FA00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5" name="直線コネクタ 214">
          <a:extLst>
            <a:ext uri="{FF2B5EF4-FFF2-40B4-BE49-F238E27FC236}">
              <a16:creationId xmlns:a16="http://schemas.microsoft.com/office/drawing/2014/main" id="{71916AF5-B80F-415B-B8D5-D12E3EEA677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6" name="テキスト ボックス 215">
          <a:extLst>
            <a:ext uri="{FF2B5EF4-FFF2-40B4-BE49-F238E27FC236}">
              <a16:creationId xmlns:a16="http://schemas.microsoft.com/office/drawing/2014/main" id="{F6C3E4AF-9A2D-4C64-A85A-4E46FDF7F472}"/>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7" name="直線コネクタ 216">
          <a:extLst>
            <a:ext uri="{FF2B5EF4-FFF2-40B4-BE49-F238E27FC236}">
              <a16:creationId xmlns:a16="http://schemas.microsoft.com/office/drawing/2014/main" id="{82B7EE62-EAEF-451D-92F1-E1C89F942B1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8" name="【一般廃棄物処理施設】&#10;有形固定資産減価償却率グラフ枠">
          <a:extLst>
            <a:ext uri="{FF2B5EF4-FFF2-40B4-BE49-F238E27FC236}">
              <a16:creationId xmlns:a16="http://schemas.microsoft.com/office/drawing/2014/main" id="{24EBF7D9-D5F7-48FD-9431-F35ED22A1A8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219" name="直線コネクタ 218">
          <a:extLst>
            <a:ext uri="{FF2B5EF4-FFF2-40B4-BE49-F238E27FC236}">
              <a16:creationId xmlns:a16="http://schemas.microsoft.com/office/drawing/2014/main" id="{80DC1BF7-619A-4310-9E57-5C34D363B604}"/>
            </a:ext>
          </a:extLst>
        </xdr:cNvPr>
        <xdr:cNvCxnSpPr/>
      </xdr:nvCxnSpPr>
      <xdr:spPr>
        <a:xfrm flipV="1">
          <a:off x="14375764" y="565730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0" name="【一般廃棄物処理施設】&#10;有形固定資産減価償却率最小値テキスト">
          <a:extLst>
            <a:ext uri="{FF2B5EF4-FFF2-40B4-BE49-F238E27FC236}">
              <a16:creationId xmlns:a16="http://schemas.microsoft.com/office/drawing/2014/main" id="{9EE43702-E1E1-48B1-8166-E3D6BEFEFBAC}"/>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1" name="直線コネクタ 220">
          <a:extLst>
            <a:ext uri="{FF2B5EF4-FFF2-40B4-BE49-F238E27FC236}">
              <a16:creationId xmlns:a16="http://schemas.microsoft.com/office/drawing/2014/main" id="{09BFBC2E-DAED-46E7-94A9-F2839B10E1B6}"/>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222" name="【一般廃棄物処理施設】&#10;有形固定資産減価償却率最大値テキスト">
          <a:extLst>
            <a:ext uri="{FF2B5EF4-FFF2-40B4-BE49-F238E27FC236}">
              <a16:creationId xmlns:a16="http://schemas.microsoft.com/office/drawing/2014/main" id="{A1C94699-A5D3-4DC4-9E09-CC79B12D70AA}"/>
            </a:ext>
          </a:extLst>
        </xdr:cNvPr>
        <xdr:cNvSpPr txBox="1"/>
      </xdr:nvSpPr>
      <xdr:spPr>
        <a:xfrm>
          <a:off x="14414500" y="54363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223" name="直線コネクタ 222">
          <a:extLst>
            <a:ext uri="{FF2B5EF4-FFF2-40B4-BE49-F238E27FC236}">
              <a16:creationId xmlns:a16="http://schemas.microsoft.com/office/drawing/2014/main" id="{05DFB50E-235C-4E25-BA11-276DEFD4A8E3}"/>
            </a:ext>
          </a:extLst>
        </xdr:cNvPr>
        <xdr:cNvCxnSpPr/>
      </xdr:nvCxnSpPr>
      <xdr:spPr>
        <a:xfrm>
          <a:off x="14287500" y="565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224" name="【一般廃棄物処理施設】&#10;有形固定資産減価償却率平均値テキスト">
          <a:extLst>
            <a:ext uri="{FF2B5EF4-FFF2-40B4-BE49-F238E27FC236}">
              <a16:creationId xmlns:a16="http://schemas.microsoft.com/office/drawing/2014/main" id="{8086217A-4EAA-4064-A6D8-748906CE09EC}"/>
            </a:ext>
          </a:extLst>
        </xdr:cNvPr>
        <xdr:cNvSpPr txBox="1"/>
      </xdr:nvSpPr>
      <xdr:spPr>
        <a:xfrm>
          <a:off x="14414500" y="62117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225" name="フローチャート: 判断 224">
          <a:extLst>
            <a:ext uri="{FF2B5EF4-FFF2-40B4-BE49-F238E27FC236}">
              <a16:creationId xmlns:a16="http://schemas.microsoft.com/office/drawing/2014/main" id="{B0A129C3-F3A1-4B4E-9AC8-CCC013A54781}"/>
            </a:ext>
          </a:extLst>
        </xdr:cNvPr>
        <xdr:cNvSpPr/>
      </xdr:nvSpPr>
      <xdr:spPr>
        <a:xfrm>
          <a:off x="14325600" y="6360341"/>
          <a:ext cx="9398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226" name="フローチャート: 判断 225">
          <a:extLst>
            <a:ext uri="{FF2B5EF4-FFF2-40B4-BE49-F238E27FC236}">
              <a16:creationId xmlns:a16="http://schemas.microsoft.com/office/drawing/2014/main" id="{241AF40B-ADB6-41D0-A953-17417DE4EDB9}"/>
            </a:ext>
          </a:extLst>
        </xdr:cNvPr>
        <xdr:cNvSpPr/>
      </xdr:nvSpPr>
      <xdr:spPr>
        <a:xfrm>
          <a:off x="135788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227" name="フローチャート: 判断 226">
          <a:extLst>
            <a:ext uri="{FF2B5EF4-FFF2-40B4-BE49-F238E27FC236}">
              <a16:creationId xmlns:a16="http://schemas.microsoft.com/office/drawing/2014/main" id="{685A3697-AD6E-4D7A-B760-22AF2D66C009}"/>
            </a:ext>
          </a:extLst>
        </xdr:cNvPr>
        <xdr:cNvSpPr/>
      </xdr:nvSpPr>
      <xdr:spPr>
        <a:xfrm>
          <a:off x="128041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228" name="フローチャート: 判断 227">
          <a:extLst>
            <a:ext uri="{FF2B5EF4-FFF2-40B4-BE49-F238E27FC236}">
              <a16:creationId xmlns:a16="http://schemas.microsoft.com/office/drawing/2014/main" id="{20731C25-BAB2-484D-BB09-BB10FF7AF1E3}"/>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229" name="フローチャート: 判断 228">
          <a:extLst>
            <a:ext uri="{FF2B5EF4-FFF2-40B4-BE49-F238E27FC236}">
              <a16:creationId xmlns:a16="http://schemas.microsoft.com/office/drawing/2014/main" id="{9B922476-EA65-428D-A6DF-F4949FC3D976}"/>
            </a:ext>
          </a:extLst>
        </xdr:cNvPr>
        <xdr:cNvSpPr/>
      </xdr:nvSpPr>
      <xdr:spPr>
        <a:xfrm>
          <a:off x="112318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506E8D6C-5871-4629-A463-7DD51490058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E23B65D2-8B72-4218-9A0D-8DB9FEF6759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8BF5B826-1C6A-4C01-AF83-C10212643F2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1DD2482C-18D6-4F38-B658-ED0C91961C7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A4C6A239-A4DE-49FD-8901-C07B3109827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7438</xdr:rowOff>
    </xdr:from>
    <xdr:to>
      <xdr:col>85</xdr:col>
      <xdr:colOff>177800</xdr:colOff>
      <xdr:row>40</xdr:row>
      <xdr:rowOff>109038</xdr:rowOff>
    </xdr:to>
    <xdr:sp macro="" textlink="">
      <xdr:nvSpPr>
        <xdr:cNvPr id="235" name="楕円 234">
          <a:extLst>
            <a:ext uri="{FF2B5EF4-FFF2-40B4-BE49-F238E27FC236}">
              <a16:creationId xmlns:a16="http://schemas.microsoft.com/office/drawing/2014/main" id="{2D3D9DCE-8E82-44D7-B8D5-7212B6A2DE0B}"/>
            </a:ext>
          </a:extLst>
        </xdr:cNvPr>
        <xdr:cNvSpPr/>
      </xdr:nvSpPr>
      <xdr:spPr>
        <a:xfrm>
          <a:off x="14325600" y="67130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157315</xdr:rowOff>
    </xdr:from>
    <xdr:ext cx="405111" cy="259045"/>
    <xdr:sp macro="" textlink="">
      <xdr:nvSpPr>
        <xdr:cNvPr id="236" name="【一般廃棄物処理施設】&#10;有形固定資産減価償却率該当値テキスト">
          <a:extLst>
            <a:ext uri="{FF2B5EF4-FFF2-40B4-BE49-F238E27FC236}">
              <a16:creationId xmlns:a16="http://schemas.microsoft.com/office/drawing/2014/main" id="{C1D70730-DE7E-4099-A90F-B87C6FE1FAC2}"/>
            </a:ext>
          </a:extLst>
        </xdr:cNvPr>
        <xdr:cNvSpPr txBox="1"/>
      </xdr:nvSpPr>
      <xdr:spPr>
        <a:xfrm>
          <a:off x="14414500" y="6695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138067</xdr:rowOff>
    </xdr:from>
    <xdr:to>
      <xdr:col>81</xdr:col>
      <xdr:colOff>101600</xdr:colOff>
      <xdr:row>40</xdr:row>
      <xdr:rowOff>68217</xdr:rowOff>
    </xdr:to>
    <xdr:sp macro="" textlink="">
      <xdr:nvSpPr>
        <xdr:cNvPr id="237" name="楕円 236">
          <a:extLst>
            <a:ext uri="{FF2B5EF4-FFF2-40B4-BE49-F238E27FC236}">
              <a16:creationId xmlns:a16="http://schemas.microsoft.com/office/drawing/2014/main" id="{15AE4193-9417-403B-9AF1-3D286DC3A7E6}"/>
            </a:ext>
          </a:extLst>
        </xdr:cNvPr>
        <xdr:cNvSpPr/>
      </xdr:nvSpPr>
      <xdr:spPr>
        <a:xfrm>
          <a:off x="13578840" y="6676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17417</xdr:rowOff>
    </xdr:from>
    <xdr:to>
      <xdr:col>85</xdr:col>
      <xdr:colOff>127000</xdr:colOff>
      <xdr:row>40</xdr:row>
      <xdr:rowOff>58238</xdr:rowOff>
    </xdr:to>
    <xdr:cxnSp macro="">
      <xdr:nvCxnSpPr>
        <xdr:cNvPr id="238" name="直線コネクタ 237">
          <a:extLst>
            <a:ext uri="{FF2B5EF4-FFF2-40B4-BE49-F238E27FC236}">
              <a16:creationId xmlns:a16="http://schemas.microsoft.com/office/drawing/2014/main" id="{29E792A7-599B-45EF-AA68-D7DF1C30B2FC}"/>
            </a:ext>
          </a:extLst>
        </xdr:cNvPr>
        <xdr:cNvCxnSpPr/>
      </xdr:nvCxnSpPr>
      <xdr:spPr>
        <a:xfrm>
          <a:off x="13629640" y="6723017"/>
          <a:ext cx="7467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97246</xdr:rowOff>
    </xdr:from>
    <xdr:to>
      <xdr:col>76</xdr:col>
      <xdr:colOff>165100</xdr:colOff>
      <xdr:row>40</xdr:row>
      <xdr:rowOff>27396</xdr:rowOff>
    </xdr:to>
    <xdr:sp macro="" textlink="">
      <xdr:nvSpPr>
        <xdr:cNvPr id="239" name="楕円 238">
          <a:extLst>
            <a:ext uri="{FF2B5EF4-FFF2-40B4-BE49-F238E27FC236}">
              <a16:creationId xmlns:a16="http://schemas.microsoft.com/office/drawing/2014/main" id="{27AD970C-8F60-4840-AD89-2C11B2A10077}"/>
            </a:ext>
          </a:extLst>
        </xdr:cNvPr>
        <xdr:cNvSpPr/>
      </xdr:nvSpPr>
      <xdr:spPr>
        <a:xfrm>
          <a:off x="12804140" y="6635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148046</xdr:rowOff>
    </xdr:from>
    <xdr:to>
      <xdr:col>81</xdr:col>
      <xdr:colOff>50800</xdr:colOff>
      <xdr:row>40</xdr:row>
      <xdr:rowOff>17417</xdr:rowOff>
    </xdr:to>
    <xdr:cxnSp macro="">
      <xdr:nvCxnSpPr>
        <xdr:cNvPr id="240" name="直線コネクタ 239">
          <a:extLst>
            <a:ext uri="{FF2B5EF4-FFF2-40B4-BE49-F238E27FC236}">
              <a16:creationId xmlns:a16="http://schemas.microsoft.com/office/drawing/2014/main" id="{52F6D73B-FD51-4EF8-8FCA-61ABD378D583}"/>
            </a:ext>
          </a:extLst>
        </xdr:cNvPr>
        <xdr:cNvCxnSpPr/>
      </xdr:nvCxnSpPr>
      <xdr:spPr>
        <a:xfrm>
          <a:off x="12854940" y="6686006"/>
          <a:ext cx="7747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56424</xdr:rowOff>
    </xdr:from>
    <xdr:to>
      <xdr:col>72</xdr:col>
      <xdr:colOff>38100</xdr:colOff>
      <xdr:row>39</xdr:row>
      <xdr:rowOff>158024</xdr:rowOff>
    </xdr:to>
    <xdr:sp macro="" textlink="">
      <xdr:nvSpPr>
        <xdr:cNvPr id="241" name="楕円 240">
          <a:extLst>
            <a:ext uri="{FF2B5EF4-FFF2-40B4-BE49-F238E27FC236}">
              <a16:creationId xmlns:a16="http://schemas.microsoft.com/office/drawing/2014/main" id="{99C47CFA-999E-48A4-A4B6-97AE9C147322}"/>
            </a:ext>
          </a:extLst>
        </xdr:cNvPr>
        <xdr:cNvSpPr/>
      </xdr:nvSpPr>
      <xdr:spPr>
        <a:xfrm>
          <a:off x="12029440" y="6594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107224</xdr:rowOff>
    </xdr:from>
    <xdr:to>
      <xdr:col>76</xdr:col>
      <xdr:colOff>114300</xdr:colOff>
      <xdr:row>39</xdr:row>
      <xdr:rowOff>148046</xdr:rowOff>
    </xdr:to>
    <xdr:cxnSp macro="">
      <xdr:nvCxnSpPr>
        <xdr:cNvPr id="242" name="直線コネクタ 241">
          <a:extLst>
            <a:ext uri="{FF2B5EF4-FFF2-40B4-BE49-F238E27FC236}">
              <a16:creationId xmlns:a16="http://schemas.microsoft.com/office/drawing/2014/main" id="{7124C7A1-5D9C-45CE-921C-4442C00B03E4}"/>
            </a:ext>
          </a:extLst>
        </xdr:cNvPr>
        <xdr:cNvCxnSpPr/>
      </xdr:nvCxnSpPr>
      <xdr:spPr>
        <a:xfrm>
          <a:off x="12072620" y="6645184"/>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xdr:rowOff>
    </xdr:from>
    <xdr:to>
      <xdr:col>67</xdr:col>
      <xdr:colOff>101600</xdr:colOff>
      <xdr:row>39</xdr:row>
      <xdr:rowOff>112304</xdr:rowOff>
    </xdr:to>
    <xdr:sp macro="" textlink="">
      <xdr:nvSpPr>
        <xdr:cNvPr id="243" name="楕円 242">
          <a:extLst>
            <a:ext uri="{FF2B5EF4-FFF2-40B4-BE49-F238E27FC236}">
              <a16:creationId xmlns:a16="http://schemas.microsoft.com/office/drawing/2014/main" id="{88AE18DE-F573-4B56-841C-309E2F72CCF6}"/>
            </a:ext>
          </a:extLst>
        </xdr:cNvPr>
        <xdr:cNvSpPr/>
      </xdr:nvSpPr>
      <xdr:spPr>
        <a:xfrm>
          <a:off x="11231880" y="65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61504</xdr:rowOff>
    </xdr:from>
    <xdr:to>
      <xdr:col>71</xdr:col>
      <xdr:colOff>177800</xdr:colOff>
      <xdr:row>39</xdr:row>
      <xdr:rowOff>107224</xdr:rowOff>
    </xdr:to>
    <xdr:cxnSp macro="">
      <xdr:nvCxnSpPr>
        <xdr:cNvPr id="244" name="直線コネクタ 243">
          <a:extLst>
            <a:ext uri="{FF2B5EF4-FFF2-40B4-BE49-F238E27FC236}">
              <a16:creationId xmlns:a16="http://schemas.microsoft.com/office/drawing/2014/main" id="{BD530E64-8092-42AF-B9F4-01ABFD2A37B7}"/>
            </a:ext>
          </a:extLst>
        </xdr:cNvPr>
        <xdr:cNvCxnSpPr/>
      </xdr:nvCxnSpPr>
      <xdr:spPr>
        <a:xfrm>
          <a:off x="11282680" y="659946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245" name="n_1aveValue【一般廃棄物処理施設】&#10;有形固定資産減価償却率">
          <a:extLst>
            <a:ext uri="{FF2B5EF4-FFF2-40B4-BE49-F238E27FC236}">
              <a16:creationId xmlns:a16="http://schemas.microsoft.com/office/drawing/2014/main" id="{E0239F54-6BD5-48B3-AEFB-E46316C13613}"/>
            </a:ext>
          </a:extLst>
        </xdr:cNvPr>
        <xdr:cNvSpPr txBox="1"/>
      </xdr:nvSpPr>
      <xdr:spPr>
        <a:xfrm>
          <a:off x="134372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246" name="n_2aveValue【一般廃棄物処理施設】&#10;有形固定資産減価償却率">
          <a:extLst>
            <a:ext uri="{FF2B5EF4-FFF2-40B4-BE49-F238E27FC236}">
              <a16:creationId xmlns:a16="http://schemas.microsoft.com/office/drawing/2014/main" id="{4D9EB6DE-B076-4AE9-AD78-20EB018C61A0}"/>
            </a:ext>
          </a:extLst>
        </xdr:cNvPr>
        <xdr:cNvSpPr txBox="1"/>
      </xdr:nvSpPr>
      <xdr:spPr>
        <a:xfrm>
          <a:off x="12675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247" name="n_3aveValue【一般廃棄物処理施設】&#10;有形固定資産減価償却率">
          <a:extLst>
            <a:ext uri="{FF2B5EF4-FFF2-40B4-BE49-F238E27FC236}">
              <a16:creationId xmlns:a16="http://schemas.microsoft.com/office/drawing/2014/main" id="{2C7E49C2-03C5-4551-94DE-0822CB044BCD}"/>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248" name="n_4aveValue【一般廃棄物処理施設】&#10;有形固定資産減価償却率">
          <a:extLst>
            <a:ext uri="{FF2B5EF4-FFF2-40B4-BE49-F238E27FC236}">
              <a16:creationId xmlns:a16="http://schemas.microsoft.com/office/drawing/2014/main" id="{BC65D1FC-9D16-4B82-ACF9-6CD1613CEA45}"/>
            </a:ext>
          </a:extLst>
        </xdr:cNvPr>
        <xdr:cNvSpPr txBox="1"/>
      </xdr:nvSpPr>
      <xdr:spPr>
        <a:xfrm>
          <a:off x="1110298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59344</xdr:rowOff>
    </xdr:from>
    <xdr:ext cx="405111" cy="259045"/>
    <xdr:sp macro="" textlink="">
      <xdr:nvSpPr>
        <xdr:cNvPr id="249" name="n_1mainValue【一般廃棄物処理施設】&#10;有形固定資産減価償却率">
          <a:extLst>
            <a:ext uri="{FF2B5EF4-FFF2-40B4-BE49-F238E27FC236}">
              <a16:creationId xmlns:a16="http://schemas.microsoft.com/office/drawing/2014/main" id="{0DDCEBCC-1A6B-43BD-9176-19B35C75CD70}"/>
            </a:ext>
          </a:extLst>
        </xdr:cNvPr>
        <xdr:cNvSpPr txBox="1"/>
      </xdr:nvSpPr>
      <xdr:spPr>
        <a:xfrm>
          <a:off x="13437244" y="6764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18523</xdr:rowOff>
    </xdr:from>
    <xdr:ext cx="405111" cy="259045"/>
    <xdr:sp macro="" textlink="">
      <xdr:nvSpPr>
        <xdr:cNvPr id="250" name="n_2mainValue【一般廃棄物処理施設】&#10;有形固定資産減価償却率">
          <a:extLst>
            <a:ext uri="{FF2B5EF4-FFF2-40B4-BE49-F238E27FC236}">
              <a16:creationId xmlns:a16="http://schemas.microsoft.com/office/drawing/2014/main" id="{A6B63F3C-0F75-4FF1-A970-A7FCDBD9B450}"/>
            </a:ext>
          </a:extLst>
        </xdr:cNvPr>
        <xdr:cNvSpPr txBox="1"/>
      </xdr:nvSpPr>
      <xdr:spPr>
        <a:xfrm>
          <a:off x="12675244"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149151</xdr:rowOff>
    </xdr:from>
    <xdr:ext cx="405111" cy="259045"/>
    <xdr:sp macro="" textlink="">
      <xdr:nvSpPr>
        <xdr:cNvPr id="251" name="n_3mainValue【一般廃棄物処理施設】&#10;有形固定資産減価償却率">
          <a:extLst>
            <a:ext uri="{FF2B5EF4-FFF2-40B4-BE49-F238E27FC236}">
              <a16:creationId xmlns:a16="http://schemas.microsoft.com/office/drawing/2014/main" id="{5EA12366-09F6-4B25-ACBD-FB04B0077173}"/>
            </a:ext>
          </a:extLst>
        </xdr:cNvPr>
        <xdr:cNvSpPr txBox="1"/>
      </xdr:nvSpPr>
      <xdr:spPr>
        <a:xfrm>
          <a:off x="119005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103431</xdr:rowOff>
    </xdr:from>
    <xdr:ext cx="405111" cy="259045"/>
    <xdr:sp macro="" textlink="">
      <xdr:nvSpPr>
        <xdr:cNvPr id="252" name="n_4mainValue【一般廃棄物処理施設】&#10;有形固定資産減価償却率">
          <a:extLst>
            <a:ext uri="{FF2B5EF4-FFF2-40B4-BE49-F238E27FC236}">
              <a16:creationId xmlns:a16="http://schemas.microsoft.com/office/drawing/2014/main" id="{A74EC468-91F3-4CF5-AE02-3BA40DF6C744}"/>
            </a:ext>
          </a:extLst>
        </xdr:cNvPr>
        <xdr:cNvSpPr txBox="1"/>
      </xdr:nvSpPr>
      <xdr:spPr>
        <a:xfrm>
          <a:off x="11102984" y="66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3" name="正方形/長方形 252">
          <a:extLst>
            <a:ext uri="{FF2B5EF4-FFF2-40B4-BE49-F238E27FC236}">
              <a16:creationId xmlns:a16="http://schemas.microsoft.com/office/drawing/2014/main" id="{4196DB0E-41CA-4B41-929B-7CF7486979B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4" name="正方形/長方形 253">
          <a:extLst>
            <a:ext uri="{FF2B5EF4-FFF2-40B4-BE49-F238E27FC236}">
              <a16:creationId xmlns:a16="http://schemas.microsoft.com/office/drawing/2014/main" id="{E06E202C-B64F-46DB-97EB-7B11262C550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5" name="正方形/長方形 254">
          <a:extLst>
            <a:ext uri="{FF2B5EF4-FFF2-40B4-BE49-F238E27FC236}">
              <a16:creationId xmlns:a16="http://schemas.microsoft.com/office/drawing/2014/main" id="{39AC6D4B-48C5-4C5C-B00A-72090C7FF8B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6" name="正方形/長方形 255">
          <a:extLst>
            <a:ext uri="{FF2B5EF4-FFF2-40B4-BE49-F238E27FC236}">
              <a16:creationId xmlns:a16="http://schemas.microsoft.com/office/drawing/2014/main" id="{23D1AA94-6E6C-40FA-80E8-3478B811B75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7" name="正方形/長方形 256">
          <a:extLst>
            <a:ext uri="{FF2B5EF4-FFF2-40B4-BE49-F238E27FC236}">
              <a16:creationId xmlns:a16="http://schemas.microsoft.com/office/drawing/2014/main" id="{B3B54A14-0A1C-4AFF-A08E-EDD303D7C9B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8" name="正方形/長方形 257">
          <a:extLst>
            <a:ext uri="{FF2B5EF4-FFF2-40B4-BE49-F238E27FC236}">
              <a16:creationId xmlns:a16="http://schemas.microsoft.com/office/drawing/2014/main" id="{75973002-D55B-468C-A574-D77AEDF8EAA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9" name="正方形/長方形 258">
          <a:extLst>
            <a:ext uri="{FF2B5EF4-FFF2-40B4-BE49-F238E27FC236}">
              <a16:creationId xmlns:a16="http://schemas.microsoft.com/office/drawing/2014/main" id="{2D794E5D-6AD5-4E96-B2EE-D4CDE85A171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0" name="正方形/長方形 259">
          <a:extLst>
            <a:ext uri="{FF2B5EF4-FFF2-40B4-BE49-F238E27FC236}">
              <a16:creationId xmlns:a16="http://schemas.microsoft.com/office/drawing/2014/main" id="{15F1A523-5D44-4FCE-A162-5BE22F04462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1" name="テキスト ボックス 260">
          <a:extLst>
            <a:ext uri="{FF2B5EF4-FFF2-40B4-BE49-F238E27FC236}">
              <a16:creationId xmlns:a16="http://schemas.microsoft.com/office/drawing/2014/main" id="{BD86F26C-296B-4D57-8BA2-B7FDCFB7AF3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2" name="直線コネクタ 261">
          <a:extLst>
            <a:ext uri="{FF2B5EF4-FFF2-40B4-BE49-F238E27FC236}">
              <a16:creationId xmlns:a16="http://schemas.microsoft.com/office/drawing/2014/main" id="{6A9E8428-FA27-4A00-9826-60708BD2A65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263" name="直線コネクタ 262">
          <a:extLst>
            <a:ext uri="{FF2B5EF4-FFF2-40B4-BE49-F238E27FC236}">
              <a16:creationId xmlns:a16="http://schemas.microsoft.com/office/drawing/2014/main" id="{B61EB0E3-94E5-45FE-B89D-FA0AF7AA8002}"/>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264" name="テキスト ボックス 263">
          <a:extLst>
            <a:ext uri="{FF2B5EF4-FFF2-40B4-BE49-F238E27FC236}">
              <a16:creationId xmlns:a16="http://schemas.microsoft.com/office/drawing/2014/main" id="{AC7FB084-7184-4A3D-AAC1-6E51CB13F34F}"/>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5" name="直線コネクタ 264">
          <a:extLst>
            <a:ext uri="{FF2B5EF4-FFF2-40B4-BE49-F238E27FC236}">
              <a16:creationId xmlns:a16="http://schemas.microsoft.com/office/drawing/2014/main" id="{151F13D0-8983-46C1-A18B-B1E03D5DF88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66" name="テキスト ボックス 265">
          <a:extLst>
            <a:ext uri="{FF2B5EF4-FFF2-40B4-BE49-F238E27FC236}">
              <a16:creationId xmlns:a16="http://schemas.microsoft.com/office/drawing/2014/main" id="{629202A7-D652-43F5-BEF7-D3788A61EBA0}"/>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267" name="直線コネクタ 266">
          <a:extLst>
            <a:ext uri="{FF2B5EF4-FFF2-40B4-BE49-F238E27FC236}">
              <a16:creationId xmlns:a16="http://schemas.microsoft.com/office/drawing/2014/main" id="{4064E0AE-A439-4130-B32F-CD6820438D04}"/>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268" name="テキスト ボックス 267">
          <a:extLst>
            <a:ext uri="{FF2B5EF4-FFF2-40B4-BE49-F238E27FC236}">
              <a16:creationId xmlns:a16="http://schemas.microsoft.com/office/drawing/2014/main" id="{930819F8-52E4-4F09-A04D-39595E405C11}"/>
            </a:ext>
          </a:extLst>
        </xdr:cNvPr>
        <xdr:cNvSpPr txBox="1"/>
      </xdr:nvSpPr>
      <xdr:spPr>
        <a:xfrm>
          <a:off x="15499308" y="56375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9" name="直線コネクタ 268">
          <a:extLst>
            <a:ext uri="{FF2B5EF4-FFF2-40B4-BE49-F238E27FC236}">
              <a16:creationId xmlns:a16="http://schemas.microsoft.com/office/drawing/2014/main" id="{E1AEEF4E-21E1-4CE3-81AA-C95F3AFEF11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0" name="テキスト ボックス 269">
          <a:extLst>
            <a:ext uri="{FF2B5EF4-FFF2-40B4-BE49-F238E27FC236}">
              <a16:creationId xmlns:a16="http://schemas.microsoft.com/office/drawing/2014/main" id="{D6A90976-5F24-4D4E-85E2-299E4EF088AA}"/>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1" name="【一般廃棄物処理施設】&#10;一人当たり有形固定資産（償却資産）額グラフ枠">
          <a:extLst>
            <a:ext uri="{FF2B5EF4-FFF2-40B4-BE49-F238E27FC236}">
              <a16:creationId xmlns:a16="http://schemas.microsoft.com/office/drawing/2014/main" id="{D10DD136-4C38-4205-B221-0017EFFDDE7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272" name="直線コネクタ 271">
          <a:extLst>
            <a:ext uri="{FF2B5EF4-FFF2-40B4-BE49-F238E27FC236}">
              <a16:creationId xmlns:a16="http://schemas.microsoft.com/office/drawing/2014/main" id="{768EC383-F2B1-4365-BAB1-DE4047CB1FE6}"/>
            </a:ext>
          </a:extLst>
        </xdr:cNvPr>
        <xdr:cNvCxnSpPr/>
      </xdr:nvCxnSpPr>
      <xdr:spPr>
        <a:xfrm flipV="1">
          <a:off x="19509104" y="5764245"/>
          <a:ext cx="0" cy="112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273" name="【一般廃棄物処理施設】&#10;一人当たり有形固定資産（償却資産）額最小値テキスト">
          <a:extLst>
            <a:ext uri="{FF2B5EF4-FFF2-40B4-BE49-F238E27FC236}">
              <a16:creationId xmlns:a16="http://schemas.microsoft.com/office/drawing/2014/main" id="{A6E41C5F-151B-4346-BFDD-718F6BA728DF}"/>
            </a:ext>
          </a:extLst>
        </xdr:cNvPr>
        <xdr:cNvSpPr txBox="1"/>
      </xdr:nvSpPr>
      <xdr:spPr>
        <a:xfrm>
          <a:off x="19547840" y="6896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274" name="直線コネクタ 273">
          <a:extLst>
            <a:ext uri="{FF2B5EF4-FFF2-40B4-BE49-F238E27FC236}">
              <a16:creationId xmlns:a16="http://schemas.microsoft.com/office/drawing/2014/main" id="{61AF5E48-D1FB-4CB5-92F6-1E4EDED7ECE2}"/>
            </a:ext>
          </a:extLst>
        </xdr:cNvPr>
        <xdr:cNvCxnSpPr/>
      </xdr:nvCxnSpPr>
      <xdr:spPr>
        <a:xfrm>
          <a:off x="19443700" y="6892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275" name="【一般廃棄物処理施設】&#10;一人当たり有形固定資産（償却資産）額最大値テキスト">
          <a:extLst>
            <a:ext uri="{FF2B5EF4-FFF2-40B4-BE49-F238E27FC236}">
              <a16:creationId xmlns:a16="http://schemas.microsoft.com/office/drawing/2014/main" id="{727C1073-EA84-40ED-AC3F-3CA6EF018E20}"/>
            </a:ext>
          </a:extLst>
        </xdr:cNvPr>
        <xdr:cNvSpPr txBox="1"/>
      </xdr:nvSpPr>
      <xdr:spPr>
        <a:xfrm>
          <a:off x="19547840" y="5543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276" name="直線コネクタ 275">
          <a:extLst>
            <a:ext uri="{FF2B5EF4-FFF2-40B4-BE49-F238E27FC236}">
              <a16:creationId xmlns:a16="http://schemas.microsoft.com/office/drawing/2014/main" id="{2BFAC7A1-88B8-4B50-9E34-8F4BF5C01690}"/>
            </a:ext>
          </a:extLst>
        </xdr:cNvPr>
        <xdr:cNvCxnSpPr/>
      </xdr:nvCxnSpPr>
      <xdr:spPr>
        <a:xfrm>
          <a:off x="19443700" y="5764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277" name="【一般廃棄物処理施設】&#10;一人当たり有形固定資産（償却資産）額平均値テキスト">
          <a:extLst>
            <a:ext uri="{FF2B5EF4-FFF2-40B4-BE49-F238E27FC236}">
              <a16:creationId xmlns:a16="http://schemas.microsoft.com/office/drawing/2014/main" id="{71E6BFA1-2049-446E-9680-70CB715B6778}"/>
            </a:ext>
          </a:extLst>
        </xdr:cNvPr>
        <xdr:cNvSpPr txBox="1"/>
      </xdr:nvSpPr>
      <xdr:spPr>
        <a:xfrm>
          <a:off x="19547840" y="6584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278" name="フローチャート: 判断 277">
          <a:extLst>
            <a:ext uri="{FF2B5EF4-FFF2-40B4-BE49-F238E27FC236}">
              <a16:creationId xmlns:a16="http://schemas.microsoft.com/office/drawing/2014/main" id="{714FE056-36A1-4FE3-8842-40795F12FF34}"/>
            </a:ext>
          </a:extLst>
        </xdr:cNvPr>
        <xdr:cNvSpPr/>
      </xdr:nvSpPr>
      <xdr:spPr>
        <a:xfrm>
          <a:off x="19458940" y="67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279" name="フローチャート: 判断 278">
          <a:extLst>
            <a:ext uri="{FF2B5EF4-FFF2-40B4-BE49-F238E27FC236}">
              <a16:creationId xmlns:a16="http://schemas.microsoft.com/office/drawing/2014/main" id="{F0FD16C6-7D4C-4E2A-8CC8-20DD3CA53EB6}"/>
            </a:ext>
          </a:extLst>
        </xdr:cNvPr>
        <xdr:cNvSpPr/>
      </xdr:nvSpPr>
      <xdr:spPr>
        <a:xfrm>
          <a:off x="18735040" y="6750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280" name="フローチャート: 判断 279">
          <a:extLst>
            <a:ext uri="{FF2B5EF4-FFF2-40B4-BE49-F238E27FC236}">
              <a16:creationId xmlns:a16="http://schemas.microsoft.com/office/drawing/2014/main" id="{49DD0C80-2D7D-4BCC-857B-768A25551F7A}"/>
            </a:ext>
          </a:extLst>
        </xdr:cNvPr>
        <xdr:cNvSpPr/>
      </xdr:nvSpPr>
      <xdr:spPr>
        <a:xfrm>
          <a:off x="17937480" y="675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281" name="フローチャート: 判断 280">
          <a:extLst>
            <a:ext uri="{FF2B5EF4-FFF2-40B4-BE49-F238E27FC236}">
              <a16:creationId xmlns:a16="http://schemas.microsoft.com/office/drawing/2014/main" id="{EA0E4E9D-2335-4D9B-A6D7-562C37B29DF7}"/>
            </a:ext>
          </a:extLst>
        </xdr:cNvPr>
        <xdr:cNvSpPr/>
      </xdr:nvSpPr>
      <xdr:spPr>
        <a:xfrm>
          <a:off x="17162780" y="676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282" name="フローチャート: 判断 281">
          <a:extLst>
            <a:ext uri="{FF2B5EF4-FFF2-40B4-BE49-F238E27FC236}">
              <a16:creationId xmlns:a16="http://schemas.microsoft.com/office/drawing/2014/main" id="{1F27C907-4C96-4A75-BCDF-0E12D11C6C8C}"/>
            </a:ext>
          </a:extLst>
        </xdr:cNvPr>
        <xdr:cNvSpPr/>
      </xdr:nvSpPr>
      <xdr:spPr>
        <a:xfrm>
          <a:off x="16388080" y="6777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608A045E-3EC5-465F-A297-60B62BEF50E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466F925E-59F8-4EBC-891A-A236ABAC8D3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5B5342F8-88C0-460D-B430-D0FD7217DEA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780A708C-BF6C-4F8E-8203-74FF504D913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E852F26D-EB4F-43FE-A7E3-033847724A0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57625</xdr:rowOff>
    </xdr:from>
    <xdr:to>
      <xdr:col>116</xdr:col>
      <xdr:colOff>114300</xdr:colOff>
      <xdr:row>40</xdr:row>
      <xdr:rowOff>159225</xdr:rowOff>
    </xdr:to>
    <xdr:sp macro="" textlink="">
      <xdr:nvSpPr>
        <xdr:cNvPr id="288" name="楕円 287">
          <a:extLst>
            <a:ext uri="{FF2B5EF4-FFF2-40B4-BE49-F238E27FC236}">
              <a16:creationId xmlns:a16="http://schemas.microsoft.com/office/drawing/2014/main" id="{857EA1A3-14C7-4E5A-B32D-B806B8789553}"/>
            </a:ext>
          </a:extLst>
        </xdr:cNvPr>
        <xdr:cNvSpPr/>
      </xdr:nvSpPr>
      <xdr:spPr>
        <a:xfrm>
          <a:off x="19458940" y="67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289" name="【一般廃棄物処理施設】&#10;一人当たり有形固定資産（償却資産）額該当値テキスト">
          <a:extLst>
            <a:ext uri="{FF2B5EF4-FFF2-40B4-BE49-F238E27FC236}">
              <a16:creationId xmlns:a16="http://schemas.microsoft.com/office/drawing/2014/main" id="{5EED5D02-5C6A-4F2F-9405-59F94D2F3B02}"/>
            </a:ext>
          </a:extLst>
        </xdr:cNvPr>
        <xdr:cNvSpPr txBox="1"/>
      </xdr:nvSpPr>
      <xdr:spPr>
        <a:xfrm>
          <a:off x="19547840" y="67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56093</xdr:rowOff>
    </xdr:from>
    <xdr:to>
      <xdr:col>112</xdr:col>
      <xdr:colOff>38100</xdr:colOff>
      <xdr:row>40</xdr:row>
      <xdr:rowOff>157693</xdr:rowOff>
    </xdr:to>
    <xdr:sp macro="" textlink="">
      <xdr:nvSpPr>
        <xdr:cNvPr id="290" name="楕円 289">
          <a:extLst>
            <a:ext uri="{FF2B5EF4-FFF2-40B4-BE49-F238E27FC236}">
              <a16:creationId xmlns:a16="http://schemas.microsoft.com/office/drawing/2014/main" id="{BE1D8C12-F243-427E-8843-230189C07F16}"/>
            </a:ext>
          </a:extLst>
        </xdr:cNvPr>
        <xdr:cNvSpPr/>
      </xdr:nvSpPr>
      <xdr:spPr>
        <a:xfrm>
          <a:off x="18735040" y="67616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106893</xdr:rowOff>
    </xdr:from>
    <xdr:to>
      <xdr:col>116</xdr:col>
      <xdr:colOff>63500</xdr:colOff>
      <xdr:row>40</xdr:row>
      <xdr:rowOff>108425</xdr:rowOff>
    </xdr:to>
    <xdr:cxnSp macro="">
      <xdr:nvCxnSpPr>
        <xdr:cNvPr id="291" name="直線コネクタ 290">
          <a:extLst>
            <a:ext uri="{FF2B5EF4-FFF2-40B4-BE49-F238E27FC236}">
              <a16:creationId xmlns:a16="http://schemas.microsoft.com/office/drawing/2014/main" id="{0791CB2F-BFB3-4B19-B3D2-8E396E96A610}"/>
            </a:ext>
          </a:extLst>
        </xdr:cNvPr>
        <xdr:cNvCxnSpPr/>
      </xdr:nvCxnSpPr>
      <xdr:spPr>
        <a:xfrm>
          <a:off x="18778220" y="6812493"/>
          <a:ext cx="73152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57285</xdr:rowOff>
    </xdr:from>
    <xdr:to>
      <xdr:col>107</xdr:col>
      <xdr:colOff>101600</xdr:colOff>
      <xdr:row>40</xdr:row>
      <xdr:rowOff>158885</xdr:rowOff>
    </xdr:to>
    <xdr:sp macro="" textlink="">
      <xdr:nvSpPr>
        <xdr:cNvPr id="292" name="楕円 291">
          <a:extLst>
            <a:ext uri="{FF2B5EF4-FFF2-40B4-BE49-F238E27FC236}">
              <a16:creationId xmlns:a16="http://schemas.microsoft.com/office/drawing/2014/main" id="{739A296C-5489-45FA-A90C-E1D853831498}"/>
            </a:ext>
          </a:extLst>
        </xdr:cNvPr>
        <xdr:cNvSpPr/>
      </xdr:nvSpPr>
      <xdr:spPr>
        <a:xfrm>
          <a:off x="17937480" y="67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106893</xdr:rowOff>
    </xdr:from>
    <xdr:to>
      <xdr:col>111</xdr:col>
      <xdr:colOff>177800</xdr:colOff>
      <xdr:row>40</xdr:row>
      <xdr:rowOff>108085</xdr:rowOff>
    </xdr:to>
    <xdr:cxnSp macro="">
      <xdr:nvCxnSpPr>
        <xdr:cNvPr id="293" name="直線コネクタ 292">
          <a:extLst>
            <a:ext uri="{FF2B5EF4-FFF2-40B4-BE49-F238E27FC236}">
              <a16:creationId xmlns:a16="http://schemas.microsoft.com/office/drawing/2014/main" id="{4E31B5A0-2932-42E3-9879-14BC4748AAC7}"/>
            </a:ext>
          </a:extLst>
        </xdr:cNvPr>
        <xdr:cNvCxnSpPr/>
      </xdr:nvCxnSpPr>
      <xdr:spPr>
        <a:xfrm flipV="1">
          <a:off x="17988280" y="6812493"/>
          <a:ext cx="78994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59559</xdr:rowOff>
    </xdr:from>
    <xdr:to>
      <xdr:col>102</xdr:col>
      <xdr:colOff>165100</xdr:colOff>
      <xdr:row>40</xdr:row>
      <xdr:rowOff>161159</xdr:rowOff>
    </xdr:to>
    <xdr:sp macro="" textlink="">
      <xdr:nvSpPr>
        <xdr:cNvPr id="294" name="楕円 293">
          <a:extLst>
            <a:ext uri="{FF2B5EF4-FFF2-40B4-BE49-F238E27FC236}">
              <a16:creationId xmlns:a16="http://schemas.microsoft.com/office/drawing/2014/main" id="{710C982E-A4ED-444F-8123-6120E6F6B97C}"/>
            </a:ext>
          </a:extLst>
        </xdr:cNvPr>
        <xdr:cNvSpPr/>
      </xdr:nvSpPr>
      <xdr:spPr>
        <a:xfrm>
          <a:off x="17162780" y="67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108085</xdr:rowOff>
    </xdr:from>
    <xdr:to>
      <xdr:col>107</xdr:col>
      <xdr:colOff>50800</xdr:colOff>
      <xdr:row>40</xdr:row>
      <xdr:rowOff>110359</xdr:rowOff>
    </xdr:to>
    <xdr:cxnSp macro="">
      <xdr:nvCxnSpPr>
        <xdr:cNvPr id="295" name="直線コネクタ 294">
          <a:extLst>
            <a:ext uri="{FF2B5EF4-FFF2-40B4-BE49-F238E27FC236}">
              <a16:creationId xmlns:a16="http://schemas.microsoft.com/office/drawing/2014/main" id="{FFF32699-0FD4-429D-9CB7-87328BAD7EE8}"/>
            </a:ext>
          </a:extLst>
        </xdr:cNvPr>
        <xdr:cNvCxnSpPr/>
      </xdr:nvCxnSpPr>
      <xdr:spPr>
        <a:xfrm flipV="1">
          <a:off x="17213580" y="6813685"/>
          <a:ext cx="7747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59047</xdr:rowOff>
    </xdr:from>
    <xdr:to>
      <xdr:col>98</xdr:col>
      <xdr:colOff>38100</xdr:colOff>
      <xdr:row>40</xdr:row>
      <xdr:rowOff>160647</xdr:rowOff>
    </xdr:to>
    <xdr:sp macro="" textlink="">
      <xdr:nvSpPr>
        <xdr:cNvPr id="296" name="楕円 295">
          <a:extLst>
            <a:ext uri="{FF2B5EF4-FFF2-40B4-BE49-F238E27FC236}">
              <a16:creationId xmlns:a16="http://schemas.microsoft.com/office/drawing/2014/main" id="{3B380504-F865-4BE1-A7FA-5B2DB8478F71}"/>
            </a:ext>
          </a:extLst>
        </xdr:cNvPr>
        <xdr:cNvSpPr/>
      </xdr:nvSpPr>
      <xdr:spPr>
        <a:xfrm>
          <a:off x="16388080" y="67646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109847</xdr:rowOff>
    </xdr:from>
    <xdr:to>
      <xdr:col>102</xdr:col>
      <xdr:colOff>114300</xdr:colOff>
      <xdr:row>40</xdr:row>
      <xdr:rowOff>110359</xdr:rowOff>
    </xdr:to>
    <xdr:cxnSp macro="">
      <xdr:nvCxnSpPr>
        <xdr:cNvPr id="297" name="直線コネクタ 296">
          <a:extLst>
            <a:ext uri="{FF2B5EF4-FFF2-40B4-BE49-F238E27FC236}">
              <a16:creationId xmlns:a16="http://schemas.microsoft.com/office/drawing/2014/main" id="{B4BDF60D-8D31-4153-9EAB-3B1D5C126194}"/>
            </a:ext>
          </a:extLst>
        </xdr:cNvPr>
        <xdr:cNvCxnSpPr/>
      </xdr:nvCxnSpPr>
      <xdr:spPr>
        <a:xfrm>
          <a:off x="16431260" y="6815447"/>
          <a:ext cx="78232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298" name="n_1aveValue【一般廃棄物処理施設】&#10;一人当たり有形固定資産（償却資産）額">
          <a:extLst>
            <a:ext uri="{FF2B5EF4-FFF2-40B4-BE49-F238E27FC236}">
              <a16:creationId xmlns:a16="http://schemas.microsoft.com/office/drawing/2014/main" id="{558EAD40-2E88-46E6-AA00-D287638E200B}"/>
            </a:ext>
          </a:extLst>
        </xdr:cNvPr>
        <xdr:cNvSpPr txBox="1"/>
      </xdr:nvSpPr>
      <xdr:spPr>
        <a:xfrm>
          <a:off x="18496495" y="653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299" name="n_2aveValue【一般廃棄物処理施設】&#10;一人当たり有形固定資産（償却資産）額">
          <a:extLst>
            <a:ext uri="{FF2B5EF4-FFF2-40B4-BE49-F238E27FC236}">
              <a16:creationId xmlns:a16="http://schemas.microsoft.com/office/drawing/2014/main" id="{4F729C25-A789-4119-80BC-CC2E800B621E}"/>
            </a:ext>
          </a:extLst>
        </xdr:cNvPr>
        <xdr:cNvSpPr txBox="1"/>
      </xdr:nvSpPr>
      <xdr:spPr>
        <a:xfrm>
          <a:off x="17734495" y="653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300" name="n_3aveValue【一般廃棄物処理施設】&#10;一人当たり有形固定資産（償却資産）額">
          <a:extLst>
            <a:ext uri="{FF2B5EF4-FFF2-40B4-BE49-F238E27FC236}">
              <a16:creationId xmlns:a16="http://schemas.microsoft.com/office/drawing/2014/main" id="{6E16D790-397E-4477-8138-40870DC62292}"/>
            </a:ext>
          </a:extLst>
        </xdr:cNvPr>
        <xdr:cNvSpPr txBox="1"/>
      </xdr:nvSpPr>
      <xdr:spPr>
        <a:xfrm>
          <a:off x="16936935" y="685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301" name="n_4aveValue【一般廃棄物処理施設】&#10;一人当たり有形固定資産（償却資産）額">
          <a:extLst>
            <a:ext uri="{FF2B5EF4-FFF2-40B4-BE49-F238E27FC236}">
              <a16:creationId xmlns:a16="http://schemas.microsoft.com/office/drawing/2014/main" id="{244B48FF-81D2-483C-A9FA-6C7371CFAFE9}"/>
            </a:ext>
          </a:extLst>
        </xdr:cNvPr>
        <xdr:cNvSpPr txBox="1"/>
      </xdr:nvSpPr>
      <xdr:spPr>
        <a:xfrm>
          <a:off x="16162235" y="686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148820</xdr:rowOff>
    </xdr:from>
    <xdr:ext cx="599010" cy="259045"/>
    <xdr:sp macro="" textlink="">
      <xdr:nvSpPr>
        <xdr:cNvPr id="302" name="n_1mainValue【一般廃棄物処理施設】&#10;一人当たり有形固定資産（償却資産）額">
          <a:extLst>
            <a:ext uri="{FF2B5EF4-FFF2-40B4-BE49-F238E27FC236}">
              <a16:creationId xmlns:a16="http://schemas.microsoft.com/office/drawing/2014/main" id="{034C685E-5115-4B91-9A66-4E1C654B42C1}"/>
            </a:ext>
          </a:extLst>
        </xdr:cNvPr>
        <xdr:cNvSpPr txBox="1"/>
      </xdr:nvSpPr>
      <xdr:spPr>
        <a:xfrm>
          <a:off x="18496495" y="685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150012</xdr:rowOff>
    </xdr:from>
    <xdr:ext cx="599010" cy="259045"/>
    <xdr:sp macro="" textlink="">
      <xdr:nvSpPr>
        <xdr:cNvPr id="303" name="n_2mainValue【一般廃棄物処理施設】&#10;一人当たり有形固定資産（償却資産）額">
          <a:extLst>
            <a:ext uri="{FF2B5EF4-FFF2-40B4-BE49-F238E27FC236}">
              <a16:creationId xmlns:a16="http://schemas.microsoft.com/office/drawing/2014/main" id="{9C30557A-95CF-4FB1-B2E1-CCD22BCF3A1F}"/>
            </a:ext>
          </a:extLst>
        </xdr:cNvPr>
        <xdr:cNvSpPr txBox="1"/>
      </xdr:nvSpPr>
      <xdr:spPr>
        <a:xfrm>
          <a:off x="17734495" y="685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6236</xdr:rowOff>
    </xdr:from>
    <xdr:ext cx="599010" cy="259045"/>
    <xdr:sp macro="" textlink="">
      <xdr:nvSpPr>
        <xdr:cNvPr id="304" name="n_3mainValue【一般廃棄物処理施設】&#10;一人当たり有形固定資産（償却資産）額">
          <a:extLst>
            <a:ext uri="{FF2B5EF4-FFF2-40B4-BE49-F238E27FC236}">
              <a16:creationId xmlns:a16="http://schemas.microsoft.com/office/drawing/2014/main" id="{841A4AEB-DF8D-4338-B51B-5C5A12E16165}"/>
            </a:ext>
          </a:extLst>
        </xdr:cNvPr>
        <xdr:cNvSpPr txBox="1"/>
      </xdr:nvSpPr>
      <xdr:spPr>
        <a:xfrm>
          <a:off x="16936935" y="6544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5724</xdr:rowOff>
    </xdr:from>
    <xdr:ext cx="599010" cy="259045"/>
    <xdr:sp macro="" textlink="">
      <xdr:nvSpPr>
        <xdr:cNvPr id="305" name="n_4mainValue【一般廃棄物処理施設】&#10;一人当たり有形固定資産（償却資産）額">
          <a:extLst>
            <a:ext uri="{FF2B5EF4-FFF2-40B4-BE49-F238E27FC236}">
              <a16:creationId xmlns:a16="http://schemas.microsoft.com/office/drawing/2014/main" id="{9B6B1726-DF02-40B6-B751-F51B1F0B3E76}"/>
            </a:ext>
          </a:extLst>
        </xdr:cNvPr>
        <xdr:cNvSpPr txBox="1"/>
      </xdr:nvSpPr>
      <xdr:spPr>
        <a:xfrm>
          <a:off x="16162235" y="654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a:extLst>
            <a:ext uri="{FF2B5EF4-FFF2-40B4-BE49-F238E27FC236}">
              <a16:creationId xmlns:a16="http://schemas.microsoft.com/office/drawing/2014/main" id="{8E313156-CD5A-4848-92F1-A39880AFF62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a:extLst>
            <a:ext uri="{FF2B5EF4-FFF2-40B4-BE49-F238E27FC236}">
              <a16:creationId xmlns:a16="http://schemas.microsoft.com/office/drawing/2014/main" id="{CE6DE3EC-A9F0-42D6-B3FE-F7ADF51316E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a:extLst>
            <a:ext uri="{FF2B5EF4-FFF2-40B4-BE49-F238E27FC236}">
              <a16:creationId xmlns:a16="http://schemas.microsoft.com/office/drawing/2014/main" id="{22613897-39B5-4482-BF1A-2F1A4577AFC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a:extLst>
            <a:ext uri="{FF2B5EF4-FFF2-40B4-BE49-F238E27FC236}">
              <a16:creationId xmlns:a16="http://schemas.microsoft.com/office/drawing/2014/main" id="{B7FB4EEC-C627-4B0D-89D3-82257668858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a:extLst>
            <a:ext uri="{FF2B5EF4-FFF2-40B4-BE49-F238E27FC236}">
              <a16:creationId xmlns:a16="http://schemas.microsoft.com/office/drawing/2014/main" id="{11CE4B83-27EB-46E0-828E-72A2FECFADD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a:extLst>
            <a:ext uri="{FF2B5EF4-FFF2-40B4-BE49-F238E27FC236}">
              <a16:creationId xmlns:a16="http://schemas.microsoft.com/office/drawing/2014/main" id="{09BD2FE2-A5A4-4138-A860-262644918E2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a:extLst>
            <a:ext uri="{FF2B5EF4-FFF2-40B4-BE49-F238E27FC236}">
              <a16:creationId xmlns:a16="http://schemas.microsoft.com/office/drawing/2014/main" id="{A95C9443-03B7-4560-83F2-E39C1A3F6FB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a:extLst>
            <a:ext uri="{FF2B5EF4-FFF2-40B4-BE49-F238E27FC236}">
              <a16:creationId xmlns:a16="http://schemas.microsoft.com/office/drawing/2014/main" id="{2CC51DE9-FB8D-4030-9B75-86A44331D25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4" name="テキスト ボックス 313">
          <a:extLst>
            <a:ext uri="{FF2B5EF4-FFF2-40B4-BE49-F238E27FC236}">
              <a16:creationId xmlns:a16="http://schemas.microsoft.com/office/drawing/2014/main" id="{27E60FB8-1B01-47F6-BD2F-6CE24978C52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5" name="直線コネクタ 314">
          <a:extLst>
            <a:ext uri="{FF2B5EF4-FFF2-40B4-BE49-F238E27FC236}">
              <a16:creationId xmlns:a16="http://schemas.microsoft.com/office/drawing/2014/main" id="{78D578F9-31CB-434C-BAF0-BD30362A8F5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6" name="テキスト ボックス 315">
          <a:extLst>
            <a:ext uri="{FF2B5EF4-FFF2-40B4-BE49-F238E27FC236}">
              <a16:creationId xmlns:a16="http://schemas.microsoft.com/office/drawing/2014/main" id="{33A71218-621C-4E08-BC48-7A0A0A78959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7" name="直線コネクタ 316">
          <a:extLst>
            <a:ext uri="{FF2B5EF4-FFF2-40B4-BE49-F238E27FC236}">
              <a16:creationId xmlns:a16="http://schemas.microsoft.com/office/drawing/2014/main" id="{E166BDBC-76BD-4215-ADE5-4236974FD3D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18" name="テキスト ボックス 317">
          <a:extLst>
            <a:ext uri="{FF2B5EF4-FFF2-40B4-BE49-F238E27FC236}">
              <a16:creationId xmlns:a16="http://schemas.microsoft.com/office/drawing/2014/main" id="{236762C1-DD63-483F-A4EB-70640EDF4ED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9" name="直線コネクタ 318">
          <a:extLst>
            <a:ext uri="{FF2B5EF4-FFF2-40B4-BE49-F238E27FC236}">
              <a16:creationId xmlns:a16="http://schemas.microsoft.com/office/drawing/2014/main" id="{9AF0E8D1-02B3-4AC1-949F-2A4B9363927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0" name="テキスト ボックス 319">
          <a:extLst>
            <a:ext uri="{FF2B5EF4-FFF2-40B4-BE49-F238E27FC236}">
              <a16:creationId xmlns:a16="http://schemas.microsoft.com/office/drawing/2014/main" id="{84DA72DC-3061-4A80-B236-99EE8F492C1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1" name="直線コネクタ 320">
          <a:extLst>
            <a:ext uri="{FF2B5EF4-FFF2-40B4-BE49-F238E27FC236}">
              <a16:creationId xmlns:a16="http://schemas.microsoft.com/office/drawing/2014/main" id="{BE117613-2D1A-49EC-A02D-D6F61784EB5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2" name="テキスト ボックス 321">
          <a:extLst>
            <a:ext uri="{FF2B5EF4-FFF2-40B4-BE49-F238E27FC236}">
              <a16:creationId xmlns:a16="http://schemas.microsoft.com/office/drawing/2014/main" id="{E3810847-B765-4F40-9882-D370A60AE99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3" name="直線コネクタ 322">
          <a:extLst>
            <a:ext uri="{FF2B5EF4-FFF2-40B4-BE49-F238E27FC236}">
              <a16:creationId xmlns:a16="http://schemas.microsoft.com/office/drawing/2014/main" id="{0339D000-C4FB-42E9-8082-3826AD64A30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4" name="テキスト ボックス 323">
          <a:extLst>
            <a:ext uri="{FF2B5EF4-FFF2-40B4-BE49-F238E27FC236}">
              <a16:creationId xmlns:a16="http://schemas.microsoft.com/office/drawing/2014/main" id="{F7A83C35-F7AB-492E-BBDA-CAB77156DEC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5" name="直線コネクタ 324">
          <a:extLst>
            <a:ext uri="{FF2B5EF4-FFF2-40B4-BE49-F238E27FC236}">
              <a16:creationId xmlns:a16="http://schemas.microsoft.com/office/drawing/2014/main" id="{CCD88A30-7E69-4F0F-992C-182699DBF88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6" name="テキスト ボックス 325">
          <a:extLst>
            <a:ext uri="{FF2B5EF4-FFF2-40B4-BE49-F238E27FC236}">
              <a16:creationId xmlns:a16="http://schemas.microsoft.com/office/drawing/2014/main" id="{28F01428-BC7F-42F4-80BD-A95CF49C69F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7" name="直線コネクタ 326">
          <a:extLst>
            <a:ext uri="{FF2B5EF4-FFF2-40B4-BE49-F238E27FC236}">
              <a16:creationId xmlns:a16="http://schemas.microsoft.com/office/drawing/2014/main" id="{D9E33E97-4E7F-440D-85FA-64D54A6C1B0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28" name="テキスト ボックス 327">
          <a:extLst>
            <a:ext uri="{FF2B5EF4-FFF2-40B4-BE49-F238E27FC236}">
              <a16:creationId xmlns:a16="http://schemas.microsoft.com/office/drawing/2014/main" id="{68BC88D0-6F63-4B79-8CBD-B8F94D5EE42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9" name="【保健センター・保健所】&#10;有形固定資産減価償却率グラフ枠">
          <a:extLst>
            <a:ext uri="{FF2B5EF4-FFF2-40B4-BE49-F238E27FC236}">
              <a16:creationId xmlns:a16="http://schemas.microsoft.com/office/drawing/2014/main" id="{F00AD525-165C-4724-9F59-17B4EBB767F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330" name="直線コネクタ 329">
          <a:extLst>
            <a:ext uri="{FF2B5EF4-FFF2-40B4-BE49-F238E27FC236}">
              <a16:creationId xmlns:a16="http://schemas.microsoft.com/office/drawing/2014/main" id="{22272CA9-CD23-4437-86A7-5479CE3DD37B}"/>
            </a:ext>
          </a:extLst>
        </xdr:cNvPr>
        <xdr:cNvCxnSpPr/>
      </xdr:nvCxnSpPr>
      <xdr:spPr>
        <a:xfrm flipV="1">
          <a:off x="14375764" y="924306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331" name="【保健センター・保健所】&#10;有形固定資産減価償却率最小値テキスト">
          <a:extLst>
            <a:ext uri="{FF2B5EF4-FFF2-40B4-BE49-F238E27FC236}">
              <a16:creationId xmlns:a16="http://schemas.microsoft.com/office/drawing/2014/main" id="{6AA4DA3F-0A11-466F-AE71-CE8AD9F8DC2E}"/>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332" name="直線コネクタ 331">
          <a:extLst>
            <a:ext uri="{FF2B5EF4-FFF2-40B4-BE49-F238E27FC236}">
              <a16:creationId xmlns:a16="http://schemas.microsoft.com/office/drawing/2014/main" id="{65803C32-E243-45E2-9CB2-17D9E301E852}"/>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333" name="【保健センター・保健所】&#10;有形固定資産減価償却率最大値テキスト">
          <a:extLst>
            <a:ext uri="{FF2B5EF4-FFF2-40B4-BE49-F238E27FC236}">
              <a16:creationId xmlns:a16="http://schemas.microsoft.com/office/drawing/2014/main" id="{E7CC8886-A40F-4C33-83D6-D28049DA53F4}"/>
            </a:ext>
          </a:extLst>
        </xdr:cNvPr>
        <xdr:cNvSpPr txBox="1"/>
      </xdr:nvSpPr>
      <xdr:spPr>
        <a:xfrm>
          <a:off x="14414500" y="902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334" name="直線コネクタ 333">
          <a:extLst>
            <a:ext uri="{FF2B5EF4-FFF2-40B4-BE49-F238E27FC236}">
              <a16:creationId xmlns:a16="http://schemas.microsoft.com/office/drawing/2014/main" id="{F4FDD4D5-EBF3-40F6-B3E1-E530BF5B753D}"/>
            </a:ext>
          </a:extLst>
        </xdr:cNvPr>
        <xdr:cNvCxnSpPr/>
      </xdr:nvCxnSpPr>
      <xdr:spPr>
        <a:xfrm>
          <a:off x="14287500" y="924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335" name="【保健センター・保健所】&#10;有形固定資産減価償却率平均値テキスト">
          <a:extLst>
            <a:ext uri="{FF2B5EF4-FFF2-40B4-BE49-F238E27FC236}">
              <a16:creationId xmlns:a16="http://schemas.microsoft.com/office/drawing/2014/main" id="{1CD79ED8-8241-4D56-A3F7-C0837C0A4E78}"/>
            </a:ext>
          </a:extLst>
        </xdr:cNvPr>
        <xdr:cNvSpPr txBox="1"/>
      </xdr:nvSpPr>
      <xdr:spPr>
        <a:xfrm>
          <a:off x="14414500" y="972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336" name="フローチャート: 判断 335">
          <a:extLst>
            <a:ext uri="{FF2B5EF4-FFF2-40B4-BE49-F238E27FC236}">
              <a16:creationId xmlns:a16="http://schemas.microsoft.com/office/drawing/2014/main" id="{16DA292D-A8C1-4B10-93BB-5B6AB6F3F308}"/>
            </a:ext>
          </a:extLst>
        </xdr:cNvPr>
        <xdr:cNvSpPr/>
      </xdr:nvSpPr>
      <xdr:spPr>
        <a:xfrm>
          <a:off x="14325600" y="98685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337" name="フローチャート: 判断 336">
          <a:extLst>
            <a:ext uri="{FF2B5EF4-FFF2-40B4-BE49-F238E27FC236}">
              <a16:creationId xmlns:a16="http://schemas.microsoft.com/office/drawing/2014/main" id="{E862CF3D-9752-447E-90B4-9BD996D2A056}"/>
            </a:ext>
          </a:extLst>
        </xdr:cNvPr>
        <xdr:cNvSpPr/>
      </xdr:nvSpPr>
      <xdr:spPr>
        <a:xfrm>
          <a:off x="13578840" y="987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338" name="フローチャート: 判断 337">
          <a:extLst>
            <a:ext uri="{FF2B5EF4-FFF2-40B4-BE49-F238E27FC236}">
              <a16:creationId xmlns:a16="http://schemas.microsoft.com/office/drawing/2014/main" id="{7797D5BC-2623-4FC0-AC7F-C320E158CE96}"/>
            </a:ext>
          </a:extLst>
        </xdr:cNvPr>
        <xdr:cNvSpPr/>
      </xdr:nvSpPr>
      <xdr:spPr>
        <a:xfrm>
          <a:off x="1280414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339" name="フローチャート: 判断 338">
          <a:extLst>
            <a:ext uri="{FF2B5EF4-FFF2-40B4-BE49-F238E27FC236}">
              <a16:creationId xmlns:a16="http://schemas.microsoft.com/office/drawing/2014/main" id="{0B1DCF88-EE50-4125-99FA-309314ACBF9B}"/>
            </a:ext>
          </a:extLst>
        </xdr:cNvPr>
        <xdr:cNvSpPr/>
      </xdr:nvSpPr>
      <xdr:spPr>
        <a:xfrm>
          <a:off x="12029440" y="9763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340" name="フローチャート: 判断 339">
          <a:extLst>
            <a:ext uri="{FF2B5EF4-FFF2-40B4-BE49-F238E27FC236}">
              <a16:creationId xmlns:a16="http://schemas.microsoft.com/office/drawing/2014/main" id="{355D5CFF-7336-4233-9F44-5565BC9765D8}"/>
            </a:ext>
          </a:extLst>
        </xdr:cNvPr>
        <xdr:cNvSpPr/>
      </xdr:nvSpPr>
      <xdr:spPr>
        <a:xfrm>
          <a:off x="1123188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990E451D-92F9-4DB1-8CA1-0F1AEDCEB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B336EC7F-BA59-49F1-A9A3-889AF73BCB8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936D4565-C82A-4EBE-88BD-1AB3D81640F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F5E8C1A3-7383-4BC2-AB51-D149191706A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819DCA29-963E-444A-A377-13C1F093DF6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33020</xdr:rowOff>
    </xdr:from>
    <xdr:to>
      <xdr:col>85</xdr:col>
      <xdr:colOff>177800</xdr:colOff>
      <xdr:row>62</xdr:row>
      <xdr:rowOff>134620</xdr:rowOff>
    </xdr:to>
    <xdr:sp macro="" textlink="">
      <xdr:nvSpPr>
        <xdr:cNvPr id="346" name="楕円 345">
          <a:extLst>
            <a:ext uri="{FF2B5EF4-FFF2-40B4-BE49-F238E27FC236}">
              <a16:creationId xmlns:a16="http://schemas.microsoft.com/office/drawing/2014/main" id="{1058753E-3AEE-4C05-BA72-45AEA0DFD8B4}"/>
            </a:ext>
          </a:extLst>
        </xdr:cNvPr>
        <xdr:cNvSpPr/>
      </xdr:nvSpPr>
      <xdr:spPr>
        <a:xfrm>
          <a:off x="14325600" y="104267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11447</xdr:rowOff>
    </xdr:from>
    <xdr:ext cx="405111" cy="259045"/>
    <xdr:sp macro="" textlink="">
      <xdr:nvSpPr>
        <xdr:cNvPr id="347" name="【保健センター・保健所】&#10;有形固定資産減価償却率該当値テキスト">
          <a:extLst>
            <a:ext uri="{FF2B5EF4-FFF2-40B4-BE49-F238E27FC236}">
              <a16:creationId xmlns:a16="http://schemas.microsoft.com/office/drawing/2014/main" id="{F3D594D3-6935-447E-B499-0312E83B0EB1}"/>
            </a:ext>
          </a:extLst>
        </xdr:cNvPr>
        <xdr:cNvSpPr txBox="1"/>
      </xdr:nvSpPr>
      <xdr:spPr>
        <a:xfrm>
          <a:off x="144145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170180</xdr:rowOff>
    </xdr:from>
    <xdr:to>
      <xdr:col>81</xdr:col>
      <xdr:colOff>101600</xdr:colOff>
      <xdr:row>62</xdr:row>
      <xdr:rowOff>100330</xdr:rowOff>
    </xdr:to>
    <xdr:sp macro="" textlink="">
      <xdr:nvSpPr>
        <xdr:cNvPr id="348" name="楕円 347">
          <a:extLst>
            <a:ext uri="{FF2B5EF4-FFF2-40B4-BE49-F238E27FC236}">
              <a16:creationId xmlns:a16="http://schemas.microsoft.com/office/drawing/2014/main" id="{2F467818-8C2B-4E1D-AFBA-4AA792DC87D7}"/>
            </a:ext>
          </a:extLst>
        </xdr:cNvPr>
        <xdr:cNvSpPr/>
      </xdr:nvSpPr>
      <xdr:spPr>
        <a:xfrm>
          <a:off x="13578840" y="10396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49530</xdr:rowOff>
    </xdr:from>
    <xdr:to>
      <xdr:col>85</xdr:col>
      <xdr:colOff>127000</xdr:colOff>
      <xdr:row>62</xdr:row>
      <xdr:rowOff>83820</xdr:rowOff>
    </xdr:to>
    <xdr:cxnSp macro="">
      <xdr:nvCxnSpPr>
        <xdr:cNvPr id="349" name="直線コネクタ 348">
          <a:extLst>
            <a:ext uri="{FF2B5EF4-FFF2-40B4-BE49-F238E27FC236}">
              <a16:creationId xmlns:a16="http://schemas.microsoft.com/office/drawing/2014/main" id="{1A019F51-D0BC-4CD3-B332-2C230350CF1B}"/>
            </a:ext>
          </a:extLst>
        </xdr:cNvPr>
        <xdr:cNvCxnSpPr/>
      </xdr:nvCxnSpPr>
      <xdr:spPr>
        <a:xfrm>
          <a:off x="13629640" y="1044321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149225</xdr:rowOff>
    </xdr:from>
    <xdr:to>
      <xdr:col>76</xdr:col>
      <xdr:colOff>165100</xdr:colOff>
      <xdr:row>62</xdr:row>
      <xdr:rowOff>79375</xdr:rowOff>
    </xdr:to>
    <xdr:sp macro="" textlink="">
      <xdr:nvSpPr>
        <xdr:cNvPr id="350" name="楕円 349">
          <a:extLst>
            <a:ext uri="{FF2B5EF4-FFF2-40B4-BE49-F238E27FC236}">
              <a16:creationId xmlns:a16="http://schemas.microsoft.com/office/drawing/2014/main" id="{7C36BC5A-7FA2-47E0-A3ED-46FC1D35B4A3}"/>
            </a:ext>
          </a:extLst>
        </xdr:cNvPr>
        <xdr:cNvSpPr/>
      </xdr:nvSpPr>
      <xdr:spPr>
        <a:xfrm>
          <a:off x="12804140" y="1037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28575</xdr:rowOff>
    </xdr:from>
    <xdr:to>
      <xdr:col>81</xdr:col>
      <xdr:colOff>50800</xdr:colOff>
      <xdr:row>62</xdr:row>
      <xdr:rowOff>49530</xdr:rowOff>
    </xdr:to>
    <xdr:cxnSp macro="">
      <xdr:nvCxnSpPr>
        <xdr:cNvPr id="351" name="直線コネクタ 350">
          <a:extLst>
            <a:ext uri="{FF2B5EF4-FFF2-40B4-BE49-F238E27FC236}">
              <a16:creationId xmlns:a16="http://schemas.microsoft.com/office/drawing/2014/main" id="{F4176E60-3E95-4EF6-9BCD-D2A5F59A0B0F}"/>
            </a:ext>
          </a:extLst>
        </xdr:cNvPr>
        <xdr:cNvCxnSpPr/>
      </xdr:nvCxnSpPr>
      <xdr:spPr>
        <a:xfrm>
          <a:off x="12854940" y="1042225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116840</xdr:rowOff>
    </xdr:from>
    <xdr:to>
      <xdr:col>72</xdr:col>
      <xdr:colOff>38100</xdr:colOff>
      <xdr:row>62</xdr:row>
      <xdr:rowOff>46990</xdr:rowOff>
    </xdr:to>
    <xdr:sp macro="" textlink="">
      <xdr:nvSpPr>
        <xdr:cNvPr id="352" name="楕円 351">
          <a:extLst>
            <a:ext uri="{FF2B5EF4-FFF2-40B4-BE49-F238E27FC236}">
              <a16:creationId xmlns:a16="http://schemas.microsoft.com/office/drawing/2014/main" id="{BFC1F8E3-768B-48C9-9ACF-EF804937DE0A}"/>
            </a:ext>
          </a:extLst>
        </xdr:cNvPr>
        <xdr:cNvSpPr/>
      </xdr:nvSpPr>
      <xdr:spPr>
        <a:xfrm>
          <a:off x="12029440" y="1034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167640</xdr:rowOff>
    </xdr:from>
    <xdr:to>
      <xdr:col>76</xdr:col>
      <xdr:colOff>114300</xdr:colOff>
      <xdr:row>62</xdr:row>
      <xdr:rowOff>28575</xdr:rowOff>
    </xdr:to>
    <xdr:cxnSp macro="">
      <xdr:nvCxnSpPr>
        <xdr:cNvPr id="353" name="直線コネクタ 352">
          <a:extLst>
            <a:ext uri="{FF2B5EF4-FFF2-40B4-BE49-F238E27FC236}">
              <a16:creationId xmlns:a16="http://schemas.microsoft.com/office/drawing/2014/main" id="{FF13F69E-897E-4CD4-B057-2D526F91EB18}"/>
            </a:ext>
          </a:extLst>
        </xdr:cNvPr>
        <xdr:cNvCxnSpPr/>
      </xdr:nvCxnSpPr>
      <xdr:spPr>
        <a:xfrm>
          <a:off x="12072620" y="1039368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82550</xdr:rowOff>
    </xdr:from>
    <xdr:to>
      <xdr:col>67</xdr:col>
      <xdr:colOff>101600</xdr:colOff>
      <xdr:row>62</xdr:row>
      <xdr:rowOff>12700</xdr:rowOff>
    </xdr:to>
    <xdr:sp macro="" textlink="">
      <xdr:nvSpPr>
        <xdr:cNvPr id="354" name="楕円 353">
          <a:extLst>
            <a:ext uri="{FF2B5EF4-FFF2-40B4-BE49-F238E27FC236}">
              <a16:creationId xmlns:a16="http://schemas.microsoft.com/office/drawing/2014/main" id="{B6F47E1D-D131-4572-BB2B-36745BA05E12}"/>
            </a:ext>
          </a:extLst>
        </xdr:cNvPr>
        <xdr:cNvSpPr/>
      </xdr:nvSpPr>
      <xdr:spPr>
        <a:xfrm>
          <a:off x="1123188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133350</xdr:rowOff>
    </xdr:from>
    <xdr:to>
      <xdr:col>71</xdr:col>
      <xdr:colOff>177800</xdr:colOff>
      <xdr:row>61</xdr:row>
      <xdr:rowOff>167640</xdr:rowOff>
    </xdr:to>
    <xdr:cxnSp macro="">
      <xdr:nvCxnSpPr>
        <xdr:cNvPr id="355" name="直線コネクタ 354">
          <a:extLst>
            <a:ext uri="{FF2B5EF4-FFF2-40B4-BE49-F238E27FC236}">
              <a16:creationId xmlns:a16="http://schemas.microsoft.com/office/drawing/2014/main" id="{24F2C9DF-527A-489D-9CF1-40220141D580}"/>
            </a:ext>
          </a:extLst>
        </xdr:cNvPr>
        <xdr:cNvCxnSpPr/>
      </xdr:nvCxnSpPr>
      <xdr:spPr>
        <a:xfrm>
          <a:off x="11282680" y="1035939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356" name="n_1aveValue【保健センター・保健所】&#10;有形固定資産減価償却率">
          <a:extLst>
            <a:ext uri="{FF2B5EF4-FFF2-40B4-BE49-F238E27FC236}">
              <a16:creationId xmlns:a16="http://schemas.microsoft.com/office/drawing/2014/main" id="{D78C5AEB-8386-418C-AAF1-58EF02AD0192}"/>
            </a:ext>
          </a:extLst>
        </xdr:cNvPr>
        <xdr:cNvSpPr txBox="1"/>
      </xdr:nvSpPr>
      <xdr:spPr>
        <a:xfrm>
          <a:off x="134372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357" name="n_2aveValue【保健センター・保健所】&#10;有形固定資産減価償却率">
          <a:extLst>
            <a:ext uri="{FF2B5EF4-FFF2-40B4-BE49-F238E27FC236}">
              <a16:creationId xmlns:a16="http://schemas.microsoft.com/office/drawing/2014/main" id="{A8FA9481-9E15-4E11-A52F-EBEB0EB63CC5}"/>
            </a:ext>
          </a:extLst>
        </xdr:cNvPr>
        <xdr:cNvSpPr txBox="1"/>
      </xdr:nvSpPr>
      <xdr:spPr>
        <a:xfrm>
          <a:off x="126752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358" name="n_3aveValue【保健センター・保健所】&#10;有形固定資産減価償却率">
          <a:extLst>
            <a:ext uri="{FF2B5EF4-FFF2-40B4-BE49-F238E27FC236}">
              <a16:creationId xmlns:a16="http://schemas.microsoft.com/office/drawing/2014/main" id="{4AA7BDE2-574A-4467-948B-24168A7BF796}"/>
            </a:ext>
          </a:extLst>
        </xdr:cNvPr>
        <xdr:cNvSpPr txBox="1"/>
      </xdr:nvSpPr>
      <xdr:spPr>
        <a:xfrm>
          <a:off x="119005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359" name="n_4aveValue【保健センター・保健所】&#10;有形固定資産減価償却率">
          <a:extLst>
            <a:ext uri="{FF2B5EF4-FFF2-40B4-BE49-F238E27FC236}">
              <a16:creationId xmlns:a16="http://schemas.microsoft.com/office/drawing/2014/main" id="{DD8A1850-7747-4A15-8682-AFF108B9FAE7}"/>
            </a:ext>
          </a:extLst>
        </xdr:cNvPr>
        <xdr:cNvSpPr txBox="1"/>
      </xdr:nvSpPr>
      <xdr:spPr>
        <a:xfrm>
          <a:off x="1110298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91457</xdr:rowOff>
    </xdr:from>
    <xdr:ext cx="405111" cy="259045"/>
    <xdr:sp macro="" textlink="">
      <xdr:nvSpPr>
        <xdr:cNvPr id="360" name="n_1mainValue【保健センター・保健所】&#10;有形固定資産減価償却率">
          <a:extLst>
            <a:ext uri="{FF2B5EF4-FFF2-40B4-BE49-F238E27FC236}">
              <a16:creationId xmlns:a16="http://schemas.microsoft.com/office/drawing/2014/main" id="{994F6153-F5A1-47CF-A8BF-272442C72747}"/>
            </a:ext>
          </a:extLst>
        </xdr:cNvPr>
        <xdr:cNvSpPr txBox="1"/>
      </xdr:nvSpPr>
      <xdr:spPr>
        <a:xfrm>
          <a:off x="134372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70502</xdr:rowOff>
    </xdr:from>
    <xdr:ext cx="405111" cy="259045"/>
    <xdr:sp macro="" textlink="">
      <xdr:nvSpPr>
        <xdr:cNvPr id="361" name="n_2mainValue【保健センター・保健所】&#10;有形固定資産減価償却率">
          <a:extLst>
            <a:ext uri="{FF2B5EF4-FFF2-40B4-BE49-F238E27FC236}">
              <a16:creationId xmlns:a16="http://schemas.microsoft.com/office/drawing/2014/main" id="{CA88D6AD-62EA-4F3D-80CB-1688FB629AC9}"/>
            </a:ext>
          </a:extLst>
        </xdr:cNvPr>
        <xdr:cNvSpPr txBox="1"/>
      </xdr:nvSpPr>
      <xdr:spPr>
        <a:xfrm>
          <a:off x="126752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38117</xdr:rowOff>
    </xdr:from>
    <xdr:ext cx="405111" cy="259045"/>
    <xdr:sp macro="" textlink="">
      <xdr:nvSpPr>
        <xdr:cNvPr id="362" name="n_3mainValue【保健センター・保健所】&#10;有形固定資産減価償却率">
          <a:extLst>
            <a:ext uri="{FF2B5EF4-FFF2-40B4-BE49-F238E27FC236}">
              <a16:creationId xmlns:a16="http://schemas.microsoft.com/office/drawing/2014/main" id="{72C602EA-DCAA-48B7-9C43-E89709F6AC44}"/>
            </a:ext>
          </a:extLst>
        </xdr:cNvPr>
        <xdr:cNvSpPr txBox="1"/>
      </xdr:nvSpPr>
      <xdr:spPr>
        <a:xfrm>
          <a:off x="119005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3827</xdr:rowOff>
    </xdr:from>
    <xdr:ext cx="405111" cy="259045"/>
    <xdr:sp macro="" textlink="">
      <xdr:nvSpPr>
        <xdr:cNvPr id="363" name="n_4mainValue【保健センター・保健所】&#10;有形固定資産減価償却率">
          <a:extLst>
            <a:ext uri="{FF2B5EF4-FFF2-40B4-BE49-F238E27FC236}">
              <a16:creationId xmlns:a16="http://schemas.microsoft.com/office/drawing/2014/main" id="{C263F0FC-EB87-480A-96D4-FF70D065454A}"/>
            </a:ext>
          </a:extLst>
        </xdr:cNvPr>
        <xdr:cNvSpPr txBox="1"/>
      </xdr:nvSpPr>
      <xdr:spPr>
        <a:xfrm>
          <a:off x="1110298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4" name="正方形/長方形 363">
          <a:extLst>
            <a:ext uri="{FF2B5EF4-FFF2-40B4-BE49-F238E27FC236}">
              <a16:creationId xmlns:a16="http://schemas.microsoft.com/office/drawing/2014/main" id="{301482F1-BA1D-4130-9060-E5CEB0776FA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5" name="正方形/長方形 364">
          <a:extLst>
            <a:ext uri="{FF2B5EF4-FFF2-40B4-BE49-F238E27FC236}">
              <a16:creationId xmlns:a16="http://schemas.microsoft.com/office/drawing/2014/main" id="{7F9DFB4C-449C-4255-BF95-4EDE24301C6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6" name="正方形/長方形 365">
          <a:extLst>
            <a:ext uri="{FF2B5EF4-FFF2-40B4-BE49-F238E27FC236}">
              <a16:creationId xmlns:a16="http://schemas.microsoft.com/office/drawing/2014/main" id="{3959BEF3-BEC9-4FFD-92A6-DFFA84FCA74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7" name="正方形/長方形 366">
          <a:extLst>
            <a:ext uri="{FF2B5EF4-FFF2-40B4-BE49-F238E27FC236}">
              <a16:creationId xmlns:a16="http://schemas.microsoft.com/office/drawing/2014/main" id="{581AE455-AC5B-4EAB-BAC1-9D0FCCCA8F7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8" name="正方形/長方形 367">
          <a:extLst>
            <a:ext uri="{FF2B5EF4-FFF2-40B4-BE49-F238E27FC236}">
              <a16:creationId xmlns:a16="http://schemas.microsoft.com/office/drawing/2014/main" id="{E06BBAD7-F542-4736-A610-C359682EE49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9" name="正方形/長方形 368">
          <a:extLst>
            <a:ext uri="{FF2B5EF4-FFF2-40B4-BE49-F238E27FC236}">
              <a16:creationId xmlns:a16="http://schemas.microsoft.com/office/drawing/2014/main" id="{1761616F-F3E8-4229-B81D-50959357D8C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0" name="正方形/長方形 369">
          <a:extLst>
            <a:ext uri="{FF2B5EF4-FFF2-40B4-BE49-F238E27FC236}">
              <a16:creationId xmlns:a16="http://schemas.microsoft.com/office/drawing/2014/main" id="{7D054328-F9C1-4F91-B3B9-9F99EF8D7C3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1" name="正方形/長方形 370">
          <a:extLst>
            <a:ext uri="{FF2B5EF4-FFF2-40B4-BE49-F238E27FC236}">
              <a16:creationId xmlns:a16="http://schemas.microsoft.com/office/drawing/2014/main" id="{A39C7284-F175-41D5-8ACB-8B07675B515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2" name="テキスト ボックス 371">
          <a:extLst>
            <a:ext uri="{FF2B5EF4-FFF2-40B4-BE49-F238E27FC236}">
              <a16:creationId xmlns:a16="http://schemas.microsoft.com/office/drawing/2014/main" id="{2A0B3014-3D61-43E2-B15D-1B2D7DB036B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3" name="直線コネクタ 372">
          <a:extLst>
            <a:ext uri="{FF2B5EF4-FFF2-40B4-BE49-F238E27FC236}">
              <a16:creationId xmlns:a16="http://schemas.microsoft.com/office/drawing/2014/main" id="{2F4E622A-193F-4DE5-BB26-C888B5110DA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4" name="直線コネクタ 373">
          <a:extLst>
            <a:ext uri="{FF2B5EF4-FFF2-40B4-BE49-F238E27FC236}">
              <a16:creationId xmlns:a16="http://schemas.microsoft.com/office/drawing/2014/main" id="{5C984447-CFDB-442A-9238-4D4701CF91F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5" name="テキスト ボックス 374">
          <a:extLst>
            <a:ext uri="{FF2B5EF4-FFF2-40B4-BE49-F238E27FC236}">
              <a16:creationId xmlns:a16="http://schemas.microsoft.com/office/drawing/2014/main" id="{F0A24091-143D-480B-9D3E-DBB30243A1F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6" name="直線コネクタ 375">
          <a:extLst>
            <a:ext uri="{FF2B5EF4-FFF2-40B4-BE49-F238E27FC236}">
              <a16:creationId xmlns:a16="http://schemas.microsoft.com/office/drawing/2014/main" id="{057B3271-B24E-4FD5-8249-209518F2EEB2}"/>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7" name="テキスト ボックス 376">
          <a:extLst>
            <a:ext uri="{FF2B5EF4-FFF2-40B4-BE49-F238E27FC236}">
              <a16:creationId xmlns:a16="http://schemas.microsoft.com/office/drawing/2014/main" id="{E56429A2-A754-44C5-A4E4-1015BBA7B9A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8" name="直線コネクタ 377">
          <a:extLst>
            <a:ext uri="{FF2B5EF4-FFF2-40B4-BE49-F238E27FC236}">
              <a16:creationId xmlns:a16="http://schemas.microsoft.com/office/drawing/2014/main" id="{B859B468-6593-45A0-9778-7426DADD81A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9" name="テキスト ボックス 378">
          <a:extLst>
            <a:ext uri="{FF2B5EF4-FFF2-40B4-BE49-F238E27FC236}">
              <a16:creationId xmlns:a16="http://schemas.microsoft.com/office/drawing/2014/main" id="{255D73F9-67C0-42E1-88C0-3AC8F2918ED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0" name="直線コネクタ 379">
          <a:extLst>
            <a:ext uri="{FF2B5EF4-FFF2-40B4-BE49-F238E27FC236}">
              <a16:creationId xmlns:a16="http://schemas.microsoft.com/office/drawing/2014/main" id="{2886F12C-5295-4448-B404-1800294B7DA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1" name="テキスト ボックス 380">
          <a:extLst>
            <a:ext uri="{FF2B5EF4-FFF2-40B4-BE49-F238E27FC236}">
              <a16:creationId xmlns:a16="http://schemas.microsoft.com/office/drawing/2014/main" id="{0C36A390-D8B2-4E97-B75A-AB633CD99F2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2" name="直線コネクタ 381">
          <a:extLst>
            <a:ext uri="{FF2B5EF4-FFF2-40B4-BE49-F238E27FC236}">
              <a16:creationId xmlns:a16="http://schemas.microsoft.com/office/drawing/2014/main" id="{8D7EDBEA-8F0E-457D-BCA4-EC601F7F5893}"/>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3" name="テキスト ボックス 382">
          <a:extLst>
            <a:ext uri="{FF2B5EF4-FFF2-40B4-BE49-F238E27FC236}">
              <a16:creationId xmlns:a16="http://schemas.microsoft.com/office/drawing/2014/main" id="{9B88313F-6672-4035-989E-75F4A111701E}"/>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5ED7E0A7-4FB4-424D-A5C9-DDEDFF1ACBB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204BD36D-2FDD-4663-A99B-F6F65DB91E1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保健センター・保健所】&#10;一人当たり面積グラフ枠">
          <a:extLst>
            <a:ext uri="{FF2B5EF4-FFF2-40B4-BE49-F238E27FC236}">
              <a16:creationId xmlns:a16="http://schemas.microsoft.com/office/drawing/2014/main" id="{27BDC85B-2AE5-427E-A8A8-CA1838C9CCD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387" name="直線コネクタ 386">
          <a:extLst>
            <a:ext uri="{FF2B5EF4-FFF2-40B4-BE49-F238E27FC236}">
              <a16:creationId xmlns:a16="http://schemas.microsoft.com/office/drawing/2014/main" id="{59232A48-6FFB-43E2-A8E5-891190246D1C}"/>
            </a:ext>
          </a:extLst>
        </xdr:cNvPr>
        <xdr:cNvCxnSpPr/>
      </xdr:nvCxnSpPr>
      <xdr:spPr>
        <a:xfrm flipV="1">
          <a:off x="19509104" y="9395460"/>
          <a:ext cx="0" cy="135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388" name="【保健センター・保健所】&#10;一人当たり面積最小値テキスト">
          <a:extLst>
            <a:ext uri="{FF2B5EF4-FFF2-40B4-BE49-F238E27FC236}">
              <a16:creationId xmlns:a16="http://schemas.microsoft.com/office/drawing/2014/main" id="{E455EF1E-044F-43B4-8B6A-1BB3C08F50BC}"/>
            </a:ext>
          </a:extLst>
        </xdr:cNvPr>
        <xdr:cNvSpPr txBox="1"/>
      </xdr:nvSpPr>
      <xdr:spPr>
        <a:xfrm>
          <a:off x="19547840" y="107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389" name="直線コネクタ 388">
          <a:extLst>
            <a:ext uri="{FF2B5EF4-FFF2-40B4-BE49-F238E27FC236}">
              <a16:creationId xmlns:a16="http://schemas.microsoft.com/office/drawing/2014/main" id="{BB653182-BF97-4CB3-986D-A0930028921F}"/>
            </a:ext>
          </a:extLst>
        </xdr:cNvPr>
        <xdr:cNvCxnSpPr/>
      </xdr:nvCxnSpPr>
      <xdr:spPr>
        <a:xfrm>
          <a:off x="19443700" y="1075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390" name="【保健センター・保健所】&#10;一人当たり面積最大値テキスト">
          <a:extLst>
            <a:ext uri="{FF2B5EF4-FFF2-40B4-BE49-F238E27FC236}">
              <a16:creationId xmlns:a16="http://schemas.microsoft.com/office/drawing/2014/main" id="{E1996FE4-1691-41B4-A079-32B8224ACFCC}"/>
            </a:ext>
          </a:extLst>
        </xdr:cNvPr>
        <xdr:cNvSpPr txBox="1"/>
      </xdr:nvSpPr>
      <xdr:spPr>
        <a:xfrm>
          <a:off x="19547840" y="917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391" name="直線コネクタ 390">
          <a:extLst>
            <a:ext uri="{FF2B5EF4-FFF2-40B4-BE49-F238E27FC236}">
              <a16:creationId xmlns:a16="http://schemas.microsoft.com/office/drawing/2014/main" id="{2DF59D1A-A970-4B9F-A203-48007C0D9EFA}"/>
            </a:ext>
          </a:extLst>
        </xdr:cNvPr>
        <xdr:cNvCxnSpPr/>
      </xdr:nvCxnSpPr>
      <xdr:spPr>
        <a:xfrm>
          <a:off x="1944370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392" name="【保健センター・保健所】&#10;一人当たり面積平均値テキスト">
          <a:extLst>
            <a:ext uri="{FF2B5EF4-FFF2-40B4-BE49-F238E27FC236}">
              <a16:creationId xmlns:a16="http://schemas.microsoft.com/office/drawing/2014/main" id="{3EAE893D-8AED-427B-8A48-4FA0925F77F1}"/>
            </a:ext>
          </a:extLst>
        </xdr:cNvPr>
        <xdr:cNvSpPr txBox="1"/>
      </xdr:nvSpPr>
      <xdr:spPr>
        <a:xfrm>
          <a:off x="1954784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393" name="フローチャート: 判断 392">
          <a:extLst>
            <a:ext uri="{FF2B5EF4-FFF2-40B4-BE49-F238E27FC236}">
              <a16:creationId xmlns:a16="http://schemas.microsoft.com/office/drawing/2014/main" id="{51474051-C79A-456E-A2B0-FC303F577311}"/>
            </a:ext>
          </a:extLst>
        </xdr:cNvPr>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394" name="フローチャート: 判断 393">
          <a:extLst>
            <a:ext uri="{FF2B5EF4-FFF2-40B4-BE49-F238E27FC236}">
              <a16:creationId xmlns:a16="http://schemas.microsoft.com/office/drawing/2014/main" id="{0916ACB9-A9D2-48D5-98EE-4C4EF27ECAE3}"/>
            </a:ext>
          </a:extLst>
        </xdr:cNvPr>
        <xdr:cNvSpPr/>
      </xdr:nvSpPr>
      <xdr:spPr>
        <a:xfrm>
          <a:off x="18735040" y="10469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395" name="フローチャート: 判断 394">
          <a:extLst>
            <a:ext uri="{FF2B5EF4-FFF2-40B4-BE49-F238E27FC236}">
              <a16:creationId xmlns:a16="http://schemas.microsoft.com/office/drawing/2014/main" id="{D66628BE-5A99-45AD-8F2E-3A3AE4ADC5B7}"/>
            </a:ext>
          </a:extLst>
        </xdr:cNvPr>
        <xdr:cNvSpPr/>
      </xdr:nvSpPr>
      <xdr:spPr>
        <a:xfrm>
          <a:off x="17937480" y="10478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396" name="フローチャート: 判断 395">
          <a:extLst>
            <a:ext uri="{FF2B5EF4-FFF2-40B4-BE49-F238E27FC236}">
              <a16:creationId xmlns:a16="http://schemas.microsoft.com/office/drawing/2014/main" id="{B8769DE8-69EC-488E-BCD0-16C9DBE9563C}"/>
            </a:ext>
          </a:extLst>
        </xdr:cNvPr>
        <xdr:cNvSpPr/>
      </xdr:nvSpPr>
      <xdr:spPr>
        <a:xfrm>
          <a:off x="1716278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397" name="フローチャート: 判断 396">
          <a:extLst>
            <a:ext uri="{FF2B5EF4-FFF2-40B4-BE49-F238E27FC236}">
              <a16:creationId xmlns:a16="http://schemas.microsoft.com/office/drawing/2014/main" id="{657D0D1F-5619-433D-AC90-5E20F71D7764}"/>
            </a:ext>
          </a:extLst>
        </xdr:cNvPr>
        <xdr:cNvSpPr/>
      </xdr:nvSpPr>
      <xdr:spPr>
        <a:xfrm>
          <a:off x="16388080" y="10416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E840F88E-81EB-40A9-9846-35EAC4CEAAD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1A54099F-AB33-4311-BC12-08614C7DD85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96BDF90-B48B-4BB7-9EB2-C73A62FEB16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6F10297C-86D8-427F-96C4-21F04265549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2F692D5F-0782-4E3A-9A14-74DBDB822AD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78740</xdr:rowOff>
    </xdr:from>
    <xdr:to>
      <xdr:col>116</xdr:col>
      <xdr:colOff>114300</xdr:colOff>
      <xdr:row>64</xdr:row>
      <xdr:rowOff>8890</xdr:rowOff>
    </xdr:to>
    <xdr:sp macro="" textlink="">
      <xdr:nvSpPr>
        <xdr:cNvPr id="403" name="楕円 402">
          <a:extLst>
            <a:ext uri="{FF2B5EF4-FFF2-40B4-BE49-F238E27FC236}">
              <a16:creationId xmlns:a16="http://schemas.microsoft.com/office/drawing/2014/main" id="{AB0FCA95-10FD-4A8E-8BF3-AD6335047EC5}"/>
            </a:ext>
          </a:extLst>
        </xdr:cNvPr>
        <xdr:cNvSpPr/>
      </xdr:nvSpPr>
      <xdr:spPr>
        <a:xfrm>
          <a:off x="19458940" y="1064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165117</xdr:rowOff>
    </xdr:from>
    <xdr:ext cx="469744" cy="259045"/>
    <xdr:sp macro="" textlink="">
      <xdr:nvSpPr>
        <xdr:cNvPr id="404" name="【保健センター・保健所】&#10;一人当たり面積該当値テキスト">
          <a:extLst>
            <a:ext uri="{FF2B5EF4-FFF2-40B4-BE49-F238E27FC236}">
              <a16:creationId xmlns:a16="http://schemas.microsoft.com/office/drawing/2014/main" id="{93660D94-16D9-42C4-B0E6-5E9BAEE0EFAE}"/>
            </a:ext>
          </a:extLst>
        </xdr:cNvPr>
        <xdr:cNvSpPr txBox="1"/>
      </xdr:nvSpPr>
      <xdr:spPr>
        <a:xfrm>
          <a:off x="19547840"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81280</xdr:rowOff>
    </xdr:from>
    <xdr:to>
      <xdr:col>112</xdr:col>
      <xdr:colOff>38100</xdr:colOff>
      <xdr:row>64</xdr:row>
      <xdr:rowOff>11430</xdr:rowOff>
    </xdr:to>
    <xdr:sp macro="" textlink="">
      <xdr:nvSpPr>
        <xdr:cNvPr id="405" name="楕円 404">
          <a:extLst>
            <a:ext uri="{FF2B5EF4-FFF2-40B4-BE49-F238E27FC236}">
              <a16:creationId xmlns:a16="http://schemas.microsoft.com/office/drawing/2014/main" id="{5F1212C3-93EC-4A43-9572-9E0056C2F5D4}"/>
            </a:ext>
          </a:extLst>
        </xdr:cNvPr>
        <xdr:cNvSpPr/>
      </xdr:nvSpPr>
      <xdr:spPr>
        <a:xfrm>
          <a:off x="18735040" y="10642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129540</xdr:rowOff>
    </xdr:from>
    <xdr:to>
      <xdr:col>116</xdr:col>
      <xdr:colOff>63500</xdr:colOff>
      <xdr:row>63</xdr:row>
      <xdr:rowOff>132080</xdr:rowOff>
    </xdr:to>
    <xdr:cxnSp macro="">
      <xdr:nvCxnSpPr>
        <xdr:cNvPr id="406" name="直線コネクタ 405">
          <a:extLst>
            <a:ext uri="{FF2B5EF4-FFF2-40B4-BE49-F238E27FC236}">
              <a16:creationId xmlns:a16="http://schemas.microsoft.com/office/drawing/2014/main" id="{0B9443A6-4B9F-436D-B75D-8D4A69A41136}"/>
            </a:ext>
          </a:extLst>
        </xdr:cNvPr>
        <xdr:cNvCxnSpPr/>
      </xdr:nvCxnSpPr>
      <xdr:spPr>
        <a:xfrm flipV="1">
          <a:off x="18778220" y="10690860"/>
          <a:ext cx="7315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83820</xdr:rowOff>
    </xdr:from>
    <xdr:to>
      <xdr:col>107</xdr:col>
      <xdr:colOff>101600</xdr:colOff>
      <xdr:row>64</xdr:row>
      <xdr:rowOff>13970</xdr:rowOff>
    </xdr:to>
    <xdr:sp macro="" textlink="">
      <xdr:nvSpPr>
        <xdr:cNvPr id="407" name="楕円 406">
          <a:extLst>
            <a:ext uri="{FF2B5EF4-FFF2-40B4-BE49-F238E27FC236}">
              <a16:creationId xmlns:a16="http://schemas.microsoft.com/office/drawing/2014/main" id="{92F3480F-C623-482C-8340-ECED0938EF6B}"/>
            </a:ext>
          </a:extLst>
        </xdr:cNvPr>
        <xdr:cNvSpPr/>
      </xdr:nvSpPr>
      <xdr:spPr>
        <a:xfrm>
          <a:off x="17937480" y="10645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132080</xdr:rowOff>
    </xdr:from>
    <xdr:to>
      <xdr:col>111</xdr:col>
      <xdr:colOff>177800</xdr:colOff>
      <xdr:row>63</xdr:row>
      <xdr:rowOff>134620</xdr:rowOff>
    </xdr:to>
    <xdr:cxnSp macro="">
      <xdr:nvCxnSpPr>
        <xdr:cNvPr id="408" name="直線コネクタ 407">
          <a:extLst>
            <a:ext uri="{FF2B5EF4-FFF2-40B4-BE49-F238E27FC236}">
              <a16:creationId xmlns:a16="http://schemas.microsoft.com/office/drawing/2014/main" id="{C55E5753-232E-4602-88F8-0954D0AF6080}"/>
            </a:ext>
          </a:extLst>
        </xdr:cNvPr>
        <xdr:cNvCxnSpPr/>
      </xdr:nvCxnSpPr>
      <xdr:spPr>
        <a:xfrm flipV="1">
          <a:off x="17988280" y="1069340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85090</xdr:rowOff>
    </xdr:from>
    <xdr:to>
      <xdr:col>102</xdr:col>
      <xdr:colOff>165100</xdr:colOff>
      <xdr:row>64</xdr:row>
      <xdr:rowOff>15240</xdr:rowOff>
    </xdr:to>
    <xdr:sp macro="" textlink="">
      <xdr:nvSpPr>
        <xdr:cNvPr id="409" name="楕円 408">
          <a:extLst>
            <a:ext uri="{FF2B5EF4-FFF2-40B4-BE49-F238E27FC236}">
              <a16:creationId xmlns:a16="http://schemas.microsoft.com/office/drawing/2014/main" id="{5083591D-5206-4DE1-BB36-6285A4E0A478}"/>
            </a:ext>
          </a:extLst>
        </xdr:cNvPr>
        <xdr:cNvSpPr/>
      </xdr:nvSpPr>
      <xdr:spPr>
        <a:xfrm>
          <a:off x="17162780" y="10646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134620</xdr:rowOff>
    </xdr:from>
    <xdr:to>
      <xdr:col>107</xdr:col>
      <xdr:colOff>50800</xdr:colOff>
      <xdr:row>63</xdr:row>
      <xdr:rowOff>135890</xdr:rowOff>
    </xdr:to>
    <xdr:cxnSp macro="">
      <xdr:nvCxnSpPr>
        <xdr:cNvPr id="410" name="直線コネクタ 409">
          <a:extLst>
            <a:ext uri="{FF2B5EF4-FFF2-40B4-BE49-F238E27FC236}">
              <a16:creationId xmlns:a16="http://schemas.microsoft.com/office/drawing/2014/main" id="{4940AFAB-B405-4D26-9181-5C8F40C4921D}"/>
            </a:ext>
          </a:extLst>
        </xdr:cNvPr>
        <xdr:cNvCxnSpPr/>
      </xdr:nvCxnSpPr>
      <xdr:spPr>
        <a:xfrm flipV="1">
          <a:off x="17213580" y="10695940"/>
          <a:ext cx="7747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87630</xdr:rowOff>
    </xdr:from>
    <xdr:to>
      <xdr:col>98</xdr:col>
      <xdr:colOff>38100</xdr:colOff>
      <xdr:row>64</xdr:row>
      <xdr:rowOff>17780</xdr:rowOff>
    </xdr:to>
    <xdr:sp macro="" textlink="">
      <xdr:nvSpPr>
        <xdr:cNvPr id="411" name="楕円 410">
          <a:extLst>
            <a:ext uri="{FF2B5EF4-FFF2-40B4-BE49-F238E27FC236}">
              <a16:creationId xmlns:a16="http://schemas.microsoft.com/office/drawing/2014/main" id="{D75F1318-A5B7-4591-9203-4CE9A1FB7E4E}"/>
            </a:ext>
          </a:extLst>
        </xdr:cNvPr>
        <xdr:cNvSpPr/>
      </xdr:nvSpPr>
      <xdr:spPr>
        <a:xfrm>
          <a:off x="16388080" y="10648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135890</xdr:rowOff>
    </xdr:from>
    <xdr:to>
      <xdr:col>102</xdr:col>
      <xdr:colOff>114300</xdr:colOff>
      <xdr:row>63</xdr:row>
      <xdr:rowOff>138430</xdr:rowOff>
    </xdr:to>
    <xdr:cxnSp macro="">
      <xdr:nvCxnSpPr>
        <xdr:cNvPr id="412" name="直線コネクタ 411">
          <a:extLst>
            <a:ext uri="{FF2B5EF4-FFF2-40B4-BE49-F238E27FC236}">
              <a16:creationId xmlns:a16="http://schemas.microsoft.com/office/drawing/2014/main" id="{7CD75AA7-BAE4-452F-9AC2-A3D15A5355BA}"/>
            </a:ext>
          </a:extLst>
        </xdr:cNvPr>
        <xdr:cNvCxnSpPr/>
      </xdr:nvCxnSpPr>
      <xdr:spPr>
        <a:xfrm flipV="1">
          <a:off x="16431260" y="1069721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413" name="n_1aveValue【保健センター・保健所】&#10;一人当たり面積">
          <a:extLst>
            <a:ext uri="{FF2B5EF4-FFF2-40B4-BE49-F238E27FC236}">
              <a16:creationId xmlns:a16="http://schemas.microsoft.com/office/drawing/2014/main" id="{72AE7967-F5B7-40F8-9F35-B8FFC94B8ECA}"/>
            </a:ext>
          </a:extLst>
        </xdr:cNvPr>
        <xdr:cNvSpPr txBox="1"/>
      </xdr:nvSpPr>
      <xdr:spPr>
        <a:xfrm>
          <a:off x="1856112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414" name="n_2aveValue【保健センター・保健所】&#10;一人当たり面積">
          <a:extLst>
            <a:ext uri="{FF2B5EF4-FFF2-40B4-BE49-F238E27FC236}">
              <a16:creationId xmlns:a16="http://schemas.microsoft.com/office/drawing/2014/main" id="{6C31C1C1-5D6A-40C5-8152-EADFD4C12787}"/>
            </a:ext>
          </a:extLst>
        </xdr:cNvPr>
        <xdr:cNvSpPr txBox="1"/>
      </xdr:nvSpPr>
      <xdr:spPr>
        <a:xfrm>
          <a:off x="17776267" y="102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415" name="n_3aveValue【保健センター・保健所】&#10;一人当たり面積">
          <a:extLst>
            <a:ext uri="{FF2B5EF4-FFF2-40B4-BE49-F238E27FC236}">
              <a16:creationId xmlns:a16="http://schemas.microsoft.com/office/drawing/2014/main" id="{7EAAA48B-4435-473E-8E59-99BBDD2F0BE0}"/>
            </a:ext>
          </a:extLst>
        </xdr:cNvPr>
        <xdr:cNvSpPr txBox="1"/>
      </xdr:nvSpPr>
      <xdr:spPr>
        <a:xfrm>
          <a:off x="1700156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416" name="n_4aveValue【保健センター・保健所】&#10;一人当たり面積">
          <a:extLst>
            <a:ext uri="{FF2B5EF4-FFF2-40B4-BE49-F238E27FC236}">
              <a16:creationId xmlns:a16="http://schemas.microsoft.com/office/drawing/2014/main" id="{C2BE1840-6443-4F5C-AFA7-BEF36FEE4FD9}"/>
            </a:ext>
          </a:extLst>
        </xdr:cNvPr>
        <xdr:cNvSpPr txBox="1"/>
      </xdr:nvSpPr>
      <xdr:spPr>
        <a:xfrm>
          <a:off x="16226867"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2557</xdr:rowOff>
    </xdr:from>
    <xdr:ext cx="469744" cy="259045"/>
    <xdr:sp macro="" textlink="">
      <xdr:nvSpPr>
        <xdr:cNvPr id="417" name="n_1mainValue【保健センター・保健所】&#10;一人当たり面積">
          <a:extLst>
            <a:ext uri="{FF2B5EF4-FFF2-40B4-BE49-F238E27FC236}">
              <a16:creationId xmlns:a16="http://schemas.microsoft.com/office/drawing/2014/main" id="{4922E76F-97AD-4D2F-AF8C-FE86CB6BE35F}"/>
            </a:ext>
          </a:extLst>
        </xdr:cNvPr>
        <xdr:cNvSpPr txBox="1"/>
      </xdr:nvSpPr>
      <xdr:spPr>
        <a:xfrm>
          <a:off x="185611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5097</xdr:rowOff>
    </xdr:from>
    <xdr:ext cx="469744" cy="259045"/>
    <xdr:sp macro="" textlink="">
      <xdr:nvSpPr>
        <xdr:cNvPr id="418" name="n_2mainValue【保健センター・保健所】&#10;一人当たり面積">
          <a:extLst>
            <a:ext uri="{FF2B5EF4-FFF2-40B4-BE49-F238E27FC236}">
              <a16:creationId xmlns:a16="http://schemas.microsoft.com/office/drawing/2014/main" id="{38E35460-3455-463A-BA91-567F95DB4F93}"/>
            </a:ext>
          </a:extLst>
        </xdr:cNvPr>
        <xdr:cNvSpPr txBox="1"/>
      </xdr:nvSpPr>
      <xdr:spPr>
        <a:xfrm>
          <a:off x="1777626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6367</xdr:rowOff>
    </xdr:from>
    <xdr:ext cx="469744" cy="259045"/>
    <xdr:sp macro="" textlink="">
      <xdr:nvSpPr>
        <xdr:cNvPr id="419" name="n_3mainValue【保健センター・保健所】&#10;一人当たり面積">
          <a:extLst>
            <a:ext uri="{FF2B5EF4-FFF2-40B4-BE49-F238E27FC236}">
              <a16:creationId xmlns:a16="http://schemas.microsoft.com/office/drawing/2014/main" id="{68E19460-6644-46D4-A994-1957A7A90F5E}"/>
            </a:ext>
          </a:extLst>
        </xdr:cNvPr>
        <xdr:cNvSpPr txBox="1"/>
      </xdr:nvSpPr>
      <xdr:spPr>
        <a:xfrm>
          <a:off x="1700156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8907</xdr:rowOff>
    </xdr:from>
    <xdr:ext cx="469744" cy="259045"/>
    <xdr:sp macro="" textlink="">
      <xdr:nvSpPr>
        <xdr:cNvPr id="420" name="n_4mainValue【保健センター・保健所】&#10;一人当たり面積">
          <a:extLst>
            <a:ext uri="{FF2B5EF4-FFF2-40B4-BE49-F238E27FC236}">
              <a16:creationId xmlns:a16="http://schemas.microsoft.com/office/drawing/2014/main" id="{36508D9C-5E69-4E77-8D92-045A3F8D9CCA}"/>
            </a:ext>
          </a:extLst>
        </xdr:cNvPr>
        <xdr:cNvSpPr txBox="1"/>
      </xdr:nvSpPr>
      <xdr:spPr>
        <a:xfrm>
          <a:off x="1622686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CD0A9E13-4362-42FA-8D17-B439CC14C8D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B0AB03FF-732C-4561-BB02-D61BFF0ED25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F26EFA70-A981-489A-9839-0C8BD9A6D21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54525FB5-70B1-45E2-A3D1-0EA6D8EF0C9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4D2155DD-844A-46AE-96E7-DDC9764D266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6F9E008A-D632-49B8-BA55-B71FEB7ED61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5EAA9B40-6A51-4EA6-BB21-C07F4D8D0B3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0123D9E8-7812-468A-A784-BCCAEE9B4DD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065AA490-3E59-4169-ADD5-C192771BED0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7FD63177-73D4-4846-BA34-020406E0726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F43B6195-8D4E-4DFC-BB8A-B2B096B09A4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6E40D6BF-5603-437A-956D-8A28AC3D9D9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D17717BB-18BD-4741-9E9E-BAECE07EF95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26CF9912-E55D-42AD-8E90-4B0E49E3A0F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29BA2BFE-8F05-49FB-B86B-3FC64E43DB7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609321F1-401A-435F-A947-246950F2B5D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4DCB0DC3-6E0F-4710-B2C6-F88CD53B29C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393B9CE0-9DD9-41CA-8D82-01AF6C42064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CDB112CD-692A-4C88-8A1C-7682D307DF7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6377DC1F-4D1B-4125-AA7B-96896B59063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21F3CC36-AB51-45C7-B8EC-333F8E901A6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397374F2-E220-4E45-AA2B-B0145B05F1F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A515C113-CDEB-4837-A2B8-1D32B9D44E1B}"/>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46ADFF3F-A5CD-4A2C-8E8B-ED029DF28C7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45" name="直線コネクタ 444">
          <a:extLst>
            <a:ext uri="{FF2B5EF4-FFF2-40B4-BE49-F238E27FC236}">
              <a16:creationId xmlns:a16="http://schemas.microsoft.com/office/drawing/2014/main" id="{1DA45042-6A09-40C9-BF6B-8B9B9E109C6C}"/>
            </a:ext>
          </a:extLst>
        </xdr:cNvPr>
        <xdr:cNvCxnSpPr/>
      </xdr:nvCxnSpPr>
      <xdr:spPr>
        <a:xfrm flipV="1">
          <a:off x="14375764" y="12952094"/>
          <a:ext cx="0" cy="15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46" name="【消防施設】&#10;有形固定資産減価償却率最小値テキスト">
          <a:extLst>
            <a:ext uri="{FF2B5EF4-FFF2-40B4-BE49-F238E27FC236}">
              <a16:creationId xmlns:a16="http://schemas.microsoft.com/office/drawing/2014/main" id="{CF851EFE-76BE-42F0-9A74-8F4D06844D9D}"/>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47" name="直線コネクタ 446">
          <a:extLst>
            <a:ext uri="{FF2B5EF4-FFF2-40B4-BE49-F238E27FC236}">
              <a16:creationId xmlns:a16="http://schemas.microsoft.com/office/drawing/2014/main" id="{CDD13C2B-2E10-4BDC-98EB-33F9928A4847}"/>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A88533EB-DD32-487A-9881-DE785F22D3AB}"/>
            </a:ext>
          </a:extLst>
        </xdr:cNvPr>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49" name="直線コネクタ 448">
          <a:extLst>
            <a:ext uri="{FF2B5EF4-FFF2-40B4-BE49-F238E27FC236}">
              <a16:creationId xmlns:a16="http://schemas.microsoft.com/office/drawing/2014/main" id="{86F508E0-8EEA-4897-8AD5-F6699E114FF0}"/>
            </a:ext>
          </a:extLst>
        </xdr:cNvPr>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59629AC0-9E34-41D9-A3D3-E99263EE0CE5}"/>
            </a:ext>
          </a:extLst>
        </xdr:cNvPr>
        <xdr:cNvSpPr txBox="1"/>
      </xdr:nvSpPr>
      <xdr:spPr>
        <a:xfrm>
          <a:off x="1441450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1" name="フローチャート: 判断 450">
          <a:extLst>
            <a:ext uri="{FF2B5EF4-FFF2-40B4-BE49-F238E27FC236}">
              <a16:creationId xmlns:a16="http://schemas.microsoft.com/office/drawing/2014/main" id="{FF5CEE10-3B15-4C91-9ECE-DC08C7E19173}"/>
            </a:ext>
          </a:extLst>
        </xdr:cNvPr>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52" name="フローチャート: 判断 451">
          <a:extLst>
            <a:ext uri="{FF2B5EF4-FFF2-40B4-BE49-F238E27FC236}">
              <a16:creationId xmlns:a16="http://schemas.microsoft.com/office/drawing/2014/main" id="{1A0D655F-A259-4448-92B6-727BD23A547F}"/>
            </a:ext>
          </a:extLst>
        </xdr:cNvPr>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453" name="フローチャート: 判断 452">
          <a:extLst>
            <a:ext uri="{FF2B5EF4-FFF2-40B4-BE49-F238E27FC236}">
              <a16:creationId xmlns:a16="http://schemas.microsoft.com/office/drawing/2014/main" id="{0F0F78A1-45E4-4336-A51E-5CFD9FA6DDC9}"/>
            </a:ext>
          </a:extLst>
        </xdr:cNvPr>
        <xdr:cNvSpPr/>
      </xdr:nvSpPr>
      <xdr:spPr>
        <a:xfrm>
          <a:off x="12804140" y="1369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454" name="フローチャート: 判断 453">
          <a:extLst>
            <a:ext uri="{FF2B5EF4-FFF2-40B4-BE49-F238E27FC236}">
              <a16:creationId xmlns:a16="http://schemas.microsoft.com/office/drawing/2014/main" id="{89CDDFB9-27A3-487F-A7C2-41C6FB861FD9}"/>
            </a:ext>
          </a:extLst>
        </xdr:cNvPr>
        <xdr:cNvSpPr/>
      </xdr:nvSpPr>
      <xdr:spPr>
        <a:xfrm>
          <a:off x="1202944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455" name="フローチャート: 判断 454">
          <a:extLst>
            <a:ext uri="{FF2B5EF4-FFF2-40B4-BE49-F238E27FC236}">
              <a16:creationId xmlns:a16="http://schemas.microsoft.com/office/drawing/2014/main" id="{424E862E-6066-4785-8535-1E667E312C3F}"/>
            </a:ext>
          </a:extLst>
        </xdr:cNvPr>
        <xdr:cNvSpPr/>
      </xdr:nvSpPr>
      <xdr:spPr>
        <a:xfrm>
          <a:off x="1123188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B27E39C4-3278-41ED-A1D3-1171C075F3D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C95E9374-8F90-4698-A4DF-77856959E90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857CD27C-A301-4CF2-AC4D-A4BF6C47D6F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347A2A3A-C9B7-4CA5-8BAE-BFB8DDE5E87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B6104A59-C9B4-4410-B80C-7ECA9D490E6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84455</xdr:rowOff>
    </xdr:from>
    <xdr:to>
      <xdr:col>85</xdr:col>
      <xdr:colOff>177800</xdr:colOff>
      <xdr:row>80</xdr:row>
      <xdr:rowOff>14605</xdr:rowOff>
    </xdr:to>
    <xdr:sp macro="" textlink="">
      <xdr:nvSpPr>
        <xdr:cNvPr id="461" name="楕円 460">
          <a:extLst>
            <a:ext uri="{FF2B5EF4-FFF2-40B4-BE49-F238E27FC236}">
              <a16:creationId xmlns:a16="http://schemas.microsoft.com/office/drawing/2014/main" id="{F300F7E8-6208-495C-BAD3-EB56B779C028}"/>
            </a:ext>
          </a:extLst>
        </xdr:cNvPr>
        <xdr:cNvSpPr/>
      </xdr:nvSpPr>
      <xdr:spPr>
        <a:xfrm>
          <a:off x="14325600" y="133280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107332</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D0CFF1DD-0DDB-4041-A3BF-4E02B5E505F5}"/>
            </a:ext>
          </a:extLst>
        </xdr:cNvPr>
        <xdr:cNvSpPr txBox="1"/>
      </xdr:nvSpPr>
      <xdr:spPr>
        <a:xfrm>
          <a:off x="14414500"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36830</xdr:rowOff>
    </xdr:from>
    <xdr:to>
      <xdr:col>81</xdr:col>
      <xdr:colOff>101600</xdr:colOff>
      <xdr:row>79</xdr:row>
      <xdr:rowOff>138430</xdr:rowOff>
    </xdr:to>
    <xdr:sp macro="" textlink="">
      <xdr:nvSpPr>
        <xdr:cNvPr id="463" name="楕円 462">
          <a:extLst>
            <a:ext uri="{FF2B5EF4-FFF2-40B4-BE49-F238E27FC236}">
              <a16:creationId xmlns:a16="http://schemas.microsoft.com/office/drawing/2014/main" id="{079A719D-CF2F-4D3D-9A3D-A4FCC4E568F2}"/>
            </a:ext>
          </a:extLst>
        </xdr:cNvPr>
        <xdr:cNvSpPr/>
      </xdr:nvSpPr>
      <xdr:spPr>
        <a:xfrm>
          <a:off x="1357884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87630</xdr:rowOff>
    </xdr:from>
    <xdr:to>
      <xdr:col>85</xdr:col>
      <xdr:colOff>127000</xdr:colOff>
      <xdr:row>79</xdr:row>
      <xdr:rowOff>135255</xdr:rowOff>
    </xdr:to>
    <xdr:cxnSp macro="">
      <xdr:nvCxnSpPr>
        <xdr:cNvPr id="464" name="直線コネクタ 463">
          <a:extLst>
            <a:ext uri="{FF2B5EF4-FFF2-40B4-BE49-F238E27FC236}">
              <a16:creationId xmlns:a16="http://schemas.microsoft.com/office/drawing/2014/main" id="{8C2F1C30-D40C-4010-AD9B-49B2843A3F37}"/>
            </a:ext>
          </a:extLst>
        </xdr:cNvPr>
        <xdr:cNvCxnSpPr/>
      </xdr:nvCxnSpPr>
      <xdr:spPr>
        <a:xfrm>
          <a:off x="13629640" y="1333119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168275</xdr:rowOff>
    </xdr:from>
    <xdr:to>
      <xdr:col>76</xdr:col>
      <xdr:colOff>165100</xdr:colOff>
      <xdr:row>79</xdr:row>
      <xdr:rowOff>98425</xdr:rowOff>
    </xdr:to>
    <xdr:sp macro="" textlink="">
      <xdr:nvSpPr>
        <xdr:cNvPr id="465" name="楕円 464">
          <a:extLst>
            <a:ext uri="{FF2B5EF4-FFF2-40B4-BE49-F238E27FC236}">
              <a16:creationId xmlns:a16="http://schemas.microsoft.com/office/drawing/2014/main" id="{D5F4143E-7EB5-4E7D-9B1D-744AFE84D2FA}"/>
            </a:ext>
          </a:extLst>
        </xdr:cNvPr>
        <xdr:cNvSpPr/>
      </xdr:nvSpPr>
      <xdr:spPr>
        <a:xfrm>
          <a:off x="12804140" y="1324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47625</xdr:rowOff>
    </xdr:from>
    <xdr:to>
      <xdr:col>81</xdr:col>
      <xdr:colOff>50800</xdr:colOff>
      <xdr:row>79</xdr:row>
      <xdr:rowOff>87630</xdr:rowOff>
    </xdr:to>
    <xdr:cxnSp macro="">
      <xdr:nvCxnSpPr>
        <xdr:cNvPr id="466" name="直線コネクタ 465">
          <a:extLst>
            <a:ext uri="{FF2B5EF4-FFF2-40B4-BE49-F238E27FC236}">
              <a16:creationId xmlns:a16="http://schemas.microsoft.com/office/drawing/2014/main" id="{2B74B306-2727-4062-9C39-142F5D47AFB5}"/>
            </a:ext>
          </a:extLst>
        </xdr:cNvPr>
        <xdr:cNvCxnSpPr/>
      </xdr:nvCxnSpPr>
      <xdr:spPr>
        <a:xfrm>
          <a:off x="12854940" y="1329118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122555</xdr:rowOff>
    </xdr:from>
    <xdr:to>
      <xdr:col>72</xdr:col>
      <xdr:colOff>38100</xdr:colOff>
      <xdr:row>79</xdr:row>
      <xdr:rowOff>52705</xdr:rowOff>
    </xdr:to>
    <xdr:sp macro="" textlink="">
      <xdr:nvSpPr>
        <xdr:cNvPr id="467" name="楕円 466">
          <a:extLst>
            <a:ext uri="{FF2B5EF4-FFF2-40B4-BE49-F238E27FC236}">
              <a16:creationId xmlns:a16="http://schemas.microsoft.com/office/drawing/2014/main" id="{CCC77ECF-7022-4E40-B9E6-AE7A111D916C}"/>
            </a:ext>
          </a:extLst>
        </xdr:cNvPr>
        <xdr:cNvSpPr/>
      </xdr:nvSpPr>
      <xdr:spPr>
        <a:xfrm>
          <a:off x="12029440" y="13198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1905</xdr:rowOff>
    </xdr:from>
    <xdr:to>
      <xdr:col>76</xdr:col>
      <xdr:colOff>114300</xdr:colOff>
      <xdr:row>79</xdr:row>
      <xdr:rowOff>47625</xdr:rowOff>
    </xdr:to>
    <xdr:cxnSp macro="">
      <xdr:nvCxnSpPr>
        <xdr:cNvPr id="468" name="直線コネクタ 467">
          <a:extLst>
            <a:ext uri="{FF2B5EF4-FFF2-40B4-BE49-F238E27FC236}">
              <a16:creationId xmlns:a16="http://schemas.microsoft.com/office/drawing/2014/main" id="{AE055D44-932B-4F50-BAAD-2A00F957565F}"/>
            </a:ext>
          </a:extLst>
        </xdr:cNvPr>
        <xdr:cNvCxnSpPr/>
      </xdr:nvCxnSpPr>
      <xdr:spPr>
        <a:xfrm>
          <a:off x="12072620" y="1324546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166370</xdr:rowOff>
    </xdr:from>
    <xdr:to>
      <xdr:col>67</xdr:col>
      <xdr:colOff>101600</xdr:colOff>
      <xdr:row>81</xdr:row>
      <xdr:rowOff>96520</xdr:rowOff>
    </xdr:to>
    <xdr:sp macro="" textlink="">
      <xdr:nvSpPr>
        <xdr:cNvPr id="469" name="楕円 468">
          <a:extLst>
            <a:ext uri="{FF2B5EF4-FFF2-40B4-BE49-F238E27FC236}">
              <a16:creationId xmlns:a16="http://schemas.microsoft.com/office/drawing/2014/main" id="{ADA7F440-7546-454A-96E8-37CFA72AC1C8}"/>
            </a:ext>
          </a:extLst>
        </xdr:cNvPr>
        <xdr:cNvSpPr/>
      </xdr:nvSpPr>
      <xdr:spPr>
        <a:xfrm>
          <a:off x="11231880" y="1357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1905</xdr:rowOff>
    </xdr:from>
    <xdr:to>
      <xdr:col>71</xdr:col>
      <xdr:colOff>177800</xdr:colOff>
      <xdr:row>81</xdr:row>
      <xdr:rowOff>45720</xdr:rowOff>
    </xdr:to>
    <xdr:cxnSp macro="">
      <xdr:nvCxnSpPr>
        <xdr:cNvPr id="470" name="直線コネクタ 469">
          <a:extLst>
            <a:ext uri="{FF2B5EF4-FFF2-40B4-BE49-F238E27FC236}">
              <a16:creationId xmlns:a16="http://schemas.microsoft.com/office/drawing/2014/main" id="{4D047382-F861-404D-B2B8-6D9EE28CA2AA}"/>
            </a:ext>
          </a:extLst>
        </xdr:cNvPr>
        <xdr:cNvCxnSpPr/>
      </xdr:nvCxnSpPr>
      <xdr:spPr>
        <a:xfrm flipV="1">
          <a:off x="11282680" y="13245465"/>
          <a:ext cx="789940" cy="3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471" name="n_1aveValue【消防施設】&#10;有形固定資産減価償却率">
          <a:extLst>
            <a:ext uri="{FF2B5EF4-FFF2-40B4-BE49-F238E27FC236}">
              <a16:creationId xmlns:a16="http://schemas.microsoft.com/office/drawing/2014/main" id="{2802FA0A-06ED-40F3-90B0-EC92820A16E3}"/>
            </a:ext>
          </a:extLst>
        </xdr:cNvPr>
        <xdr:cNvSpPr txBox="1"/>
      </xdr:nvSpPr>
      <xdr:spPr>
        <a:xfrm>
          <a:off x="13437244"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472" name="n_2aveValue【消防施設】&#10;有形固定資産減価償却率">
          <a:extLst>
            <a:ext uri="{FF2B5EF4-FFF2-40B4-BE49-F238E27FC236}">
              <a16:creationId xmlns:a16="http://schemas.microsoft.com/office/drawing/2014/main" id="{3082A1AB-4A7A-455E-923E-5DE7058E6B99}"/>
            </a:ext>
          </a:extLst>
        </xdr:cNvPr>
        <xdr:cNvSpPr txBox="1"/>
      </xdr:nvSpPr>
      <xdr:spPr>
        <a:xfrm>
          <a:off x="12675244"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473" name="n_3aveValue【消防施設】&#10;有形固定資産減価償却率">
          <a:extLst>
            <a:ext uri="{FF2B5EF4-FFF2-40B4-BE49-F238E27FC236}">
              <a16:creationId xmlns:a16="http://schemas.microsoft.com/office/drawing/2014/main" id="{8CF9E5BA-0E9C-476E-8E47-FC39CF3E57FD}"/>
            </a:ext>
          </a:extLst>
        </xdr:cNvPr>
        <xdr:cNvSpPr txBox="1"/>
      </xdr:nvSpPr>
      <xdr:spPr>
        <a:xfrm>
          <a:off x="119005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474" name="n_4aveValue【消防施設】&#10;有形固定資産減価償却率">
          <a:extLst>
            <a:ext uri="{FF2B5EF4-FFF2-40B4-BE49-F238E27FC236}">
              <a16:creationId xmlns:a16="http://schemas.microsoft.com/office/drawing/2014/main" id="{5029D4A4-DE69-4A8F-9CD7-52C91C120BD6}"/>
            </a:ext>
          </a:extLst>
        </xdr:cNvPr>
        <xdr:cNvSpPr txBox="1"/>
      </xdr:nvSpPr>
      <xdr:spPr>
        <a:xfrm>
          <a:off x="11102984" y="13822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154957</xdr:rowOff>
    </xdr:from>
    <xdr:ext cx="405111" cy="259045"/>
    <xdr:sp macro="" textlink="">
      <xdr:nvSpPr>
        <xdr:cNvPr id="475" name="n_1mainValue【消防施設】&#10;有形固定資産減価償却率">
          <a:extLst>
            <a:ext uri="{FF2B5EF4-FFF2-40B4-BE49-F238E27FC236}">
              <a16:creationId xmlns:a16="http://schemas.microsoft.com/office/drawing/2014/main" id="{E0329092-10C9-4CE9-BA4E-70CD5000D69B}"/>
            </a:ext>
          </a:extLst>
        </xdr:cNvPr>
        <xdr:cNvSpPr txBox="1"/>
      </xdr:nvSpPr>
      <xdr:spPr>
        <a:xfrm>
          <a:off x="13437244" y="1306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114952</xdr:rowOff>
    </xdr:from>
    <xdr:ext cx="405111" cy="259045"/>
    <xdr:sp macro="" textlink="">
      <xdr:nvSpPr>
        <xdr:cNvPr id="476" name="n_2mainValue【消防施設】&#10;有形固定資産減価償却率">
          <a:extLst>
            <a:ext uri="{FF2B5EF4-FFF2-40B4-BE49-F238E27FC236}">
              <a16:creationId xmlns:a16="http://schemas.microsoft.com/office/drawing/2014/main" id="{8D6A3A98-A47E-42D1-A03C-0E38D5AEC368}"/>
            </a:ext>
          </a:extLst>
        </xdr:cNvPr>
        <xdr:cNvSpPr txBox="1"/>
      </xdr:nvSpPr>
      <xdr:spPr>
        <a:xfrm>
          <a:off x="12675244" y="1302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69232</xdr:rowOff>
    </xdr:from>
    <xdr:ext cx="405111" cy="259045"/>
    <xdr:sp macro="" textlink="">
      <xdr:nvSpPr>
        <xdr:cNvPr id="477" name="n_3mainValue【消防施設】&#10;有形固定資産減価償却率">
          <a:extLst>
            <a:ext uri="{FF2B5EF4-FFF2-40B4-BE49-F238E27FC236}">
              <a16:creationId xmlns:a16="http://schemas.microsoft.com/office/drawing/2014/main" id="{CFDF47DC-4B26-4F97-BE19-91C7455057B7}"/>
            </a:ext>
          </a:extLst>
        </xdr:cNvPr>
        <xdr:cNvSpPr txBox="1"/>
      </xdr:nvSpPr>
      <xdr:spPr>
        <a:xfrm>
          <a:off x="11900544" y="1297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113047</xdr:rowOff>
    </xdr:from>
    <xdr:ext cx="405111" cy="259045"/>
    <xdr:sp macro="" textlink="">
      <xdr:nvSpPr>
        <xdr:cNvPr id="478" name="n_4mainValue【消防施設】&#10;有形固定資産減価償却率">
          <a:extLst>
            <a:ext uri="{FF2B5EF4-FFF2-40B4-BE49-F238E27FC236}">
              <a16:creationId xmlns:a16="http://schemas.microsoft.com/office/drawing/2014/main" id="{166B4052-6B1F-4E6A-AEEF-599B01EF0692}"/>
            </a:ext>
          </a:extLst>
        </xdr:cNvPr>
        <xdr:cNvSpPr txBox="1"/>
      </xdr:nvSpPr>
      <xdr:spPr>
        <a:xfrm>
          <a:off x="1110298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2F8F7070-0974-40D5-BEA9-A0A7F572328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3236B7E9-1881-45AC-8A16-33F6E6D8B31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24C2D64A-AA82-424F-827A-5EF9A0DC197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55F6BE68-7A0E-4EA0-B974-48FF8C22963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419A3A3A-917A-434A-875D-E95F3DE4EB6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AFD85335-391D-4F33-B061-3F0792FA025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FFD8ABE2-CF13-42CF-A8D5-3086FFB8EF5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F0CD00F6-DA9E-46D6-85FD-634595DBF4B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0EF9ACE6-35F1-4D73-8190-44548143A8F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AC994686-DC70-4FD2-A543-06560E4174F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9" name="直線コネクタ 488">
          <a:extLst>
            <a:ext uri="{FF2B5EF4-FFF2-40B4-BE49-F238E27FC236}">
              <a16:creationId xmlns:a16="http://schemas.microsoft.com/office/drawing/2014/main" id="{6E321728-43EE-44CA-A9B6-565012DDD39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0" name="テキスト ボックス 489">
          <a:extLst>
            <a:ext uri="{FF2B5EF4-FFF2-40B4-BE49-F238E27FC236}">
              <a16:creationId xmlns:a16="http://schemas.microsoft.com/office/drawing/2014/main" id="{0BF97B0D-C95A-4648-8408-BB39E25A1654}"/>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1" name="直線コネクタ 490">
          <a:extLst>
            <a:ext uri="{FF2B5EF4-FFF2-40B4-BE49-F238E27FC236}">
              <a16:creationId xmlns:a16="http://schemas.microsoft.com/office/drawing/2014/main" id="{B84BEF03-5DFF-4E8E-8518-0C0DCAE372B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2" name="テキスト ボックス 491">
          <a:extLst>
            <a:ext uri="{FF2B5EF4-FFF2-40B4-BE49-F238E27FC236}">
              <a16:creationId xmlns:a16="http://schemas.microsoft.com/office/drawing/2014/main" id="{FB5FB82C-FF71-4C46-B970-DFCDA73704CA}"/>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3" name="直線コネクタ 492">
          <a:extLst>
            <a:ext uri="{FF2B5EF4-FFF2-40B4-BE49-F238E27FC236}">
              <a16:creationId xmlns:a16="http://schemas.microsoft.com/office/drawing/2014/main" id="{CB76A680-41EB-4674-A3E3-877DDA49B38E}"/>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4" name="テキスト ボックス 493">
          <a:extLst>
            <a:ext uri="{FF2B5EF4-FFF2-40B4-BE49-F238E27FC236}">
              <a16:creationId xmlns:a16="http://schemas.microsoft.com/office/drawing/2014/main" id="{336A65C6-537C-4A18-A782-5A5EE389D9D1}"/>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5" name="直線コネクタ 494">
          <a:extLst>
            <a:ext uri="{FF2B5EF4-FFF2-40B4-BE49-F238E27FC236}">
              <a16:creationId xmlns:a16="http://schemas.microsoft.com/office/drawing/2014/main" id="{456B30A7-40F8-49E4-9D1E-E296FC29DE2E}"/>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6" name="テキスト ボックス 495">
          <a:extLst>
            <a:ext uri="{FF2B5EF4-FFF2-40B4-BE49-F238E27FC236}">
              <a16:creationId xmlns:a16="http://schemas.microsoft.com/office/drawing/2014/main" id="{7EB97458-468A-4F9E-8C70-D857FD1CF2B7}"/>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a:extLst>
            <a:ext uri="{FF2B5EF4-FFF2-40B4-BE49-F238E27FC236}">
              <a16:creationId xmlns:a16="http://schemas.microsoft.com/office/drawing/2014/main" id="{FF4BBB77-A19E-4D77-8620-676F5FFD169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a:extLst>
            <a:ext uri="{FF2B5EF4-FFF2-40B4-BE49-F238E27FC236}">
              <a16:creationId xmlns:a16="http://schemas.microsoft.com/office/drawing/2014/main" id="{E4B20D5D-C0A9-41CF-9A82-5ACF1EADF46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a:extLst>
            <a:ext uri="{FF2B5EF4-FFF2-40B4-BE49-F238E27FC236}">
              <a16:creationId xmlns:a16="http://schemas.microsoft.com/office/drawing/2014/main" id="{EE31115E-4797-4F20-942B-E1B8BF4DF9A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00" name="直線コネクタ 499">
          <a:extLst>
            <a:ext uri="{FF2B5EF4-FFF2-40B4-BE49-F238E27FC236}">
              <a16:creationId xmlns:a16="http://schemas.microsoft.com/office/drawing/2014/main" id="{96667448-ABEA-41DE-871F-96FE813BBC78}"/>
            </a:ext>
          </a:extLst>
        </xdr:cNvPr>
        <xdr:cNvCxnSpPr/>
      </xdr:nvCxnSpPr>
      <xdr:spPr>
        <a:xfrm flipV="1">
          <a:off x="19509104" y="13239750"/>
          <a:ext cx="0" cy="119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01" name="【消防施設】&#10;一人当たり面積最小値テキスト">
          <a:extLst>
            <a:ext uri="{FF2B5EF4-FFF2-40B4-BE49-F238E27FC236}">
              <a16:creationId xmlns:a16="http://schemas.microsoft.com/office/drawing/2014/main" id="{F3C14E0B-4859-4FDF-AAA6-89646F5010E1}"/>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02" name="直線コネクタ 501">
          <a:extLst>
            <a:ext uri="{FF2B5EF4-FFF2-40B4-BE49-F238E27FC236}">
              <a16:creationId xmlns:a16="http://schemas.microsoft.com/office/drawing/2014/main" id="{BB40E8FB-3FDD-476D-89FA-2202947C48AB}"/>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03" name="【消防施設】&#10;一人当たり面積最大値テキスト">
          <a:extLst>
            <a:ext uri="{FF2B5EF4-FFF2-40B4-BE49-F238E27FC236}">
              <a16:creationId xmlns:a16="http://schemas.microsoft.com/office/drawing/2014/main" id="{37623E0D-7381-4CBC-81BB-2807C7CCBD67}"/>
            </a:ext>
          </a:extLst>
        </xdr:cNvPr>
        <xdr:cNvSpPr txBox="1"/>
      </xdr:nvSpPr>
      <xdr:spPr>
        <a:xfrm>
          <a:off x="19547840" y="1301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04" name="直線コネクタ 503">
          <a:extLst>
            <a:ext uri="{FF2B5EF4-FFF2-40B4-BE49-F238E27FC236}">
              <a16:creationId xmlns:a16="http://schemas.microsoft.com/office/drawing/2014/main" id="{95844D51-8BF0-44DF-8936-2A78C9665E5A}"/>
            </a:ext>
          </a:extLst>
        </xdr:cNvPr>
        <xdr:cNvCxnSpPr/>
      </xdr:nvCxnSpPr>
      <xdr:spPr>
        <a:xfrm>
          <a:off x="19443700" y="1323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505" name="【消防施設】&#10;一人当たり面積平均値テキスト">
          <a:extLst>
            <a:ext uri="{FF2B5EF4-FFF2-40B4-BE49-F238E27FC236}">
              <a16:creationId xmlns:a16="http://schemas.microsoft.com/office/drawing/2014/main" id="{9E7A8E94-B9C8-4F71-98B6-3747666E8843}"/>
            </a:ext>
          </a:extLst>
        </xdr:cNvPr>
        <xdr:cNvSpPr txBox="1"/>
      </xdr:nvSpPr>
      <xdr:spPr>
        <a:xfrm>
          <a:off x="19547840" y="13900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506" name="フローチャート: 判断 505">
          <a:extLst>
            <a:ext uri="{FF2B5EF4-FFF2-40B4-BE49-F238E27FC236}">
              <a16:creationId xmlns:a16="http://schemas.microsoft.com/office/drawing/2014/main" id="{302646D8-66BF-4AE7-86D0-17C040B5A283}"/>
            </a:ext>
          </a:extLst>
        </xdr:cNvPr>
        <xdr:cNvSpPr/>
      </xdr:nvSpPr>
      <xdr:spPr>
        <a:xfrm>
          <a:off x="1945894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507" name="フローチャート: 判断 506">
          <a:extLst>
            <a:ext uri="{FF2B5EF4-FFF2-40B4-BE49-F238E27FC236}">
              <a16:creationId xmlns:a16="http://schemas.microsoft.com/office/drawing/2014/main" id="{D60FCB7A-04AA-458A-97ED-915EA67EE948}"/>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508" name="フローチャート: 判断 507">
          <a:extLst>
            <a:ext uri="{FF2B5EF4-FFF2-40B4-BE49-F238E27FC236}">
              <a16:creationId xmlns:a16="http://schemas.microsoft.com/office/drawing/2014/main" id="{9A2E96FA-FF96-4588-B1D3-B45C0E7118CD}"/>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09" name="フローチャート: 判断 508">
          <a:extLst>
            <a:ext uri="{FF2B5EF4-FFF2-40B4-BE49-F238E27FC236}">
              <a16:creationId xmlns:a16="http://schemas.microsoft.com/office/drawing/2014/main" id="{8FAAE90D-6133-4F5A-BFEB-3C83D002B79C}"/>
            </a:ext>
          </a:extLst>
        </xdr:cNvPr>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510" name="フローチャート: 判断 509">
          <a:extLst>
            <a:ext uri="{FF2B5EF4-FFF2-40B4-BE49-F238E27FC236}">
              <a16:creationId xmlns:a16="http://schemas.microsoft.com/office/drawing/2014/main" id="{7A45ED5C-1D6B-4184-AE01-C315FFA57B62}"/>
            </a:ext>
          </a:extLst>
        </xdr:cNvPr>
        <xdr:cNvSpPr/>
      </xdr:nvSpPr>
      <xdr:spPr>
        <a:xfrm>
          <a:off x="1638808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63867994-2395-4D9A-95A3-8E2BA4411D2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65597C47-4E73-467C-ABF3-C3E5E0165AD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D4F7A5B6-80BA-40CF-B918-F6BE97C81DC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B5B7EF57-1195-4F24-BC48-7F4F8102621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5D8192EA-76C2-4110-98C3-209A0C9EF96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516" name="楕円 515">
          <a:extLst>
            <a:ext uri="{FF2B5EF4-FFF2-40B4-BE49-F238E27FC236}">
              <a16:creationId xmlns:a16="http://schemas.microsoft.com/office/drawing/2014/main" id="{62FCEC47-297C-4537-9964-290D5A5DC450}"/>
            </a:ext>
          </a:extLst>
        </xdr:cNvPr>
        <xdr:cNvSpPr/>
      </xdr:nvSpPr>
      <xdr:spPr>
        <a:xfrm>
          <a:off x="19458940" y="14059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123462</xdr:rowOff>
    </xdr:from>
    <xdr:ext cx="469744" cy="259045"/>
    <xdr:sp macro="" textlink="">
      <xdr:nvSpPr>
        <xdr:cNvPr id="517" name="【消防施設】&#10;一人当たり面積該当値テキスト">
          <a:extLst>
            <a:ext uri="{FF2B5EF4-FFF2-40B4-BE49-F238E27FC236}">
              <a16:creationId xmlns:a16="http://schemas.microsoft.com/office/drawing/2014/main" id="{0A608A19-85E4-4F15-92F7-41EACD983398}"/>
            </a:ext>
          </a:extLst>
        </xdr:cNvPr>
        <xdr:cNvSpPr txBox="1"/>
      </xdr:nvSpPr>
      <xdr:spPr>
        <a:xfrm>
          <a:off x="19547840" y="140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170180</xdr:rowOff>
    </xdr:from>
    <xdr:to>
      <xdr:col>112</xdr:col>
      <xdr:colOff>38100</xdr:colOff>
      <xdr:row>84</xdr:row>
      <xdr:rowOff>100330</xdr:rowOff>
    </xdr:to>
    <xdr:sp macro="" textlink="">
      <xdr:nvSpPr>
        <xdr:cNvPr id="518" name="楕円 517">
          <a:extLst>
            <a:ext uri="{FF2B5EF4-FFF2-40B4-BE49-F238E27FC236}">
              <a16:creationId xmlns:a16="http://schemas.microsoft.com/office/drawing/2014/main" id="{9D6C31B5-FC08-40FD-A23A-B15F33AA5660}"/>
            </a:ext>
          </a:extLst>
        </xdr:cNvPr>
        <xdr:cNvSpPr/>
      </xdr:nvSpPr>
      <xdr:spPr>
        <a:xfrm>
          <a:off x="18735040" y="1408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24385</xdr:rowOff>
    </xdr:from>
    <xdr:to>
      <xdr:col>116</xdr:col>
      <xdr:colOff>63500</xdr:colOff>
      <xdr:row>84</xdr:row>
      <xdr:rowOff>49530</xdr:rowOff>
    </xdr:to>
    <xdr:cxnSp macro="">
      <xdr:nvCxnSpPr>
        <xdr:cNvPr id="519" name="直線コネクタ 518">
          <a:extLst>
            <a:ext uri="{FF2B5EF4-FFF2-40B4-BE49-F238E27FC236}">
              <a16:creationId xmlns:a16="http://schemas.microsoft.com/office/drawing/2014/main" id="{FCB6F203-60A4-4666-911E-44D380704318}"/>
            </a:ext>
          </a:extLst>
        </xdr:cNvPr>
        <xdr:cNvCxnSpPr/>
      </xdr:nvCxnSpPr>
      <xdr:spPr>
        <a:xfrm flipV="1">
          <a:off x="18778220" y="14106145"/>
          <a:ext cx="73152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xdr:rowOff>
    </xdr:from>
    <xdr:to>
      <xdr:col>107</xdr:col>
      <xdr:colOff>101600</xdr:colOff>
      <xdr:row>84</xdr:row>
      <xdr:rowOff>114046</xdr:rowOff>
    </xdr:to>
    <xdr:sp macro="" textlink="">
      <xdr:nvSpPr>
        <xdr:cNvPr id="520" name="楕円 519">
          <a:extLst>
            <a:ext uri="{FF2B5EF4-FFF2-40B4-BE49-F238E27FC236}">
              <a16:creationId xmlns:a16="http://schemas.microsoft.com/office/drawing/2014/main" id="{F14FA101-3402-4A96-B014-A6C7EDF12D84}"/>
            </a:ext>
          </a:extLst>
        </xdr:cNvPr>
        <xdr:cNvSpPr/>
      </xdr:nvSpPr>
      <xdr:spPr>
        <a:xfrm>
          <a:off x="1793748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49530</xdr:rowOff>
    </xdr:from>
    <xdr:to>
      <xdr:col>111</xdr:col>
      <xdr:colOff>177800</xdr:colOff>
      <xdr:row>84</xdr:row>
      <xdr:rowOff>63246</xdr:rowOff>
    </xdr:to>
    <xdr:cxnSp macro="">
      <xdr:nvCxnSpPr>
        <xdr:cNvPr id="521" name="直線コネクタ 520">
          <a:extLst>
            <a:ext uri="{FF2B5EF4-FFF2-40B4-BE49-F238E27FC236}">
              <a16:creationId xmlns:a16="http://schemas.microsoft.com/office/drawing/2014/main" id="{E345438D-D723-4C34-98AC-87FD286B2499}"/>
            </a:ext>
          </a:extLst>
        </xdr:cNvPr>
        <xdr:cNvCxnSpPr/>
      </xdr:nvCxnSpPr>
      <xdr:spPr>
        <a:xfrm flipV="1">
          <a:off x="17988280" y="14131290"/>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522" name="楕円 521">
          <a:extLst>
            <a:ext uri="{FF2B5EF4-FFF2-40B4-BE49-F238E27FC236}">
              <a16:creationId xmlns:a16="http://schemas.microsoft.com/office/drawing/2014/main" id="{EB6996EC-5F8D-4726-A670-48F897898042}"/>
            </a:ext>
          </a:extLst>
        </xdr:cNvPr>
        <xdr:cNvSpPr/>
      </xdr:nvSpPr>
      <xdr:spPr>
        <a:xfrm>
          <a:off x="1716278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63246</xdr:rowOff>
    </xdr:from>
    <xdr:to>
      <xdr:col>107</xdr:col>
      <xdr:colOff>50800</xdr:colOff>
      <xdr:row>84</xdr:row>
      <xdr:rowOff>67818</xdr:rowOff>
    </xdr:to>
    <xdr:cxnSp macro="">
      <xdr:nvCxnSpPr>
        <xdr:cNvPr id="523" name="直線コネクタ 522">
          <a:extLst>
            <a:ext uri="{FF2B5EF4-FFF2-40B4-BE49-F238E27FC236}">
              <a16:creationId xmlns:a16="http://schemas.microsoft.com/office/drawing/2014/main" id="{AB8FCFCC-B14C-47C0-BB9E-5117989E1E26}"/>
            </a:ext>
          </a:extLst>
        </xdr:cNvPr>
        <xdr:cNvCxnSpPr/>
      </xdr:nvCxnSpPr>
      <xdr:spPr>
        <a:xfrm flipV="1">
          <a:off x="17213580" y="1414500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23876</xdr:rowOff>
    </xdr:from>
    <xdr:to>
      <xdr:col>98</xdr:col>
      <xdr:colOff>38100</xdr:colOff>
      <xdr:row>84</xdr:row>
      <xdr:rowOff>125476</xdr:rowOff>
    </xdr:to>
    <xdr:sp macro="" textlink="">
      <xdr:nvSpPr>
        <xdr:cNvPr id="524" name="楕円 523">
          <a:extLst>
            <a:ext uri="{FF2B5EF4-FFF2-40B4-BE49-F238E27FC236}">
              <a16:creationId xmlns:a16="http://schemas.microsoft.com/office/drawing/2014/main" id="{8DEB84FC-6B12-4804-9561-33D635247825}"/>
            </a:ext>
          </a:extLst>
        </xdr:cNvPr>
        <xdr:cNvSpPr/>
      </xdr:nvSpPr>
      <xdr:spPr>
        <a:xfrm>
          <a:off x="16388080" y="14105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67818</xdr:rowOff>
    </xdr:from>
    <xdr:to>
      <xdr:col>102</xdr:col>
      <xdr:colOff>114300</xdr:colOff>
      <xdr:row>84</xdr:row>
      <xdr:rowOff>74676</xdr:rowOff>
    </xdr:to>
    <xdr:cxnSp macro="">
      <xdr:nvCxnSpPr>
        <xdr:cNvPr id="525" name="直線コネクタ 524">
          <a:extLst>
            <a:ext uri="{FF2B5EF4-FFF2-40B4-BE49-F238E27FC236}">
              <a16:creationId xmlns:a16="http://schemas.microsoft.com/office/drawing/2014/main" id="{3B18E958-202A-430F-85E6-250198587733}"/>
            </a:ext>
          </a:extLst>
        </xdr:cNvPr>
        <xdr:cNvCxnSpPr/>
      </xdr:nvCxnSpPr>
      <xdr:spPr>
        <a:xfrm flipV="1">
          <a:off x="16431260" y="14149578"/>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526" name="n_1aveValue【消防施設】&#10;一人当たり面積">
          <a:extLst>
            <a:ext uri="{FF2B5EF4-FFF2-40B4-BE49-F238E27FC236}">
              <a16:creationId xmlns:a16="http://schemas.microsoft.com/office/drawing/2014/main" id="{A1FEFB91-B16B-4C67-96A9-87E45059922F}"/>
            </a:ext>
          </a:extLst>
        </xdr:cNvPr>
        <xdr:cNvSpPr txBox="1"/>
      </xdr:nvSpPr>
      <xdr:spPr>
        <a:xfrm>
          <a:off x="1856112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527" name="n_2aveValue【消防施設】&#10;一人当たり面積">
          <a:extLst>
            <a:ext uri="{FF2B5EF4-FFF2-40B4-BE49-F238E27FC236}">
              <a16:creationId xmlns:a16="http://schemas.microsoft.com/office/drawing/2014/main" id="{121C6F0E-1753-4A3E-BEB7-3599E645FEA2}"/>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528" name="n_3aveValue【消防施設】&#10;一人当たり面積">
          <a:extLst>
            <a:ext uri="{FF2B5EF4-FFF2-40B4-BE49-F238E27FC236}">
              <a16:creationId xmlns:a16="http://schemas.microsoft.com/office/drawing/2014/main" id="{9BF9C907-C735-47EC-BFB8-071817550801}"/>
            </a:ext>
          </a:extLst>
        </xdr:cNvPr>
        <xdr:cNvSpPr txBox="1"/>
      </xdr:nvSpPr>
      <xdr:spPr>
        <a:xfrm>
          <a:off x="170015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529" name="n_4aveValue【消防施設】&#10;一人当たり面積">
          <a:extLst>
            <a:ext uri="{FF2B5EF4-FFF2-40B4-BE49-F238E27FC236}">
              <a16:creationId xmlns:a16="http://schemas.microsoft.com/office/drawing/2014/main" id="{742EE376-74EC-447C-8806-CBF58D7AD5A7}"/>
            </a:ext>
          </a:extLst>
        </xdr:cNvPr>
        <xdr:cNvSpPr txBox="1"/>
      </xdr:nvSpPr>
      <xdr:spPr>
        <a:xfrm>
          <a:off x="162268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91457</xdr:rowOff>
    </xdr:from>
    <xdr:ext cx="469744" cy="259045"/>
    <xdr:sp macro="" textlink="">
      <xdr:nvSpPr>
        <xdr:cNvPr id="530" name="n_1mainValue【消防施設】&#10;一人当たり面積">
          <a:extLst>
            <a:ext uri="{FF2B5EF4-FFF2-40B4-BE49-F238E27FC236}">
              <a16:creationId xmlns:a16="http://schemas.microsoft.com/office/drawing/2014/main" id="{07F12997-B86F-4451-9E55-114907E1BA8F}"/>
            </a:ext>
          </a:extLst>
        </xdr:cNvPr>
        <xdr:cNvSpPr txBox="1"/>
      </xdr:nvSpPr>
      <xdr:spPr>
        <a:xfrm>
          <a:off x="1856112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105173</xdr:rowOff>
    </xdr:from>
    <xdr:ext cx="469744" cy="259045"/>
    <xdr:sp macro="" textlink="">
      <xdr:nvSpPr>
        <xdr:cNvPr id="531" name="n_2mainValue【消防施設】&#10;一人当たり面積">
          <a:extLst>
            <a:ext uri="{FF2B5EF4-FFF2-40B4-BE49-F238E27FC236}">
              <a16:creationId xmlns:a16="http://schemas.microsoft.com/office/drawing/2014/main" id="{B400CBC4-264C-4A8B-83D4-E876C64999E6}"/>
            </a:ext>
          </a:extLst>
        </xdr:cNvPr>
        <xdr:cNvSpPr txBox="1"/>
      </xdr:nvSpPr>
      <xdr:spPr>
        <a:xfrm>
          <a:off x="17776267" y="1418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109745</xdr:rowOff>
    </xdr:from>
    <xdr:ext cx="469744" cy="259045"/>
    <xdr:sp macro="" textlink="">
      <xdr:nvSpPr>
        <xdr:cNvPr id="532" name="n_3mainValue【消防施設】&#10;一人当たり面積">
          <a:extLst>
            <a:ext uri="{FF2B5EF4-FFF2-40B4-BE49-F238E27FC236}">
              <a16:creationId xmlns:a16="http://schemas.microsoft.com/office/drawing/2014/main" id="{87881572-940A-4AF7-A014-EA060F5089B9}"/>
            </a:ext>
          </a:extLst>
        </xdr:cNvPr>
        <xdr:cNvSpPr txBox="1"/>
      </xdr:nvSpPr>
      <xdr:spPr>
        <a:xfrm>
          <a:off x="17001567" y="1419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533" name="n_4mainValue【消防施設】&#10;一人当たり面積">
          <a:extLst>
            <a:ext uri="{FF2B5EF4-FFF2-40B4-BE49-F238E27FC236}">
              <a16:creationId xmlns:a16="http://schemas.microsoft.com/office/drawing/2014/main" id="{7A95C68A-473B-4C8D-ACCD-6EBE936FC977}"/>
            </a:ext>
          </a:extLst>
        </xdr:cNvPr>
        <xdr:cNvSpPr txBox="1"/>
      </xdr:nvSpPr>
      <xdr:spPr>
        <a:xfrm>
          <a:off x="162268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321AD888-E8B7-4243-9140-B6984A0D8AE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968448B2-61F5-4B54-B299-FF0858CF069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88CAB121-0FEC-436E-804A-2915B3EF272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1ADDF1CE-187A-4613-9002-84B8F5E5040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4AB62D30-C639-4B76-9226-6D304720C22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3691858D-9897-4661-A360-3F99CE26F8E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F0B48403-784D-4099-A144-46768CD05DC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4F3087FB-9EC8-430F-8723-861ACFC9E29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63B4FD01-3F60-4BDD-9E0C-352ED40AEF9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C1043640-BA52-4C11-929D-8AFF2C54068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a:extLst>
            <a:ext uri="{FF2B5EF4-FFF2-40B4-BE49-F238E27FC236}">
              <a16:creationId xmlns:a16="http://schemas.microsoft.com/office/drawing/2014/main" id="{08CC1F2E-8459-44B2-AD8A-96D3158D7AF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a:extLst>
            <a:ext uri="{FF2B5EF4-FFF2-40B4-BE49-F238E27FC236}">
              <a16:creationId xmlns:a16="http://schemas.microsoft.com/office/drawing/2014/main" id="{C9B19C78-D9BD-4B8A-BEE9-2E210EBCDBF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a:extLst>
            <a:ext uri="{FF2B5EF4-FFF2-40B4-BE49-F238E27FC236}">
              <a16:creationId xmlns:a16="http://schemas.microsoft.com/office/drawing/2014/main" id="{490B296A-C147-45EE-88B1-79AC347C5D8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a:extLst>
            <a:ext uri="{FF2B5EF4-FFF2-40B4-BE49-F238E27FC236}">
              <a16:creationId xmlns:a16="http://schemas.microsoft.com/office/drawing/2014/main" id="{DB59A6F8-B22A-4DB6-9AAF-F8D05FAFEA4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a:extLst>
            <a:ext uri="{FF2B5EF4-FFF2-40B4-BE49-F238E27FC236}">
              <a16:creationId xmlns:a16="http://schemas.microsoft.com/office/drawing/2014/main" id="{A2D675C2-99FF-4721-A9FA-CF173D15059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a:extLst>
            <a:ext uri="{FF2B5EF4-FFF2-40B4-BE49-F238E27FC236}">
              <a16:creationId xmlns:a16="http://schemas.microsoft.com/office/drawing/2014/main" id="{5127A9F2-2136-42A4-99F1-A2BAE2C03FE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a:extLst>
            <a:ext uri="{FF2B5EF4-FFF2-40B4-BE49-F238E27FC236}">
              <a16:creationId xmlns:a16="http://schemas.microsoft.com/office/drawing/2014/main" id="{F7D93EC2-EAFA-42E9-BAA6-E6374D9DCE0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a:extLst>
            <a:ext uri="{FF2B5EF4-FFF2-40B4-BE49-F238E27FC236}">
              <a16:creationId xmlns:a16="http://schemas.microsoft.com/office/drawing/2014/main" id="{33656A77-2A49-4BE9-AC83-B5F396B055D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a:extLst>
            <a:ext uri="{FF2B5EF4-FFF2-40B4-BE49-F238E27FC236}">
              <a16:creationId xmlns:a16="http://schemas.microsoft.com/office/drawing/2014/main" id="{34A93D22-C352-402C-9666-F06C961D268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a:extLst>
            <a:ext uri="{FF2B5EF4-FFF2-40B4-BE49-F238E27FC236}">
              <a16:creationId xmlns:a16="http://schemas.microsoft.com/office/drawing/2014/main" id="{1B31A04B-4ECF-4318-A7E4-AD0A535F4BF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a:extLst>
            <a:ext uri="{FF2B5EF4-FFF2-40B4-BE49-F238E27FC236}">
              <a16:creationId xmlns:a16="http://schemas.microsoft.com/office/drawing/2014/main" id="{AC93705A-75AA-4A62-92AE-9285AB2A940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a:extLst>
            <a:ext uri="{FF2B5EF4-FFF2-40B4-BE49-F238E27FC236}">
              <a16:creationId xmlns:a16="http://schemas.microsoft.com/office/drawing/2014/main" id="{FD057A41-611C-401F-8A97-248E7C52DD5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a:extLst>
            <a:ext uri="{FF2B5EF4-FFF2-40B4-BE49-F238E27FC236}">
              <a16:creationId xmlns:a16="http://schemas.microsoft.com/office/drawing/2014/main" id="{E0D44ACD-70D7-432F-B587-CB2CDBA7CB0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32D21519-DC49-4C76-BCDE-C7C64C06773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a:extLst>
            <a:ext uri="{FF2B5EF4-FFF2-40B4-BE49-F238E27FC236}">
              <a16:creationId xmlns:a16="http://schemas.microsoft.com/office/drawing/2014/main" id="{F4D49488-80FF-4DAB-A5A2-5AA26DA1010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59" name="直線コネクタ 558">
          <a:extLst>
            <a:ext uri="{FF2B5EF4-FFF2-40B4-BE49-F238E27FC236}">
              <a16:creationId xmlns:a16="http://schemas.microsoft.com/office/drawing/2014/main" id="{3971B62C-2CF6-4DD3-86B7-74F2F39777BC}"/>
            </a:ext>
          </a:extLst>
        </xdr:cNvPr>
        <xdr:cNvCxnSpPr/>
      </xdr:nvCxnSpPr>
      <xdr:spPr>
        <a:xfrm flipV="1">
          <a:off x="14375764" y="16716647"/>
          <a:ext cx="0" cy="156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60" name="【庁舎】&#10;有形固定資産減価償却率最小値テキスト">
          <a:extLst>
            <a:ext uri="{FF2B5EF4-FFF2-40B4-BE49-F238E27FC236}">
              <a16:creationId xmlns:a16="http://schemas.microsoft.com/office/drawing/2014/main" id="{9E0D94A7-82A6-438D-8BC8-1AA127A463DD}"/>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61" name="直線コネクタ 560">
          <a:extLst>
            <a:ext uri="{FF2B5EF4-FFF2-40B4-BE49-F238E27FC236}">
              <a16:creationId xmlns:a16="http://schemas.microsoft.com/office/drawing/2014/main" id="{A772092F-7C8B-4E31-AEB1-BDE52957C141}"/>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62" name="【庁舎】&#10;有形固定資産減価償却率最大値テキスト">
          <a:extLst>
            <a:ext uri="{FF2B5EF4-FFF2-40B4-BE49-F238E27FC236}">
              <a16:creationId xmlns:a16="http://schemas.microsoft.com/office/drawing/2014/main" id="{ABCA5E4E-023A-4223-A036-517DCE6A1F79}"/>
            </a:ext>
          </a:extLst>
        </xdr:cNvPr>
        <xdr:cNvSpPr txBox="1"/>
      </xdr:nvSpPr>
      <xdr:spPr>
        <a:xfrm>
          <a:off x="14414500" y="16495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3" name="直線コネクタ 562">
          <a:extLst>
            <a:ext uri="{FF2B5EF4-FFF2-40B4-BE49-F238E27FC236}">
              <a16:creationId xmlns:a16="http://schemas.microsoft.com/office/drawing/2014/main" id="{8BD20719-3691-4101-8624-FB7A99EDD7CE}"/>
            </a:ext>
          </a:extLst>
        </xdr:cNvPr>
        <xdr:cNvCxnSpPr/>
      </xdr:nvCxnSpPr>
      <xdr:spPr>
        <a:xfrm>
          <a:off x="142875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64" name="【庁舎】&#10;有形固定資産減価償却率平均値テキスト">
          <a:extLst>
            <a:ext uri="{FF2B5EF4-FFF2-40B4-BE49-F238E27FC236}">
              <a16:creationId xmlns:a16="http://schemas.microsoft.com/office/drawing/2014/main" id="{CAF2777F-626C-4458-A23F-0C6A4F84321A}"/>
            </a:ext>
          </a:extLst>
        </xdr:cNvPr>
        <xdr:cNvSpPr txBox="1"/>
      </xdr:nvSpPr>
      <xdr:spPr>
        <a:xfrm>
          <a:off x="14414500" y="17487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5" name="フローチャート: 判断 564">
          <a:extLst>
            <a:ext uri="{FF2B5EF4-FFF2-40B4-BE49-F238E27FC236}">
              <a16:creationId xmlns:a16="http://schemas.microsoft.com/office/drawing/2014/main" id="{926D0DA1-42F8-4716-8835-D4A8BD845D28}"/>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66" name="フローチャート: 判断 565">
          <a:extLst>
            <a:ext uri="{FF2B5EF4-FFF2-40B4-BE49-F238E27FC236}">
              <a16:creationId xmlns:a16="http://schemas.microsoft.com/office/drawing/2014/main" id="{BADB673F-6D91-49C6-889D-5904A08C2CC9}"/>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67" name="フローチャート: 判断 566">
          <a:extLst>
            <a:ext uri="{FF2B5EF4-FFF2-40B4-BE49-F238E27FC236}">
              <a16:creationId xmlns:a16="http://schemas.microsoft.com/office/drawing/2014/main" id="{A9AA73A4-DA8F-415B-ACEA-64BCC4D49608}"/>
            </a:ext>
          </a:extLst>
        </xdr:cNvPr>
        <xdr:cNvSpPr/>
      </xdr:nvSpPr>
      <xdr:spPr>
        <a:xfrm>
          <a:off x="1280414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68" name="フローチャート: 判断 567">
          <a:extLst>
            <a:ext uri="{FF2B5EF4-FFF2-40B4-BE49-F238E27FC236}">
              <a16:creationId xmlns:a16="http://schemas.microsoft.com/office/drawing/2014/main" id="{F900F951-98E1-4745-BE96-F1A0D3D2662F}"/>
            </a:ext>
          </a:extLst>
        </xdr:cNvPr>
        <xdr:cNvSpPr/>
      </xdr:nvSpPr>
      <xdr:spPr>
        <a:xfrm>
          <a:off x="1202944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569" name="フローチャート: 判断 568">
          <a:extLst>
            <a:ext uri="{FF2B5EF4-FFF2-40B4-BE49-F238E27FC236}">
              <a16:creationId xmlns:a16="http://schemas.microsoft.com/office/drawing/2014/main" id="{28D185C2-FEB5-42EA-9DED-E9DEC1372B61}"/>
            </a:ext>
          </a:extLst>
        </xdr:cNvPr>
        <xdr:cNvSpPr/>
      </xdr:nvSpPr>
      <xdr:spPr>
        <a:xfrm>
          <a:off x="11231880" y="175791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A52EFCF2-79BC-419C-B5B3-C2A68849FFE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BB57952E-5E8B-4CB7-853F-0FED65382E6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E89C85B3-BA40-4BA7-9BA4-337376043A7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DB6A0119-93B0-41B4-B506-27CFF81A683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A37145EE-3648-420F-B53F-64DCB268EED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147864</xdr:rowOff>
    </xdr:from>
    <xdr:to>
      <xdr:col>85</xdr:col>
      <xdr:colOff>177800</xdr:colOff>
      <xdr:row>101</xdr:row>
      <xdr:rowOff>78014</xdr:rowOff>
    </xdr:to>
    <xdr:sp macro="" textlink="">
      <xdr:nvSpPr>
        <xdr:cNvPr id="575" name="楕円 574">
          <a:extLst>
            <a:ext uri="{FF2B5EF4-FFF2-40B4-BE49-F238E27FC236}">
              <a16:creationId xmlns:a16="http://schemas.microsoft.com/office/drawing/2014/main" id="{08CA6DB4-23D4-4332-9588-BD7D19F17973}"/>
            </a:ext>
          </a:extLst>
        </xdr:cNvPr>
        <xdr:cNvSpPr/>
      </xdr:nvSpPr>
      <xdr:spPr>
        <a:xfrm>
          <a:off x="14325600" y="169118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170741</xdr:rowOff>
    </xdr:from>
    <xdr:ext cx="405111" cy="259045"/>
    <xdr:sp macro="" textlink="">
      <xdr:nvSpPr>
        <xdr:cNvPr id="576" name="【庁舎】&#10;有形固定資産減価償却率該当値テキスト">
          <a:extLst>
            <a:ext uri="{FF2B5EF4-FFF2-40B4-BE49-F238E27FC236}">
              <a16:creationId xmlns:a16="http://schemas.microsoft.com/office/drawing/2014/main" id="{8602631E-D113-4D8F-8523-19D1AB4699DE}"/>
            </a:ext>
          </a:extLst>
        </xdr:cNvPr>
        <xdr:cNvSpPr txBox="1"/>
      </xdr:nvSpPr>
      <xdr:spPr>
        <a:xfrm>
          <a:off x="14414500" y="1676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85816</xdr:rowOff>
    </xdr:from>
    <xdr:to>
      <xdr:col>81</xdr:col>
      <xdr:colOff>101600</xdr:colOff>
      <xdr:row>101</xdr:row>
      <xdr:rowOff>15966</xdr:rowOff>
    </xdr:to>
    <xdr:sp macro="" textlink="">
      <xdr:nvSpPr>
        <xdr:cNvPr id="577" name="楕円 576">
          <a:extLst>
            <a:ext uri="{FF2B5EF4-FFF2-40B4-BE49-F238E27FC236}">
              <a16:creationId xmlns:a16="http://schemas.microsoft.com/office/drawing/2014/main" id="{26217C47-8D35-4452-A6AB-2E32D9AB02C9}"/>
            </a:ext>
          </a:extLst>
        </xdr:cNvPr>
        <xdr:cNvSpPr/>
      </xdr:nvSpPr>
      <xdr:spPr>
        <a:xfrm>
          <a:off x="13578840" y="16849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136616</xdr:rowOff>
    </xdr:from>
    <xdr:to>
      <xdr:col>85</xdr:col>
      <xdr:colOff>127000</xdr:colOff>
      <xdr:row>101</xdr:row>
      <xdr:rowOff>27214</xdr:rowOff>
    </xdr:to>
    <xdr:cxnSp macro="">
      <xdr:nvCxnSpPr>
        <xdr:cNvPr id="578" name="直線コネクタ 577">
          <a:extLst>
            <a:ext uri="{FF2B5EF4-FFF2-40B4-BE49-F238E27FC236}">
              <a16:creationId xmlns:a16="http://schemas.microsoft.com/office/drawing/2014/main" id="{09E88756-CC7E-466F-BD50-6B76E5A84597}"/>
            </a:ext>
          </a:extLst>
        </xdr:cNvPr>
        <xdr:cNvCxnSpPr/>
      </xdr:nvCxnSpPr>
      <xdr:spPr>
        <a:xfrm>
          <a:off x="13629640" y="16900616"/>
          <a:ext cx="74676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22134</xdr:rowOff>
    </xdr:from>
    <xdr:to>
      <xdr:col>76</xdr:col>
      <xdr:colOff>165100</xdr:colOff>
      <xdr:row>100</xdr:row>
      <xdr:rowOff>123734</xdr:rowOff>
    </xdr:to>
    <xdr:sp macro="" textlink="">
      <xdr:nvSpPr>
        <xdr:cNvPr id="579" name="楕円 578">
          <a:extLst>
            <a:ext uri="{FF2B5EF4-FFF2-40B4-BE49-F238E27FC236}">
              <a16:creationId xmlns:a16="http://schemas.microsoft.com/office/drawing/2014/main" id="{A61771EB-F56B-4DF7-8FEA-C060D46B97B4}"/>
            </a:ext>
          </a:extLst>
        </xdr:cNvPr>
        <xdr:cNvSpPr/>
      </xdr:nvSpPr>
      <xdr:spPr>
        <a:xfrm>
          <a:off x="12804140" y="167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72934</xdr:rowOff>
    </xdr:from>
    <xdr:to>
      <xdr:col>81</xdr:col>
      <xdr:colOff>50800</xdr:colOff>
      <xdr:row>100</xdr:row>
      <xdr:rowOff>136616</xdr:rowOff>
    </xdr:to>
    <xdr:cxnSp macro="">
      <xdr:nvCxnSpPr>
        <xdr:cNvPr id="580" name="直線コネクタ 579">
          <a:extLst>
            <a:ext uri="{FF2B5EF4-FFF2-40B4-BE49-F238E27FC236}">
              <a16:creationId xmlns:a16="http://schemas.microsoft.com/office/drawing/2014/main" id="{1DC57BC4-B2C6-46BC-93E4-7937FD07C9F0}"/>
            </a:ext>
          </a:extLst>
        </xdr:cNvPr>
        <xdr:cNvCxnSpPr/>
      </xdr:nvCxnSpPr>
      <xdr:spPr>
        <a:xfrm>
          <a:off x="12854940" y="16836934"/>
          <a:ext cx="7747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131536</xdr:rowOff>
    </xdr:from>
    <xdr:to>
      <xdr:col>72</xdr:col>
      <xdr:colOff>38100</xdr:colOff>
      <xdr:row>100</xdr:row>
      <xdr:rowOff>61686</xdr:rowOff>
    </xdr:to>
    <xdr:sp macro="" textlink="">
      <xdr:nvSpPr>
        <xdr:cNvPr id="581" name="楕円 580">
          <a:extLst>
            <a:ext uri="{FF2B5EF4-FFF2-40B4-BE49-F238E27FC236}">
              <a16:creationId xmlns:a16="http://schemas.microsoft.com/office/drawing/2014/main" id="{8DA2324B-C627-4F02-A30F-479CFC853351}"/>
            </a:ext>
          </a:extLst>
        </xdr:cNvPr>
        <xdr:cNvSpPr/>
      </xdr:nvSpPr>
      <xdr:spPr>
        <a:xfrm>
          <a:off x="12029440" y="167278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10886</xdr:rowOff>
    </xdr:from>
    <xdr:to>
      <xdr:col>76</xdr:col>
      <xdr:colOff>114300</xdr:colOff>
      <xdr:row>100</xdr:row>
      <xdr:rowOff>72934</xdr:rowOff>
    </xdr:to>
    <xdr:cxnSp macro="">
      <xdr:nvCxnSpPr>
        <xdr:cNvPr id="582" name="直線コネクタ 581">
          <a:extLst>
            <a:ext uri="{FF2B5EF4-FFF2-40B4-BE49-F238E27FC236}">
              <a16:creationId xmlns:a16="http://schemas.microsoft.com/office/drawing/2014/main" id="{C392E518-79C5-4D42-9451-F4868BE03861}"/>
            </a:ext>
          </a:extLst>
        </xdr:cNvPr>
        <xdr:cNvCxnSpPr/>
      </xdr:nvCxnSpPr>
      <xdr:spPr>
        <a:xfrm>
          <a:off x="12072620" y="16774886"/>
          <a:ext cx="78232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98879</xdr:rowOff>
    </xdr:from>
    <xdr:to>
      <xdr:col>67</xdr:col>
      <xdr:colOff>101600</xdr:colOff>
      <xdr:row>107</xdr:row>
      <xdr:rowOff>29029</xdr:rowOff>
    </xdr:to>
    <xdr:sp macro="" textlink="">
      <xdr:nvSpPr>
        <xdr:cNvPr id="583" name="楕円 582">
          <a:extLst>
            <a:ext uri="{FF2B5EF4-FFF2-40B4-BE49-F238E27FC236}">
              <a16:creationId xmlns:a16="http://schemas.microsoft.com/office/drawing/2014/main" id="{38E09E75-3EAB-4D59-B448-8BC27154DB8B}"/>
            </a:ext>
          </a:extLst>
        </xdr:cNvPr>
        <xdr:cNvSpPr/>
      </xdr:nvSpPr>
      <xdr:spPr>
        <a:xfrm>
          <a:off x="11231880" y="1786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10886</xdr:rowOff>
    </xdr:from>
    <xdr:to>
      <xdr:col>71</xdr:col>
      <xdr:colOff>177800</xdr:colOff>
      <xdr:row>106</xdr:row>
      <xdr:rowOff>149679</xdr:rowOff>
    </xdr:to>
    <xdr:cxnSp macro="">
      <xdr:nvCxnSpPr>
        <xdr:cNvPr id="584" name="直線コネクタ 583">
          <a:extLst>
            <a:ext uri="{FF2B5EF4-FFF2-40B4-BE49-F238E27FC236}">
              <a16:creationId xmlns:a16="http://schemas.microsoft.com/office/drawing/2014/main" id="{C120D358-0CA5-4095-ADA7-42AE76B62AA6}"/>
            </a:ext>
          </a:extLst>
        </xdr:cNvPr>
        <xdr:cNvCxnSpPr/>
      </xdr:nvCxnSpPr>
      <xdr:spPr>
        <a:xfrm flipV="1">
          <a:off x="11282680" y="16774886"/>
          <a:ext cx="789940" cy="11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585" name="n_1aveValue【庁舎】&#10;有形固定資産減価償却率">
          <a:extLst>
            <a:ext uri="{FF2B5EF4-FFF2-40B4-BE49-F238E27FC236}">
              <a16:creationId xmlns:a16="http://schemas.microsoft.com/office/drawing/2014/main" id="{6178170D-7A73-4C37-9018-BC2BF09DB9EA}"/>
            </a:ext>
          </a:extLst>
        </xdr:cNvPr>
        <xdr:cNvSpPr txBox="1"/>
      </xdr:nvSpPr>
      <xdr:spPr>
        <a:xfrm>
          <a:off x="1343724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586" name="n_2aveValue【庁舎】&#10;有形固定資産減価償却率">
          <a:extLst>
            <a:ext uri="{FF2B5EF4-FFF2-40B4-BE49-F238E27FC236}">
              <a16:creationId xmlns:a16="http://schemas.microsoft.com/office/drawing/2014/main" id="{9B9D380A-5D5F-411C-AC16-7DBAB970FBBE}"/>
            </a:ext>
          </a:extLst>
        </xdr:cNvPr>
        <xdr:cNvSpPr txBox="1"/>
      </xdr:nvSpPr>
      <xdr:spPr>
        <a:xfrm>
          <a:off x="1267524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587" name="n_3aveValue【庁舎】&#10;有形固定資産減価償却率">
          <a:extLst>
            <a:ext uri="{FF2B5EF4-FFF2-40B4-BE49-F238E27FC236}">
              <a16:creationId xmlns:a16="http://schemas.microsoft.com/office/drawing/2014/main" id="{6F24BE8C-BEFD-4197-9B35-72FBB7A5AA6F}"/>
            </a:ext>
          </a:extLst>
        </xdr:cNvPr>
        <xdr:cNvSpPr txBox="1"/>
      </xdr:nvSpPr>
      <xdr:spPr>
        <a:xfrm>
          <a:off x="11900544"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588" name="n_4aveValue【庁舎】&#10;有形固定資産減価償却率">
          <a:extLst>
            <a:ext uri="{FF2B5EF4-FFF2-40B4-BE49-F238E27FC236}">
              <a16:creationId xmlns:a16="http://schemas.microsoft.com/office/drawing/2014/main" id="{CFA160FB-5CE6-4363-B611-262AA43DF884}"/>
            </a:ext>
          </a:extLst>
        </xdr:cNvPr>
        <xdr:cNvSpPr txBox="1"/>
      </xdr:nvSpPr>
      <xdr:spPr>
        <a:xfrm>
          <a:off x="11102984"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32493</xdr:rowOff>
    </xdr:from>
    <xdr:ext cx="405111" cy="259045"/>
    <xdr:sp macro="" textlink="">
      <xdr:nvSpPr>
        <xdr:cNvPr id="589" name="n_1mainValue【庁舎】&#10;有形固定資産減価償却率">
          <a:extLst>
            <a:ext uri="{FF2B5EF4-FFF2-40B4-BE49-F238E27FC236}">
              <a16:creationId xmlns:a16="http://schemas.microsoft.com/office/drawing/2014/main" id="{ECBCFCF4-565F-456F-84DA-0E08461E19A4}"/>
            </a:ext>
          </a:extLst>
        </xdr:cNvPr>
        <xdr:cNvSpPr txBox="1"/>
      </xdr:nvSpPr>
      <xdr:spPr>
        <a:xfrm>
          <a:off x="13437244" y="1662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140261</xdr:rowOff>
    </xdr:from>
    <xdr:ext cx="340478" cy="259045"/>
    <xdr:sp macro="" textlink="">
      <xdr:nvSpPr>
        <xdr:cNvPr id="590" name="n_2mainValue【庁舎】&#10;有形固定資産減価償却率">
          <a:extLst>
            <a:ext uri="{FF2B5EF4-FFF2-40B4-BE49-F238E27FC236}">
              <a16:creationId xmlns:a16="http://schemas.microsoft.com/office/drawing/2014/main" id="{D1416687-CF4F-487E-8191-C7939A3E7AC5}"/>
            </a:ext>
          </a:extLst>
        </xdr:cNvPr>
        <xdr:cNvSpPr txBox="1"/>
      </xdr:nvSpPr>
      <xdr:spPr>
        <a:xfrm>
          <a:off x="12707561" y="16568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78213</xdr:rowOff>
    </xdr:from>
    <xdr:ext cx="340478" cy="259045"/>
    <xdr:sp macro="" textlink="">
      <xdr:nvSpPr>
        <xdr:cNvPr id="591" name="n_3mainValue【庁舎】&#10;有形固定資産減価償却率">
          <a:extLst>
            <a:ext uri="{FF2B5EF4-FFF2-40B4-BE49-F238E27FC236}">
              <a16:creationId xmlns:a16="http://schemas.microsoft.com/office/drawing/2014/main" id="{66EA8492-6CAB-42A5-885F-B422054D69F8}"/>
            </a:ext>
          </a:extLst>
        </xdr:cNvPr>
        <xdr:cNvSpPr txBox="1"/>
      </xdr:nvSpPr>
      <xdr:spPr>
        <a:xfrm>
          <a:off x="11910001" y="165069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20156</xdr:rowOff>
    </xdr:from>
    <xdr:ext cx="405111" cy="259045"/>
    <xdr:sp macro="" textlink="">
      <xdr:nvSpPr>
        <xdr:cNvPr id="592" name="n_4mainValue【庁舎】&#10;有形固定資産減価償却率">
          <a:extLst>
            <a:ext uri="{FF2B5EF4-FFF2-40B4-BE49-F238E27FC236}">
              <a16:creationId xmlns:a16="http://schemas.microsoft.com/office/drawing/2014/main" id="{22035501-18A2-483A-B72C-4054E508A781}"/>
            </a:ext>
          </a:extLst>
        </xdr:cNvPr>
        <xdr:cNvSpPr txBox="1"/>
      </xdr:nvSpPr>
      <xdr:spPr>
        <a:xfrm>
          <a:off x="11102984" y="17957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66DA7FEB-95B6-4AC3-A5B1-4BC25C26E43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5BE04DB5-7F3F-425E-A73C-92E7060C507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8985E68E-1E73-4F47-B684-5882B92D4B2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2730D41D-A532-4D34-BD6F-CF4D0C10436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3371DF99-D737-49CE-B158-83FE34F7054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449A16E9-222F-4AE0-93E4-54B0160FFA8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AEB69332-3D4E-40E8-9038-0AFFBCBD803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B82B6965-6C3F-4337-B9A5-651527C49B8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8F5ABA71-B574-41A3-9964-3BF8352D2B8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0F425A7D-CE4F-45C2-8060-6D7A0A5C807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3" name="テキスト ボックス 602">
          <a:extLst>
            <a:ext uri="{FF2B5EF4-FFF2-40B4-BE49-F238E27FC236}">
              <a16:creationId xmlns:a16="http://schemas.microsoft.com/office/drawing/2014/main" id="{8F702700-6E24-4233-BE75-D8D1B5451894}"/>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04" name="直線コネクタ 603">
          <a:extLst>
            <a:ext uri="{FF2B5EF4-FFF2-40B4-BE49-F238E27FC236}">
              <a16:creationId xmlns:a16="http://schemas.microsoft.com/office/drawing/2014/main" id="{01EA1E33-B2AB-4CD6-89F8-6167E23C667B}"/>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5" name="テキスト ボックス 604">
          <a:extLst>
            <a:ext uri="{FF2B5EF4-FFF2-40B4-BE49-F238E27FC236}">
              <a16:creationId xmlns:a16="http://schemas.microsoft.com/office/drawing/2014/main" id="{FDA683E2-5495-45A3-B69E-6C314D8C769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6" name="直線コネクタ 605">
          <a:extLst>
            <a:ext uri="{FF2B5EF4-FFF2-40B4-BE49-F238E27FC236}">
              <a16:creationId xmlns:a16="http://schemas.microsoft.com/office/drawing/2014/main" id="{9A785445-4410-444A-9618-6C40634A4951}"/>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7" name="テキスト ボックス 606">
          <a:extLst>
            <a:ext uri="{FF2B5EF4-FFF2-40B4-BE49-F238E27FC236}">
              <a16:creationId xmlns:a16="http://schemas.microsoft.com/office/drawing/2014/main" id="{C1ADFE15-E3B1-4BF9-8191-7DF7653D05B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a:extLst>
            <a:ext uri="{FF2B5EF4-FFF2-40B4-BE49-F238E27FC236}">
              <a16:creationId xmlns:a16="http://schemas.microsoft.com/office/drawing/2014/main" id="{ABB61F87-E29C-4D09-9F28-378FE7CACE02}"/>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a:extLst>
            <a:ext uri="{FF2B5EF4-FFF2-40B4-BE49-F238E27FC236}">
              <a16:creationId xmlns:a16="http://schemas.microsoft.com/office/drawing/2014/main" id="{AB6DEC38-5F87-4EEE-B9A9-43A359CCB0F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0" name="直線コネクタ 609">
          <a:extLst>
            <a:ext uri="{FF2B5EF4-FFF2-40B4-BE49-F238E27FC236}">
              <a16:creationId xmlns:a16="http://schemas.microsoft.com/office/drawing/2014/main" id="{85851BF8-8659-4C8A-AE6F-B400EFDEDC4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1" name="テキスト ボックス 610">
          <a:extLst>
            <a:ext uri="{FF2B5EF4-FFF2-40B4-BE49-F238E27FC236}">
              <a16:creationId xmlns:a16="http://schemas.microsoft.com/office/drawing/2014/main" id="{A4F55D46-7E84-4B1D-A854-5C393BAD0ECF}"/>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2" name="直線コネクタ 611">
          <a:extLst>
            <a:ext uri="{FF2B5EF4-FFF2-40B4-BE49-F238E27FC236}">
              <a16:creationId xmlns:a16="http://schemas.microsoft.com/office/drawing/2014/main" id="{3A33E259-D0A2-44D6-8E8D-A0CA854F677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3" name="テキスト ボックス 612">
          <a:extLst>
            <a:ext uri="{FF2B5EF4-FFF2-40B4-BE49-F238E27FC236}">
              <a16:creationId xmlns:a16="http://schemas.microsoft.com/office/drawing/2014/main" id="{898C6453-8CBE-4EAC-81E5-2C6717A4C6C9}"/>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33D5F0B8-5E7C-4BBB-8A00-176036D16F1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123DC7C2-D172-41D6-B7C2-3D7240D597A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1024F718-3ED4-4E0B-894E-7E619986387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617" name="直線コネクタ 616">
          <a:extLst>
            <a:ext uri="{FF2B5EF4-FFF2-40B4-BE49-F238E27FC236}">
              <a16:creationId xmlns:a16="http://schemas.microsoft.com/office/drawing/2014/main" id="{F734AA0B-5832-4AC3-8141-7F5A84EC85D1}"/>
            </a:ext>
          </a:extLst>
        </xdr:cNvPr>
        <xdr:cNvCxnSpPr/>
      </xdr:nvCxnSpPr>
      <xdr:spPr>
        <a:xfrm flipV="1">
          <a:off x="19509104" y="16903700"/>
          <a:ext cx="0" cy="13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618" name="【庁舎】&#10;一人当たり面積最小値テキスト">
          <a:extLst>
            <a:ext uri="{FF2B5EF4-FFF2-40B4-BE49-F238E27FC236}">
              <a16:creationId xmlns:a16="http://schemas.microsoft.com/office/drawing/2014/main" id="{73C5DAD4-432A-4789-A476-7124CDCE28E8}"/>
            </a:ext>
          </a:extLst>
        </xdr:cNvPr>
        <xdr:cNvSpPr txBox="1"/>
      </xdr:nvSpPr>
      <xdr:spPr>
        <a:xfrm>
          <a:off x="19547840" y="183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619" name="直線コネクタ 618">
          <a:extLst>
            <a:ext uri="{FF2B5EF4-FFF2-40B4-BE49-F238E27FC236}">
              <a16:creationId xmlns:a16="http://schemas.microsoft.com/office/drawing/2014/main" id="{DC851CE6-4F95-47FF-8C75-ACAAED2DE65A}"/>
            </a:ext>
          </a:extLst>
        </xdr:cNvPr>
        <xdr:cNvCxnSpPr/>
      </xdr:nvCxnSpPr>
      <xdr:spPr>
        <a:xfrm>
          <a:off x="194437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620" name="【庁舎】&#10;一人当たり面積最大値テキスト">
          <a:extLst>
            <a:ext uri="{FF2B5EF4-FFF2-40B4-BE49-F238E27FC236}">
              <a16:creationId xmlns:a16="http://schemas.microsoft.com/office/drawing/2014/main" id="{F3E3EF2C-0BCB-403E-82A4-C0745022D59C}"/>
            </a:ext>
          </a:extLst>
        </xdr:cNvPr>
        <xdr:cNvSpPr txBox="1"/>
      </xdr:nvSpPr>
      <xdr:spPr>
        <a:xfrm>
          <a:off x="19547840" y="1668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621" name="直線コネクタ 620">
          <a:extLst>
            <a:ext uri="{FF2B5EF4-FFF2-40B4-BE49-F238E27FC236}">
              <a16:creationId xmlns:a16="http://schemas.microsoft.com/office/drawing/2014/main" id="{4D198CB5-36F9-4B2C-9967-D1F29133D8E2}"/>
            </a:ext>
          </a:extLst>
        </xdr:cNvPr>
        <xdr:cNvCxnSpPr/>
      </xdr:nvCxnSpPr>
      <xdr:spPr>
        <a:xfrm>
          <a:off x="19443700" y="1690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622" name="【庁舎】&#10;一人当たり面積平均値テキスト">
          <a:extLst>
            <a:ext uri="{FF2B5EF4-FFF2-40B4-BE49-F238E27FC236}">
              <a16:creationId xmlns:a16="http://schemas.microsoft.com/office/drawing/2014/main" id="{57A27002-7F53-4316-8980-CA0A1C85B19C}"/>
            </a:ext>
          </a:extLst>
        </xdr:cNvPr>
        <xdr:cNvSpPr txBox="1"/>
      </xdr:nvSpPr>
      <xdr:spPr>
        <a:xfrm>
          <a:off x="19547840" y="1767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23" name="フローチャート: 判断 622">
          <a:extLst>
            <a:ext uri="{FF2B5EF4-FFF2-40B4-BE49-F238E27FC236}">
              <a16:creationId xmlns:a16="http://schemas.microsoft.com/office/drawing/2014/main" id="{2E02C485-FB55-4893-8D21-6E2DDC1F5C3E}"/>
            </a:ext>
          </a:extLst>
        </xdr:cNvPr>
        <xdr:cNvSpPr/>
      </xdr:nvSpPr>
      <xdr:spPr>
        <a:xfrm>
          <a:off x="1945894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24" name="フローチャート: 判断 623">
          <a:extLst>
            <a:ext uri="{FF2B5EF4-FFF2-40B4-BE49-F238E27FC236}">
              <a16:creationId xmlns:a16="http://schemas.microsoft.com/office/drawing/2014/main" id="{666EE65E-3718-40BD-A515-E1F17C7CCA81}"/>
            </a:ext>
          </a:extLst>
        </xdr:cNvPr>
        <xdr:cNvSpPr/>
      </xdr:nvSpPr>
      <xdr:spPr>
        <a:xfrm>
          <a:off x="18735040" y="17847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25" name="フローチャート: 判断 624">
          <a:extLst>
            <a:ext uri="{FF2B5EF4-FFF2-40B4-BE49-F238E27FC236}">
              <a16:creationId xmlns:a16="http://schemas.microsoft.com/office/drawing/2014/main" id="{ACFB5AE8-B0B8-4444-853A-EF0F2E388235}"/>
            </a:ext>
          </a:extLst>
        </xdr:cNvPr>
        <xdr:cNvSpPr/>
      </xdr:nvSpPr>
      <xdr:spPr>
        <a:xfrm>
          <a:off x="1793748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626" name="フローチャート: 判断 625">
          <a:extLst>
            <a:ext uri="{FF2B5EF4-FFF2-40B4-BE49-F238E27FC236}">
              <a16:creationId xmlns:a16="http://schemas.microsoft.com/office/drawing/2014/main" id="{A51B2F0C-93AA-46AF-9F06-DC1A00DB3BD7}"/>
            </a:ext>
          </a:extLst>
        </xdr:cNvPr>
        <xdr:cNvSpPr/>
      </xdr:nvSpPr>
      <xdr:spPr>
        <a:xfrm>
          <a:off x="17162780" y="17884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627" name="フローチャート: 判断 626">
          <a:extLst>
            <a:ext uri="{FF2B5EF4-FFF2-40B4-BE49-F238E27FC236}">
              <a16:creationId xmlns:a16="http://schemas.microsoft.com/office/drawing/2014/main" id="{C5D3ECCC-C7C6-4888-8885-A2A39C1254FE}"/>
            </a:ext>
          </a:extLst>
        </xdr:cNvPr>
        <xdr:cNvSpPr/>
      </xdr:nvSpPr>
      <xdr:spPr>
        <a:xfrm>
          <a:off x="16388080" y="17938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130B642B-5B89-44F6-9A01-BC1395A5745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5867D3F3-9D41-406E-853A-750A862C0BA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A9A878F1-A00C-4F37-BA30-4DE84693DB1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EE331769-FB81-440D-A9AC-58E7D3E3097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5E916DF9-3247-4E13-A9A6-D90DA605C21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29211</xdr:rowOff>
    </xdr:from>
    <xdr:to>
      <xdr:col>116</xdr:col>
      <xdr:colOff>114300</xdr:colOff>
      <xdr:row>107</xdr:row>
      <xdr:rowOff>130811</xdr:rowOff>
    </xdr:to>
    <xdr:sp macro="" textlink="">
      <xdr:nvSpPr>
        <xdr:cNvPr id="633" name="楕円 632">
          <a:extLst>
            <a:ext uri="{FF2B5EF4-FFF2-40B4-BE49-F238E27FC236}">
              <a16:creationId xmlns:a16="http://schemas.microsoft.com/office/drawing/2014/main" id="{021D3F30-93BA-4F14-A23F-8C437AD588DF}"/>
            </a:ext>
          </a:extLst>
        </xdr:cNvPr>
        <xdr:cNvSpPr/>
      </xdr:nvSpPr>
      <xdr:spPr>
        <a:xfrm>
          <a:off x="19458940" y="1796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7638</xdr:rowOff>
    </xdr:from>
    <xdr:ext cx="469744" cy="259045"/>
    <xdr:sp macro="" textlink="">
      <xdr:nvSpPr>
        <xdr:cNvPr id="634" name="【庁舎】&#10;一人当たり面積該当値テキスト">
          <a:extLst>
            <a:ext uri="{FF2B5EF4-FFF2-40B4-BE49-F238E27FC236}">
              <a16:creationId xmlns:a16="http://schemas.microsoft.com/office/drawing/2014/main" id="{49916852-66FF-4325-B453-6DC27CD9840F}"/>
            </a:ext>
          </a:extLst>
        </xdr:cNvPr>
        <xdr:cNvSpPr txBox="1"/>
      </xdr:nvSpPr>
      <xdr:spPr>
        <a:xfrm>
          <a:off x="19547840" y="179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635" name="楕円 634">
          <a:extLst>
            <a:ext uri="{FF2B5EF4-FFF2-40B4-BE49-F238E27FC236}">
              <a16:creationId xmlns:a16="http://schemas.microsoft.com/office/drawing/2014/main" id="{1A6F1DE4-E5CA-4869-B49A-608D8D98FE8E}"/>
            </a:ext>
          </a:extLst>
        </xdr:cNvPr>
        <xdr:cNvSpPr/>
      </xdr:nvSpPr>
      <xdr:spPr>
        <a:xfrm>
          <a:off x="1873504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80011</xdr:rowOff>
    </xdr:from>
    <xdr:to>
      <xdr:col>116</xdr:col>
      <xdr:colOff>63500</xdr:colOff>
      <xdr:row>107</xdr:row>
      <xdr:rowOff>87630</xdr:rowOff>
    </xdr:to>
    <xdr:cxnSp macro="">
      <xdr:nvCxnSpPr>
        <xdr:cNvPr id="636" name="直線コネクタ 635">
          <a:extLst>
            <a:ext uri="{FF2B5EF4-FFF2-40B4-BE49-F238E27FC236}">
              <a16:creationId xmlns:a16="http://schemas.microsoft.com/office/drawing/2014/main" id="{2B053390-09DD-4B02-9EDE-247996DA2204}"/>
            </a:ext>
          </a:extLst>
        </xdr:cNvPr>
        <xdr:cNvCxnSpPr/>
      </xdr:nvCxnSpPr>
      <xdr:spPr>
        <a:xfrm flipV="1">
          <a:off x="18778220" y="1801749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50800</xdr:rowOff>
    </xdr:from>
    <xdr:to>
      <xdr:col>107</xdr:col>
      <xdr:colOff>101600</xdr:colOff>
      <xdr:row>107</xdr:row>
      <xdr:rowOff>152400</xdr:rowOff>
    </xdr:to>
    <xdr:sp macro="" textlink="">
      <xdr:nvSpPr>
        <xdr:cNvPr id="637" name="楕円 636">
          <a:extLst>
            <a:ext uri="{FF2B5EF4-FFF2-40B4-BE49-F238E27FC236}">
              <a16:creationId xmlns:a16="http://schemas.microsoft.com/office/drawing/2014/main" id="{1C54EBDD-0BE1-42E0-9A84-CB5107F18323}"/>
            </a:ext>
          </a:extLst>
        </xdr:cNvPr>
        <xdr:cNvSpPr/>
      </xdr:nvSpPr>
      <xdr:spPr>
        <a:xfrm>
          <a:off x="1793748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101600</xdr:rowOff>
    </xdr:to>
    <xdr:cxnSp macro="">
      <xdr:nvCxnSpPr>
        <xdr:cNvPr id="638" name="直線コネクタ 637">
          <a:extLst>
            <a:ext uri="{FF2B5EF4-FFF2-40B4-BE49-F238E27FC236}">
              <a16:creationId xmlns:a16="http://schemas.microsoft.com/office/drawing/2014/main" id="{AD871721-FB61-489E-A4DD-BCD7C6F07960}"/>
            </a:ext>
          </a:extLst>
        </xdr:cNvPr>
        <xdr:cNvCxnSpPr/>
      </xdr:nvCxnSpPr>
      <xdr:spPr>
        <a:xfrm flipV="1">
          <a:off x="17988280" y="18025110"/>
          <a:ext cx="78994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60961</xdr:rowOff>
    </xdr:from>
    <xdr:to>
      <xdr:col>102</xdr:col>
      <xdr:colOff>165100</xdr:colOff>
      <xdr:row>107</xdr:row>
      <xdr:rowOff>162561</xdr:rowOff>
    </xdr:to>
    <xdr:sp macro="" textlink="">
      <xdr:nvSpPr>
        <xdr:cNvPr id="639" name="楕円 638">
          <a:extLst>
            <a:ext uri="{FF2B5EF4-FFF2-40B4-BE49-F238E27FC236}">
              <a16:creationId xmlns:a16="http://schemas.microsoft.com/office/drawing/2014/main" id="{DD03FA7C-E5EB-45DD-B816-AB7CCF5E7E8F}"/>
            </a:ext>
          </a:extLst>
        </xdr:cNvPr>
        <xdr:cNvSpPr/>
      </xdr:nvSpPr>
      <xdr:spPr>
        <a:xfrm>
          <a:off x="17162780" y="179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101600</xdr:rowOff>
    </xdr:from>
    <xdr:to>
      <xdr:col>107</xdr:col>
      <xdr:colOff>50800</xdr:colOff>
      <xdr:row>107</xdr:row>
      <xdr:rowOff>111761</xdr:rowOff>
    </xdr:to>
    <xdr:cxnSp macro="">
      <xdr:nvCxnSpPr>
        <xdr:cNvPr id="640" name="直線コネクタ 639">
          <a:extLst>
            <a:ext uri="{FF2B5EF4-FFF2-40B4-BE49-F238E27FC236}">
              <a16:creationId xmlns:a16="http://schemas.microsoft.com/office/drawing/2014/main" id="{A4B22D33-8182-4BB6-834B-33AD0B71A6F0}"/>
            </a:ext>
          </a:extLst>
        </xdr:cNvPr>
        <xdr:cNvCxnSpPr/>
      </xdr:nvCxnSpPr>
      <xdr:spPr>
        <a:xfrm flipV="1">
          <a:off x="17213580" y="18039080"/>
          <a:ext cx="7747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119380</xdr:rowOff>
    </xdr:from>
    <xdr:to>
      <xdr:col>98</xdr:col>
      <xdr:colOff>38100</xdr:colOff>
      <xdr:row>109</xdr:row>
      <xdr:rowOff>49530</xdr:rowOff>
    </xdr:to>
    <xdr:sp macro="" textlink="">
      <xdr:nvSpPr>
        <xdr:cNvPr id="641" name="楕円 640">
          <a:extLst>
            <a:ext uri="{FF2B5EF4-FFF2-40B4-BE49-F238E27FC236}">
              <a16:creationId xmlns:a16="http://schemas.microsoft.com/office/drawing/2014/main" id="{281FACE4-8041-4C65-9C52-1C007F7C1929}"/>
            </a:ext>
          </a:extLst>
        </xdr:cNvPr>
        <xdr:cNvSpPr/>
      </xdr:nvSpPr>
      <xdr:spPr>
        <a:xfrm>
          <a:off x="16388080" y="18224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111761</xdr:rowOff>
    </xdr:from>
    <xdr:to>
      <xdr:col>102</xdr:col>
      <xdr:colOff>114300</xdr:colOff>
      <xdr:row>108</xdr:row>
      <xdr:rowOff>170180</xdr:rowOff>
    </xdr:to>
    <xdr:cxnSp macro="">
      <xdr:nvCxnSpPr>
        <xdr:cNvPr id="642" name="直線コネクタ 641">
          <a:extLst>
            <a:ext uri="{FF2B5EF4-FFF2-40B4-BE49-F238E27FC236}">
              <a16:creationId xmlns:a16="http://schemas.microsoft.com/office/drawing/2014/main" id="{82CFA138-B675-4320-9BD9-B0B2F76128EE}"/>
            </a:ext>
          </a:extLst>
        </xdr:cNvPr>
        <xdr:cNvCxnSpPr/>
      </xdr:nvCxnSpPr>
      <xdr:spPr>
        <a:xfrm flipV="1">
          <a:off x="16431260" y="18049241"/>
          <a:ext cx="782320" cy="2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643" name="n_1aveValue【庁舎】&#10;一人当たり面積">
          <a:extLst>
            <a:ext uri="{FF2B5EF4-FFF2-40B4-BE49-F238E27FC236}">
              <a16:creationId xmlns:a16="http://schemas.microsoft.com/office/drawing/2014/main" id="{E2036BDE-E655-493A-A6BB-6A88B6C33D78}"/>
            </a:ext>
          </a:extLst>
        </xdr:cNvPr>
        <xdr:cNvSpPr txBox="1"/>
      </xdr:nvSpPr>
      <xdr:spPr>
        <a:xfrm>
          <a:off x="18561127" y="1762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644" name="n_2aveValue【庁舎】&#10;一人当たり面積">
          <a:extLst>
            <a:ext uri="{FF2B5EF4-FFF2-40B4-BE49-F238E27FC236}">
              <a16:creationId xmlns:a16="http://schemas.microsoft.com/office/drawing/2014/main" id="{7F25688D-89BC-4A3B-80E4-5B5AEE2FC878}"/>
            </a:ext>
          </a:extLst>
        </xdr:cNvPr>
        <xdr:cNvSpPr txBox="1"/>
      </xdr:nvSpPr>
      <xdr:spPr>
        <a:xfrm>
          <a:off x="17776267" y="176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645" name="n_3aveValue【庁舎】&#10;一人当たり面積">
          <a:extLst>
            <a:ext uri="{FF2B5EF4-FFF2-40B4-BE49-F238E27FC236}">
              <a16:creationId xmlns:a16="http://schemas.microsoft.com/office/drawing/2014/main" id="{CF7D2E0A-8D39-4CC7-8903-1F7B83794BFE}"/>
            </a:ext>
          </a:extLst>
        </xdr:cNvPr>
        <xdr:cNvSpPr txBox="1"/>
      </xdr:nvSpPr>
      <xdr:spPr>
        <a:xfrm>
          <a:off x="17001567"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646" name="n_4aveValue【庁舎】&#10;一人当たり面積">
          <a:extLst>
            <a:ext uri="{FF2B5EF4-FFF2-40B4-BE49-F238E27FC236}">
              <a16:creationId xmlns:a16="http://schemas.microsoft.com/office/drawing/2014/main" id="{12027E7E-0F9B-4465-9FA9-4A4B255AA179}"/>
            </a:ext>
          </a:extLst>
        </xdr:cNvPr>
        <xdr:cNvSpPr txBox="1"/>
      </xdr:nvSpPr>
      <xdr:spPr>
        <a:xfrm>
          <a:off x="16226867" y="1772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647" name="n_1mainValue【庁舎】&#10;一人当たり面積">
          <a:extLst>
            <a:ext uri="{FF2B5EF4-FFF2-40B4-BE49-F238E27FC236}">
              <a16:creationId xmlns:a16="http://schemas.microsoft.com/office/drawing/2014/main" id="{9BE060D3-0C70-472B-BA71-ECE38339766C}"/>
            </a:ext>
          </a:extLst>
        </xdr:cNvPr>
        <xdr:cNvSpPr txBox="1"/>
      </xdr:nvSpPr>
      <xdr:spPr>
        <a:xfrm>
          <a:off x="1856112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143527</xdr:rowOff>
    </xdr:from>
    <xdr:ext cx="469744" cy="259045"/>
    <xdr:sp macro="" textlink="">
      <xdr:nvSpPr>
        <xdr:cNvPr id="648" name="n_2mainValue【庁舎】&#10;一人当たり面積">
          <a:extLst>
            <a:ext uri="{FF2B5EF4-FFF2-40B4-BE49-F238E27FC236}">
              <a16:creationId xmlns:a16="http://schemas.microsoft.com/office/drawing/2014/main" id="{6688E077-AB3D-4889-8DB1-2FE07EBB20E9}"/>
            </a:ext>
          </a:extLst>
        </xdr:cNvPr>
        <xdr:cNvSpPr txBox="1"/>
      </xdr:nvSpPr>
      <xdr:spPr>
        <a:xfrm>
          <a:off x="1777626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153688</xdr:rowOff>
    </xdr:from>
    <xdr:ext cx="469744" cy="259045"/>
    <xdr:sp macro="" textlink="">
      <xdr:nvSpPr>
        <xdr:cNvPr id="649" name="n_3mainValue【庁舎】&#10;一人当たり面積">
          <a:extLst>
            <a:ext uri="{FF2B5EF4-FFF2-40B4-BE49-F238E27FC236}">
              <a16:creationId xmlns:a16="http://schemas.microsoft.com/office/drawing/2014/main" id="{61AEE6E0-9217-4FE6-911D-B461E80F73F3}"/>
            </a:ext>
          </a:extLst>
        </xdr:cNvPr>
        <xdr:cNvSpPr txBox="1"/>
      </xdr:nvSpPr>
      <xdr:spPr>
        <a:xfrm>
          <a:off x="17001567" y="180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40657</xdr:rowOff>
    </xdr:from>
    <xdr:ext cx="469744" cy="259045"/>
    <xdr:sp macro="" textlink="">
      <xdr:nvSpPr>
        <xdr:cNvPr id="650" name="n_4mainValue【庁舎】&#10;一人当たり面積">
          <a:extLst>
            <a:ext uri="{FF2B5EF4-FFF2-40B4-BE49-F238E27FC236}">
              <a16:creationId xmlns:a16="http://schemas.microsoft.com/office/drawing/2014/main" id="{9A09CD3D-3F7C-4552-A0DF-05134D8964FC}"/>
            </a:ext>
          </a:extLst>
        </xdr:cNvPr>
        <xdr:cNvSpPr txBox="1"/>
      </xdr:nvSpPr>
      <xdr:spPr>
        <a:xfrm>
          <a:off x="16226867" y="183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893AF357-8BE0-4F7C-8483-E03D5D7B17E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F7AFA421-B711-4A68-B09A-677EE8CFA63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C7912E8B-7127-40F4-90A3-8279D0A3AF7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類似団体と比較して有形固定資産減価償却率が低くなっている施設は消防施設、庁舎である。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体育館については、２施設共に築３５年以上を経過していることに加え、避難所に指定されているため、今後全面的な改修が必要となる。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7,030
6,791
14.28
7,139,172
7,029,179
106,741
2,969,361
6,523,688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小竹町は炭鉱閉山後、人口減少が続いていることや特化した産業が無いこと等の要因から財政基盤がぜい弱で類似団体内での平均値を０．０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行政改革に基づき各種経費の抑制を断行し、税の徴収強化により税収の増加と確保に努め、財政基盤の安定を図る。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132645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年度からの交付税の大幅な上昇に伴い近年経常収支比率は回復傾向に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あったが、令和５年度については公債費の上昇により悪化しており、公債費が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高い水準で推移していることや一部事務組合に係る負担金が固定化し、一般会計を圧迫している状況が、財政構造の硬直化に繋がっている。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投資的事業の抑制するべく、事業縮小や凍結を踏まえた検討を行い、公債費を抑制することで経常収支比率の改善を図る。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136948</xdr:rowOff>
    </xdr:from>
    <xdr:to>
      <xdr:col>23</xdr:col>
      <xdr:colOff>133350</xdr:colOff>
      <xdr:row>63</xdr:row>
      <xdr:rowOff>21802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66848"/>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136948</xdr:rowOff>
    </xdr:from>
    <xdr:to>
      <xdr:col>19</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6684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64</xdr:row>
      <xdr:rowOff>143933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500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91652</xdr:rowOff>
    </xdr:from>
    <xdr:to>
      <xdr:col>11</xdr:col>
      <xdr:colOff>31750</xdr:colOff>
      <xdr:row>64</xdr:row>
      <xdr:rowOff>143933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6445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114529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86148</xdr:rowOff>
    </xdr:from>
    <xdr:to>
      <xdr:col>19</xdr:col>
      <xdr:colOff>184150</xdr:colOff>
      <xdr:row>63</xdr:row>
      <xdr:rowOff>16298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02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40852</xdr:rowOff>
    </xdr:from>
    <xdr:to>
      <xdr:col>7</xdr:col>
      <xdr:colOff>31750</xdr:colOff>
      <xdr:row>64</xdr:row>
      <xdr:rowOff>142452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127229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人当たり人件費・物件費等決算額が類似団体内での平均値を下回ってる要因は物件費であり、これは行政改革に基づき経費の削減に努めた結果である。今後も継続して経費削減を徹底していく。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66201</xdr:rowOff>
    </xdr:from>
    <xdr:to>
      <xdr:col>23</xdr:col>
      <xdr:colOff>133350</xdr:colOff>
      <xdr:row>82</xdr:row>
      <xdr:rowOff>111389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5101"/>
          <a:ext cx="838200" cy="4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40314</xdr:rowOff>
    </xdr:from>
    <xdr:to>
      <xdr:col>19</xdr:col>
      <xdr:colOff>133350</xdr:colOff>
      <xdr:row>82</xdr:row>
      <xdr:rowOff>66201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99214"/>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16752</xdr:rowOff>
    </xdr:from>
    <xdr:to>
      <xdr:col>15</xdr:col>
      <xdr:colOff>82550</xdr:colOff>
      <xdr:row>82</xdr:row>
      <xdr:rowOff>40314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75652"/>
          <a:ext cx="889000" cy="2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155395</xdr:rowOff>
    </xdr:from>
    <xdr:to>
      <xdr:col>11</xdr:col>
      <xdr:colOff>31750</xdr:colOff>
      <xdr:row>82</xdr:row>
      <xdr:rowOff>16752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42845"/>
          <a:ext cx="889000" cy="3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60589</xdr:rowOff>
    </xdr:from>
    <xdr:to>
      <xdr:col>23</xdr:col>
      <xdr:colOff>184150</xdr:colOff>
      <xdr:row>82</xdr:row>
      <xdr:rowOff>162189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77116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15401</xdr:rowOff>
    </xdr:from>
    <xdr:to>
      <xdr:col>19</xdr:col>
      <xdr:colOff>184150</xdr:colOff>
      <xdr:row>82</xdr:row>
      <xdr:rowOff>117001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127178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3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160964</xdr:rowOff>
    </xdr:from>
    <xdr:to>
      <xdr:col>15</xdr:col>
      <xdr:colOff>133350</xdr:colOff>
      <xdr:row>82</xdr:row>
      <xdr:rowOff>91114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101291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1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137402</xdr:rowOff>
    </xdr:from>
    <xdr:to>
      <xdr:col>11</xdr:col>
      <xdr:colOff>82550</xdr:colOff>
      <xdr:row>82</xdr:row>
      <xdr:rowOff>67552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77729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9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104595</xdr:rowOff>
    </xdr:from>
    <xdr:to>
      <xdr:col>7</xdr:col>
      <xdr:colOff>31750</xdr:colOff>
      <xdr:row>82</xdr:row>
      <xdr:rowOff>34745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9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44922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6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国の動向に合わせて、適正な給与水準の維持に努める。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158145</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3139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158145</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3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147562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73943"/>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昨年に比べ</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人減少しているが、類似団体平均を下回っている。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33994</xdr:rowOff>
    </xdr:from>
    <xdr:to>
      <xdr:col>81</xdr:col>
      <xdr:colOff>44450</xdr:colOff>
      <xdr:row>62</xdr:row>
      <xdr:rowOff>43645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63894"/>
          <a:ext cx="8382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43645</xdr:rowOff>
    </xdr:from>
    <xdr:to>
      <xdr:col>77</xdr:col>
      <xdr:colOff>44450</xdr:colOff>
      <xdr:row>62</xdr:row>
      <xdr:rowOff>52494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73545"/>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32385</xdr:rowOff>
    </xdr:from>
    <xdr:to>
      <xdr:col>72</xdr:col>
      <xdr:colOff>203200</xdr:colOff>
      <xdr:row>62</xdr:row>
      <xdr:rowOff>52494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6228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32385</xdr:rowOff>
    </xdr:from>
    <xdr:to>
      <xdr:col>68</xdr:col>
      <xdr:colOff>152400</xdr:colOff>
      <xdr:row>62</xdr:row>
      <xdr:rowOff>44450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6622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154644</xdr:rowOff>
    </xdr:from>
    <xdr:to>
      <xdr:col>81</xdr:col>
      <xdr:colOff>95250</xdr:colOff>
      <xdr:row>62</xdr:row>
      <xdr:rowOff>84794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171171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5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164295</xdr:rowOff>
    </xdr:from>
    <xdr:to>
      <xdr:col>77</xdr:col>
      <xdr:colOff>95250</xdr:colOff>
      <xdr:row>62</xdr:row>
      <xdr:rowOff>94445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104622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9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1694</xdr:rowOff>
    </xdr:from>
    <xdr:to>
      <xdr:col>73</xdr:col>
      <xdr:colOff>44450</xdr:colOff>
      <xdr:row>62</xdr:row>
      <xdr:rowOff>103294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113471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153035</xdr:rowOff>
    </xdr:from>
    <xdr:to>
      <xdr:col>68</xdr:col>
      <xdr:colOff>203200</xdr:colOff>
      <xdr:row>62</xdr:row>
      <xdr:rowOff>83185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93362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105427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元利償還金の増により単年度の実質公債費比率は上昇に転じているが、実質公債費比率が３ヵ年平均により算定されるため、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年前の比率と比べ、今年度の実質公債費比率が少ないため、前年度より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％改善し、類似団体平均値を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今後は町営住宅建設事業の実施により元利償還金の増加が見込まれることから、投資的な事業の計画的な実施により、起債の抑制に努める。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88392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367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41</xdr:row>
      <xdr:rowOff>3810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463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52070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138938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815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149369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公営住宅の建替を実施したことにより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比率算出式の分子となる地方債残高</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が増加し、当該比率が上昇した。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もかなり高い数値であり、要因としては地方債残高が多額であることに加え、下水道事業の影響により公営企業債等繰入見込額が大きいことが挙げられる。投資的事業を計画的に実施し、起債の抑制に努め、財政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12912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156439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58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12912</xdr:rowOff>
    </xdr:from>
    <xdr:to>
      <xdr:col>81</xdr:col>
      <xdr:colOff>133350</xdr:colOff>
      <xdr:row>21</xdr:row>
      <xdr:rowOff>12912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61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5927</xdr:rowOff>
    </xdr:from>
    <xdr:to>
      <xdr:col>81</xdr:col>
      <xdr:colOff>44450</xdr:colOff>
      <xdr:row>20</xdr:row>
      <xdr:rowOff>121355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3263477"/>
          <a:ext cx="838200" cy="28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5927</xdr:rowOff>
    </xdr:from>
    <xdr:to>
      <xdr:col>77</xdr:col>
      <xdr:colOff>44450</xdr:colOff>
      <xdr:row>20</xdr:row>
      <xdr:rowOff>82479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263477"/>
          <a:ext cx="889000" cy="24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82479</xdr:rowOff>
    </xdr:from>
    <xdr:to>
      <xdr:col>72</xdr:col>
      <xdr:colOff>203200</xdr:colOff>
      <xdr:row>21</xdr:row>
      <xdr:rowOff>120156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511479"/>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120156</xdr:rowOff>
    </xdr:from>
    <xdr:to>
      <xdr:col>68</xdr:col>
      <xdr:colOff>152400</xdr:colOff>
      <xdr:row>22</xdr:row>
      <xdr:rowOff>14393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720606"/>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136596</xdr:rowOff>
    </xdr:from>
    <xdr:to>
      <xdr:col>68</xdr:col>
      <xdr:colOff>203200</xdr:colOff>
      <xdr:row>14</xdr:row>
      <xdr:rowOff>66746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76923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131233</xdr:rowOff>
    </xdr:from>
    <xdr:to>
      <xdr:col>64</xdr:col>
      <xdr:colOff>152400</xdr:colOff>
      <xdr:row>14</xdr:row>
      <xdr:rowOff>61383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71560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70555</xdr:rowOff>
    </xdr:from>
    <xdr:to>
      <xdr:col>81</xdr:col>
      <xdr:colOff>95250</xdr:colOff>
      <xdr:row>21</xdr:row>
      <xdr:rowOff>705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4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137882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39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126577</xdr:rowOff>
    </xdr:from>
    <xdr:to>
      <xdr:col>77</xdr:col>
      <xdr:colOff>95250</xdr:colOff>
      <xdr:row>19</xdr:row>
      <xdr:rowOff>56727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2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41504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29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31679</xdr:rowOff>
    </xdr:from>
    <xdr:to>
      <xdr:col>73</xdr:col>
      <xdr:colOff>44450</xdr:colOff>
      <xdr:row>20</xdr:row>
      <xdr:rowOff>133279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4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118056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54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69356</xdr:rowOff>
    </xdr:from>
    <xdr:to>
      <xdr:col>68</xdr:col>
      <xdr:colOff>203200</xdr:colOff>
      <xdr:row>21</xdr:row>
      <xdr:rowOff>170956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6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155733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75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135043</xdr:rowOff>
    </xdr:from>
    <xdr:to>
      <xdr:col>64</xdr:col>
      <xdr:colOff>152400</xdr:colOff>
      <xdr:row>22</xdr:row>
      <xdr:rowOff>65193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7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49970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8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7,030
6,791
14.28
7,139,172
7,029,179
106,741
2,969,361
6,523,688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ポイント減少したが、未だ類似団体を上回っている。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人件費の抑制は、行政改革を進めるうえで避けられない課題である。今後も業務の効率化を図り、</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年度に策定した人材管理計画に基づき、人事費の抑制に努める。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354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344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40</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72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ポイント増加しているが、類似団体の平均値より低い水準を維持している。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引き続き全体コストの削減を図る。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133858</xdr:rowOff>
    </xdr:from>
    <xdr:to>
      <xdr:col>82</xdr:col>
      <xdr:colOff>107950</xdr:colOff>
      <xdr:row>15</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056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15</xdr:row>
      <xdr:rowOff>133858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91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918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92202</xdr:rowOff>
    </xdr:from>
    <xdr:to>
      <xdr:col>82</xdr:col>
      <xdr:colOff>158750</xdr:colOff>
      <xdr:row>16</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108729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83058</xdr:rowOff>
    </xdr:from>
    <xdr:to>
      <xdr:col>78</xdr:col>
      <xdr:colOff>120650</xdr:colOff>
      <xdr:row>16</xdr:row>
      <xdr:rowOff>13208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23385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23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今後も高齢者及び障がい者福祉に係る費用の増加が予想され、扶助費の増大が懸念される。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42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58</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853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法適化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により繰出金が減少した事に伴い、前年に比べ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ポイント減少したが、それでもなお国保、介護、後期高齢者の特別会計等への繰出金が大きく、依然として経常収支比率が類似団体を上回っている。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168910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977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168910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57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57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8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17797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33037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ポイント増加しており、公営企業会計に対する補助金や一部事務組合に係る負担金が高額のまま推移しているため、類似団体平均を上回っている。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今後も公営企業会計への補助金の増加が懸念されるため、補助金事業の必要性を十分に吟味した上で見直しを行い、削減を図る。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38</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18072"/>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18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592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庁舎建設事業等の元利償還が開始した影響で、前年度に比べ、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今後も公営住宅建設事業等の実施により公債費が上昇していくことが見込まれることから、新規事業を抑制し、公債費の逓減に努める。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100330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924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924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45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800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49530</xdr:rowOff>
    </xdr:from>
    <xdr:to>
      <xdr:col>24</xdr:col>
      <xdr:colOff>76200</xdr:colOff>
      <xdr:row>76</xdr:row>
      <xdr:rowOff>151130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ポイント増加しているため、各特別会計の経営改善を促し、一般会計への負担の軽減に努める。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78</xdr:row>
      <xdr:rowOff>66039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239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97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79</xdr:row>
      <xdr:rowOff>123189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97230"/>
          <a:ext cx="8890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123189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591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59707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3518</xdr:rowOff>
    </xdr:from>
    <xdr:to>
      <xdr:col>29</xdr:col>
      <xdr:colOff>127000</xdr:colOff>
      <xdr:row>18</xdr:row>
      <xdr:rowOff>5789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37243"/>
          <a:ext cx="647700" cy="2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3518</xdr:rowOff>
    </xdr:from>
    <xdr:to>
      <xdr:col>26</xdr:col>
      <xdr:colOff>50800</xdr:colOff>
      <xdr:row>18</xdr:row>
      <xdr:rowOff>9332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7243"/>
          <a:ext cx="698500" cy="5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9332</xdr:rowOff>
    </xdr:from>
    <xdr:to>
      <xdr:col>22</xdr:col>
      <xdr:colOff>114300</xdr:colOff>
      <xdr:row>18</xdr:row>
      <xdr:rowOff>13896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3057"/>
          <a:ext cx="698500" cy="4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13896</xdr:rowOff>
    </xdr:from>
    <xdr:to>
      <xdr:col>18</xdr:col>
      <xdr:colOff>177800</xdr:colOff>
      <xdr:row>19</xdr:row>
      <xdr:rowOff>38951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7621"/>
          <a:ext cx="698500" cy="196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126439</xdr:rowOff>
    </xdr:from>
    <xdr:to>
      <xdr:col>29</xdr:col>
      <xdr:colOff>177800</xdr:colOff>
      <xdr:row>18</xdr:row>
      <xdr:rowOff>56589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98516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124168</xdr:rowOff>
    </xdr:from>
    <xdr:to>
      <xdr:col>26</xdr:col>
      <xdr:colOff>101600</xdr:colOff>
      <xdr:row>18</xdr:row>
      <xdr:rowOff>54318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39095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2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129982</xdr:rowOff>
    </xdr:from>
    <xdr:to>
      <xdr:col>22</xdr:col>
      <xdr:colOff>165100</xdr:colOff>
      <xdr:row>18</xdr:row>
      <xdr:rowOff>60132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2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44909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134546</xdr:rowOff>
    </xdr:from>
    <xdr:to>
      <xdr:col>19</xdr:col>
      <xdr:colOff>38100</xdr:colOff>
      <xdr:row>18</xdr:row>
      <xdr:rowOff>64696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6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74873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159601</xdr:rowOff>
    </xdr:from>
    <xdr:to>
      <xdr:col>15</xdr:col>
      <xdr:colOff>101600</xdr:colOff>
      <xdr:row>19</xdr:row>
      <xdr:rowOff>89751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74528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68479</xdr:rowOff>
    </xdr:from>
    <xdr:to>
      <xdr:col>29</xdr:col>
      <xdr:colOff>127000</xdr:colOff>
      <xdr:row>37</xdr:row>
      <xdr:rowOff>129923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93179"/>
          <a:ext cx="647700" cy="61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40540</xdr:rowOff>
    </xdr:from>
    <xdr:to>
      <xdr:col>26</xdr:col>
      <xdr:colOff>50800</xdr:colOff>
      <xdr:row>37</xdr:row>
      <xdr:rowOff>129923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65240"/>
          <a:ext cx="698500" cy="89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40540</xdr:rowOff>
    </xdr:from>
    <xdr:to>
      <xdr:col>22</xdr:col>
      <xdr:colOff>114300</xdr:colOff>
      <xdr:row>37</xdr:row>
      <xdr:rowOff>94914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65240"/>
          <a:ext cx="698500" cy="54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57832</xdr:rowOff>
    </xdr:from>
    <xdr:to>
      <xdr:col>18</xdr:col>
      <xdr:colOff>177800</xdr:colOff>
      <xdr:row>37</xdr:row>
      <xdr:rowOff>94914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82532"/>
          <a:ext cx="698500" cy="37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17679</xdr:rowOff>
    </xdr:from>
    <xdr:to>
      <xdr:col>29</xdr:col>
      <xdr:colOff>177800</xdr:colOff>
      <xdr:row>37</xdr:row>
      <xdr:rowOff>119279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42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161206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1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79123</xdr:rowOff>
    </xdr:from>
    <xdr:to>
      <xdr:col>26</xdr:col>
      <xdr:colOff>101600</xdr:colOff>
      <xdr:row>37</xdr:row>
      <xdr:rowOff>180723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03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165500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90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161190</xdr:rowOff>
    </xdr:from>
    <xdr:to>
      <xdr:col>22</xdr:col>
      <xdr:colOff>165100</xdr:colOff>
      <xdr:row>37</xdr:row>
      <xdr:rowOff>91340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1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76117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0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44114</xdr:rowOff>
    </xdr:from>
    <xdr:to>
      <xdr:col>19</xdr:col>
      <xdr:colOff>38100</xdr:colOff>
      <xdr:row>37</xdr:row>
      <xdr:rowOff>145714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6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130491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5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7032</xdr:rowOff>
    </xdr:from>
    <xdr:to>
      <xdr:col>15</xdr:col>
      <xdr:colOff>101600</xdr:colOff>
      <xdr:row>37</xdr:row>
      <xdr:rowOff>108632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3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93409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7,030
6,791
14.28
7,139,172
7,029,179
106,741
2,969,361
6,523,688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102354</xdr:rowOff>
    </xdr:from>
    <xdr:to>
      <xdr:col>24</xdr:col>
      <xdr:colOff>63500</xdr:colOff>
      <xdr:row>35</xdr:row>
      <xdr:rowOff>114356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03104"/>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90711</xdr:rowOff>
    </xdr:from>
    <xdr:to>
      <xdr:col>19</xdr:col>
      <xdr:colOff>177800</xdr:colOff>
      <xdr:row>35</xdr:row>
      <xdr:rowOff>102354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91461"/>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90711</xdr:rowOff>
    </xdr:from>
    <xdr:to>
      <xdr:col>15</xdr:col>
      <xdr:colOff>50800</xdr:colOff>
      <xdr:row>35</xdr:row>
      <xdr:rowOff>93599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1461"/>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93599</xdr:rowOff>
    </xdr:from>
    <xdr:to>
      <xdr:col>10</xdr:col>
      <xdr:colOff>114300</xdr:colOff>
      <xdr:row>36</xdr:row>
      <xdr:rowOff>71570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4349"/>
          <a:ext cx="889000" cy="14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63556</xdr:rowOff>
    </xdr:from>
    <xdr:to>
      <xdr:col>24</xdr:col>
      <xdr:colOff>114300</xdr:colOff>
      <xdr:row>35</xdr:row>
      <xdr:rowOff>165156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41983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51554</xdr:rowOff>
    </xdr:from>
    <xdr:to>
      <xdr:col>20</xdr:col>
      <xdr:colOff>38100</xdr:colOff>
      <xdr:row>35</xdr:row>
      <xdr:rowOff>153154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144281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4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39911</xdr:rowOff>
    </xdr:from>
    <xdr:to>
      <xdr:col>15</xdr:col>
      <xdr:colOff>101600</xdr:colOff>
      <xdr:row>35</xdr:row>
      <xdr:rowOff>141511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132638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3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42799</xdr:rowOff>
    </xdr:from>
    <xdr:to>
      <xdr:col>10</xdr:col>
      <xdr:colOff>165100</xdr:colOff>
      <xdr:row>35</xdr:row>
      <xdr:rowOff>144399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160926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20770</xdr:rowOff>
    </xdr:from>
    <xdr:to>
      <xdr:col>6</xdr:col>
      <xdr:colOff>38100</xdr:colOff>
      <xdr:row>36</xdr:row>
      <xdr:rowOff>122370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113497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8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65972</xdr:rowOff>
    </xdr:from>
    <xdr:to>
      <xdr:col>24</xdr:col>
      <xdr:colOff>63500</xdr:colOff>
      <xdr:row>58</xdr:row>
      <xdr:rowOff>117524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10072"/>
          <a:ext cx="838200" cy="5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117524</xdr:rowOff>
    </xdr:from>
    <xdr:to>
      <xdr:col>19</xdr:col>
      <xdr:colOff>177800</xdr:colOff>
      <xdr:row>58</xdr:row>
      <xdr:rowOff>126106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61624"/>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126106</xdr:rowOff>
    </xdr:from>
    <xdr:to>
      <xdr:col>15</xdr:col>
      <xdr:colOff>50800</xdr:colOff>
      <xdr:row>58</xdr:row>
      <xdr:rowOff>146602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70206"/>
          <a:ext cx="8890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146602</xdr:rowOff>
    </xdr:from>
    <xdr:to>
      <xdr:col>10</xdr:col>
      <xdr:colOff>114300</xdr:colOff>
      <xdr:row>58</xdr:row>
      <xdr:rowOff>146991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90702"/>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15172</xdr:rowOff>
    </xdr:from>
    <xdr:to>
      <xdr:col>24</xdr:col>
      <xdr:colOff>114300</xdr:colOff>
      <xdr:row>58</xdr:row>
      <xdr:rowOff>116772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66724</xdr:rowOff>
    </xdr:from>
    <xdr:to>
      <xdr:col>20</xdr:col>
      <xdr:colOff>38100</xdr:colOff>
      <xdr:row>58</xdr:row>
      <xdr:rowOff>168324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1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159451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0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75306</xdr:rowOff>
    </xdr:from>
    <xdr:to>
      <xdr:col>15</xdr:col>
      <xdr:colOff>101600</xdr:colOff>
      <xdr:row>59</xdr:row>
      <xdr:rowOff>5456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168033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95802</xdr:rowOff>
    </xdr:from>
    <xdr:to>
      <xdr:col>10</xdr:col>
      <xdr:colOff>165100</xdr:colOff>
      <xdr:row>59</xdr:row>
      <xdr:rowOff>25952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17079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96191</xdr:rowOff>
    </xdr:from>
    <xdr:to>
      <xdr:col>6</xdr:col>
      <xdr:colOff>38100</xdr:colOff>
      <xdr:row>59</xdr:row>
      <xdr:rowOff>26341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4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17468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117697</xdr:rowOff>
    </xdr:from>
    <xdr:to>
      <xdr:col>24</xdr:col>
      <xdr:colOff>63500</xdr:colOff>
      <xdr:row>76</xdr:row>
      <xdr:rowOff>120822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147897"/>
          <a:ext cx="8382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120822</xdr:rowOff>
    </xdr:from>
    <xdr:to>
      <xdr:col>19</xdr:col>
      <xdr:colOff>177800</xdr:colOff>
      <xdr:row>78</xdr:row>
      <xdr:rowOff>68624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151022"/>
          <a:ext cx="889000" cy="29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68624</xdr:rowOff>
    </xdr:from>
    <xdr:to>
      <xdr:col>15</xdr:col>
      <xdr:colOff>50800</xdr:colOff>
      <xdr:row>78</xdr:row>
      <xdr:rowOff>106457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41724"/>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106457</xdr:rowOff>
    </xdr:from>
    <xdr:to>
      <xdr:col>10</xdr:col>
      <xdr:colOff>114300</xdr:colOff>
      <xdr:row>78</xdr:row>
      <xdr:rowOff>111716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79557"/>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66897</xdr:rowOff>
    </xdr:from>
    <xdr:to>
      <xdr:col>24</xdr:col>
      <xdr:colOff>114300</xdr:colOff>
      <xdr:row>76</xdr:row>
      <xdr:rowOff>168497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89774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70022</xdr:rowOff>
    </xdr:from>
    <xdr:to>
      <xdr:col>20</xdr:col>
      <xdr:colOff>38100</xdr:colOff>
      <xdr:row>77</xdr:row>
      <xdr:rowOff>172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0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16698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17824</xdr:rowOff>
    </xdr:from>
    <xdr:to>
      <xdr:col>15</xdr:col>
      <xdr:colOff>101600</xdr:colOff>
      <xdr:row>78</xdr:row>
      <xdr:rowOff>119424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110551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8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55657</xdr:rowOff>
    </xdr:from>
    <xdr:to>
      <xdr:col>10</xdr:col>
      <xdr:colOff>165100</xdr:colOff>
      <xdr:row>78</xdr:row>
      <xdr:rowOff>157257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148384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2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60916</xdr:rowOff>
    </xdr:from>
    <xdr:to>
      <xdr:col>6</xdr:col>
      <xdr:colOff>38100</xdr:colOff>
      <xdr:row>78</xdr:row>
      <xdr:rowOff>162516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153643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107403</xdr:rowOff>
    </xdr:from>
    <xdr:to>
      <xdr:col>24</xdr:col>
      <xdr:colOff>63500</xdr:colOff>
      <xdr:row>96</xdr:row>
      <xdr:rowOff>50811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95153"/>
          <a:ext cx="838200" cy="1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112396</xdr:rowOff>
    </xdr:from>
    <xdr:to>
      <xdr:col>19</xdr:col>
      <xdr:colOff>177800</xdr:colOff>
      <xdr:row>96</xdr:row>
      <xdr:rowOff>50811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00146"/>
          <a:ext cx="889000" cy="10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112396</xdr:rowOff>
    </xdr:from>
    <xdr:to>
      <xdr:col>15</xdr:col>
      <xdr:colOff>50800</xdr:colOff>
      <xdr:row>97</xdr:row>
      <xdr:rowOff>52577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00146"/>
          <a:ext cx="889000" cy="28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32688</xdr:rowOff>
    </xdr:from>
    <xdr:to>
      <xdr:col>10</xdr:col>
      <xdr:colOff>114300</xdr:colOff>
      <xdr:row>97</xdr:row>
      <xdr:rowOff>52577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63338"/>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56603</xdr:rowOff>
    </xdr:from>
    <xdr:to>
      <xdr:col>24</xdr:col>
      <xdr:colOff>114300</xdr:colOff>
      <xdr:row>95</xdr:row>
      <xdr:rowOff>158203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4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79480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9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xdr:rowOff>
    </xdr:from>
    <xdr:to>
      <xdr:col>20</xdr:col>
      <xdr:colOff>38100</xdr:colOff>
      <xdr:row>96</xdr:row>
      <xdr:rowOff>101611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118138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61596</xdr:rowOff>
    </xdr:from>
    <xdr:to>
      <xdr:col>15</xdr:col>
      <xdr:colOff>101600</xdr:colOff>
      <xdr:row>95</xdr:row>
      <xdr:rowOff>163196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8273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1777</xdr:rowOff>
    </xdr:from>
    <xdr:to>
      <xdr:col>10</xdr:col>
      <xdr:colOff>165100</xdr:colOff>
      <xdr:row>97</xdr:row>
      <xdr:rowOff>103377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3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119904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153338</xdr:rowOff>
    </xdr:from>
    <xdr:to>
      <xdr:col>6</xdr:col>
      <xdr:colOff>38100</xdr:colOff>
      <xdr:row>97</xdr:row>
      <xdr:rowOff>83488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100015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8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109717</xdr:rowOff>
    </xdr:from>
    <xdr:to>
      <xdr:col>55</xdr:col>
      <xdr:colOff>0</xdr:colOff>
      <xdr:row>37</xdr:row>
      <xdr:rowOff>45086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81917"/>
          <a:ext cx="838200" cy="10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45086</xdr:rowOff>
    </xdr:from>
    <xdr:to>
      <xdr:col>50</xdr:col>
      <xdr:colOff>114300</xdr:colOff>
      <xdr:row>37</xdr:row>
      <xdr:rowOff>121872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8736"/>
          <a:ext cx="889000" cy="7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106674</xdr:rowOff>
    </xdr:from>
    <xdr:to>
      <xdr:col>45</xdr:col>
      <xdr:colOff>177800</xdr:colOff>
      <xdr:row>37</xdr:row>
      <xdr:rowOff>121872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07424"/>
          <a:ext cx="889000" cy="35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106674</xdr:rowOff>
    </xdr:from>
    <xdr:to>
      <xdr:col>41</xdr:col>
      <xdr:colOff>50800</xdr:colOff>
      <xdr:row>38</xdr:row>
      <xdr:rowOff>14963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07424"/>
          <a:ext cx="889000" cy="4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58917</xdr:rowOff>
    </xdr:from>
    <xdr:to>
      <xdr:col>55</xdr:col>
      <xdr:colOff>50800</xdr:colOff>
      <xdr:row>36</xdr:row>
      <xdr:rowOff>160517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37344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165736</xdr:rowOff>
    </xdr:from>
    <xdr:to>
      <xdr:col>50</xdr:col>
      <xdr:colOff>165100</xdr:colOff>
      <xdr:row>37</xdr:row>
      <xdr:rowOff>95886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87013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71072</xdr:rowOff>
    </xdr:from>
    <xdr:to>
      <xdr:col>46</xdr:col>
      <xdr:colOff>38100</xdr:colOff>
      <xdr:row>38</xdr:row>
      <xdr:rowOff>1222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163799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55874</xdr:rowOff>
    </xdr:from>
    <xdr:to>
      <xdr:col>41</xdr:col>
      <xdr:colOff>101600</xdr:colOff>
      <xdr:row>35</xdr:row>
      <xdr:rowOff>157474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5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148601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4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135613</xdr:rowOff>
    </xdr:from>
    <xdr:to>
      <xdr:col>36</xdr:col>
      <xdr:colOff>165100</xdr:colOff>
      <xdr:row>38</xdr:row>
      <xdr:rowOff>65763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56890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7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28977</xdr:rowOff>
    </xdr:from>
    <xdr:to>
      <xdr:col>55</xdr:col>
      <xdr:colOff>0</xdr:colOff>
      <xdr:row>58</xdr:row>
      <xdr:rowOff>110293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3077"/>
          <a:ext cx="838200" cy="8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110293</xdr:rowOff>
    </xdr:from>
    <xdr:to>
      <xdr:col>50</xdr:col>
      <xdr:colOff>114300</xdr:colOff>
      <xdr:row>58</xdr:row>
      <xdr:rowOff>110406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54393"/>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104030</xdr:rowOff>
    </xdr:from>
    <xdr:to>
      <xdr:col>45</xdr:col>
      <xdr:colOff>177800</xdr:colOff>
      <xdr:row>58</xdr:row>
      <xdr:rowOff>110406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48130"/>
          <a:ext cx="8890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41111</xdr:rowOff>
    </xdr:from>
    <xdr:to>
      <xdr:col>41</xdr:col>
      <xdr:colOff>50800</xdr:colOff>
      <xdr:row>58</xdr:row>
      <xdr:rowOff>104030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85211"/>
          <a:ext cx="889000" cy="6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149627</xdr:rowOff>
    </xdr:from>
    <xdr:to>
      <xdr:col>55</xdr:col>
      <xdr:colOff>50800</xdr:colOff>
      <xdr:row>58</xdr:row>
      <xdr:rowOff>79777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109004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59493</xdr:rowOff>
    </xdr:from>
    <xdr:to>
      <xdr:col>50</xdr:col>
      <xdr:colOff>165100</xdr:colOff>
      <xdr:row>58</xdr:row>
      <xdr:rowOff>161093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152220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59606</xdr:rowOff>
    </xdr:from>
    <xdr:to>
      <xdr:col>46</xdr:col>
      <xdr:colOff>38100</xdr:colOff>
      <xdr:row>58</xdr:row>
      <xdr:rowOff>161206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152333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53230</xdr:rowOff>
    </xdr:from>
    <xdr:to>
      <xdr:col>41</xdr:col>
      <xdr:colOff>101600</xdr:colOff>
      <xdr:row>58</xdr:row>
      <xdr:rowOff>154830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145957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161761</xdr:rowOff>
    </xdr:from>
    <xdr:to>
      <xdr:col>36</xdr:col>
      <xdr:colOff>165100</xdr:colOff>
      <xdr:row>58</xdr:row>
      <xdr:rowOff>91911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108438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0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133959</xdr:rowOff>
    </xdr:from>
    <xdr:to>
      <xdr:col>55</xdr:col>
      <xdr:colOff>0</xdr:colOff>
      <xdr:row>78</xdr:row>
      <xdr:rowOff>139331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7059"/>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133959</xdr:rowOff>
    </xdr:from>
    <xdr:to>
      <xdr:col>50</xdr:col>
      <xdr:colOff>114300</xdr:colOff>
      <xdr:row>78</xdr:row>
      <xdr:rowOff>137899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07059"/>
          <a:ext cx="889000" cy="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137520</xdr:rowOff>
    </xdr:from>
    <xdr:to>
      <xdr:col>45</xdr:col>
      <xdr:colOff>177800</xdr:colOff>
      <xdr:row>78</xdr:row>
      <xdr:rowOff>137899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10620"/>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137520</xdr:rowOff>
    </xdr:from>
    <xdr:to>
      <xdr:col>41</xdr:col>
      <xdr:colOff>50800</xdr:colOff>
      <xdr:row>78</xdr:row>
      <xdr:rowOff>139700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10620"/>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88531</xdr:rowOff>
    </xdr:from>
    <xdr:to>
      <xdr:col>55</xdr:col>
      <xdr:colOff>50800</xdr:colOff>
      <xdr:row>79</xdr:row>
      <xdr:rowOff>18681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83159</xdr:rowOff>
    </xdr:from>
    <xdr:to>
      <xdr:col>50</xdr:col>
      <xdr:colOff>165100</xdr:colOff>
      <xdr:row>79</xdr:row>
      <xdr:rowOff>13309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4436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87099</xdr:rowOff>
    </xdr:from>
    <xdr:to>
      <xdr:col>46</xdr:col>
      <xdr:colOff>38100</xdr:colOff>
      <xdr:row>79</xdr:row>
      <xdr:rowOff>17249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8376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86720</xdr:rowOff>
    </xdr:from>
    <xdr:to>
      <xdr:col>41</xdr:col>
      <xdr:colOff>101600</xdr:colOff>
      <xdr:row>79</xdr:row>
      <xdr:rowOff>16870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7997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868</xdr:rowOff>
    </xdr:from>
    <xdr:to>
      <xdr:col>55</xdr:col>
      <xdr:colOff>0</xdr:colOff>
      <xdr:row>98</xdr:row>
      <xdr:rowOff>102974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288618"/>
          <a:ext cx="838200" cy="61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80812</xdr:rowOff>
    </xdr:from>
    <xdr:to>
      <xdr:col>50</xdr:col>
      <xdr:colOff>114300</xdr:colOff>
      <xdr:row>98</xdr:row>
      <xdr:rowOff>102974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82912"/>
          <a:ext cx="889000" cy="2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62185</xdr:rowOff>
    </xdr:from>
    <xdr:to>
      <xdr:col>45</xdr:col>
      <xdr:colOff>177800</xdr:colOff>
      <xdr:row>98</xdr:row>
      <xdr:rowOff>80812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64285"/>
          <a:ext cx="889000" cy="1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88757</xdr:rowOff>
    </xdr:from>
    <xdr:to>
      <xdr:col>41</xdr:col>
      <xdr:colOff>50800</xdr:colOff>
      <xdr:row>98</xdr:row>
      <xdr:rowOff>62185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76507"/>
          <a:ext cx="889000" cy="48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121518</xdr:rowOff>
    </xdr:from>
    <xdr:to>
      <xdr:col>55</xdr:col>
      <xdr:colOff>50800</xdr:colOff>
      <xdr:row>95</xdr:row>
      <xdr:rowOff>51668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144395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52174</xdr:rowOff>
    </xdr:from>
    <xdr:to>
      <xdr:col>50</xdr:col>
      <xdr:colOff>165100</xdr:colOff>
      <xdr:row>98</xdr:row>
      <xdr:rowOff>153774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144901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4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30012</xdr:rowOff>
    </xdr:from>
    <xdr:to>
      <xdr:col>46</xdr:col>
      <xdr:colOff>38100</xdr:colOff>
      <xdr:row>98</xdr:row>
      <xdr:rowOff>131612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122739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11385</xdr:rowOff>
    </xdr:from>
    <xdr:to>
      <xdr:col>41</xdr:col>
      <xdr:colOff>101600</xdr:colOff>
      <xdr:row>98</xdr:row>
      <xdr:rowOff>112985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104112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0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37957</xdr:rowOff>
    </xdr:from>
    <xdr:to>
      <xdr:col>36</xdr:col>
      <xdr:colOff>165100</xdr:colOff>
      <xdr:row>95</xdr:row>
      <xdr:rowOff>139557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32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156084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10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97279</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3829"/>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97279</xdr:rowOff>
    </xdr:from>
    <xdr:to>
      <xdr:col>76</xdr:col>
      <xdr:colOff>114300</xdr:colOff>
      <xdr:row>39</xdr:row>
      <xdr:rowOff>98617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83829"/>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96962</xdr:rowOff>
    </xdr:from>
    <xdr:to>
      <xdr:col>71</xdr:col>
      <xdr:colOff>177800</xdr:colOff>
      <xdr:row>39</xdr:row>
      <xdr:rowOff>98617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3512"/>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46479</xdr:rowOff>
    </xdr:from>
    <xdr:to>
      <xdr:col>76</xdr:col>
      <xdr:colOff>165100</xdr:colOff>
      <xdr:row>39</xdr:row>
      <xdr:rowOff>148079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139206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825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47817</xdr:rowOff>
    </xdr:from>
    <xdr:to>
      <xdr:col>72</xdr:col>
      <xdr:colOff>38100</xdr:colOff>
      <xdr:row>39</xdr:row>
      <xdr:rowOff>149417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140544</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827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46162</xdr:rowOff>
    </xdr:from>
    <xdr:to>
      <xdr:col>67</xdr:col>
      <xdr:colOff>101600</xdr:colOff>
      <xdr:row>39</xdr:row>
      <xdr:rowOff>147762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138889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122289</xdr:rowOff>
    </xdr:from>
    <xdr:to>
      <xdr:col>85</xdr:col>
      <xdr:colOff>127000</xdr:colOff>
      <xdr:row>77</xdr:row>
      <xdr:rowOff>144923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23939"/>
          <a:ext cx="838200" cy="2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122425</xdr:rowOff>
    </xdr:from>
    <xdr:to>
      <xdr:col>81</xdr:col>
      <xdr:colOff>50800</xdr:colOff>
      <xdr:row>77</xdr:row>
      <xdr:rowOff>144923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324075"/>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122425</xdr:rowOff>
    </xdr:from>
    <xdr:to>
      <xdr:col>76</xdr:col>
      <xdr:colOff>114300</xdr:colOff>
      <xdr:row>77</xdr:row>
      <xdr:rowOff>133719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24075"/>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132876</xdr:rowOff>
    </xdr:from>
    <xdr:to>
      <xdr:col>71</xdr:col>
      <xdr:colOff>177800</xdr:colOff>
      <xdr:row>77</xdr:row>
      <xdr:rowOff>133719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334526"/>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71489</xdr:rowOff>
    </xdr:from>
    <xdr:to>
      <xdr:col>85</xdr:col>
      <xdr:colOff>177800</xdr:colOff>
      <xdr:row>78</xdr:row>
      <xdr:rowOff>1639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49916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5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94123</xdr:rowOff>
    </xdr:from>
    <xdr:to>
      <xdr:col>81</xdr:col>
      <xdr:colOff>101600</xdr:colOff>
      <xdr:row>78</xdr:row>
      <xdr:rowOff>24273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9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15400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8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71625</xdr:rowOff>
    </xdr:from>
    <xdr:to>
      <xdr:col>76</xdr:col>
      <xdr:colOff>165100</xdr:colOff>
      <xdr:row>78</xdr:row>
      <xdr:rowOff>1775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7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164352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82919</xdr:rowOff>
    </xdr:from>
    <xdr:to>
      <xdr:col>72</xdr:col>
      <xdr:colOff>38100</xdr:colOff>
      <xdr:row>78</xdr:row>
      <xdr:rowOff>13069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4196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82076</xdr:rowOff>
    </xdr:from>
    <xdr:to>
      <xdr:col>67</xdr:col>
      <xdr:colOff>101600</xdr:colOff>
      <xdr:row>78</xdr:row>
      <xdr:rowOff>12226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3353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7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82454</xdr:rowOff>
    </xdr:from>
    <xdr:to>
      <xdr:col>85</xdr:col>
      <xdr:colOff>127000</xdr:colOff>
      <xdr:row>97</xdr:row>
      <xdr:rowOff>123799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13104"/>
          <a:ext cx="838200" cy="4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82454</xdr:rowOff>
    </xdr:from>
    <xdr:to>
      <xdr:col>81</xdr:col>
      <xdr:colOff>50800</xdr:colOff>
      <xdr:row>97</xdr:row>
      <xdr:rowOff>105990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13104"/>
          <a:ext cx="889000" cy="2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105990</xdr:rowOff>
    </xdr:from>
    <xdr:to>
      <xdr:col>76</xdr:col>
      <xdr:colOff>114300</xdr:colOff>
      <xdr:row>98</xdr:row>
      <xdr:rowOff>106029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36640"/>
          <a:ext cx="889000" cy="17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106029</xdr:rowOff>
    </xdr:from>
    <xdr:to>
      <xdr:col>71</xdr:col>
      <xdr:colOff>177800</xdr:colOff>
      <xdr:row>98</xdr:row>
      <xdr:rowOff>108972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08129"/>
          <a:ext cx="889000" cy="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72999</xdr:rowOff>
    </xdr:from>
    <xdr:to>
      <xdr:col>85</xdr:col>
      <xdr:colOff>177800</xdr:colOff>
      <xdr:row>98</xdr:row>
      <xdr:rowOff>3149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95876</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5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31654</xdr:rowOff>
    </xdr:from>
    <xdr:to>
      <xdr:col>81</xdr:col>
      <xdr:colOff>101600</xdr:colOff>
      <xdr:row>97</xdr:row>
      <xdr:rowOff>133254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6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149781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43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55190</xdr:rowOff>
    </xdr:from>
    <xdr:to>
      <xdr:col>76</xdr:col>
      <xdr:colOff>165100</xdr:colOff>
      <xdr:row>97</xdr:row>
      <xdr:rowOff>156790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55229</xdr:rowOff>
    </xdr:from>
    <xdr:to>
      <xdr:col>72</xdr:col>
      <xdr:colOff>38100</xdr:colOff>
      <xdr:row>98</xdr:row>
      <xdr:rowOff>156829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5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147956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58172</xdr:rowOff>
    </xdr:from>
    <xdr:to>
      <xdr:col>67</xdr:col>
      <xdr:colOff>101600</xdr:colOff>
      <xdr:row>98</xdr:row>
      <xdr:rowOff>159772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150899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5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79166</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23266"/>
          <a:ext cx="889000" cy="6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28366</xdr:rowOff>
    </xdr:from>
    <xdr:to>
      <xdr:col>98</xdr:col>
      <xdr:colOff>38100</xdr:colOff>
      <xdr:row>58</xdr:row>
      <xdr:rowOff>129966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146493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74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5258</xdr:rowOff>
    </xdr:from>
    <xdr:to>
      <xdr:col>116</xdr:col>
      <xdr:colOff>63500</xdr:colOff>
      <xdr:row>76</xdr:row>
      <xdr:rowOff>138595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864008"/>
          <a:ext cx="838200" cy="30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5258</xdr:rowOff>
    </xdr:from>
    <xdr:to>
      <xdr:col>111</xdr:col>
      <xdr:colOff>177800</xdr:colOff>
      <xdr:row>75</xdr:row>
      <xdr:rowOff>99593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64008"/>
          <a:ext cx="889000" cy="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99593</xdr:rowOff>
    </xdr:from>
    <xdr:to>
      <xdr:col>107</xdr:col>
      <xdr:colOff>50800</xdr:colOff>
      <xdr:row>75</xdr:row>
      <xdr:rowOff>144831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958343"/>
          <a:ext cx="889000" cy="4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144831</xdr:rowOff>
    </xdr:from>
    <xdr:to>
      <xdr:col>102</xdr:col>
      <xdr:colOff>114300</xdr:colOff>
      <xdr:row>76</xdr:row>
      <xdr:rowOff>41948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03581"/>
          <a:ext cx="889000" cy="6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87795</xdr:rowOff>
    </xdr:from>
    <xdr:to>
      <xdr:col>116</xdr:col>
      <xdr:colOff>114300</xdr:colOff>
      <xdr:row>77</xdr:row>
      <xdr:rowOff>17945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66222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125908</xdr:rowOff>
    </xdr:from>
    <xdr:to>
      <xdr:col>112</xdr:col>
      <xdr:colOff>38100</xdr:colOff>
      <xdr:row>75</xdr:row>
      <xdr:rowOff>56058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72585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48793</xdr:rowOff>
    </xdr:from>
    <xdr:to>
      <xdr:col>107</xdr:col>
      <xdr:colOff>101600</xdr:colOff>
      <xdr:row>75</xdr:row>
      <xdr:rowOff>150394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07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166920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94031</xdr:rowOff>
    </xdr:from>
    <xdr:to>
      <xdr:col>102</xdr:col>
      <xdr:colOff>165100</xdr:colOff>
      <xdr:row>76</xdr:row>
      <xdr:rowOff>24181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40708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2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162598</xdr:rowOff>
    </xdr:from>
    <xdr:to>
      <xdr:col>98</xdr:col>
      <xdr:colOff>38100</xdr:colOff>
      <xdr:row>76</xdr:row>
      <xdr:rowOff>92748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83875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主な構成要素の一つである補助費等について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千円上昇している。これは下水道事業が法適用事業になったことにより、繰出金が補助費に性質変換したためである。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また、普通建設事業費については前年度から</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千円上昇しており類似団体平均を上回っているが、これは町営住宅建設による事業の影響であり、今後は減少する見込みである。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繰出金は前年度に比べ減少しており、類似団体平均を下回っている。これは前述の、下水道事業が法適用事業になったことによるものである。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7,030
6,791
14.28
7,139,172
7,029,179
106,741
2,969,361
6,523,688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114717</xdr:rowOff>
    </xdr:from>
    <xdr:to>
      <xdr:col>24</xdr:col>
      <xdr:colOff>63500</xdr:colOff>
      <xdr:row>34</xdr:row>
      <xdr:rowOff>33074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72567"/>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114717</xdr:rowOff>
    </xdr:from>
    <xdr:to>
      <xdr:col>19</xdr:col>
      <xdr:colOff>177800</xdr:colOff>
      <xdr:row>35</xdr:row>
      <xdr:rowOff>5806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72567"/>
          <a:ext cx="889000" cy="23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5806</xdr:rowOff>
    </xdr:from>
    <xdr:to>
      <xdr:col>15</xdr:col>
      <xdr:colOff>50800</xdr:colOff>
      <xdr:row>35</xdr:row>
      <xdr:rowOff>79937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06556"/>
          <a:ext cx="889000" cy="7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40586</xdr:rowOff>
    </xdr:from>
    <xdr:to>
      <xdr:col>10</xdr:col>
      <xdr:colOff>114300</xdr:colOff>
      <xdr:row>35</xdr:row>
      <xdr:rowOff>79937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41336"/>
          <a:ext cx="889000" cy="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153724</xdr:rowOff>
    </xdr:from>
    <xdr:to>
      <xdr:col>24</xdr:col>
      <xdr:colOff>114300</xdr:colOff>
      <xdr:row>34</xdr:row>
      <xdr:rowOff>83874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5151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63917</xdr:rowOff>
    </xdr:from>
    <xdr:to>
      <xdr:col>20</xdr:col>
      <xdr:colOff>38100</xdr:colOff>
      <xdr:row>33</xdr:row>
      <xdr:rowOff>165517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10594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4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126456</xdr:rowOff>
    </xdr:from>
    <xdr:to>
      <xdr:col>15</xdr:col>
      <xdr:colOff>101600</xdr:colOff>
      <xdr:row>35</xdr:row>
      <xdr:rowOff>56606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73133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29137</xdr:rowOff>
    </xdr:from>
    <xdr:to>
      <xdr:col>10</xdr:col>
      <xdr:colOff>165100</xdr:colOff>
      <xdr:row>35</xdr:row>
      <xdr:rowOff>130737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147264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161236</xdr:rowOff>
    </xdr:from>
    <xdr:to>
      <xdr:col>6</xdr:col>
      <xdr:colOff>38100</xdr:colOff>
      <xdr:row>35</xdr:row>
      <xdr:rowOff>91386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107913</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6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24096</xdr:rowOff>
    </xdr:from>
    <xdr:to>
      <xdr:col>24</xdr:col>
      <xdr:colOff>63500</xdr:colOff>
      <xdr:row>58</xdr:row>
      <xdr:rowOff>34566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68196"/>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34566</xdr:rowOff>
    </xdr:from>
    <xdr:to>
      <xdr:col>19</xdr:col>
      <xdr:colOff>177800</xdr:colOff>
      <xdr:row>58</xdr:row>
      <xdr:rowOff>58493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78666"/>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38342</xdr:rowOff>
    </xdr:from>
    <xdr:to>
      <xdr:col>15</xdr:col>
      <xdr:colOff>50800</xdr:colOff>
      <xdr:row>58</xdr:row>
      <xdr:rowOff>58493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82442"/>
          <a:ext cx="889000" cy="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167761</xdr:rowOff>
    </xdr:from>
    <xdr:to>
      <xdr:col>10</xdr:col>
      <xdr:colOff>114300</xdr:colOff>
      <xdr:row>58</xdr:row>
      <xdr:rowOff>38342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940411"/>
          <a:ext cx="889000" cy="4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144746</xdr:rowOff>
    </xdr:from>
    <xdr:to>
      <xdr:col>24</xdr:col>
      <xdr:colOff>114300</xdr:colOff>
      <xdr:row>58</xdr:row>
      <xdr:rowOff>74896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1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123173</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155216</xdr:rowOff>
    </xdr:from>
    <xdr:to>
      <xdr:col>20</xdr:col>
      <xdr:colOff>38100</xdr:colOff>
      <xdr:row>58</xdr:row>
      <xdr:rowOff>85366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2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2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7693</xdr:rowOff>
    </xdr:from>
    <xdr:to>
      <xdr:col>15</xdr:col>
      <xdr:colOff>101600</xdr:colOff>
      <xdr:row>58</xdr:row>
      <xdr:rowOff>109293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100420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4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158992</xdr:rowOff>
    </xdr:from>
    <xdr:to>
      <xdr:col>10</xdr:col>
      <xdr:colOff>165100</xdr:colOff>
      <xdr:row>58</xdr:row>
      <xdr:rowOff>89142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80269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2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116961</xdr:rowOff>
    </xdr:from>
    <xdr:to>
      <xdr:col>6</xdr:col>
      <xdr:colOff>38100</xdr:colOff>
      <xdr:row>58</xdr:row>
      <xdr:rowOff>47111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63638</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66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66791</xdr:rowOff>
    </xdr:from>
    <xdr:to>
      <xdr:col>24</xdr:col>
      <xdr:colOff>63500</xdr:colOff>
      <xdr:row>76</xdr:row>
      <xdr:rowOff>122642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96991"/>
          <a:ext cx="838200" cy="5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96765</xdr:rowOff>
    </xdr:from>
    <xdr:to>
      <xdr:col>19</xdr:col>
      <xdr:colOff>177800</xdr:colOff>
      <xdr:row>76</xdr:row>
      <xdr:rowOff>122642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26965"/>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96765</xdr:rowOff>
    </xdr:from>
    <xdr:to>
      <xdr:col>15</xdr:col>
      <xdr:colOff>50800</xdr:colOff>
      <xdr:row>77</xdr:row>
      <xdr:rowOff>35463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26965"/>
          <a:ext cx="889000" cy="1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35463</xdr:rowOff>
    </xdr:from>
    <xdr:to>
      <xdr:col>10</xdr:col>
      <xdr:colOff>114300</xdr:colOff>
      <xdr:row>77</xdr:row>
      <xdr:rowOff>80394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37113"/>
          <a:ext cx="889000" cy="4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15991</xdr:rowOff>
    </xdr:from>
    <xdr:to>
      <xdr:col>24</xdr:col>
      <xdr:colOff>114300</xdr:colOff>
      <xdr:row>76</xdr:row>
      <xdr:rowOff>117591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38869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9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71842</xdr:rowOff>
    </xdr:from>
    <xdr:to>
      <xdr:col>20</xdr:col>
      <xdr:colOff>38100</xdr:colOff>
      <xdr:row>77</xdr:row>
      <xdr:rowOff>1992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0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18520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7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45965</xdr:rowOff>
    </xdr:from>
    <xdr:to>
      <xdr:col>15</xdr:col>
      <xdr:colOff>101600</xdr:colOff>
      <xdr:row>76</xdr:row>
      <xdr:rowOff>147565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164092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5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156113</xdr:rowOff>
    </xdr:from>
    <xdr:to>
      <xdr:col>10</xdr:col>
      <xdr:colOff>165100</xdr:colOff>
      <xdr:row>77</xdr:row>
      <xdr:rowOff>86263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102789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6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29594</xdr:rowOff>
    </xdr:from>
    <xdr:to>
      <xdr:col>6</xdr:col>
      <xdr:colOff>38100</xdr:colOff>
      <xdr:row>77</xdr:row>
      <xdr:rowOff>131194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3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147721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0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105843</xdr:rowOff>
    </xdr:from>
    <xdr:to>
      <xdr:col>24</xdr:col>
      <xdr:colOff>63500</xdr:colOff>
      <xdr:row>98</xdr:row>
      <xdr:rowOff>106161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7943"/>
          <a:ext cx="8382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106161</xdr:rowOff>
    </xdr:from>
    <xdr:to>
      <xdr:col>19</xdr:col>
      <xdr:colOff>177800</xdr:colOff>
      <xdr:row>98</xdr:row>
      <xdr:rowOff>106420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8261"/>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106420</xdr:rowOff>
    </xdr:from>
    <xdr:to>
      <xdr:col>15</xdr:col>
      <xdr:colOff>50800</xdr:colOff>
      <xdr:row>98</xdr:row>
      <xdr:rowOff>109342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8520"/>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105339</xdr:rowOff>
    </xdr:from>
    <xdr:to>
      <xdr:col>10</xdr:col>
      <xdr:colOff>114300</xdr:colOff>
      <xdr:row>98</xdr:row>
      <xdr:rowOff>109342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07439"/>
          <a:ext cx="889000" cy="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55043</xdr:rowOff>
    </xdr:from>
    <xdr:to>
      <xdr:col>24</xdr:col>
      <xdr:colOff>114300</xdr:colOff>
      <xdr:row>98</xdr:row>
      <xdr:rowOff>156643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55361</xdr:rowOff>
    </xdr:from>
    <xdr:to>
      <xdr:col>20</xdr:col>
      <xdr:colOff>38100</xdr:colOff>
      <xdr:row>98</xdr:row>
      <xdr:rowOff>156961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148088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55620</xdr:rowOff>
    </xdr:from>
    <xdr:to>
      <xdr:col>15</xdr:col>
      <xdr:colOff>101600</xdr:colOff>
      <xdr:row>98</xdr:row>
      <xdr:rowOff>157220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148347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58542</xdr:rowOff>
    </xdr:from>
    <xdr:to>
      <xdr:col>10</xdr:col>
      <xdr:colOff>165100</xdr:colOff>
      <xdr:row>98</xdr:row>
      <xdr:rowOff>160142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151269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54539</xdr:rowOff>
    </xdr:from>
    <xdr:to>
      <xdr:col>6</xdr:col>
      <xdr:colOff>38100</xdr:colOff>
      <xdr:row>98</xdr:row>
      <xdr:rowOff>156139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149930</xdr:rowOff>
    </xdr:from>
    <xdr:to>
      <xdr:col>55</xdr:col>
      <xdr:colOff>0</xdr:colOff>
      <xdr:row>37</xdr:row>
      <xdr:rowOff>150501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93580"/>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150501</xdr:rowOff>
    </xdr:from>
    <xdr:to>
      <xdr:col>50</xdr:col>
      <xdr:colOff>114300</xdr:colOff>
      <xdr:row>37</xdr:row>
      <xdr:rowOff>151587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94151"/>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151587</xdr:rowOff>
    </xdr:from>
    <xdr:to>
      <xdr:col>45</xdr:col>
      <xdr:colOff>177800</xdr:colOff>
      <xdr:row>37</xdr:row>
      <xdr:rowOff>152387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9523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152387</xdr:rowOff>
    </xdr:from>
    <xdr:to>
      <xdr:col>41</xdr:col>
      <xdr:colOff>50800</xdr:colOff>
      <xdr:row>37</xdr:row>
      <xdr:rowOff>153188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96037"/>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99130</xdr:rowOff>
    </xdr:from>
    <xdr:to>
      <xdr:col>55</xdr:col>
      <xdr:colOff>50800</xdr:colOff>
      <xdr:row>38</xdr:row>
      <xdr:rowOff>29280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99701</xdr:rowOff>
    </xdr:from>
    <xdr:to>
      <xdr:col>50</xdr:col>
      <xdr:colOff>165100</xdr:colOff>
      <xdr:row>38</xdr:row>
      <xdr:rowOff>29851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20979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36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100787</xdr:rowOff>
    </xdr:from>
    <xdr:to>
      <xdr:col>46</xdr:col>
      <xdr:colOff>38100</xdr:colOff>
      <xdr:row>38</xdr:row>
      <xdr:rowOff>30938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44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22064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37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101587</xdr:rowOff>
    </xdr:from>
    <xdr:to>
      <xdr:col>41</xdr:col>
      <xdr:colOff>101600</xdr:colOff>
      <xdr:row>38</xdr:row>
      <xdr:rowOff>31738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45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22865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3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102388</xdr:rowOff>
    </xdr:from>
    <xdr:to>
      <xdr:col>36</xdr:col>
      <xdr:colOff>165100</xdr:colOff>
      <xdr:row>38</xdr:row>
      <xdr:rowOff>32538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23665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3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2119</xdr:rowOff>
    </xdr:from>
    <xdr:to>
      <xdr:col>55</xdr:col>
      <xdr:colOff>0</xdr:colOff>
      <xdr:row>58</xdr:row>
      <xdr:rowOff>20961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46219"/>
          <a:ext cx="8382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2119</xdr:rowOff>
    </xdr:from>
    <xdr:to>
      <xdr:col>50</xdr:col>
      <xdr:colOff>114300</xdr:colOff>
      <xdr:row>58</xdr:row>
      <xdr:rowOff>73946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46219"/>
          <a:ext cx="889000" cy="7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69447</xdr:rowOff>
    </xdr:from>
    <xdr:to>
      <xdr:col>45</xdr:col>
      <xdr:colOff>177800</xdr:colOff>
      <xdr:row>58</xdr:row>
      <xdr:rowOff>73946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13547"/>
          <a:ext cx="8890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55136</xdr:rowOff>
    </xdr:from>
    <xdr:to>
      <xdr:col>41</xdr:col>
      <xdr:colOff>50800</xdr:colOff>
      <xdr:row>58</xdr:row>
      <xdr:rowOff>69447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99236"/>
          <a:ext cx="889000" cy="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141611</xdr:rowOff>
    </xdr:from>
    <xdr:to>
      <xdr:col>55</xdr:col>
      <xdr:colOff>50800</xdr:colOff>
      <xdr:row>58</xdr:row>
      <xdr:rowOff>71761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56538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122769</xdr:rowOff>
    </xdr:from>
    <xdr:to>
      <xdr:col>50</xdr:col>
      <xdr:colOff>165100</xdr:colOff>
      <xdr:row>58</xdr:row>
      <xdr:rowOff>52919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44046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8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23146</xdr:rowOff>
    </xdr:from>
    <xdr:to>
      <xdr:col>46</xdr:col>
      <xdr:colOff>38100</xdr:colOff>
      <xdr:row>58</xdr:row>
      <xdr:rowOff>124746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115873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18647</xdr:rowOff>
    </xdr:from>
    <xdr:to>
      <xdr:col>41</xdr:col>
      <xdr:colOff>101600</xdr:colOff>
      <xdr:row>58</xdr:row>
      <xdr:rowOff>120247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111374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4336</xdr:rowOff>
    </xdr:from>
    <xdr:to>
      <xdr:col>36</xdr:col>
      <xdr:colOff>165100</xdr:colOff>
      <xdr:row>58</xdr:row>
      <xdr:rowOff>105936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97063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4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21738</xdr:rowOff>
    </xdr:from>
    <xdr:to>
      <xdr:col>55</xdr:col>
      <xdr:colOff>0</xdr:colOff>
      <xdr:row>79</xdr:row>
      <xdr:rowOff>24085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66288"/>
          <a:ext cx="8382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21738</xdr:rowOff>
    </xdr:from>
    <xdr:to>
      <xdr:col>50</xdr:col>
      <xdr:colOff>114300</xdr:colOff>
      <xdr:row>79</xdr:row>
      <xdr:rowOff>27854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66288"/>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141038</xdr:rowOff>
    </xdr:from>
    <xdr:to>
      <xdr:col>45</xdr:col>
      <xdr:colOff>177800</xdr:colOff>
      <xdr:row>79</xdr:row>
      <xdr:rowOff>27854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14138"/>
          <a:ext cx="889000" cy="5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141038</xdr:rowOff>
    </xdr:from>
    <xdr:to>
      <xdr:col>41</xdr:col>
      <xdr:colOff>50800</xdr:colOff>
      <xdr:row>79</xdr:row>
      <xdr:rowOff>32369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14138"/>
          <a:ext cx="889000" cy="6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144735</xdr:rowOff>
    </xdr:from>
    <xdr:to>
      <xdr:col>55</xdr:col>
      <xdr:colOff>50800</xdr:colOff>
      <xdr:row>79</xdr:row>
      <xdr:rowOff>74885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59662</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142388</xdr:rowOff>
    </xdr:from>
    <xdr:to>
      <xdr:col>50</xdr:col>
      <xdr:colOff>165100</xdr:colOff>
      <xdr:row>79</xdr:row>
      <xdr:rowOff>72538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1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63665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0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148504</xdr:rowOff>
    </xdr:from>
    <xdr:to>
      <xdr:col>46</xdr:col>
      <xdr:colOff>38100</xdr:colOff>
      <xdr:row>79</xdr:row>
      <xdr:rowOff>78654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69781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90238</xdr:rowOff>
    </xdr:from>
    <xdr:to>
      <xdr:col>41</xdr:col>
      <xdr:colOff>101600</xdr:colOff>
      <xdr:row>79</xdr:row>
      <xdr:rowOff>20388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11515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153019</xdr:rowOff>
    </xdr:from>
    <xdr:to>
      <xdr:col>36</xdr:col>
      <xdr:colOff>165100</xdr:colOff>
      <xdr:row>79</xdr:row>
      <xdr:rowOff>83169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74296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23718</xdr:rowOff>
    </xdr:from>
    <xdr:to>
      <xdr:col>55</xdr:col>
      <xdr:colOff>0</xdr:colOff>
      <xdr:row>96</xdr:row>
      <xdr:rowOff>47592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5625668"/>
          <a:ext cx="838200" cy="88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47592</xdr:rowOff>
    </xdr:from>
    <xdr:to>
      <xdr:col>50</xdr:col>
      <xdr:colOff>114300</xdr:colOff>
      <xdr:row>96</xdr:row>
      <xdr:rowOff>65314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06792"/>
          <a:ext cx="8890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65314</xdr:rowOff>
    </xdr:from>
    <xdr:to>
      <xdr:col>45</xdr:col>
      <xdr:colOff>177800</xdr:colOff>
      <xdr:row>97</xdr:row>
      <xdr:rowOff>369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24514"/>
          <a:ext cx="8890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369</xdr:rowOff>
    </xdr:from>
    <xdr:to>
      <xdr:col>41</xdr:col>
      <xdr:colOff>50800</xdr:colOff>
      <xdr:row>97</xdr:row>
      <xdr:rowOff>73099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31019"/>
          <a:ext cx="889000" cy="7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144368</xdr:rowOff>
    </xdr:from>
    <xdr:to>
      <xdr:col>55</xdr:col>
      <xdr:colOff>50800</xdr:colOff>
      <xdr:row>91</xdr:row>
      <xdr:rowOff>74518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5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97395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5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168242</xdr:rowOff>
    </xdr:from>
    <xdr:to>
      <xdr:col>50</xdr:col>
      <xdr:colOff>165100</xdr:colOff>
      <xdr:row>96</xdr:row>
      <xdr:rowOff>98392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114919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3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14514</xdr:rowOff>
    </xdr:from>
    <xdr:to>
      <xdr:col>46</xdr:col>
      <xdr:colOff>38100</xdr:colOff>
      <xdr:row>96</xdr:row>
      <xdr:rowOff>116114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132641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121019</xdr:rowOff>
    </xdr:from>
    <xdr:to>
      <xdr:col>41</xdr:col>
      <xdr:colOff>101600</xdr:colOff>
      <xdr:row>97</xdr:row>
      <xdr:rowOff>51169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42296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22299</xdr:rowOff>
    </xdr:from>
    <xdr:to>
      <xdr:col>36</xdr:col>
      <xdr:colOff>165100</xdr:colOff>
      <xdr:row>97</xdr:row>
      <xdr:rowOff>123899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115026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158952</xdr:rowOff>
    </xdr:from>
    <xdr:to>
      <xdr:col>85</xdr:col>
      <xdr:colOff>127000</xdr:colOff>
      <xdr:row>38</xdr:row>
      <xdr:rowOff>164274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674052"/>
          <a:ext cx="8382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158952</xdr:rowOff>
    </xdr:from>
    <xdr:to>
      <xdr:col>81</xdr:col>
      <xdr:colOff>50800</xdr:colOff>
      <xdr:row>39</xdr:row>
      <xdr:rowOff>38561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74052"/>
          <a:ext cx="889000" cy="5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133414</xdr:rowOff>
    </xdr:from>
    <xdr:to>
      <xdr:col>76</xdr:col>
      <xdr:colOff>114300</xdr:colOff>
      <xdr:row>39</xdr:row>
      <xdr:rowOff>38561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77064"/>
          <a:ext cx="889000" cy="24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133414</xdr:rowOff>
    </xdr:from>
    <xdr:to>
      <xdr:col>71</xdr:col>
      <xdr:colOff>177800</xdr:colOff>
      <xdr:row>37</xdr:row>
      <xdr:rowOff>137904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77064"/>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113474</xdr:rowOff>
    </xdr:from>
    <xdr:to>
      <xdr:col>85</xdr:col>
      <xdr:colOff>177800</xdr:colOff>
      <xdr:row>39</xdr:row>
      <xdr:rowOff>43624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28401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108152</xdr:rowOff>
    </xdr:from>
    <xdr:to>
      <xdr:col>81</xdr:col>
      <xdr:colOff>101600</xdr:colOff>
      <xdr:row>39</xdr:row>
      <xdr:rowOff>38302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29429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159211</xdr:rowOff>
    </xdr:from>
    <xdr:to>
      <xdr:col>76</xdr:col>
      <xdr:colOff>165100</xdr:colOff>
      <xdr:row>39</xdr:row>
      <xdr:rowOff>89361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80488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6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82614</xdr:rowOff>
    </xdr:from>
    <xdr:to>
      <xdr:col>72</xdr:col>
      <xdr:colOff>38100</xdr:colOff>
      <xdr:row>38</xdr:row>
      <xdr:rowOff>12764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87104</xdr:rowOff>
    </xdr:from>
    <xdr:to>
      <xdr:col>67</xdr:col>
      <xdr:colOff>101600</xdr:colOff>
      <xdr:row>38</xdr:row>
      <xdr:rowOff>17254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33781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49533</xdr:rowOff>
    </xdr:from>
    <xdr:to>
      <xdr:col>85</xdr:col>
      <xdr:colOff>127000</xdr:colOff>
      <xdr:row>58</xdr:row>
      <xdr:rowOff>52935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93633"/>
          <a:ext cx="8382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49533</xdr:rowOff>
    </xdr:from>
    <xdr:to>
      <xdr:col>81</xdr:col>
      <xdr:colOff>50800</xdr:colOff>
      <xdr:row>58</xdr:row>
      <xdr:rowOff>75932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93633"/>
          <a:ext cx="889000" cy="2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44576</xdr:rowOff>
    </xdr:from>
    <xdr:to>
      <xdr:col>76</xdr:col>
      <xdr:colOff>114300</xdr:colOff>
      <xdr:row>58</xdr:row>
      <xdr:rowOff>75932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88676"/>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44576</xdr:rowOff>
    </xdr:from>
    <xdr:to>
      <xdr:col>71</xdr:col>
      <xdr:colOff>177800</xdr:colOff>
      <xdr:row>58</xdr:row>
      <xdr:rowOff>80630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88676"/>
          <a:ext cx="889000" cy="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2135</xdr:rowOff>
    </xdr:from>
    <xdr:to>
      <xdr:col>85</xdr:col>
      <xdr:colOff>177800</xdr:colOff>
      <xdr:row>58</xdr:row>
      <xdr:rowOff>103735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88512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6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170183</xdr:rowOff>
    </xdr:from>
    <xdr:to>
      <xdr:col>81</xdr:col>
      <xdr:colOff>101600</xdr:colOff>
      <xdr:row>58</xdr:row>
      <xdr:rowOff>100333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4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91460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25132</xdr:rowOff>
    </xdr:from>
    <xdr:to>
      <xdr:col>76</xdr:col>
      <xdr:colOff>165100</xdr:colOff>
      <xdr:row>58</xdr:row>
      <xdr:rowOff>126732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117859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165226</xdr:rowOff>
    </xdr:from>
    <xdr:to>
      <xdr:col>72</xdr:col>
      <xdr:colOff>38100</xdr:colOff>
      <xdr:row>58</xdr:row>
      <xdr:rowOff>95376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86503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29830</xdr:rowOff>
    </xdr:from>
    <xdr:to>
      <xdr:col>67</xdr:col>
      <xdr:colOff>101600</xdr:colOff>
      <xdr:row>58</xdr:row>
      <xdr:rowOff>131430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122557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97278</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1828"/>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97278</xdr:rowOff>
    </xdr:from>
    <xdr:to>
      <xdr:col>76</xdr:col>
      <xdr:colOff>114300</xdr:colOff>
      <xdr:row>79</xdr:row>
      <xdr:rowOff>98617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641828"/>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96963</xdr:rowOff>
    </xdr:from>
    <xdr:to>
      <xdr:col>71</xdr:col>
      <xdr:colOff>177800</xdr:colOff>
      <xdr:row>79</xdr:row>
      <xdr:rowOff>98617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1513"/>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46478</xdr:rowOff>
    </xdr:from>
    <xdr:to>
      <xdr:col>76</xdr:col>
      <xdr:colOff>165100</xdr:colOff>
      <xdr:row>79</xdr:row>
      <xdr:rowOff>148078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139205</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8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47817</xdr:rowOff>
    </xdr:from>
    <xdr:to>
      <xdr:col>72</xdr:col>
      <xdr:colOff>38100</xdr:colOff>
      <xdr:row>79</xdr:row>
      <xdr:rowOff>149417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140544</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46333" y="1368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46163</xdr:rowOff>
    </xdr:from>
    <xdr:to>
      <xdr:col>67</xdr:col>
      <xdr:colOff>101600</xdr:colOff>
      <xdr:row>79</xdr:row>
      <xdr:rowOff>147763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138890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83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122289</xdr:rowOff>
    </xdr:from>
    <xdr:to>
      <xdr:col>85</xdr:col>
      <xdr:colOff>127000</xdr:colOff>
      <xdr:row>97</xdr:row>
      <xdr:rowOff>144923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52939"/>
          <a:ext cx="838200" cy="2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122425</xdr:rowOff>
    </xdr:from>
    <xdr:to>
      <xdr:col>81</xdr:col>
      <xdr:colOff>50800</xdr:colOff>
      <xdr:row>97</xdr:row>
      <xdr:rowOff>144923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53075"/>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122425</xdr:rowOff>
    </xdr:from>
    <xdr:to>
      <xdr:col>76</xdr:col>
      <xdr:colOff>114300</xdr:colOff>
      <xdr:row>97</xdr:row>
      <xdr:rowOff>133719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53075"/>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132876</xdr:rowOff>
    </xdr:from>
    <xdr:to>
      <xdr:col>71</xdr:col>
      <xdr:colOff>177800</xdr:colOff>
      <xdr:row>97</xdr:row>
      <xdr:rowOff>133719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63526"/>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71489</xdr:rowOff>
    </xdr:from>
    <xdr:to>
      <xdr:col>85</xdr:col>
      <xdr:colOff>177800</xdr:colOff>
      <xdr:row>98</xdr:row>
      <xdr:rowOff>1639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49916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94123</xdr:rowOff>
    </xdr:from>
    <xdr:to>
      <xdr:col>81</xdr:col>
      <xdr:colOff>101600</xdr:colOff>
      <xdr:row>98</xdr:row>
      <xdr:rowOff>24273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15400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1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71625</xdr:rowOff>
    </xdr:from>
    <xdr:to>
      <xdr:col>76</xdr:col>
      <xdr:colOff>165100</xdr:colOff>
      <xdr:row>98</xdr:row>
      <xdr:rowOff>1775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164352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9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82919</xdr:rowOff>
    </xdr:from>
    <xdr:to>
      <xdr:col>72</xdr:col>
      <xdr:colOff>38100</xdr:colOff>
      <xdr:row>98</xdr:row>
      <xdr:rowOff>13069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0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82076</xdr:rowOff>
    </xdr:from>
    <xdr:to>
      <xdr:col>67</xdr:col>
      <xdr:colOff>101600</xdr:colOff>
      <xdr:row>98</xdr:row>
      <xdr:rowOff>12226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3353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土木費については町営住宅の建設事業により前年度に比べ大きく上昇しており、類似団体平均を大きく上回っている。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また、総務費についても基幹系システムの導入等で昨年より上昇している。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民生費については物価高騰対応重点支援給付金等に伴い増額している。類似団体平均は上回っており、住民の高齢化が進む中で、民生費の右肩上がりの状況は続いていくと思われる。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全体のコスト削減に向けて、投資的経費を中心に抑制に努める。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町営住宅建設事業やそれに伴う整備事業等により、実質収支額は前年度と比較して大きく減少した。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ただ、財政調整基金は取り崩さず、剰余金を積むことで残額が増加した。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今後は、第</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次行政改革に基づき取り組みを行い、歳入の確保と経費削減に努める。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町立病院事業特別会計において赤字が生じているが、連結実質赤字比率はマイナスとなった。一般会計においては、前年度と比べると一般会計の実質収支の減少に伴い黒字額も減少している。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国民健康保険特別会計においても前年度に比べ実質収支の減少に伴い黒字額も減少している。今後も収入を確保し、健全な財政運営に努める。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においても実質収支の減少に伴い、黒字額も減少している。経営状況の悪化から剰余額が減少し、黒字額に余裕を持てない状況が迫っているため、一般会計だけでなく特別会計における収支についても細心の注意を払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5" t="s">
        <v>76</v>
      </c>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c r="AE1" s="395"/>
      <c r="AF1" s="395"/>
      <c r="AG1" s="395"/>
      <c r="AH1" s="395"/>
      <c r="AI1" s="395"/>
      <c r="AJ1" s="395"/>
      <c r="AK1" s="395"/>
      <c r="AL1" s="395"/>
      <c r="AM1" s="395"/>
      <c r="AN1" s="395"/>
      <c r="AO1" s="395"/>
      <c r="AP1" s="395"/>
      <c r="AQ1" s="395"/>
      <c r="AR1" s="395"/>
      <c r="AS1" s="395"/>
      <c r="AT1" s="395"/>
      <c r="AU1" s="395"/>
      <c r="AV1" s="395"/>
      <c r="AW1" s="395"/>
      <c r="AX1" s="395"/>
      <c r="AY1" s="395"/>
      <c r="AZ1" s="395"/>
      <c r="BA1" s="395"/>
      <c r="BB1" s="395"/>
      <c r="BC1" s="395"/>
      <c r="BD1" s="395"/>
      <c r="BE1" s="395"/>
      <c r="BF1" s="395"/>
      <c r="BG1" s="395"/>
      <c r="BH1" s="395"/>
      <c r="BI1" s="395"/>
      <c r="BJ1" s="395"/>
      <c r="BK1" s="395"/>
      <c r="BL1" s="395"/>
      <c r="BM1" s="395"/>
      <c r="BN1" s="395"/>
      <c r="BO1" s="395"/>
      <c r="BP1" s="395"/>
      <c r="BQ1" s="395"/>
      <c r="BR1" s="395"/>
      <c r="BS1" s="395"/>
      <c r="BT1" s="395"/>
      <c r="BU1" s="395"/>
      <c r="BV1" s="395"/>
      <c r="BW1" s="395"/>
      <c r="BX1" s="395"/>
      <c r="BY1" s="395"/>
      <c r="BZ1" s="395"/>
      <c r="CA1" s="395"/>
      <c r="CB1" s="395"/>
      <c r="CC1" s="395"/>
      <c r="CD1" s="395"/>
      <c r="CE1" s="395"/>
      <c r="CF1" s="395"/>
      <c r="CG1" s="395"/>
      <c r="CH1" s="395"/>
      <c r="CI1" s="395"/>
      <c r="CJ1" s="395"/>
      <c r="CK1" s="395"/>
      <c r="CL1" s="395"/>
      <c r="CM1" s="395"/>
      <c r="CN1" s="395"/>
      <c r="CO1" s="395"/>
      <c r="CP1" s="395"/>
      <c r="CQ1" s="395"/>
      <c r="CR1" s="395"/>
      <c r="CS1" s="395"/>
      <c r="CT1" s="395"/>
      <c r="CU1" s="395"/>
      <c r="CV1" s="395"/>
      <c r="CW1" s="395"/>
      <c r="CX1" s="395"/>
      <c r="CY1" s="395"/>
      <c r="CZ1" s="395"/>
      <c r="DA1" s="395"/>
      <c r="DB1" s="395"/>
      <c r="DC1" s="395"/>
      <c r="DD1" s="395"/>
      <c r="DE1" s="395"/>
      <c r="DF1" s="395"/>
      <c r="DG1" s="395"/>
      <c r="DH1" s="395"/>
      <c r="DI1" s="395"/>
      <c r="DJ1" s="175"/>
      <c r="DK1" s="175"/>
      <c r="DL1" s="175"/>
      <c r="DM1" s="175"/>
      <c r="DN1" s="175"/>
      <c r="DO1" s="175"/>
    </row>
    <row r="2" spans="1:119" ht="24" thickBot="1" x14ac:dyDescent="0.25">
      <c r="B2" s="176" t="s">
        <v>77</v>
      </c>
      <c r="C2" s="176"/>
      <c r="D2" s="177"/>
    </row>
    <row r="3" spans="1:119" ht="18.75" customHeight="1" thickBot="1" x14ac:dyDescent="0.25">
      <c r="A3" s="175"/>
      <c r="B3" s="396" t="s">
        <v>78</v>
      </c>
      <c r="C3" s="397"/>
      <c r="D3" s="397"/>
      <c r="E3" s="398"/>
      <c r="F3" s="398"/>
      <c r="G3" s="398"/>
      <c r="H3" s="398"/>
      <c r="I3" s="398"/>
      <c r="J3" s="398"/>
      <c r="K3" s="398"/>
      <c r="L3" s="398" t="s">
        <v>79</v>
      </c>
      <c r="M3" s="398"/>
      <c r="N3" s="398"/>
      <c r="O3" s="398"/>
      <c r="P3" s="398"/>
      <c r="Q3" s="398"/>
      <c r="R3" s="405"/>
      <c r="S3" s="405"/>
      <c r="T3" s="405"/>
      <c r="U3" s="405"/>
      <c r="V3" s="406"/>
      <c r="W3" s="380" t="s">
        <v>80</v>
      </c>
      <c r="X3" s="381"/>
      <c r="Y3" s="381"/>
      <c r="Z3" s="381"/>
      <c r="AA3" s="381"/>
      <c r="AB3" s="397"/>
      <c r="AC3" s="405" t="s">
        <v>81</v>
      </c>
      <c r="AD3" s="381"/>
      <c r="AE3" s="381"/>
      <c r="AF3" s="381"/>
      <c r="AG3" s="381"/>
      <c r="AH3" s="381"/>
      <c r="AI3" s="381"/>
      <c r="AJ3" s="381"/>
      <c r="AK3" s="381"/>
      <c r="AL3" s="382"/>
      <c r="AM3" s="380" t="s">
        <v>82</v>
      </c>
      <c r="AN3" s="381"/>
      <c r="AO3" s="381"/>
      <c r="AP3" s="381"/>
      <c r="AQ3" s="381"/>
      <c r="AR3" s="381"/>
      <c r="AS3" s="381"/>
      <c r="AT3" s="381"/>
      <c r="AU3" s="381"/>
      <c r="AV3" s="381"/>
      <c r="AW3" s="381"/>
      <c r="AX3" s="382"/>
      <c r="AY3" s="417" t="s">
        <v>1</v>
      </c>
      <c r="AZ3" s="418"/>
      <c r="BA3" s="418"/>
      <c r="BB3" s="418"/>
      <c r="BC3" s="418"/>
      <c r="BD3" s="418"/>
      <c r="BE3" s="418"/>
      <c r="BF3" s="418"/>
      <c r="BG3" s="418"/>
      <c r="BH3" s="418"/>
      <c r="BI3" s="418"/>
      <c r="BJ3" s="418"/>
      <c r="BK3" s="418"/>
      <c r="BL3" s="418"/>
      <c r="BM3" s="419"/>
      <c r="BN3" s="380" t="s">
        <v>83</v>
      </c>
      <c r="BO3" s="381"/>
      <c r="BP3" s="381"/>
      <c r="BQ3" s="381"/>
      <c r="BR3" s="381"/>
      <c r="BS3" s="381"/>
      <c r="BT3" s="381"/>
      <c r="BU3" s="382"/>
      <c r="BV3" s="380" t="s">
        <v>84</v>
      </c>
      <c r="BW3" s="381"/>
      <c r="BX3" s="381"/>
      <c r="BY3" s="381"/>
      <c r="BZ3" s="381"/>
      <c r="CA3" s="381"/>
      <c r="CB3" s="381"/>
      <c r="CC3" s="382"/>
      <c r="CD3" s="417" t="s">
        <v>1</v>
      </c>
      <c r="CE3" s="418"/>
      <c r="CF3" s="418"/>
      <c r="CG3" s="418"/>
      <c r="CH3" s="418"/>
      <c r="CI3" s="418"/>
      <c r="CJ3" s="418"/>
      <c r="CK3" s="418"/>
      <c r="CL3" s="418"/>
      <c r="CM3" s="418"/>
      <c r="CN3" s="418"/>
      <c r="CO3" s="418"/>
      <c r="CP3" s="418"/>
      <c r="CQ3" s="418"/>
      <c r="CR3" s="418"/>
      <c r="CS3" s="419"/>
      <c r="CT3" s="380" t="s">
        <v>85</v>
      </c>
      <c r="CU3" s="381"/>
      <c r="CV3" s="381"/>
      <c r="CW3" s="381"/>
      <c r="CX3" s="381"/>
      <c r="CY3" s="381"/>
      <c r="CZ3" s="381"/>
      <c r="DA3" s="382"/>
      <c r="DB3" s="380" t="s">
        <v>86</v>
      </c>
      <c r="DC3" s="381"/>
      <c r="DD3" s="381"/>
      <c r="DE3" s="381"/>
      <c r="DF3" s="381"/>
      <c r="DG3" s="381"/>
      <c r="DH3" s="381"/>
      <c r="DI3" s="382"/>
    </row>
    <row r="4" spans="1:119" ht="18.75" customHeight="1" x14ac:dyDescent="0.2">
      <c r="A4" s="175"/>
      <c r="B4" s="399"/>
      <c r="C4" s="400"/>
      <c r="D4" s="400"/>
      <c r="E4" s="401"/>
      <c r="F4" s="401"/>
      <c r="G4" s="401"/>
      <c r="H4" s="401"/>
      <c r="I4" s="401"/>
      <c r="J4" s="401"/>
      <c r="K4" s="401"/>
      <c r="L4" s="401"/>
      <c r="M4" s="401"/>
      <c r="N4" s="401"/>
      <c r="O4" s="401"/>
      <c r="P4" s="401"/>
      <c r="Q4" s="401"/>
      <c r="R4" s="407"/>
      <c r="S4" s="407"/>
      <c r="T4" s="407"/>
      <c r="U4" s="407"/>
      <c r="V4" s="408"/>
      <c r="W4" s="411"/>
      <c r="X4" s="412"/>
      <c r="Y4" s="412"/>
      <c r="Z4" s="412"/>
      <c r="AA4" s="412"/>
      <c r="AB4" s="400"/>
      <c r="AC4" s="407"/>
      <c r="AD4" s="412"/>
      <c r="AE4" s="412"/>
      <c r="AF4" s="412"/>
      <c r="AG4" s="412"/>
      <c r="AH4" s="412"/>
      <c r="AI4" s="412"/>
      <c r="AJ4" s="412"/>
      <c r="AK4" s="412"/>
      <c r="AL4" s="415"/>
      <c r="AM4" s="413"/>
      <c r="AN4" s="414"/>
      <c r="AO4" s="414"/>
      <c r="AP4" s="414"/>
      <c r="AQ4" s="414"/>
      <c r="AR4" s="414"/>
      <c r="AS4" s="414"/>
      <c r="AT4" s="414"/>
      <c r="AU4" s="414"/>
      <c r="AV4" s="414"/>
      <c r="AW4" s="414"/>
      <c r="AX4" s="416"/>
      <c r="AY4" s="383" t="s">
        <v>87</v>
      </c>
      <c r="AZ4" s="384"/>
      <c r="BA4" s="384"/>
      <c r="BB4" s="384"/>
      <c r="BC4" s="384"/>
      <c r="BD4" s="384"/>
      <c r="BE4" s="384"/>
      <c r="BF4" s="384"/>
      <c r="BG4" s="384"/>
      <c r="BH4" s="384"/>
      <c r="BI4" s="384"/>
      <c r="BJ4" s="384"/>
      <c r="BK4" s="384"/>
      <c r="BL4" s="384"/>
      <c r="BM4" s="385"/>
      <c r="BN4" s="386">
        <v>7139172</v>
      </c>
      <c r="BO4" s="387"/>
      <c r="BP4" s="387"/>
      <c r="BQ4" s="387"/>
      <c r="BR4" s="387"/>
      <c r="BS4" s="387"/>
      <c r="BT4" s="387"/>
      <c r="BU4" s="388"/>
      <c r="BV4" s="386">
        <v>5872754</v>
      </c>
      <c r="BW4" s="387"/>
      <c r="BX4" s="387"/>
      <c r="BY4" s="387"/>
      <c r="BZ4" s="387"/>
      <c r="CA4" s="387"/>
      <c r="CB4" s="387"/>
      <c r="CC4" s="388"/>
      <c r="CD4" s="389" t="s">
        <v>88</v>
      </c>
      <c r="CE4" s="390"/>
      <c r="CF4" s="390"/>
      <c r="CG4" s="390"/>
      <c r="CH4" s="390"/>
      <c r="CI4" s="390"/>
      <c r="CJ4" s="390"/>
      <c r="CK4" s="390"/>
      <c r="CL4" s="390"/>
      <c r="CM4" s="390"/>
      <c r="CN4" s="390"/>
      <c r="CO4" s="390"/>
      <c r="CP4" s="390"/>
      <c r="CQ4" s="390"/>
      <c r="CR4" s="390"/>
      <c r="CS4" s="391"/>
      <c r="CT4" s="392">
        <v>3.6</v>
      </c>
      <c r="CU4" s="393"/>
      <c r="CV4" s="393"/>
      <c r="CW4" s="393"/>
      <c r="CX4" s="393"/>
      <c r="CY4" s="393"/>
      <c r="CZ4" s="393"/>
      <c r="DA4" s="394"/>
      <c r="DB4" s="392">
        <v>10.3</v>
      </c>
      <c r="DC4" s="393"/>
      <c r="DD4" s="393"/>
      <c r="DE4" s="393"/>
      <c r="DF4" s="393"/>
      <c r="DG4" s="393"/>
      <c r="DH4" s="393"/>
      <c r="DI4" s="394"/>
    </row>
    <row r="5" spans="1:119" ht="18.75" customHeight="1" x14ac:dyDescent="0.2">
      <c r="A5" s="175"/>
      <c r="B5" s="402"/>
      <c r="C5" s="403"/>
      <c r="D5" s="403"/>
      <c r="E5" s="404"/>
      <c r="F5" s="404"/>
      <c r="G5" s="404"/>
      <c r="H5" s="404"/>
      <c r="I5" s="404"/>
      <c r="J5" s="404"/>
      <c r="K5" s="404"/>
      <c r="L5" s="404"/>
      <c r="M5" s="404"/>
      <c r="N5" s="404"/>
      <c r="O5" s="404"/>
      <c r="P5" s="404"/>
      <c r="Q5" s="404"/>
      <c r="R5" s="409"/>
      <c r="S5" s="409"/>
      <c r="T5" s="409"/>
      <c r="U5" s="409"/>
      <c r="V5" s="410"/>
      <c r="W5" s="413"/>
      <c r="X5" s="414"/>
      <c r="Y5" s="414"/>
      <c r="Z5" s="414"/>
      <c r="AA5" s="414"/>
      <c r="AB5" s="403"/>
      <c r="AC5" s="409"/>
      <c r="AD5" s="414"/>
      <c r="AE5" s="414"/>
      <c r="AF5" s="414"/>
      <c r="AG5" s="414"/>
      <c r="AH5" s="414"/>
      <c r="AI5" s="414"/>
      <c r="AJ5" s="414"/>
      <c r="AK5" s="414"/>
      <c r="AL5" s="416"/>
      <c r="AM5" s="452" t="s">
        <v>89</v>
      </c>
      <c r="AN5" s="453"/>
      <c r="AO5" s="453"/>
      <c r="AP5" s="453"/>
      <c r="AQ5" s="453"/>
      <c r="AR5" s="453"/>
      <c r="AS5" s="453"/>
      <c r="AT5" s="454"/>
      <c r="AU5" s="455" t="s">
        <v>90</v>
      </c>
      <c r="AV5" s="456"/>
      <c r="AW5" s="456"/>
      <c r="AX5" s="456"/>
      <c r="AY5" s="457" t="s">
        <v>91</v>
      </c>
      <c r="AZ5" s="458"/>
      <c r="BA5" s="458"/>
      <c r="BB5" s="458"/>
      <c r="BC5" s="458"/>
      <c r="BD5" s="458"/>
      <c r="BE5" s="458"/>
      <c r="BF5" s="458"/>
      <c r="BG5" s="458"/>
      <c r="BH5" s="458"/>
      <c r="BI5" s="458"/>
      <c r="BJ5" s="458"/>
      <c r="BK5" s="458"/>
      <c r="BL5" s="458"/>
      <c r="BM5" s="459"/>
      <c r="BN5" s="423">
        <v>7029179</v>
      </c>
      <c r="BO5" s="424"/>
      <c r="BP5" s="424"/>
      <c r="BQ5" s="424"/>
      <c r="BR5" s="424"/>
      <c r="BS5" s="424"/>
      <c r="BT5" s="424"/>
      <c r="BU5" s="425"/>
      <c r="BV5" s="423">
        <v>5572350</v>
      </c>
      <c r="BW5" s="424"/>
      <c r="BX5" s="424"/>
      <c r="BY5" s="424"/>
      <c r="BZ5" s="424"/>
      <c r="CA5" s="424"/>
      <c r="CB5" s="424"/>
      <c r="CC5" s="425"/>
      <c r="CD5" s="426" t="s">
        <v>92</v>
      </c>
      <c r="CE5" s="427"/>
      <c r="CF5" s="427"/>
      <c r="CG5" s="427"/>
      <c r="CH5" s="427"/>
      <c r="CI5" s="427"/>
      <c r="CJ5" s="427"/>
      <c r="CK5" s="427"/>
      <c r="CL5" s="427"/>
      <c r="CM5" s="427"/>
      <c r="CN5" s="427"/>
      <c r="CO5" s="427"/>
      <c r="CP5" s="427"/>
      <c r="CQ5" s="427"/>
      <c r="CR5" s="427"/>
      <c r="CS5" s="428"/>
      <c r="CT5" s="420">
        <v>90.7</v>
      </c>
      <c r="CU5" s="421"/>
      <c r="CV5" s="421"/>
      <c r="CW5" s="421"/>
      <c r="CX5" s="421"/>
      <c r="CY5" s="421"/>
      <c r="CZ5" s="421"/>
      <c r="DA5" s="422"/>
      <c r="DB5" s="420">
        <v>89.3</v>
      </c>
      <c r="DC5" s="421"/>
      <c r="DD5" s="421"/>
      <c r="DE5" s="421"/>
      <c r="DF5" s="421"/>
      <c r="DG5" s="421"/>
      <c r="DH5" s="421"/>
      <c r="DI5" s="422"/>
    </row>
    <row r="6" spans="1:119" ht="18.75" customHeight="1" x14ac:dyDescent="0.2">
      <c r="A6" s="175"/>
      <c r="B6" s="429" t="s">
        <v>93</v>
      </c>
      <c r="C6" s="430"/>
      <c r="D6" s="430"/>
      <c r="E6" s="431"/>
      <c r="F6" s="431"/>
      <c r="G6" s="431"/>
      <c r="H6" s="431"/>
      <c r="I6" s="431"/>
      <c r="J6" s="431"/>
      <c r="K6" s="431"/>
      <c r="L6" s="431" t="s">
        <v>94</v>
      </c>
      <c r="M6" s="431"/>
      <c r="N6" s="431"/>
      <c r="O6" s="431"/>
      <c r="P6" s="431"/>
      <c r="Q6" s="431"/>
      <c r="R6" s="435"/>
      <c r="S6" s="435"/>
      <c r="T6" s="435"/>
      <c r="U6" s="435"/>
      <c r="V6" s="436"/>
      <c r="W6" s="439" t="s">
        <v>95</v>
      </c>
      <c r="X6" s="440"/>
      <c r="Y6" s="440"/>
      <c r="Z6" s="440"/>
      <c r="AA6" s="440"/>
      <c r="AB6" s="430"/>
      <c r="AC6" s="443" t="s">
        <v>96</v>
      </c>
      <c r="AD6" s="444"/>
      <c r="AE6" s="444"/>
      <c r="AF6" s="444"/>
      <c r="AG6" s="444"/>
      <c r="AH6" s="444"/>
      <c r="AI6" s="444"/>
      <c r="AJ6" s="444"/>
      <c r="AK6" s="444"/>
      <c r="AL6" s="445"/>
      <c r="AM6" s="452" t="s">
        <v>97</v>
      </c>
      <c r="AN6" s="453"/>
      <c r="AO6" s="453"/>
      <c r="AP6" s="453"/>
      <c r="AQ6" s="453"/>
      <c r="AR6" s="453"/>
      <c r="AS6" s="453"/>
      <c r="AT6" s="454"/>
      <c r="AU6" s="455" t="s">
        <v>90</v>
      </c>
      <c r="AV6" s="456"/>
      <c r="AW6" s="456"/>
      <c r="AX6" s="456"/>
      <c r="AY6" s="457" t="s">
        <v>98</v>
      </c>
      <c r="AZ6" s="458"/>
      <c r="BA6" s="458"/>
      <c r="BB6" s="458"/>
      <c r="BC6" s="458"/>
      <c r="BD6" s="458"/>
      <c r="BE6" s="458"/>
      <c r="BF6" s="458"/>
      <c r="BG6" s="458"/>
      <c r="BH6" s="458"/>
      <c r="BI6" s="458"/>
      <c r="BJ6" s="458"/>
      <c r="BK6" s="458"/>
      <c r="BL6" s="458"/>
      <c r="BM6" s="459"/>
      <c r="BN6" s="423">
        <v>109993</v>
      </c>
      <c r="BO6" s="424"/>
      <c r="BP6" s="424"/>
      <c r="BQ6" s="424"/>
      <c r="BR6" s="424"/>
      <c r="BS6" s="424"/>
      <c r="BT6" s="424"/>
      <c r="BU6" s="425"/>
      <c r="BV6" s="423">
        <v>300404</v>
      </c>
      <c r="BW6" s="424"/>
      <c r="BX6" s="424"/>
      <c r="BY6" s="424"/>
      <c r="BZ6" s="424"/>
      <c r="CA6" s="424"/>
      <c r="CB6" s="424"/>
      <c r="CC6" s="425"/>
      <c r="CD6" s="426" t="s">
        <v>99</v>
      </c>
      <c r="CE6" s="427"/>
      <c r="CF6" s="427"/>
      <c r="CG6" s="427"/>
      <c r="CH6" s="427"/>
      <c r="CI6" s="427"/>
      <c r="CJ6" s="427"/>
      <c r="CK6" s="427"/>
      <c r="CL6" s="427"/>
      <c r="CM6" s="427"/>
      <c r="CN6" s="427"/>
      <c r="CO6" s="427"/>
      <c r="CP6" s="427"/>
      <c r="CQ6" s="427"/>
      <c r="CR6" s="427"/>
      <c r="CS6" s="428"/>
      <c r="CT6" s="460">
        <v>91.2</v>
      </c>
      <c r="CU6" s="461"/>
      <c r="CV6" s="461"/>
      <c r="CW6" s="461"/>
      <c r="CX6" s="461"/>
      <c r="CY6" s="461"/>
      <c r="CZ6" s="461"/>
      <c r="DA6" s="462"/>
      <c r="DB6" s="460">
        <v>90.3</v>
      </c>
      <c r="DC6" s="461"/>
      <c r="DD6" s="461"/>
      <c r="DE6" s="461"/>
      <c r="DF6" s="461"/>
      <c r="DG6" s="461"/>
      <c r="DH6" s="461"/>
      <c r="DI6" s="462"/>
    </row>
    <row r="7" spans="1:119" ht="18.75" customHeight="1" x14ac:dyDescent="0.2">
      <c r="A7" s="175"/>
      <c r="B7" s="399"/>
      <c r="C7" s="400"/>
      <c r="D7" s="400"/>
      <c r="E7" s="401"/>
      <c r="F7" s="401"/>
      <c r="G7" s="401"/>
      <c r="H7" s="401"/>
      <c r="I7" s="401"/>
      <c r="J7" s="401"/>
      <c r="K7" s="401"/>
      <c r="L7" s="401"/>
      <c r="M7" s="401"/>
      <c r="N7" s="401"/>
      <c r="O7" s="401"/>
      <c r="P7" s="401"/>
      <c r="Q7" s="401"/>
      <c r="R7" s="407"/>
      <c r="S7" s="407"/>
      <c r="T7" s="407"/>
      <c r="U7" s="407"/>
      <c r="V7" s="408"/>
      <c r="W7" s="411"/>
      <c r="X7" s="412"/>
      <c r="Y7" s="412"/>
      <c r="Z7" s="412"/>
      <c r="AA7" s="412"/>
      <c r="AB7" s="400"/>
      <c r="AC7" s="446"/>
      <c r="AD7" s="447"/>
      <c r="AE7" s="447"/>
      <c r="AF7" s="447"/>
      <c r="AG7" s="447"/>
      <c r="AH7" s="447"/>
      <c r="AI7" s="447"/>
      <c r="AJ7" s="447"/>
      <c r="AK7" s="447"/>
      <c r="AL7" s="448"/>
      <c r="AM7" s="452" t="s">
        <v>100</v>
      </c>
      <c r="AN7" s="453"/>
      <c r="AO7" s="453"/>
      <c r="AP7" s="453"/>
      <c r="AQ7" s="453"/>
      <c r="AR7" s="453"/>
      <c r="AS7" s="453"/>
      <c r="AT7" s="454"/>
      <c r="AU7" s="455" t="s">
        <v>90</v>
      </c>
      <c r="AV7" s="456"/>
      <c r="AW7" s="456"/>
      <c r="AX7" s="456"/>
      <c r="AY7" s="457" t="s">
        <v>101</v>
      </c>
      <c r="AZ7" s="458"/>
      <c r="BA7" s="458"/>
      <c r="BB7" s="458"/>
      <c r="BC7" s="458"/>
      <c r="BD7" s="458"/>
      <c r="BE7" s="458"/>
      <c r="BF7" s="458"/>
      <c r="BG7" s="458"/>
      <c r="BH7" s="458"/>
      <c r="BI7" s="458"/>
      <c r="BJ7" s="458"/>
      <c r="BK7" s="458"/>
      <c r="BL7" s="458"/>
      <c r="BM7" s="459"/>
      <c r="BN7" s="423">
        <v>3252</v>
      </c>
      <c r="BO7" s="424"/>
      <c r="BP7" s="424"/>
      <c r="BQ7" s="424"/>
      <c r="BR7" s="424"/>
      <c r="BS7" s="424"/>
      <c r="BT7" s="424"/>
      <c r="BU7" s="425"/>
      <c r="BV7" s="423">
        <v>213</v>
      </c>
      <c r="BW7" s="424"/>
      <c r="BX7" s="424"/>
      <c r="BY7" s="424"/>
      <c r="BZ7" s="424"/>
      <c r="CA7" s="424"/>
      <c r="CB7" s="424"/>
      <c r="CC7" s="425"/>
      <c r="CD7" s="426" t="s">
        <v>102</v>
      </c>
      <c r="CE7" s="427"/>
      <c r="CF7" s="427"/>
      <c r="CG7" s="427"/>
      <c r="CH7" s="427"/>
      <c r="CI7" s="427"/>
      <c r="CJ7" s="427"/>
      <c r="CK7" s="427"/>
      <c r="CL7" s="427"/>
      <c r="CM7" s="427"/>
      <c r="CN7" s="427"/>
      <c r="CO7" s="427"/>
      <c r="CP7" s="427"/>
      <c r="CQ7" s="427"/>
      <c r="CR7" s="427"/>
      <c r="CS7" s="428"/>
      <c r="CT7" s="423">
        <v>2969361</v>
      </c>
      <c r="CU7" s="424"/>
      <c r="CV7" s="424"/>
      <c r="CW7" s="424"/>
      <c r="CX7" s="424"/>
      <c r="CY7" s="424"/>
      <c r="CZ7" s="424"/>
      <c r="DA7" s="425"/>
      <c r="DB7" s="423">
        <v>2914526</v>
      </c>
      <c r="DC7" s="424"/>
      <c r="DD7" s="424"/>
      <c r="DE7" s="424"/>
      <c r="DF7" s="424"/>
      <c r="DG7" s="424"/>
      <c r="DH7" s="424"/>
      <c r="DI7" s="425"/>
    </row>
    <row r="8" spans="1:119" ht="18.75" customHeight="1" thickBot="1" x14ac:dyDescent="0.25">
      <c r="A8" s="175"/>
      <c r="B8" s="432"/>
      <c r="C8" s="433"/>
      <c r="D8" s="433"/>
      <c r="E8" s="434"/>
      <c r="F8" s="434"/>
      <c r="G8" s="434"/>
      <c r="H8" s="434"/>
      <c r="I8" s="434"/>
      <c r="J8" s="434"/>
      <c r="K8" s="434"/>
      <c r="L8" s="434"/>
      <c r="M8" s="434"/>
      <c r="N8" s="434"/>
      <c r="O8" s="434"/>
      <c r="P8" s="434"/>
      <c r="Q8" s="434"/>
      <c r="R8" s="437"/>
      <c r="S8" s="437"/>
      <c r="T8" s="437"/>
      <c r="U8" s="437"/>
      <c r="V8" s="438"/>
      <c r="W8" s="441"/>
      <c r="X8" s="442"/>
      <c r="Y8" s="442"/>
      <c r="Z8" s="442"/>
      <c r="AA8" s="442"/>
      <c r="AB8" s="433"/>
      <c r="AC8" s="449"/>
      <c r="AD8" s="450"/>
      <c r="AE8" s="450"/>
      <c r="AF8" s="450"/>
      <c r="AG8" s="450"/>
      <c r="AH8" s="450"/>
      <c r="AI8" s="450"/>
      <c r="AJ8" s="450"/>
      <c r="AK8" s="450"/>
      <c r="AL8" s="451"/>
      <c r="AM8" s="452" t="s">
        <v>103</v>
      </c>
      <c r="AN8" s="453"/>
      <c r="AO8" s="453"/>
      <c r="AP8" s="453"/>
      <c r="AQ8" s="453"/>
      <c r="AR8" s="453"/>
      <c r="AS8" s="453"/>
      <c r="AT8" s="454"/>
      <c r="AU8" s="455" t="s">
        <v>90</v>
      </c>
      <c r="AV8" s="456"/>
      <c r="AW8" s="456"/>
      <c r="AX8" s="456"/>
      <c r="AY8" s="457" t="s">
        <v>104</v>
      </c>
      <c r="AZ8" s="458"/>
      <c r="BA8" s="458"/>
      <c r="BB8" s="458"/>
      <c r="BC8" s="458"/>
      <c r="BD8" s="458"/>
      <c r="BE8" s="458"/>
      <c r="BF8" s="458"/>
      <c r="BG8" s="458"/>
      <c r="BH8" s="458"/>
      <c r="BI8" s="458"/>
      <c r="BJ8" s="458"/>
      <c r="BK8" s="458"/>
      <c r="BL8" s="458"/>
      <c r="BM8" s="459"/>
      <c r="BN8" s="423">
        <v>106741</v>
      </c>
      <c r="BO8" s="424"/>
      <c r="BP8" s="424"/>
      <c r="BQ8" s="424"/>
      <c r="BR8" s="424"/>
      <c r="BS8" s="424"/>
      <c r="BT8" s="424"/>
      <c r="BU8" s="425"/>
      <c r="BV8" s="423">
        <v>300191</v>
      </c>
      <c r="BW8" s="424"/>
      <c r="BX8" s="424"/>
      <c r="BY8" s="424"/>
      <c r="BZ8" s="424"/>
      <c r="CA8" s="424"/>
      <c r="CB8" s="424"/>
      <c r="CC8" s="425"/>
      <c r="CD8" s="426" t="s">
        <v>105</v>
      </c>
      <c r="CE8" s="427"/>
      <c r="CF8" s="427"/>
      <c r="CG8" s="427"/>
      <c r="CH8" s="427"/>
      <c r="CI8" s="427"/>
      <c r="CJ8" s="427"/>
      <c r="CK8" s="427"/>
      <c r="CL8" s="427"/>
      <c r="CM8" s="427"/>
      <c r="CN8" s="427"/>
      <c r="CO8" s="427"/>
      <c r="CP8" s="427"/>
      <c r="CQ8" s="427"/>
      <c r="CR8" s="427"/>
      <c r="CS8" s="428"/>
      <c r="CT8" s="463">
        <v>0.32</v>
      </c>
      <c r="CU8" s="464"/>
      <c r="CV8" s="464"/>
      <c r="CW8" s="464"/>
      <c r="CX8" s="464"/>
      <c r="CY8" s="464"/>
      <c r="CZ8" s="464"/>
      <c r="DA8" s="465"/>
      <c r="DB8" s="463">
        <v>0.32</v>
      </c>
      <c r="DC8" s="464"/>
      <c r="DD8" s="464"/>
      <c r="DE8" s="464"/>
      <c r="DF8" s="464"/>
      <c r="DG8" s="464"/>
      <c r="DH8" s="464"/>
      <c r="DI8" s="465"/>
    </row>
    <row r="9" spans="1:119" ht="18.75" customHeight="1" thickBot="1" x14ac:dyDescent="0.25">
      <c r="A9" s="175"/>
      <c r="B9" s="417" t="s">
        <v>106</v>
      </c>
      <c r="C9" s="418"/>
      <c r="D9" s="418"/>
      <c r="E9" s="418"/>
      <c r="F9" s="418"/>
      <c r="G9" s="418"/>
      <c r="H9" s="418"/>
      <c r="I9" s="418"/>
      <c r="J9" s="418"/>
      <c r="K9" s="466"/>
      <c r="L9" s="467" t="s">
        <v>107</v>
      </c>
      <c r="M9" s="468"/>
      <c r="N9" s="468"/>
      <c r="O9" s="468"/>
      <c r="P9" s="468"/>
      <c r="Q9" s="469"/>
      <c r="R9" s="470">
        <v>7151</v>
      </c>
      <c r="S9" s="471"/>
      <c r="T9" s="471"/>
      <c r="U9" s="471"/>
      <c r="V9" s="472"/>
      <c r="W9" s="380" t="s">
        <v>108</v>
      </c>
      <c r="X9" s="381"/>
      <c r="Y9" s="381"/>
      <c r="Z9" s="381"/>
      <c r="AA9" s="381"/>
      <c r="AB9" s="381"/>
      <c r="AC9" s="381"/>
      <c r="AD9" s="381"/>
      <c r="AE9" s="381"/>
      <c r="AF9" s="381"/>
      <c r="AG9" s="381"/>
      <c r="AH9" s="381"/>
      <c r="AI9" s="381"/>
      <c r="AJ9" s="381"/>
      <c r="AK9" s="381"/>
      <c r="AL9" s="382"/>
      <c r="AM9" s="452" t="s">
        <v>109</v>
      </c>
      <c r="AN9" s="453"/>
      <c r="AO9" s="453"/>
      <c r="AP9" s="453"/>
      <c r="AQ9" s="453"/>
      <c r="AR9" s="453"/>
      <c r="AS9" s="453"/>
      <c r="AT9" s="454"/>
      <c r="AU9" s="455" t="s">
        <v>90</v>
      </c>
      <c r="AV9" s="456"/>
      <c r="AW9" s="456"/>
      <c r="AX9" s="456"/>
      <c r="AY9" s="457" t="s">
        <v>110</v>
      </c>
      <c r="AZ9" s="458"/>
      <c r="BA9" s="458"/>
      <c r="BB9" s="458"/>
      <c r="BC9" s="458"/>
      <c r="BD9" s="458"/>
      <c r="BE9" s="458"/>
      <c r="BF9" s="458"/>
      <c r="BG9" s="458"/>
      <c r="BH9" s="458"/>
      <c r="BI9" s="458"/>
      <c r="BJ9" s="458"/>
      <c r="BK9" s="458"/>
      <c r="BL9" s="458"/>
      <c r="BM9" s="459"/>
      <c r="BN9" s="423">
        <v>-193450</v>
      </c>
      <c r="BO9" s="424"/>
      <c r="BP9" s="424"/>
      <c r="BQ9" s="424"/>
      <c r="BR9" s="424"/>
      <c r="BS9" s="424"/>
      <c r="BT9" s="424"/>
      <c r="BU9" s="425"/>
      <c r="BV9" s="423">
        <v>69889</v>
      </c>
      <c r="BW9" s="424"/>
      <c r="BX9" s="424"/>
      <c r="BY9" s="424"/>
      <c r="BZ9" s="424"/>
      <c r="CA9" s="424"/>
      <c r="CB9" s="424"/>
      <c r="CC9" s="425"/>
      <c r="CD9" s="426" t="s">
        <v>111</v>
      </c>
      <c r="CE9" s="427"/>
      <c r="CF9" s="427"/>
      <c r="CG9" s="427"/>
      <c r="CH9" s="427"/>
      <c r="CI9" s="427"/>
      <c r="CJ9" s="427"/>
      <c r="CK9" s="427"/>
      <c r="CL9" s="427"/>
      <c r="CM9" s="427"/>
      <c r="CN9" s="427"/>
      <c r="CO9" s="427"/>
      <c r="CP9" s="427"/>
      <c r="CQ9" s="427"/>
      <c r="CR9" s="427"/>
      <c r="CS9" s="428"/>
      <c r="CT9" s="420">
        <v>13.4</v>
      </c>
      <c r="CU9" s="421"/>
      <c r="CV9" s="421"/>
      <c r="CW9" s="421"/>
      <c r="CX9" s="421"/>
      <c r="CY9" s="421"/>
      <c r="CZ9" s="421"/>
      <c r="DA9" s="422"/>
      <c r="DB9" s="420">
        <v>12.3</v>
      </c>
      <c r="DC9" s="421"/>
      <c r="DD9" s="421"/>
      <c r="DE9" s="421"/>
      <c r="DF9" s="421"/>
      <c r="DG9" s="421"/>
      <c r="DH9" s="421"/>
      <c r="DI9" s="422"/>
    </row>
    <row r="10" spans="1:119" ht="18.75" customHeight="1" thickBot="1" x14ac:dyDescent="0.25">
      <c r="A10" s="175"/>
      <c r="B10" s="417"/>
      <c r="C10" s="418"/>
      <c r="D10" s="418"/>
      <c r="E10" s="418"/>
      <c r="F10" s="418"/>
      <c r="G10" s="418"/>
      <c r="H10" s="418"/>
      <c r="I10" s="418"/>
      <c r="J10" s="418"/>
      <c r="K10" s="466"/>
      <c r="L10" s="473" t="s">
        <v>112</v>
      </c>
      <c r="M10" s="453"/>
      <c r="N10" s="453"/>
      <c r="O10" s="453"/>
      <c r="P10" s="453"/>
      <c r="Q10" s="454"/>
      <c r="R10" s="474">
        <v>7810</v>
      </c>
      <c r="S10" s="475"/>
      <c r="T10" s="475"/>
      <c r="U10" s="475"/>
      <c r="V10" s="476"/>
      <c r="W10" s="411"/>
      <c r="X10" s="412"/>
      <c r="Y10" s="412"/>
      <c r="Z10" s="412"/>
      <c r="AA10" s="412"/>
      <c r="AB10" s="412"/>
      <c r="AC10" s="412"/>
      <c r="AD10" s="412"/>
      <c r="AE10" s="412"/>
      <c r="AF10" s="412"/>
      <c r="AG10" s="412"/>
      <c r="AH10" s="412"/>
      <c r="AI10" s="412"/>
      <c r="AJ10" s="412"/>
      <c r="AK10" s="412"/>
      <c r="AL10" s="415"/>
      <c r="AM10" s="452" t="s">
        <v>113</v>
      </c>
      <c r="AN10" s="453"/>
      <c r="AO10" s="453"/>
      <c r="AP10" s="453"/>
      <c r="AQ10" s="453"/>
      <c r="AR10" s="453"/>
      <c r="AS10" s="453"/>
      <c r="AT10" s="454"/>
      <c r="AU10" s="455" t="s">
        <v>114</v>
      </c>
      <c r="AV10" s="456"/>
      <c r="AW10" s="456"/>
      <c r="AX10" s="456"/>
      <c r="AY10" s="457" t="s">
        <v>115</v>
      </c>
      <c r="AZ10" s="458"/>
      <c r="BA10" s="458"/>
      <c r="BB10" s="458"/>
      <c r="BC10" s="458"/>
      <c r="BD10" s="458"/>
      <c r="BE10" s="458"/>
      <c r="BF10" s="458"/>
      <c r="BG10" s="458"/>
      <c r="BH10" s="458"/>
      <c r="BI10" s="458"/>
      <c r="BJ10" s="458"/>
      <c r="BK10" s="458"/>
      <c r="BL10" s="458"/>
      <c r="BM10" s="459"/>
      <c r="BN10" s="423">
        <v>10</v>
      </c>
      <c r="BO10" s="424"/>
      <c r="BP10" s="424"/>
      <c r="BQ10" s="424"/>
      <c r="BR10" s="424"/>
      <c r="BS10" s="424"/>
      <c r="BT10" s="424"/>
      <c r="BU10" s="425"/>
      <c r="BV10" s="423">
        <v>0</v>
      </c>
      <c r="BW10" s="424"/>
      <c r="BX10" s="424"/>
      <c r="BY10" s="424"/>
      <c r="BZ10" s="424"/>
      <c r="CA10" s="424"/>
      <c r="CB10" s="424"/>
      <c r="CC10" s="425"/>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7"/>
      <c r="C11" s="418"/>
      <c r="D11" s="418"/>
      <c r="E11" s="418"/>
      <c r="F11" s="418"/>
      <c r="G11" s="418"/>
      <c r="H11" s="418"/>
      <c r="I11" s="418"/>
      <c r="J11" s="418"/>
      <c r="K11" s="466"/>
      <c r="L11" s="477" t="s">
        <v>117</v>
      </c>
      <c r="M11" s="478"/>
      <c r="N11" s="478"/>
      <c r="O11" s="478"/>
      <c r="P11" s="478"/>
      <c r="Q11" s="479"/>
      <c r="R11" s="480" t="s">
        <v>118</v>
      </c>
      <c r="S11" s="481"/>
      <c r="T11" s="481"/>
      <c r="U11" s="481"/>
      <c r="V11" s="482"/>
      <c r="W11" s="411"/>
      <c r="X11" s="412"/>
      <c r="Y11" s="412"/>
      <c r="Z11" s="412"/>
      <c r="AA11" s="412"/>
      <c r="AB11" s="412"/>
      <c r="AC11" s="412"/>
      <c r="AD11" s="412"/>
      <c r="AE11" s="412"/>
      <c r="AF11" s="412"/>
      <c r="AG11" s="412"/>
      <c r="AH11" s="412"/>
      <c r="AI11" s="412"/>
      <c r="AJ11" s="412"/>
      <c r="AK11" s="412"/>
      <c r="AL11" s="415"/>
      <c r="AM11" s="452" t="s">
        <v>119</v>
      </c>
      <c r="AN11" s="453"/>
      <c r="AO11" s="453"/>
      <c r="AP11" s="453"/>
      <c r="AQ11" s="453"/>
      <c r="AR11" s="453"/>
      <c r="AS11" s="453"/>
      <c r="AT11" s="454"/>
      <c r="AU11" s="455" t="s">
        <v>90</v>
      </c>
      <c r="AV11" s="456"/>
      <c r="AW11" s="456"/>
      <c r="AX11" s="456"/>
      <c r="AY11" s="457" t="s">
        <v>120</v>
      </c>
      <c r="AZ11" s="458"/>
      <c r="BA11" s="458"/>
      <c r="BB11" s="458"/>
      <c r="BC11" s="458"/>
      <c r="BD11" s="458"/>
      <c r="BE11" s="458"/>
      <c r="BF11" s="458"/>
      <c r="BG11" s="458"/>
      <c r="BH11" s="458"/>
      <c r="BI11" s="458"/>
      <c r="BJ11" s="458"/>
      <c r="BK11" s="458"/>
      <c r="BL11" s="458"/>
      <c r="BM11" s="459"/>
      <c r="BN11" s="423">
        <v>0</v>
      </c>
      <c r="BO11" s="424"/>
      <c r="BP11" s="424"/>
      <c r="BQ11" s="424"/>
      <c r="BR11" s="424"/>
      <c r="BS11" s="424"/>
      <c r="BT11" s="424"/>
      <c r="BU11" s="425"/>
      <c r="BV11" s="423">
        <v>0</v>
      </c>
      <c r="BW11" s="424"/>
      <c r="BX11" s="424"/>
      <c r="BY11" s="424"/>
      <c r="BZ11" s="424"/>
      <c r="CA11" s="424"/>
      <c r="CB11" s="424"/>
      <c r="CC11" s="425"/>
      <c r="CD11" s="426" t="s">
        <v>121</v>
      </c>
      <c r="CE11" s="427"/>
      <c r="CF11" s="427"/>
      <c r="CG11" s="427"/>
      <c r="CH11" s="427"/>
      <c r="CI11" s="427"/>
      <c r="CJ11" s="427"/>
      <c r="CK11" s="427"/>
      <c r="CL11" s="427"/>
      <c r="CM11" s="427"/>
      <c r="CN11" s="427"/>
      <c r="CO11" s="427"/>
      <c r="CP11" s="427"/>
      <c r="CQ11" s="427"/>
      <c r="CR11" s="427"/>
      <c r="CS11" s="428"/>
      <c r="CT11" s="463" t="s">
        <v>122</v>
      </c>
      <c r="CU11" s="464"/>
      <c r="CV11" s="464"/>
      <c r="CW11" s="464"/>
      <c r="CX11" s="464"/>
      <c r="CY11" s="464"/>
      <c r="CZ11" s="464"/>
      <c r="DA11" s="465"/>
      <c r="DB11" s="463" t="s">
        <v>122</v>
      </c>
      <c r="DC11" s="464"/>
      <c r="DD11" s="464"/>
      <c r="DE11" s="464"/>
      <c r="DF11" s="464"/>
      <c r="DG11" s="464"/>
      <c r="DH11" s="464"/>
      <c r="DI11" s="465"/>
    </row>
    <row r="12" spans="1:119" ht="18.75" customHeight="1" x14ac:dyDescent="0.2">
      <c r="A12" s="175"/>
      <c r="B12" s="483" t="s">
        <v>123</v>
      </c>
      <c r="C12" s="484"/>
      <c r="D12" s="484"/>
      <c r="E12" s="484"/>
      <c r="F12" s="484"/>
      <c r="G12" s="484"/>
      <c r="H12" s="484"/>
      <c r="I12" s="484"/>
      <c r="J12" s="484"/>
      <c r="K12" s="485"/>
      <c r="L12" s="492" t="s">
        <v>124</v>
      </c>
      <c r="M12" s="493"/>
      <c r="N12" s="493"/>
      <c r="O12" s="493"/>
      <c r="P12" s="493"/>
      <c r="Q12" s="494"/>
      <c r="R12" s="495">
        <v>7030</v>
      </c>
      <c r="S12" s="496"/>
      <c r="T12" s="496"/>
      <c r="U12" s="496"/>
      <c r="V12" s="497"/>
      <c r="W12" s="498" t="s">
        <v>1</v>
      </c>
      <c r="X12" s="456"/>
      <c r="Y12" s="456"/>
      <c r="Z12" s="456"/>
      <c r="AA12" s="456"/>
      <c r="AB12" s="499"/>
      <c r="AC12" s="500" t="s">
        <v>125</v>
      </c>
      <c r="AD12" s="501"/>
      <c r="AE12" s="501"/>
      <c r="AF12" s="501"/>
      <c r="AG12" s="502"/>
      <c r="AH12" s="500" t="s">
        <v>126</v>
      </c>
      <c r="AI12" s="501"/>
      <c r="AJ12" s="501"/>
      <c r="AK12" s="501"/>
      <c r="AL12" s="503"/>
      <c r="AM12" s="452" t="s">
        <v>127</v>
      </c>
      <c r="AN12" s="453"/>
      <c r="AO12" s="453"/>
      <c r="AP12" s="453"/>
      <c r="AQ12" s="453"/>
      <c r="AR12" s="453"/>
      <c r="AS12" s="453"/>
      <c r="AT12" s="454"/>
      <c r="AU12" s="455" t="s">
        <v>90</v>
      </c>
      <c r="AV12" s="456"/>
      <c r="AW12" s="456"/>
      <c r="AX12" s="456"/>
      <c r="AY12" s="457" t="s">
        <v>128</v>
      </c>
      <c r="AZ12" s="458"/>
      <c r="BA12" s="458"/>
      <c r="BB12" s="458"/>
      <c r="BC12" s="458"/>
      <c r="BD12" s="458"/>
      <c r="BE12" s="458"/>
      <c r="BF12" s="458"/>
      <c r="BG12" s="458"/>
      <c r="BH12" s="458"/>
      <c r="BI12" s="458"/>
      <c r="BJ12" s="458"/>
      <c r="BK12" s="458"/>
      <c r="BL12" s="458"/>
      <c r="BM12" s="459"/>
      <c r="BN12" s="423">
        <v>0</v>
      </c>
      <c r="BO12" s="424"/>
      <c r="BP12" s="424"/>
      <c r="BQ12" s="424"/>
      <c r="BR12" s="424"/>
      <c r="BS12" s="424"/>
      <c r="BT12" s="424"/>
      <c r="BU12" s="425"/>
      <c r="BV12" s="423">
        <v>0</v>
      </c>
      <c r="BW12" s="424"/>
      <c r="BX12" s="424"/>
      <c r="BY12" s="424"/>
      <c r="BZ12" s="424"/>
      <c r="CA12" s="424"/>
      <c r="CB12" s="424"/>
      <c r="CC12" s="425"/>
      <c r="CD12" s="426" t="s">
        <v>129</v>
      </c>
      <c r="CE12" s="427"/>
      <c r="CF12" s="427"/>
      <c r="CG12" s="427"/>
      <c r="CH12" s="427"/>
      <c r="CI12" s="427"/>
      <c r="CJ12" s="427"/>
      <c r="CK12" s="427"/>
      <c r="CL12" s="427"/>
      <c r="CM12" s="427"/>
      <c r="CN12" s="427"/>
      <c r="CO12" s="427"/>
      <c r="CP12" s="427"/>
      <c r="CQ12" s="427"/>
      <c r="CR12" s="427"/>
      <c r="CS12" s="428"/>
      <c r="CT12" s="463" t="s">
        <v>122</v>
      </c>
      <c r="CU12" s="464"/>
      <c r="CV12" s="464"/>
      <c r="CW12" s="464"/>
      <c r="CX12" s="464"/>
      <c r="CY12" s="464"/>
      <c r="CZ12" s="464"/>
      <c r="DA12" s="465"/>
      <c r="DB12" s="463" t="s">
        <v>122</v>
      </c>
      <c r="DC12" s="464"/>
      <c r="DD12" s="464"/>
      <c r="DE12" s="464"/>
      <c r="DF12" s="464"/>
      <c r="DG12" s="464"/>
      <c r="DH12" s="464"/>
      <c r="DI12" s="465"/>
    </row>
    <row r="13" spans="1:119" ht="18.75" customHeight="1" x14ac:dyDescent="0.2">
      <c r="A13" s="175"/>
      <c r="B13" s="486"/>
      <c r="C13" s="487"/>
      <c r="D13" s="487"/>
      <c r="E13" s="487"/>
      <c r="F13" s="487"/>
      <c r="G13" s="487"/>
      <c r="H13" s="487"/>
      <c r="I13" s="487"/>
      <c r="J13" s="487"/>
      <c r="K13" s="488"/>
      <c r="L13" s="190"/>
      <c r="M13" s="514" t="s">
        <v>130</v>
      </c>
      <c r="N13" s="515"/>
      <c r="O13" s="515"/>
      <c r="P13" s="515"/>
      <c r="Q13" s="516"/>
      <c r="R13" s="507">
        <v>6791</v>
      </c>
      <c r="S13" s="508"/>
      <c r="T13" s="508"/>
      <c r="U13" s="508"/>
      <c r="V13" s="509"/>
      <c r="W13" s="439" t="s">
        <v>131</v>
      </c>
      <c r="X13" s="440"/>
      <c r="Y13" s="440"/>
      <c r="Z13" s="440"/>
      <c r="AA13" s="440"/>
      <c r="AB13" s="430"/>
      <c r="AC13" s="474">
        <v>48</v>
      </c>
      <c r="AD13" s="475"/>
      <c r="AE13" s="475"/>
      <c r="AF13" s="475"/>
      <c r="AG13" s="517"/>
      <c r="AH13" s="474">
        <v>67</v>
      </c>
      <c r="AI13" s="475"/>
      <c r="AJ13" s="475"/>
      <c r="AK13" s="475"/>
      <c r="AL13" s="476"/>
      <c r="AM13" s="452" t="s">
        <v>132</v>
      </c>
      <c r="AN13" s="453"/>
      <c r="AO13" s="453"/>
      <c r="AP13" s="453"/>
      <c r="AQ13" s="453"/>
      <c r="AR13" s="453"/>
      <c r="AS13" s="453"/>
      <c r="AT13" s="454"/>
      <c r="AU13" s="455" t="s">
        <v>114</v>
      </c>
      <c r="AV13" s="456"/>
      <c r="AW13" s="456"/>
      <c r="AX13" s="456"/>
      <c r="AY13" s="457" t="s">
        <v>133</v>
      </c>
      <c r="AZ13" s="458"/>
      <c r="BA13" s="458"/>
      <c r="BB13" s="458"/>
      <c r="BC13" s="458"/>
      <c r="BD13" s="458"/>
      <c r="BE13" s="458"/>
      <c r="BF13" s="458"/>
      <c r="BG13" s="458"/>
      <c r="BH13" s="458"/>
      <c r="BI13" s="458"/>
      <c r="BJ13" s="458"/>
      <c r="BK13" s="458"/>
      <c r="BL13" s="458"/>
      <c r="BM13" s="459"/>
      <c r="BN13" s="423">
        <v>-193440</v>
      </c>
      <c r="BO13" s="424"/>
      <c r="BP13" s="424"/>
      <c r="BQ13" s="424"/>
      <c r="BR13" s="424"/>
      <c r="BS13" s="424"/>
      <c r="BT13" s="424"/>
      <c r="BU13" s="425"/>
      <c r="BV13" s="423">
        <v>69889</v>
      </c>
      <c r="BW13" s="424"/>
      <c r="BX13" s="424"/>
      <c r="BY13" s="424"/>
      <c r="BZ13" s="424"/>
      <c r="CA13" s="424"/>
      <c r="CB13" s="424"/>
      <c r="CC13" s="425"/>
      <c r="CD13" s="426" t="s">
        <v>134</v>
      </c>
      <c r="CE13" s="427"/>
      <c r="CF13" s="427"/>
      <c r="CG13" s="427"/>
      <c r="CH13" s="427"/>
      <c r="CI13" s="427"/>
      <c r="CJ13" s="427"/>
      <c r="CK13" s="427"/>
      <c r="CL13" s="427"/>
      <c r="CM13" s="427"/>
      <c r="CN13" s="427"/>
      <c r="CO13" s="427"/>
      <c r="CP13" s="427"/>
      <c r="CQ13" s="427"/>
      <c r="CR13" s="427"/>
      <c r="CS13" s="428"/>
      <c r="CT13" s="420">
        <v>7</v>
      </c>
      <c r="CU13" s="421"/>
      <c r="CV13" s="421"/>
      <c r="CW13" s="421"/>
      <c r="CX13" s="421"/>
      <c r="CY13" s="421"/>
      <c r="CZ13" s="421"/>
      <c r="DA13" s="422"/>
      <c r="DB13" s="420">
        <v>7.1</v>
      </c>
      <c r="DC13" s="421"/>
      <c r="DD13" s="421"/>
      <c r="DE13" s="421"/>
      <c r="DF13" s="421"/>
      <c r="DG13" s="421"/>
      <c r="DH13" s="421"/>
      <c r="DI13" s="422"/>
    </row>
    <row r="14" spans="1:119" ht="18.75" customHeight="1" thickBot="1" x14ac:dyDescent="0.25">
      <c r="A14" s="175"/>
      <c r="B14" s="486"/>
      <c r="C14" s="487"/>
      <c r="D14" s="487"/>
      <c r="E14" s="487"/>
      <c r="F14" s="487"/>
      <c r="G14" s="487"/>
      <c r="H14" s="487"/>
      <c r="I14" s="487"/>
      <c r="J14" s="487"/>
      <c r="K14" s="488"/>
      <c r="L14" s="504" t="s">
        <v>135</v>
      </c>
      <c r="M14" s="505"/>
      <c r="N14" s="505"/>
      <c r="O14" s="505"/>
      <c r="P14" s="505"/>
      <c r="Q14" s="506"/>
      <c r="R14" s="507">
        <v>7119</v>
      </c>
      <c r="S14" s="508"/>
      <c r="T14" s="508"/>
      <c r="U14" s="508"/>
      <c r="V14" s="509"/>
      <c r="W14" s="413"/>
      <c r="X14" s="414"/>
      <c r="Y14" s="414"/>
      <c r="Z14" s="414"/>
      <c r="AA14" s="414"/>
      <c r="AB14" s="403"/>
      <c r="AC14" s="510">
        <v>1.6</v>
      </c>
      <c r="AD14" s="511"/>
      <c r="AE14" s="511"/>
      <c r="AF14" s="511"/>
      <c r="AG14" s="512"/>
      <c r="AH14" s="510">
        <v>2.2000000000000002</v>
      </c>
      <c r="AI14" s="511"/>
      <c r="AJ14" s="511"/>
      <c r="AK14" s="511"/>
      <c r="AL14" s="513"/>
      <c r="AM14" s="452"/>
      <c r="AN14" s="453"/>
      <c r="AO14" s="453"/>
      <c r="AP14" s="453"/>
      <c r="AQ14" s="453"/>
      <c r="AR14" s="453"/>
      <c r="AS14" s="453"/>
      <c r="AT14" s="454"/>
      <c r="AU14" s="455"/>
      <c r="AV14" s="456"/>
      <c r="AW14" s="456"/>
      <c r="AX14" s="456"/>
      <c r="AY14" s="457"/>
      <c r="AZ14" s="458"/>
      <c r="BA14" s="458"/>
      <c r="BB14" s="458"/>
      <c r="BC14" s="458"/>
      <c r="BD14" s="458"/>
      <c r="BE14" s="458"/>
      <c r="BF14" s="458"/>
      <c r="BG14" s="458"/>
      <c r="BH14" s="458"/>
      <c r="BI14" s="458"/>
      <c r="BJ14" s="458"/>
      <c r="BK14" s="458"/>
      <c r="BL14" s="458"/>
      <c r="BM14" s="459"/>
      <c r="BN14" s="423"/>
      <c r="BO14" s="424"/>
      <c r="BP14" s="424"/>
      <c r="BQ14" s="424"/>
      <c r="BR14" s="424"/>
      <c r="BS14" s="424"/>
      <c r="BT14" s="424"/>
      <c r="BU14" s="425"/>
      <c r="BV14" s="423"/>
      <c r="BW14" s="424"/>
      <c r="BX14" s="424"/>
      <c r="BY14" s="424"/>
      <c r="BZ14" s="424"/>
      <c r="CA14" s="424"/>
      <c r="CB14" s="424"/>
      <c r="CC14" s="425"/>
      <c r="CD14" s="518" t="s">
        <v>136</v>
      </c>
      <c r="CE14" s="519"/>
      <c r="CF14" s="519"/>
      <c r="CG14" s="519"/>
      <c r="CH14" s="519"/>
      <c r="CI14" s="519"/>
      <c r="CJ14" s="519"/>
      <c r="CK14" s="519"/>
      <c r="CL14" s="519"/>
      <c r="CM14" s="519"/>
      <c r="CN14" s="519"/>
      <c r="CO14" s="519"/>
      <c r="CP14" s="519"/>
      <c r="CQ14" s="519"/>
      <c r="CR14" s="519"/>
      <c r="CS14" s="520"/>
      <c r="CT14" s="521">
        <v>88</v>
      </c>
      <c r="CU14" s="522"/>
      <c r="CV14" s="522"/>
      <c r="CW14" s="522"/>
      <c r="CX14" s="522"/>
      <c r="CY14" s="522"/>
      <c r="CZ14" s="522"/>
      <c r="DA14" s="523"/>
      <c r="DB14" s="521">
        <v>66.599999999999994</v>
      </c>
      <c r="DC14" s="522"/>
      <c r="DD14" s="522"/>
      <c r="DE14" s="522"/>
      <c r="DF14" s="522"/>
      <c r="DG14" s="522"/>
      <c r="DH14" s="522"/>
      <c r="DI14" s="523"/>
    </row>
    <row r="15" spans="1:119" ht="18.75" customHeight="1" x14ac:dyDescent="0.2">
      <c r="A15" s="175"/>
      <c r="B15" s="486"/>
      <c r="C15" s="487"/>
      <c r="D15" s="487"/>
      <c r="E15" s="487"/>
      <c r="F15" s="487"/>
      <c r="G15" s="487"/>
      <c r="H15" s="487"/>
      <c r="I15" s="487"/>
      <c r="J15" s="487"/>
      <c r="K15" s="488"/>
      <c r="L15" s="190"/>
      <c r="M15" s="514" t="s">
        <v>130</v>
      </c>
      <c r="N15" s="515"/>
      <c r="O15" s="515"/>
      <c r="P15" s="515"/>
      <c r="Q15" s="516"/>
      <c r="R15" s="507">
        <v>6889</v>
      </c>
      <c r="S15" s="508"/>
      <c r="T15" s="508"/>
      <c r="U15" s="508"/>
      <c r="V15" s="509"/>
      <c r="W15" s="439" t="s">
        <v>137</v>
      </c>
      <c r="X15" s="440"/>
      <c r="Y15" s="440"/>
      <c r="Z15" s="440"/>
      <c r="AA15" s="440"/>
      <c r="AB15" s="430"/>
      <c r="AC15" s="474">
        <v>968</v>
      </c>
      <c r="AD15" s="475"/>
      <c r="AE15" s="475"/>
      <c r="AF15" s="475"/>
      <c r="AG15" s="517"/>
      <c r="AH15" s="474">
        <v>944</v>
      </c>
      <c r="AI15" s="475"/>
      <c r="AJ15" s="475"/>
      <c r="AK15" s="475"/>
      <c r="AL15" s="476"/>
      <c r="AM15" s="452"/>
      <c r="AN15" s="453"/>
      <c r="AO15" s="453"/>
      <c r="AP15" s="453"/>
      <c r="AQ15" s="453"/>
      <c r="AR15" s="453"/>
      <c r="AS15" s="453"/>
      <c r="AT15" s="454"/>
      <c r="AU15" s="455"/>
      <c r="AV15" s="456"/>
      <c r="AW15" s="456"/>
      <c r="AX15" s="456"/>
      <c r="AY15" s="383" t="s">
        <v>138</v>
      </c>
      <c r="AZ15" s="384"/>
      <c r="BA15" s="384"/>
      <c r="BB15" s="384"/>
      <c r="BC15" s="384"/>
      <c r="BD15" s="384"/>
      <c r="BE15" s="384"/>
      <c r="BF15" s="384"/>
      <c r="BG15" s="384"/>
      <c r="BH15" s="384"/>
      <c r="BI15" s="384"/>
      <c r="BJ15" s="384"/>
      <c r="BK15" s="384"/>
      <c r="BL15" s="384"/>
      <c r="BM15" s="385"/>
      <c r="BN15" s="386">
        <v>867266</v>
      </c>
      <c r="BO15" s="387"/>
      <c r="BP15" s="387"/>
      <c r="BQ15" s="387"/>
      <c r="BR15" s="387"/>
      <c r="BS15" s="387"/>
      <c r="BT15" s="387"/>
      <c r="BU15" s="388"/>
      <c r="BV15" s="386">
        <v>850216</v>
      </c>
      <c r="BW15" s="387"/>
      <c r="BX15" s="387"/>
      <c r="BY15" s="387"/>
      <c r="BZ15" s="387"/>
      <c r="CA15" s="387"/>
      <c r="CB15" s="387"/>
      <c r="CC15" s="388"/>
      <c r="CD15" s="524" t="s">
        <v>139</v>
      </c>
      <c r="CE15" s="525"/>
      <c r="CF15" s="525"/>
      <c r="CG15" s="525"/>
      <c r="CH15" s="525"/>
      <c r="CI15" s="525"/>
      <c r="CJ15" s="525"/>
      <c r="CK15" s="525"/>
      <c r="CL15" s="525"/>
      <c r="CM15" s="525"/>
      <c r="CN15" s="525"/>
      <c r="CO15" s="525"/>
      <c r="CP15" s="525"/>
      <c r="CQ15" s="525"/>
      <c r="CR15" s="525"/>
      <c r="CS15" s="526"/>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6"/>
      <c r="C16" s="487"/>
      <c r="D16" s="487"/>
      <c r="E16" s="487"/>
      <c r="F16" s="487"/>
      <c r="G16" s="487"/>
      <c r="H16" s="487"/>
      <c r="I16" s="487"/>
      <c r="J16" s="487"/>
      <c r="K16" s="488"/>
      <c r="L16" s="504" t="s">
        <v>140</v>
      </c>
      <c r="M16" s="527"/>
      <c r="N16" s="527"/>
      <c r="O16" s="527"/>
      <c r="P16" s="527"/>
      <c r="Q16" s="528"/>
      <c r="R16" s="529" t="s">
        <v>141</v>
      </c>
      <c r="S16" s="530"/>
      <c r="T16" s="530"/>
      <c r="U16" s="530"/>
      <c r="V16" s="531"/>
      <c r="W16" s="413"/>
      <c r="X16" s="414"/>
      <c r="Y16" s="414"/>
      <c r="Z16" s="414"/>
      <c r="AA16" s="414"/>
      <c r="AB16" s="403"/>
      <c r="AC16" s="510">
        <v>31.7</v>
      </c>
      <c r="AD16" s="511"/>
      <c r="AE16" s="511"/>
      <c r="AF16" s="511"/>
      <c r="AG16" s="512"/>
      <c r="AH16" s="510">
        <v>31.1</v>
      </c>
      <c r="AI16" s="511"/>
      <c r="AJ16" s="511"/>
      <c r="AK16" s="511"/>
      <c r="AL16" s="513"/>
      <c r="AM16" s="452"/>
      <c r="AN16" s="453"/>
      <c r="AO16" s="453"/>
      <c r="AP16" s="453"/>
      <c r="AQ16" s="453"/>
      <c r="AR16" s="453"/>
      <c r="AS16" s="453"/>
      <c r="AT16" s="454"/>
      <c r="AU16" s="455"/>
      <c r="AV16" s="456"/>
      <c r="AW16" s="456"/>
      <c r="AX16" s="456"/>
      <c r="AY16" s="457" t="s">
        <v>142</v>
      </c>
      <c r="AZ16" s="458"/>
      <c r="BA16" s="458"/>
      <c r="BB16" s="458"/>
      <c r="BC16" s="458"/>
      <c r="BD16" s="458"/>
      <c r="BE16" s="458"/>
      <c r="BF16" s="458"/>
      <c r="BG16" s="458"/>
      <c r="BH16" s="458"/>
      <c r="BI16" s="458"/>
      <c r="BJ16" s="458"/>
      <c r="BK16" s="458"/>
      <c r="BL16" s="458"/>
      <c r="BM16" s="459"/>
      <c r="BN16" s="423">
        <v>2732087</v>
      </c>
      <c r="BO16" s="424"/>
      <c r="BP16" s="424"/>
      <c r="BQ16" s="424"/>
      <c r="BR16" s="424"/>
      <c r="BS16" s="424"/>
      <c r="BT16" s="424"/>
      <c r="BU16" s="425"/>
      <c r="BV16" s="423">
        <v>2662563</v>
      </c>
      <c r="BW16" s="424"/>
      <c r="BX16" s="424"/>
      <c r="BY16" s="424"/>
      <c r="BZ16" s="424"/>
      <c r="CA16" s="424"/>
      <c r="CB16" s="424"/>
      <c r="CC16" s="425"/>
      <c r="CD16" s="184"/>
      <c r="CE16" s="537" t="s">
        <v>143</v>
      </c>
      <c r="CF16" s="537"/>
      <c r="CG16" s="537"/>
      <c r="CH16" s="537"/>
      <c r="CI16" s="537"/>
      <c r="CJ16" s="537"/>
      <c r="CK16" s="537"/>
      <c r="CL16" s="537"/>
      <c r="CM16" s="537"/>
      <c r="CN16" s="537"/>
      <c r="CO16" s="537"/>
      <c r="CP16" s="537"/>
      <c r="CQ16" s="537"/>
      <c r="CR16" s="537"/>
      <c r="CS16" s="538"/>
      <c r="CT16" s="420">
        <v>42.7</v>
      </c>
      <c r="CU16" s="421"/>
      <c r="CV16" s="421"/>
      <c r="CW16" s="421"/>
      <c r="CX16" s="421"/>
      <c r="CY16" s="421"/>
      <c r="CZ16" s="421"/>
      <c r="DA16" s="422"/>
      <c r="DB16" s="420">
        <v>20.9</v>
      </c>
      <c r="DC16" s="421"/>
      <c r="DD16" s="421"/>
      <c r="DE16" s="421"/>
      <c r="DF16" s="421"/>
      <c r="DG16" s="421"/>
      <c r="DH16" s="421"/>
      <c r="DI16" s="422"/>
    </row>
    <row r="17" spans="1:113" ht="18.75" customHeight="1" thickBot="1" x14ac:dyDescent="0.25">
      <c r="A17" s="175"/>
      <c r="B17" s="489"/>
      <c r="C17" s="490"/>
      <c r="D17" s="490"/>
      <c r="E17" s="490"/>
      <c r="F17" s="490"/>
      <c r="G17" s="490"/>
      <c r="H17" s="490"/>
      <c r="I17" s="490"/>
      <c r="J17" s="490"/>
      <c r="K17" s="491"/>
      <c r="L17" s="194"/>
      <c r="M17" s="534" t="s">
        <v>144</v>
      </c>
      <c r="N17" s="535"/>
      <c r="O17" s="535"/>
      <c r="P17" s="535"/>
      <c r="Q17" s="536"/>
      <c r="R17" s="529" t="s">
        <v>145</v>
      </c>
      <c r="S17" s="530"/>
      <c r="T17" s="530"/>
      <c r="U17" s="530"/>
      <c r="V17" s="531"/>
      <c r="W17" s="439" t="s">
        <v>146</v>
      </c>
      <c r="X17" s="440"/>
      <c r="Y17" s="440"/>
      <c r="Z17" s="440"/>
      <c r="AA17" s="440"/>
      <c r="AB17" s="430"/>
      <c r="AC17" s="474">
        <v>2035</v>
      </c>
      <c r="AD17" s="475"/>
      <c r="AE17" s="475"/>
      <c r="AF17" s="475"/>
      <c r="AG17" s="517"/>
      <c r="AH17" s="474">
        <v>2027</v>
      </c>
      <c r="AI17" s="475"/>
      <c r="AJ17" s="475"/>
      <c r="AK17" s="475"/>
      <c r="AL17" s="476"/>
      <c r="AM17" s="452"/>
      <c r="AN17" s="453"/>
      <c r="AO17" s="453"/>
      <c r="AP17" s="453"/>
      <c r="AQ17" s="453"/>
      <c r="AR17" s="453"/>
      <c r="AS17" s="453"/>
      <c r="AT17" s="454"/>
      <c r="AU17" s="455"/>
      <c r="AV17" s="456"/>
      <c r="AW17" s="456"/>
      <c r="AX17" s="456"/>
      <c r="AY17" s="457" t="s">
        <v>147</v>
      </c>
      <c r="AZ17" s="458"/>
      <c r="BA17" s="458"/>
      <c r="BB17" s="458"/>
      <c r="BC17" s="458"/>
      <c r="BD17" s="458"/>
      <c r="BE17" s="458"/>
      <c r="BF17" s="458"/>
      <c r="BG17" s="458"/>
      <c r="BH17" s="458"/>
      <c r="BI17" s="458"/>
      <c r="BJ17" s="458"/>
      <c r="BK17" s="458"/>
      <c r="BL17" s="458"/>
      <c r="BM17" s="459"/>
      <c r="BN17" s="423">
        <v>1089126</v>
      </c>
      <c r="BO17" s="424"/>
      <c r="BP17" s="424"/>
      <c r="BQ17" s="424"/>
      <c r="BR17" s="424"/>
      <c r="BS17" s="424"/>
      <c r="BT17" s="424"/>
      <c r="BU17" s="425"/>
      <c r="BV17" s="423">
        <v>1069028</v>
      </c>
      <c r="BW17" s="424"/>
      <c r="BX17" s="424"/>
      <c r="BY17" s="424"/>
      <c r="BZ17" s="424"/>
      <c r="CA17" s="424"/>
      <c r="CB17" s="424"/>
      <c r="CC17" s="425"/>
      <c r="CD17" s="184"/>
      <c r="CE17" s="537"/>
      <c r="CF17" s="537"/>
      <c r="CG17" s="537"/>
      <c r="CH17" s="537"/>
      <c r="CI17" s="537"/>
      <c r="CJ17" s="537"/>
      <c r="CK17" s="537"/>
      <c r="CL17" s="537"/>
      <c r="CM17" s="537"/>
      <c r="CN17" s="537"/>
      <c r="CO17" s="537"/>
      <c r="CP17" s="537"/>
      <c r="CQ17" s="537"/>
      <c r="CR17" s="537"/>
      <c r="CS17" s="538"/>
      <c r="CT17" s="420"/>
      <c r="CU17" s="421"/>
      <c r="CV17" s="421"/>
      <c r="CW17" s="421"/>
      <c r="CX17" s="421"/>
      <c r="CY17" s="421"/>
      <c r="CZ17" s="421"/>
      <c r="DA17" s="422"/>
      <c r="DB17" s="420"/>
      <c r="DC17" s="421"/>
      <c r="DD17" s="421"/>
      <c r="DE17" s="421"/>
      <c r="DF17" s="421"/>
      <c r="DG17" s="421"/>
      <c r="DH17" s="421"/>
      <c r="DI17" s="422"/>
    </row>
    <row r="18" spans="1:113" ht="18.75" customHeight="1" thickBot="1" x14ac:dyDescent="0.25">
      <c r="A18" s="175"/>
      <c r="B18" s="545" t="s">
        <v>148</v>
      </c>
      <c r="C18" s="466"/>
      <c r="D18" s="466"/>
      <c r="E18" s="546"/>
      <c r="F18" s="546"/>
      <c r="G18" s="546"/>
      <c r="H18" s="546"/>
      <c r="I18" s="546"/>
      <c r="J18" s="546"/>
      <c r="K18" s="546"/>
      <c r="L18" s="547">
        <v>14.28</v>
      </c>
      <c r="M18" s="547"/>
      <c r="N18" s="547"/>
      <c r="O18" s="547"/>
      <c r="P18" s="547"/>
      <c r="Q18" s="547"/>
      <c r="R18" s="548"/>
      <c r="S18" s="548"/>
      <c r="T18" s="548"/>
      <c r="U18" s="548"/>
      <c r="V18" s="549"/>
      <c r="W18" s="441"/>
      <c r="X18" s="442"/>
      <c r="Y18" s="442"/>
      <c r="Z18" s="442"/>
      <c r="AA18" s="442"/>
      <c r="AB18" s="433"/>
      <c r="AC18" s="550">
        <v>66.7</v>
      </c>
      <c r="AD18" s="551"/>
      <c r="AE18" s="551"/>
      <c r="AF18" s="551"/>
      <c r="AG18" s="552"/>
      <c r="AH18" s="550">
        <v>66.7</v>
      </c>
      <c r="AI18" s="551"/>
      <c r="AJ18" s="551"/>
      <c r="AK18" s="551"/>
      <c r="AL18" s="553"/>
      <c r="AM18" s="452"/>
      <c r="AN18" s="453"/>
      <c r="AO18" s="453"/>
      <c r="AP18" s="453"/>
      <c r="AQ18" s="453"/>
      <c r="AR18" s="453"/>
      <c r="AS18" s="453"/>
      <c r="AT18" s="454"/>
      <c r="AU18" s="455"/>
      <c r="AV18" s="456"/>
      <c r="AW18" s="456"/>
      <c r="AX18" s="456"/>
      <c r="AY18" s="457" t="s">
        <v>149</v>
      </c>
      <c r="AZ18" s="458"/>
      <c r="BA18" s="458"/>
      <c r="BB18" s="458"/>
      <c r="BC18" s="458"/>
      <c r="BD18" s="458"/>
      <c r="BE18" s="458"/>
      <c r="BF18" s="458"/>
      <c r="BG18" s="458"/>
      <c r="BH18" s="458"/>
      <c r="BI18" s="458"/>
      <c r="BJ18" s="458"/>
      <c r="BK18" s="458"/>
      <c r="BL18" s="458"/>
      <c r="BM18" s="459"/>
      <c r="BN18" s="423">
        <v>2712798</v>
      </c>
      <c r="BO18" s="424"/>
      <c r="BP18" s="424"/>
      <c r="BQ18" s="424"/>
      <c r="BR18" s="424"/>
      <c r="BS18" s="424"/>
      <c r="BT18" s="424"/>
      <c r="BU18" s="425"/>
      <c r="BV18" s="423">
        <v>2635054</v>
      </c>
      <c r="BW18" s="424"/>
      <c r="BX18" s="424"/>
      <c r="BY18" s="424"/>
      <c r="BZ18" s="424"/>
      <c r="CA18" s="424"/>
      <c r="CB18" s="424"/>
      <c r="CC18" s="425"/>
      <c r="CD18" s="184"/>
      <c r="CE18" s="537"/>
      <c r="CF18" s="537"/>
      <c r="CG18" s="537"/>
      <c r="CH18" s="537"/>
      <c r="CI18" s="537"/>
      <c r="CJ18" s="537"/>
      <c r="CK18" s="537"/>
      <c r="CL18" s="537"/>
      <c r="CM18" s="537"/>
      <c r="CN18" s="537"/>
      <c r="CO18" s="537"/>
      <c r="CP18" s="537"/>
      <c r="CQ18" s="537"/>
      <c r="CR18" s="537"/>
      <c r="CS18" s="538"/>
      <c r="CT18" s="420"/>
      <c r="CU18" s="421"/>
      <c r="CV18" s="421"/>
      <c r="CW18" s="421"/>
      <c r="CX18" s="421"/>
      <c r="CY18" s="421"/>
      <c r="CZ18" s="421"/>
      <c r="DA18" s="422"/>
      <c r="DB18" s="420"/>
      <c r="DC18" s="421"/>
      <c r="DD18" s="421"/>
      <c r="DE18" s="421"/>
      <c r="DF18" s="421"/>
      <c r="DG18" s="421"/>
      <c r="DH18" s="421"/>
      <c r="DI18" s="422"/>
    </row>
    <row r="19" spans="1:113" ht="18.75" customHeight="1" thickBot="1" x14ac:dyDescent="0.25">
      <c r="A19" s="175"/>
      <c r="B19" s="545" t="s">
        <v>150</v>
      </c>
      <c r="C19" s="466"/>
      <c r="D19" s="466"/>
      <c r="E19" s="546"/>
      <c r="F19" s="546"/>
      <c r="G19" s="546"/>
      <c r="H19" s="546"/>
      <c r="I19" s="546"/>
      <c r="J19" s="546"/>
      <c r="K19" s="546"/>
      <c r="L19" s="554">
        <v>501</v>
      </c>
      <c r="M19" s="554"/>
      <c r="N19" s="554"/>
      <c r="O19" s="554"/>
      <c r="P19" s="554"/>
      <c r="Q19" s="554"/>
      <c r="R19" s="555"/>
      <c r="S19" s="555"/>
      <c r="T19" s="555"/>
      <c r="U19" s="555"/>
      <c r="V19" s="556"/>
      <c r="W19" s="380"/>
      <c r="X19" s="381"/>
      <c r="Y19" s="381"/>
      <c r="Z19" s="381"/>
      <c r="AA19" s="381"/>
      <c r="AB19" s="381"/>
      <c r="AC19" s="532"/>
      <c r="AD19" s="532"/>
      <c r="AE19" s="532"/>
      <c r="AF19" s="532"/>
      <c r="AG19" s="532"/>
      <c r="AH19" s="532"/>
      <c r="AI19" s="532"/>
      <c r="AJ19" s="532"/>
      <c r="AK19" s="532"/>
      <c r="AL19" s="533"/>
      <c r="AM19" s="452"/>
      <c r="AN19" s="453"/>
      <c r="AO19" s="453"/>
      <c r="AP19" s="453"/>
      <c r="AQ19" s="453"/>
      <c r="AR19" s="453"/>
      <c r="AS19" s="453"/>
      <c r="AT19" s="454"/>
      <c r="AU19" s="455"/>
      <c r="AV19" s="456"/>
      <c r="AW19" s="456"/>
      <c r="AX19" s="456"/>
      <c r="AY19" s="457" t="s">
        <v>151</v>
      </c>
      <c r="AZ19" s="458"/>
      <c r="BA19" s="458"/>
      <c r="BB19" s="458"/>
      <c r="BC19" s="458"/>
      <c r="BD19" s="458"/>
      <c r="BE19" s="458"/>
      <c r="BF19" s="458"/>
      <c r="BG19" s="458"/>
      <c r="BH19" s="458"/>
      <c r="BI19" s="458"/>
      <c r="BJ19" s="458"/>
      <c r="BK19" s="458"/>
      <c r="BL19" s="458"/>
      <c r="BM19" s="459"/>
      <c r="BN19" s="423">
        <v>3647660</v>
      </c>
      <c r="BO19" s="424"/>
      <c r="BP19" s="424"/>
      <c r="BQ19" s="424"/>
      <c r="BR19" s="424"/>
      <c r="BS19" s="424"/>
      <c r="BT19" s="424"/>
      <c r="BU19" s="425"/>
      <c r="BV19" s="423">
        <v>3680583</v>
      </c>
      <c r="BW19" s="424"/>
      <c r="BX19" s="424"/>
      <c r="BY19" s="424"/>
      <c r="BZ19" s="424"/>
      <c r="CA19" s="424"/>
      <c r="CB19" s="424"/>
      <c r="CC19" s="425"/>
      <c r="CD19" s="184"/>
      <c r="CE19" s="537"/>
      <c r="CF19" s="537"/>
      <c r="CG19" s="537"/>
      <c r="CH19" s="537"/>
      <c r="CI19" s="537"/>
      <c r="CJ19" s="537"/>
      <c r="CK19" s="537"/>
      <c r="CL19" s="537"/>
      <c r="CM19" s="537"/>
      <c r="CN19" s="537"/>
      <c r="CO19" s="537"/>
      <c r="CP19" s="537"/>
      <c r="CQ19" s="537"/>
      <c r="CR19" s="537"/>
      <c r="CS19" s="538"/>
      <c r="CT19" s="420"/>
      <c r="CU19" s="421"/>
      <c r="CV19" s="421"/>
      <c r="CW19" s="421"/>
      <c r="CX19" s="421"/>
      <c r="CY19" s="421"/>
      <c r="CZ19" s="421"/>
      <c r="DA19" s="422"/>
      <c r="DB19" s="420"/>
      <c r="DC19" s="421"/>
      <c r="DD19" s="421"/>
      <c r="DE19" s="421"/>
      <c r="DF19" s="421"/>
      <c r="DG19" s="421"/>
      <c r="DH19" s="421"/>
      <c r="DI19" s="422"/>
    </row>
    <row r="20" spans="1:113" ht="18.75" customHeight="1" thickBot="1" x14ac:dyDescent="0.25">
      <c r="A20" s="175"/>
      <c r="B20" s="545" t="s">
        <v>152</v>
      </c>
      <c r="C20" s="466"/>
      <c r="D20" s="466"/>
      <c r="E20" s="546"/>
      <c r="F20" s="546"/>
      <c r="G20" s="546"/>
      <c r="H20" s="546"/>
      <c r="I20" s="546"/>
      <c r="J20" s="546"/>
      <c r="K20" s="546"/>
      <c r="L20" s="554">
        <v>3210</v>
      </c>
      <c r="M20" s="554"/>
      <c r="N20" s="554"/>
      <c r="O20" s="554"/>
      <c r="P20" s="554"/>
      <c r="Q20" s="554"/>
      <c r="R20" s="555"/>
      <c r="S20" s="555"/>
      <c r="T20" s="555"/>
      <c r="U20" s="555"/>
      <c r="V20" s="556"/>
      <c r="W20" s="441"/>
      <c r="X20" s="442"/>
      <c r="Y20" s="442"/>
      <c r="Z20" s="442"/>
      <c r="AA20" s="442"/>
      <c r="AB20" s="442"/>
      <c r="AC20" s="557"/>
      <c r="AD20" s="557"/>
      <c r="AE20" s="557"/>
      <c r="AF20" s="557"/>
      <c r="AG20" s="557"/>
      <c r="AH20" s="557"/>
      <c r="AI20" s="557"/>
      <c r="AJ20" s="557"/>
      <c r="AK20" s="557"/>
      <c r="AL20" s="558"/>
      <c r="AM20" s="559"/>
      <c r="AN20" s="478"/>
      <c r="AO20" s="478"/>
      <c r="AP20" s="478"/>
      <c r="AQ20" s="478"/>
      <c r="AR20" s="478"/>
      <c r="AS20" s="478"/>
      <c r="AT20" s="479"/>
      <c r="AU20" s="560"/>
      <c r="AV20" s="561"/>
      <c r="AW20" s="561"/>
      <c r="AX20" s="562"/>
      <c r="AY20" s="457"/>
      <c r="AZ20" s="458"/>
      <c r="BA20" s="458"/>
      <c r="BB20" s="458"/>
      <c r="BC20" s="458"/>
      <c r="BD20" s="458"/>
      <c r="BE20" s="458"/>
      <c r="BF20" s="458"/>
      <c r="BG20" s="458"/>
      <c r="BH20" s="458"/>
      <c r="BI20" s="458"/>
      <c r="BJ20" s="458"/>
      <c r="BK20" s="458"/>
      <c r="BL20" s="458"/>
      <c r="BM20" s="459"/>
      <c r="BN20" s="423"/>
      <c r="BO20" s="424"/>
      <c r="BP20" s="424"/>
      <c r="BQ20" s="424"/>
      <c r="BR20" s="424"/>
      <c r="BS20" s="424"/>
      <c r="BT20" s="424"/>
      <c r="BU20" s="425"/>
      <c r="BV20" s="423"/>
      <c r="BW20" s="424"/>
      <c r="BX20" s="424"/>
      <c r="BY20" s="424"/>
      <c r="BZ20" s="424"/>
      <c r="CA20" s="424"/>
      <c r="CB20" s="424"/>
      <c r="CC20" s="425"/>
      <c r="CD20" s="184"/>
      <c r="CE20" s="537"/>
      <c r="CF20" s="537"/>
      <c r="CG20" s="537"/>
      <c r="CH20" s="537"/>
      <c r="CI20" s="537"/>
      <c r="CJ20" s="537"/>
      <c r="CK20" s="537"/>
      <c r="CL20" s="537"/>
      <c r="CM20" s="537"/>
      <c r="CN20" s="537"/>
      <c r="CO20" s="537"/>
      <c r="CP20" s="537"/>
      <c r="CQ20" s="537"/>
      <c r="CR20" s="537"/>
      <c r="CS20" s="538"/>
      <c r="CT20" s="420"/>
      <c r="CU20" s="421"/>
      <c r="CV20" s="421"/>
      <c r="CW20" s="421"/>
      <c r="CX20" s="421"/>
      <c r="CY20" s="421"/>
      <c r="CZ20" s="421"/>
      <c r="DA20" s="422"/>
      <c r="DB20" s="420"/>
      <c r="DC20" s="421"/>
      <c r="DD20" s="421"/>
      <c r="DE20" s="421"/>
      <c r="DF20" s="421"/>
      <c r="DG20" s="421"/>
      <c r="DH20" s="421"/>
      <c r="DI20" s="422"/>
    </row>
    <row r="21" spans="1:113" ht="18.75" customHeight="1" thickBot="1" x14ac:dyDescent="0.25">
      <c r="A21" s="175"/>
      <c r="B21" s="563" t="s">
        <v>153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539"/>
      <c r="AZ21" s="540"/>
      <c r="BA21" s="540"/>
      <c r="BB21" s="540"/>
      <c r="BC21" s="540"/>
      <c r="BD21" s="540"/>
      <c r="BE21" s="540"/>
      <c r="BF21" s="540"/>
      <c r="BG21" s="540"/>
      <c r="BH21" s="540"/>
      <c r="BI21" s="540"/>
      <c r="BJ21" s="540"/>
      <c r="BK21" s="540"/>
      <c r="BL21" s="540"/>
      <c r="BM21" s="541"/>
      <c r="BN21" s="542"/>
      <c r="BO21" s="543"/>
      <c r="BP21" s="543"/>
      <c r="BQ21" s="543"/>
      <c r="BR21" s="543"/>
      <c r="BS21" s="543"/>
      <c r="BT21" s="543"/>
      <c r="BU21" s="544"/>
      <c r="BV21" s="542"/>
      <c r="BW21" s="543"/>
      <c r="BX21" s="543"/>
      <c r="BY21" s="543"/>
      <c r="BZ21" s="543"/>
      <c r="CA21" s="543"/>
      <c r="CB21" s="543"/>
      <c r="CC21" s="544"/>
      <c r="CD21" s="184"/>
      <c r="CE21" s="537"/>
      <c r="CF21" s="537"/>
      <c r="CG21" s="537"/>
      <c r="CH21" s="537"/>
      <c r="CI21" s="537"/>
      <c r="CJ21" s="537"/>
      <c r="CK21" s="537"/>
      <c r="CL21" s="537"/>
      <c r="CM21" s="537"/>
      <c r="CN21" s="537"/>
      <c r="CO21" s="537"/>
      <c r="CP21" s="537"/>
      <c r="CQ21" s="537"/>
      <c r="CR21" s="537"/>
      <c r="CS21" s="538"/>
      <c r="CT21" s="420"/>
      <c r="CU21" s="421"/>
      <c r="CV21" s="421"/>
      <c r="CW21" s="421"/>
      <c r="CX21" s="421"/>
      <c r="CY21" s="421"/>
      <c r="CZ21" s="421"/>
      <c r="DA21" s="422"/>
      <c r="DB21" s="420"/>
      <c r="DC21" s="421"/>
      <c r="DD21" s="421"/>
      <c r="DE21" s="421"/>
      <c r="DF21" s="421"/>
      <c r="DG21" s="421"/>
      <c r="DH21" s="421"/>
      <c r="DI21" s="422"/>
    </row>
    <row r="22" spans="1:113" ht="18.75" customHeight="1" x14ac:dyDescent="0.2">
      <c r="A22" s="175"/>
      <c r="B22" s="593" t="s">
        <v>154</v>
      </c>
      <c r="C22" s="567"/>
      <c r="D22" s="568"/>
      <c r="E22" s="435" t="s">
        <v>1</v>
      </c>
      <c r="F22" s="440"/>
      <c r="G22" s="440"/>
      <c r="H22" s="440"/>
      <c r="I22" s="440"/>
      <c r="J22" s="440"/>
      <c r="K22" s="430"/>
      <c r="L22" s="435" t="s">
        <v>155</v>
      </c>
      <c r="M22" s="440"/>
      <c r="N22" s="440"/>
      <c r="O22" s="440"/>
      <c r="P22" s="430"/>
      <c r="Q22" s="598" t="s">
        <v>156</v>
      </c>
      <c r="R22" s="599"/>
      <c r="S22" s="599"/>
      <c r="T22" s="599"/>
      <c r="U22" s="599"/>
      <c r="V22" s="600"/>
      <c r="W22" s="566" t="s">
        <v>157</v>
      </c>
      <c r="X22" s="567"/>
      <c r="Y22" s="568"/>
      <c r="Z22" s="435" t="s">
        <v>1</v>
      </c>
      <c r="AA22" s="440"/>
      <c r="AB22" s="440"/>
      <c r="AC22" s="440"/>
      <c r="AD22" s="440"/>
      <c r="AE22" s="440"/>
      <c r="AF22" s="440"/>
      <c r="AG22" s="430"/>
      <c r="AH22" s="604" t="s">
        <v>158</v>
      </c>
      <c r="AI22" s="440"/>
      <c r="AJ22" s="440"/>
      <c r="AK22" s="440"/>
      <c r="AL22" s="430"/>
      <c r="AM22" s="604" t="s">
        <v>159</v>
      </c>
      <c r="AN22" s="605"/>
      <c r="AO22" s="605"/>
      <c r="AP22" s="605"/>
      <c r="AQ22" s="605"/>
      <c r="AR22" s="606"/>
      <c r="AS22" s="598" t="s">
        <v>156</v>
      </c>
      <c r="AT22" s="599"/>
      <c r="AU22" s="599"/>
      <c r="AV22" s="599"/>
      <c r="AW22" s="599"/>
      <c r="AX22" s="610"/>
      <c r="AY22" s="383" t="s">
        <v>160</v>
      </c>
      <c r="AZ22" s="384"/>
      <c r="BA22" s="384"/>
      <c r="BB22" s="384"/>
      <c r="BC22" s="384"/>
      <c r="BD22" s="384"/>
      <c r="BE22" s="384"/>
      <c r="BF22" s="384"/>
      <c r="BG22" s="384"/>
      <c r="BH22" s="384"/>
      <c r="BI22" s="384"/>
      <c r="BJ22" s="384"/>
      <c r="BK22" s="384"/>
      <c r="BL22" s="384"/>
      <c r="BM22" s="385"/>
      <c r="BN22" s="386">
        <v>6523688</v>
      </c>
      <c r="BO22" s="387"/>
      <c r="BP22" s="387"/>
      <c r="BQ22" s="387"/>
      <c r="BR22" s="387"/>
      <c r="BS22" s="387"/>
      <c r="BT22" s="387"/>
      <c r="BU22" s="388"/>
      <c r="BV22" s="386">
        <v>5789023</v>
      </c>
      <c r="BW22" s="387"/>
      <c r="BX22" s="387"/>
      <c r="BY22" s="387"/>
      <c r="BZ22" s="387"/>
      <c r="CA22" s="387"/>
      <c r="CB22" s="387"/>
      <c r="CC22" s="388"/>
      <c r="CD22" s="184"/>
      <c r="CE22" s="537"/>
      <c r="CF22" s="537"/>
      <c r="CG22" s="537"/>
      <c r="CH22" s="537"/>
      <c r="CI22" s="537"/>
      <c r="CJ22" s="537"/>
      <c r="CK22" s="537"/>
      <c r="CL22" s="537"/>
      <c r="CM22" s="537"/>
      <c r="CN22" s="537"/>
      <c r="CO22" s="537"/>
      <c r="CP22" s="537"/>
      <c r="CQ22" s="537"/>
      <c r="CR22" s="537"/>
      <c r="CS22" s="538"/>
      <c r="CT22" s="420"/>
      <c r="CU22" s="421"/>
      <c r="CV22" s="421"/>
      <c r="CW22" s="421"/>
      <c r="CX22" s="421"/>
      <c r="CY22" s="421"/>
      <c r="CZ22" s="421"/>
      <c r="DA22" s="422"/>
      <c r="DB22" s="420"/>
      <c r="DC22" s="421"/>
      <c r="DD22" s="421"/>
      <c r="DE22" s="421"/>
      <c r="DF22" s="421"/>
      <c r="DG22" s="421"/>
      <c r="DH22" s="421"/>
      <c r="DI22" s="422"/>
    </row>
    <row r="23" spans="1:113" ht="18.75" customHeight="1" x14ac:dyDescent="0.2">
      <c r="A23" s="175"/>
      <c r="B23" s="594"/>
      <c r="C23" s="570"/>
      <c r="D23" s="571"/>
      <c r="E23" s="409"/>
      <c r="F23" s="414"/>
      <c r="G23" s="414"/>
      <c r="H23" s="414"/>
      <c r="I23" s="414"/>
      <c r="J23" s="414"/>
      <c r="K23" s="403"/>
      <c r="L23" s="409"/>
      <c r="M23" s="414"/>
      <c r="N23" s="414"/>
      <c r="O23" s="414"/>
      <c r="P23" s="403"/>
      <c r="Q23" s="601"/>
      <c r="R23" s="602"/>
      <c r="S23" s="602"/>
      <c r="T23" s="602"/>
      <c r="U23" s="602"/>
      <c r="V23" s="603"/>
      <c r="W23" s="569"/>
      <c r="X23" s="570"/>
      <c r="Y23" s="571"/>
      <c r="Z23" s="409"/>
      <c r="AA23" s="414"/>
      <c r="AB23" s="414"/>
      <c r="AC23" s="414"/>
      <c r="AD23" s="414"/>
      <c r="AE23" s="414"/>
      <c r="AF23" s="414"/>
      <c r="AG23" s="403"/>
      <c r="AH23" s="409"/>
      <c r="AI23" s="414"/>
      <c r="AJ23" s="414"/>
      <c r="AK23" s="414"/>
      <c r="AL23" s="403"/>
      <c r="AM23" s="607"/>
      <c r="AN23" s="608"/>
      <c r="AO23" s="608"/>
      <c r="AP23" s="608"/>
      <c r="AQ23" s="608"/>
      <c r="AR23" s="609"/>
      <c r="AS23" s="601"/>
      <c r="AT23" s="602"/>
      <c r="AU23" s="602"/>
      <c r="AV23" s="602"/>
      <c r="AW23" s="602"/>
      <c r="AX23" s="611"/>
      <c r="AY23" s="457" t="s">
        <v>161</v>
      </c>
      <c r="AZ23" s="458"/>
      <c r="BA23" s="458"/>
      <c r="BB23" s="458"/>
      <c r="BC23" s="458"/>
      <c r="BD23" s="458"/>
      <c r="BE23" s="458"/>
      <c r="BF23" s="458"/>
      <c r="BG23" s="458"/>
      <c r="BH23" s="458"/>
      <c r="BI23" s="458"/>
      <c r="BJ23" s="458"/>
      <c r="BK23" s="458"/>
      <c r="BL23" s="458"/>
      <c r="BM23" s="459"/>
      <c r="BN23" s="423">
        <v>5037971</v>
      </c>
      <c r="BO23" s="424"/>
      <c r="BP23" s="424"/>
      <c r="BQ23" s="424"/>
      <c r="BR23" s="424"/>
      <c r="BS23" s="424"/>
      <c r="BT23" s="424"/>
      <c r="BU23" s="425"/>
      <c r="BV23" s="423">
        <v>4356486</v>
      </c>
      <c r="BW23" s="424"/>
      <c r="BX23" s="424"/>
      <c r="BY23" s="424"/>
      <c r="BZ23" s="424"/>
      <c r="CA23" s="424"/>
      <c r="CB23" s="424"/>
      <c r="CC23" s="425"/>
      <c r="CD23" s="184"/>
      <c r="CE23" s="537"/>
      <c r="CF23" s="537"/>
      <c r="CG23" s="537"/>
      <c r="CH23" s="537"/>
      <c r="CI23" s="537"/>
      <c r="CJ23" s="537"/>
      <c r="CK23" s="537"/>
      <c r="CL23" s="537"/>
      <c r="CM23" s="537"/>
      <c r="CN23" s="537"/>
      <c r="CO23" s="537"/>
      <c r="CP23" s="537"/>
      <c r="CQ23" s="537"/>
      <c r="CR23" s="537"/>
      <c r="CS23" s="538"/>
      <c r="CT23" s="420"/>
      <c r="CU23" s="421"/>
      <c r="CV23" s="421"/>
      <c r="CW23" s="421"/>
      <c r="CX23" s="421"/>
      <c r="CY23" s="421"/>
      <c r="CZ23" s="421"/>
      <c r="DA23" s="422"/>
      <c r="DB23" s="420"/>
      <c r="DC23" s="421"/>
      <c r="DD23" s="421"/>
      <c r="DE23" s="421"/>
      <c r="DF23" s="421"/>
      <c r="DG23" s="421"/>
      <c r="DH23" s="421"/>
      <c r="DI23" s="422"/>
    </row>
    <row r="24" spans="1:113" ht="18.75" customHeight="1" thickBot="1" x14ac:dyDescent="0.25">
      <c r="A24" s="175"/>
      <c r="B24" s="594"/>
      <c r="C24" s="570"/>
      <c r="D24" s="571"/>
      <c r="E24" s="473" t="s">
        <v>162</v>
      </c>
      <c r="F24" s="453"/>
      <c r="G24" s="453"/>
      <c r="H24" s="453"/>
      <c r="I24" s="453"/>
      <c r="J24" s="453"/>
      <c r="K24" s="454"/>
      <c r="L24" s="474">
        <v>1</v>
      </c>
      <c r="M24" s="475"/>
      <c r="N24" s="475"/>
      <c r="O24" s="475"/>
      <c r="P24" s="517"/>
      <c r="Q24" s="474">
        <v>6340</v>
      </c>
      <c r="R24" s="475"/>
      <c r="S24" s="475"/>
      <c r="T24" s="475"/>
      <c r="U24" s="475"/>
      <c r="V24" s="517"/>
      <c r="W24" s="569"/>
      <c r="X24" s="570"/>
      <c r="Y24" s="571"/>
      <c r="Z24" s="473" t="s">
        <v>163</v>
      </c>
      <c r="AA24" s="453"/>
      <c r="AB24" s="453"/>
      <c r="AC24" s="453"/>
      <c r="AD24" s="453"/>
      <c r="AE24" s="453"/>
      <c r="AF24" s="453"/>
      <c r="AG24" s="454"/>
      <c r="AH24" s="474">
        <v>87</v>
      </c>
      <c r="AI24" s="475"/>
      <c r="AJ24" s="475"/>
      <c r="AK24" s="475"/>
      <c r="AL24" s="517"/>
      <c r="AM24" s="474">
        <v>248124</v>
      </c>
      <c r="AN24" s="475"/>
      <c r="AO24" s="475"/>
      <c r="AP24" s="475"/>
      <c r="AQ24" s="475"/>
      <c r="AR24" s="517"/>
      <c r="AS24" s="474">
        <v>2852</v>
      </c>
      <c r="AT24" s="475"/>
      <c r="AU24" s="475"/>
      <c r="AV24" s="475"/>
      <c r="AW24" s="475"/>
      <c r="AX24" s="476"/>
      <c r="AY24" s="539" t="s">
        <v>164</v>
      </c>
      <c r="AZ24" s="540"/>
      <c r="BA24" s="540"/>
      <c r="BB24" s="540"/>
      <c r="BC24" s="540"/>
      <c r="BD24" s="540"/>
      <c r="BE24" s="540"/>
      <c r="BF24" s="540"/>
      <c r="BG24" s="540"/>
      <c r="BH24" s="540"/>
      <c r="BI24" s="540"/>
      <c r="BJ24" s="540"/>
      <c r="BK24" s="540"/>
      <c r="BL24" s="540"/>
      <c r="BM24" s="541"/>
      <c r="BN24" s="423">
        <v>5152827</v>
      </c>
      <c r="BO24" s="424"/>
      <c r="BP24" s="424"/>
      <c r="BQ24" s="424"/>
      <c r="BR24" s="424"/>
      <c r="BS24" s="424"/>
      <c r="BT24" s="424"/>
      <c r="BU24" s="425"/>
      <c r="BV24" s="423">
        <v>4272444</v>
      </c>
      <c r="BW24" s="424"/>
      <c r="BX24" s="424"/>
      <c r="BY24" s="424"/>
      <c r="BZ24" s="424"/>
      <c r="CA24" s="424"/>
      <c r="CB24" s="424"/>
      <c r="CC24" s="425"/>
      <c r="CD24" s="184"/>
      <c r="CE24" s="537"/>
      <c r="CF24" s="537"/>
      <c r="CG24" s="537"/>
      <c r="CH24" s="537"/>
      <c r="CI24" s="537"/>
      <c r="CJ24" s="537"/>
      <c r="CK24" s="537"/>
      <c r="CL24" s="537"/>
      <c r="CM24" s="537"/>
      <c r="CN24" s="537"/>
      <c r="CO24" s="537"/>
      <c r="CP24" s="537"/>
      <c r="CQ24" s="537"/>
      <c r="CR24" s="537"/>
      <c r="CS24" s="538"/>
      <c r="CT24" s="420"/>
      <c r="CU24" s="421"/>
      <c r="CV24" s="421"/>
      <c r="CW24" s="421"/>
      <c r="CX24" s="421"/>
      <c r="CY24" s="421"/>
      <c r="CZ24" s="421"/>
      <c r="DA24" s="422"/>
      <c r="DB24" s="420"/>
      <c r="DC24" s="421"/>
      <c r="DD24" s="421"/>
      <c r="DE24" s="421"/>
      <c r="DF24" s="421"/>
      <c r="DG24" s="421"/>
      <c r="DH24" s="421"/>
      <c r="DI24" s="422"/>
    </row>
    <row r="25" spans="1:113" ht="18.75" customHeight="1" x14ac:dyDescent="0.2">
      <c r="A25" s="175"/>
      <c r="B25" s="594"/>
      <c r="C25" s="570"/>
      <c r="D25" s="571"/>
      <c r="E25" s="473" t="s">
        <v>165</v>
      </c>
      <c r="F25" s="453"/>
      <c r="G25" s="453"/>
      <c r="H25" s="453"/>
      <c r="I25" s="453"/>
      <c r="J25" s="453"/>
      <c r="K25" s="454"/>
      <c r="L25" s="474">
        <v>1</v>
      </c>
      <c r="M25" s="475"/>
      <c r="N25" s="475"/>
      <c r="O25" s="475"/>
      <c r="P25" s="517"/>
      <c r="Q25" s="474">
        <v>5460</v>
      </c>
      <c r="R25" s="475"/>
      <c r="S25" s="475"/>
      <c r="T25" s="475"/>
      <c r="U25" s="475"/>
      <c r="V25" s="517"/>
      <c r="W25" s="569"/>
      <c r="X25" s="570"/>
      <c r="Y25" s="571"/>
      <c r="Z25" s="473" t="s">
        <v>166</v>
      </c>
      <c r="AA25" s="453"/>
      <c r="AB25" s="453"/>
      <c r="AC25" s="453"/>
      <c r="AD25" s="453"/>
      <c r="AE25" s="453"/>
      <c r="AF25" s="453"/>
      <c r="AG25" s="454"/>
      <c r="AH25" s="474" t="s">
        <v>122</v>
      </c>
      <c r="AI25" s="475"/>
      <c r="AJ25" s="475"/>
      <c r="AK25" s="475"/>
      <c r="AL25" s="517"/>
      <c r="AM25" s="474" t="s">
        <v>122</v>
      </c>
      <c r="AN25" s="475"/>
      <c r="AO25" s="475"/>
      <c r="AP25" s="475"/>
      <c r="AQ25" s="475"/>
      <c r="AR25" s="517"/>
      <c r="AS25" s="474" t="s">
        <v>122</v>
      </c>
      <c r="AT25" s="475"/>
      <c r="AU25" s="475"/>
      <c r="AV25" s="475"/>
      <c r="AW25" s="475"/>
      <c r="AX25" s="476"/>
      <c r="AY25" s="383" t="s">
        <v>167</v>
      </c>
      <c r="AZ25" s="384"/>
      <c r="BA25" s="384"/>
      <c r="BB25" s="384"/>
      <c r="BC25" s="384"/>
      <c r="BD25" s="384"/>
      <c r="BE25" s="384"/>
      <c r="BF25" s="384"/>
      <c r="BG25" s="384"/>
      <c r="BH25" s="384"/>
      <c r="BI25" s="384"/>
      <c r="BJ25" s="384"/>
      <c r="BK25" s="384"/>
      <c r="BL25" s="384"/>
      <c r="BM25" s="385"/>
      <c r="BN25" s="386">
        <v>156051</v>
      </c>
      <c r="BO25" s="387"/>
      <c r="BP25" s="387"/>
      <c r="BQ25" s="387"/>
      <c r="BR25" s="387"/>
      <c r="BS25" s="387"/>
      <c r="BT25" s="387"/>
      <c r="BU25" s="388"/>
      <c r="BV25" s="386">
        <v>1866955</v>
      </c>
      <c r="BW25" s="387"/>
      <c r="BX25" s="387"/>
      <c r="BY25" s="387"/>
      <c r="BZ25" s="387"/>
      <c r="CA25" s="387"/>
      <c r="CB25" s="387"/>
      <c r="CC25" s="388"/>
      <c r="CD25" s="184"/>
      <c r="CE25" s="537"/>
      <c r="CF25" s="537"/>
      <c r="CG25" s="537"/>
      <c r="CH25" s="537"/>
      <c r="CI25" s="537"/>
      <c r="CJ25" s="537"/>
      <c r="CK25" s="537"/>
      <c r="CL25" s="537"/>
      <c r="CM25" s="537"/>
      <c r="CN25" s="537"/>
      <c r="CO25" s="537"/>
      <c r="CP25" s="537"/>
      <c r="CQ25" s="537"/>
      <c r="CR25" s="537"/>
      <c r="CS25" s="538"/>
      <c r="CT25" s="420"/>
      <c r="CU25" s="421"/>
      <c r="CV25" s="421"/>
      <c r="CW25" s="421"/>
      <c r="CX25" s="421"/>
      <c r="CY25" s="421"/>
      <c r="CZ25" s="421"/>
      <c r="DA25" s="422"/>
      <c r="DB25" s="420"/>
      <c r="DC25" s="421"/>
      <c r="DD25" s="421"/>
      <c r="DE25" s="421"/>
      <c r="DF25" s="421"/>
      <c r="DG25" s="421"/>
      <c r="DH25" s="421"/>
      <c r="DI25" s="422"/>
    </row>
    <row r="26" spans="1:113" ht="18.75" customHeight="1" x14ac:dyDescent="0.2">
      <c r="A26" s="175"/>
      <c r="B26" s="594"/>
      <c r="C26" s="570"/>
      <c r="D26" s="571"/>
      <c r="E26" s="473" t="s">
        <v>168</v>
      </c>
      <c r="F26" s="453"/>
      <c r="G26" s="453"/>
      <c r="H26" s="453"/>
      <c r="I26" s="453"/>
      <c r="J26" s="453"/>
      <c r="K26" s="454"/>
      <c r="L26" s="474">
        <v>1</v>
      </c>
      <c r="M26" s="475"/>
      <c r="N26" s="475"/>
      <c r="O26" s="475"/>
      <c r="P26" s="517"/>
      <c r="Q26" s="474">
        <v>5210</v>
      </c>
      <c r="R26" s="475"/>
      <c r="S26" s="475"/>
      <c r="T26" s="475"/>
      <c r="U26" s="475"/>
      <c r="V26" s="517"/>
      <c r="W26" s="569"/>
      <c r="X26" s="570"/>
      <c r="Y26" s="571"/>
      <c r="Z26" s="473" t="s">
        <v>169</v>
      </c>
      <c r="AA26" s="575"/>
      <c r="AB26" s="575"/>
      <c r="AC26" s="575"/>
      <c r="AD26" s="575"/>
      <c r="AE26" s="575"/>
      <c r="AF26" s="575"/>
      <c r="AG26" s="576"/>
      <c r="AH26" s="474">
        <v>4</v>
      </c>
      <c r="AI26" s="475"/>
      <c r="AJ26" s="475"/>
      <c r="AK26" s="475"/>
      <c r="AL26" s="517"/>
      <c r="AM26" s="474">
        <v>10136</v>
      </c>
      <c r="AN26" s="475"/>
      <c r="AO26" s="475"/>
      <c r="AP26" s="475"/>
      <c r="AQ26" s="475"/>
      <c r="AR26" s="517"/>
      <c r="AS26" s="474">
        <v>2534</v>
      </c>
      <c r="AT26" s="475"/>
      <c r="AU26" s="475"/>
      <c r="AV26" s="475"/>
      <c r="AW26" s="475"/>
      <c r="AX26" s="476"/>
      <c r="AY26" s="426" t="s">
        <v>170</v>
      </c>
      <c r="AZ26" s="427"/>
      <c r="BA26" s="427"/>
      <c r="BB26" s="427"/>
      <c r="BC26" s="427"/>
      <c r="BD26" s="427"/>
      <c r="BE26" s="427"/>
      <c r="BF26" s="427"/>
      <c r="BG26" s="427"/>
      <c r="BH26" s="427"/>
      <c r="BI26" s="427"/>
      <c r="BJ26" s="427"/>
      <c r="BK26" s="427"/>
      <c r="BL26" s="427"/>
      <c r="BM26" s="428"/>
      <c r="BN26" s="423" t="s">
        <v>122</v>
      </c>
      <c r="BO26" s="424"/>
      <c r="BP26" s="424"/>
      <c r="BQ26" s="424"/>
      <c r="BR26" s="424"/>
      <c r="BS26" s="424"/>
      <c r="BT26" s="424"/>
      <c r="BU26" s="425"/>
      <c r="BV26" s="423" t="s">
        <v>122</v>
      </c>
      <c r="BW26" s="424"/>
      <c r="BX26" s="424"/>
      <c r="BY26" s="424"/>
      <c r="BZ26" s="424"/>
      <c r="CA26" s="424"/>
      <c r="CB26" s="424"/>
      <c r="CC26" s="425"/>
      <c r="CD26" s="184"/>
      <c r="CE26" s="537"/>
      <c r="CF26" s="537"/>
      <c r="CG26" s="537"/>
      <c r="CH26" s="537"/>
      <c r="CI26" s="537"/>
      <c r="CJ26" s="537"/>
      <c r="CK26" s="537"/>
      <c r="CL26" s="537"/>
      <c r="CM26" s="537"/>
      <c r="CN26" s="537"/>
      <c r="CO26" s="537"/>
      <c r="CP26" s="537"/>
      <c r="CQ26" s="537"/>
      <c r="CR26" s="537"/>
      <c r="CS26" s="538"/>
      <c r="CT26" s="420"/>
      <c r="CU26" s="421"/>
      <c r="CV26" s="421"/>
      <c r="CW26" s="421"/>
      <c r="CX26" s="421"/>
      <c r="CY26" s="421"/>
      <c r="CZ26" s="421"/>
      <c r="DA26" s="422"/>
      <c r="DB26" s="420"/>
      <c r="DC26" s="421"/>
      <c r="DD26" s="421"/>
      <c r="DE26" s="421"/>
      <c r="DF26" s="421"/>
      <c r="DG26" s="421"/>
      <c r="DH26" s="421"/>
      <c r="DI26" s="422"/>
    </row>
    <row r="27" spans="1:113" ht="18.75" customHeight="1" thickBot="1" x14ac:dyDescent="0.25">
      <c r="A27" s="175"/>
      <c r="B27" s="594"/>
      <c r="C27" s="570"/>
      <c r="D27" s="571"/>
      <c r="E27" s="473" t="s">
        <v>171</v>
      </c>
      <c r="F27" s="453"/>
      <c r="G27" s="453"/>
      <c r="H27" s="453"/>
      <c r="I27" s="453"/>
      <c r="J27" s="453"/>
      <c r="K27" s="454"/>
      <c r="L27" s="474">
        <v>1</v>
      </c>
      <c r="M27" s="475"/>
      <c r="N27" s="475"/>
      <c r="O27" s="475"/>
      <c r="P27" s="517"/>
      <c r="Q27" s="474">
        <v>2830</v>
      </c>
      <c r="R27" s="475"/>
      <c r="S27" s="475"/>
      <c r="T27" s="475"/>
      <c r="U27" s="475"/>
      <c r="V27" s="517"/>
      <c r="W27" s="569"/>
      <c r="X27" s="570"/>
      <c r="Y27" s="571"/>
      <c r="Z27" s="473" t="s">
        <v>172</v>
      </c>
      <c r="AA27" s="453"/>
      <c r="AB27" s="453"/>
      <c r="AC27" s="453"/>
      <c r="AD27" s="453"/>
      <c r="AE27" s="453"/>
      <c r="AF27" s="453"/>
      <c r="AG27" s="454"/>
      <c r="AH27" s="474">
        <v>7</v>
      </c>
      <c r="AI27" s="475"/>
      <c r="AJ27" s="475"/>
      <c r="AK27" s="475"/>
      <c r="AL27" s="517"/>
      <c r="AM27" s="474">
        <v>20930</v>
      </c>
      <c r="AN27" s="475"/>
      <c r="AO27" s="475"/>
      <c r="AP27" s="475"/>
      <c r="AQ27" s="475"/>
      <c r="AR27" s="517"/>
      <c r="AS27" s="474">
        <v>2990</v>
      </c>
      <c r="AT27" s="475"/>
      <c r="AU27" s="475"/>
      <c r="AV27" s="475"/>
      <c r="AW27" s="475"/>
      <c r="AX27" s="476"/>
      <c r="AY27" s="518" t="s">
        <v>173</v>
      </c>
      <c r="AZ27" s="519"/>
      <c r="BA27" s="519"/>
      <c r="BB27" s="519"/>
      <c r="BC27" s="519"/>
      <c r="BD27" s="519"/>
      <c r="BE27" s="519"/>
      <c r="BF27" s="519"/>
      <c r="BG27" s="519"/>
      <c r="BH27" s="519"/>
      <c r="BI27" s="519"/>
      <c r="BJ27" s="519"/>
      <c r="BK27" s="519"/>
      <c r="BL27" s="519"/>
      <c r="BM27" s="520"/>
      <c r="BN27" s="542" t="s">
        <v>122</v>
      </c>
      <c r="BO27" s="543"/>
      <c r="BP27" s="543"/>
      <c r="BQ27" s="543"/>
      <c r="BR27" s="543"/>
      <c r="BS27" s="543"/>
      <c r="BT27" s="543"/>
      <c r="BU27" s="544"/>
      <c r="BV27" s="542" t="s">
        <v>122</v>
      </c>
      <c r="BW27" s="543"/>
      <c r="BX27" s="543"/>
      <c r="BY27" s="543"/>
      <c r="BZ27" s="543"/>
      <c r="CA27" s="543"/>
      <c r="CB27" s="543"/>
      <c r="CC27" s="544"/>
      <c r="CD27" s="178"/>
      <c r="CE27" s="537"/>
      <c r="CF27" s="537"/>
      <c r="CG27" s="537"/>
      <c r="CH27" s="537"/>
      <c r="CI27" s="537"/>
      <c r="CJ27" s="537"/>
      <c r="CK27" s="537"/>
      <c r="CL27" s="537"/>
      <c r="CM27" s="537"/>
      <c r="CN27" s="537"/>
      <c r="CO27" s="537"/>
      <c r="CP27" s="537"/>
      <c r="CQ27" s="537"/>
      <c r="CR27" s="537"/>
      <c r="CS27" s="538"/>
      <c r="CT27" s="420"/>
      <c r="CU27" s="421"/>
      <c r="CV27" s="421"/>
      <c r="CW27" s="421"/>
      <c r="CX27" s="421"/>
      <c r="CY27" s="421"/>
      <c r="CZ27" s="421"/>
      <c r="DA27" s="422"/>
      <c r="DB27" s="420"/>
      <c r="DC27" s="421"/>
      <c r="DD27" s="421"/>
      <c r="DE27" s="421"/>
      <c r="DF27" s="421"/>
      <c r="DG27" s="421"/>
      <c r="DH27" s="421"/>
      <c r="DI27" s="422"/>
    </row>
    <row r="28" spans="1:113" ht="18.75" customHeight="1" x14ac:dyDescent="0.2">
      <c r="A28" s="175"/>
      <c r="B28" s="594"/>
      <c r="C28" s="570"/>
      <c r="D28" s="571"/>
      <c r="E28" s="473" t="s">
        <v>174</v>
      </c>
      <c r="F28" s="453"/>
      <c r="G28" s="453"/>
      <c r="H28" s="453"/>
      <c r="I28" s="453"/>
      <c r="J28" s="453"/>
      <c r="K28" s="454"/>
      <c r="L28" s="474">
        <v>1</v>
      </c>
      <c r="M28" s="475"/>
      <c r="N28" s="475"/>
      <c r="O28" s="475"/>
      <c r="P28" s="517"/>
      <c r="Q28" s="474">
        <v>2410</v>
      </c>
      <c r="R28" s="475"/>
      <c r="S28" s="475"/>
      <c r="T28" s="475"/>
      <c r="U28" s="475"/>
      <c r="V28" s="517"/>
      <c r="W28" s="569"/>
      <c r="X28" s="570"/>
      <c r="Y28" s="571"/>
      <c r="Z28" s="473" t="s">
        <v>175</v>
      </c>
      <c r="AA28" s="453"/>
      <c r="AB28" s="453"/>
      <c r="AC28" s="453"/>
      <c r="AD28" s="453"/>
      <c r="AE28" s="453"/>
      <c r="AF28" s="453"/>
      <c r="AG28" s="454"/>
      <c r="AH28" s="474" t="s">
        <v>122</v>
      </c>
      <c r="AI28" s="475"/>
      <c r="AJ28" s="475"/>
      <c r="AK28" s="475"/>
      <c r="AL28" s="517"/>
      <c r="AM28" s="474" t="s">
        <v>122</v>
      </c>
      <c r="AN28" s="475"/>
      <c r="AO28" s="475"/>
      <c r="AP28" s="475"/>
      <c r="AQ28" s="475"/>
      <c r="AR28" s="517"/>
      <c r="AS28" s="474" t="s">
        <v>122</v>
      </c>
      <c r="AT28" s="475"/>
      <c r="AU28" s="475"/>
      <c r="AV28" s="475"/>
      <c r="AW28" s="475"/>
      <c r="AX28" s="476"/>
      <c r="AY28" s="577" t="s">
        <v>176</v>
      </c>
      <c r="AZ28" s="578"/>
      <c r="BA28" s="578"/>
      <c r="BB28" s="579"/>
      <c r="BC28" s="383" t="s">
        <v>46</v>
      </c>
      <c r="BD28" s="384"/>
      <c r="BE28" s="384"/>
      <c r="BF28" s="384"/>
      <c r="BG28" s="384"/>
      <c r="BH28" s="384"/>
      <c r="BI28" s="384"/>
      <c r="BJ28" s="384"/>
      <c r="BK28" s="384"/>
      <c r="BL28" s="384"/>
      <c r="BM28" s="385"/>
      <c r="BN28" s="386">
        <v>1199302</v>
      </c>
      <c r="BO28" s="387"/>
      <c r="BP28" s="387"/>
      <c r="BQ28" s="387"/>
      <c r="BR28" s="387"/>
      <c r="BS28" s="387"/>
      <c r="BT28" s="387"/>
      <c r="BU28" s="388"/>
      <c r="BV28" s="386">
        <v>989292</v>
      </c>
      <c r="BW28" s="387"/>
      <c r="BX28" s="387"/>
      <c r="BY28" s="387"/>
      <c r="BZ28" s="387"/>
      <c r="CA28" s="387"/>
      <c r="CB28" s="387"/>
      <c r="CC28" s="388"/>
      <c r="CD28" s="184"/>
      <c r="CE28" s="537"/>
      <c r="CF28" s="537"/>
      <c r="CG28" s="537"/>
      <c r="CH28" s="537"/>
      <c r="CI28" s="537"/>
      <c r="CJ28" s="537"/>
      <c r="CK28" s="537"/>
      <c r="CL28" s="537"/>
      <c r="CM28" s="537"/>
      <c r="CN28" s="537"/>
      <c r="CO28" s="537"/>
      <c r="CP28" s="537"/>
      <c r="CQ28" s="537"/>
      <c r="CR28" s="537"/>
      <c r="CS28" s="538"/>
      <c r="CT28" s="420"/>
      <c r="CU28" s="421"/>
      <c r="CV28" s="421"/>
      <c r="CW28" s="421"/>
      <c r="CX28" s="421"/>
      <c r="CY28" s="421"/>
      <c r="CZ28" s="421"/>
      <c r="DA28" s="422"/>
      <c r="DB28" s="420"/>
      <c r="DC28" s="421"/>
      <c r="DD28" s="421"/>
      <c r="DE28" s="421"/>
      <c r="DF28" s="421"/>
      <c r="DG28" s="421"/>
      <c r="DH28" s="421"/>
      <c r="DI28" s="422"/>
    </row>
    <row r="29" spans="1:113" ht="18.75" customHeight="1" x14ac:dyDescent="0.2">
      <c r="A29" s="175"/>
      <c r="B29" s="594"/>
      <c r="C29" s="570"/>
      <c r="D29" s="571"/>
      <c r="E29" s="473" t="s">
        <v>177</v>
      </c>
      <c r="F29" s="453"/>
      <c r="G29" s="453"/>
      <c r="H29" s="453"/>
      <c r="I29" s="453"/>
      <c r="J29" s="453"/>
      <c r="K29" s="454"/>
      <c r="L29" s="474">
        <v>10</v>
      </c>
      <c r="M29" s="475"/>
      <c r="N29" s="475"/>
      <c r="O29" s="475"/>
      <c r="P29" s="517"/>
      <c r="Q29" s="474">
        <v>2250</v>
      </c>
      <c r="R29" s="475"/>
      <c r="S29" s="475"/>
      <c r="T29" s="475"/>
      <c r="U29" s="475"/>
      <c r="V29" s="517"/>
      <c r="W29" s="572"/>
      <c r="X29" s="573"/>
      <c r="Y29" s="574"/>
      <c r="Z29" s="473" t="s">
        <v>178</v>
      </c>
      <c r="AA29" s="453"/>
      <c r="AB29" s="453"/>
      <c r="AC29" s="453"/>
      <c r="AD29" s="453"/>
      <c r="AE29" s="453"/>
      <c r="AF29" s="453"/>
      <c r="AG29" s="454"/>
      <c r="AH29" s="474">
        <v>94</v>
      </c>
      <c r="AI29" s="475"/>
      <c r="AJ29" s="475"/>
      <c r="AK29" s="475"/>
      <c r="AL29" s="517"/>
      <c r="AM29" s="474">
        <v>269054</v>
      </c>
      <c r="AN29" s="475"/>
      <c r="AO29" s="475"/>
      <c r="AP29" s="475"/>
      <c r="AQ29" s="475"/>
      <c r="AR29" s="517"/>
      <c r="AS29" s="474">
        <v>2862</v>
      </c>
      <c r="AT29" s="475"/>
      <c r="AU29" s="475"/>
      <c r="AV29" s="475"/>
      <c r="AW29" s="475"/>
      <c r="AX29" s="476"/>
      <c r="AY29" s="580"/>
      <c r="AZ29" s="581"/>
      <c r="BA29" s="581"/>
      <c r="BB29" s="582"/>
      <c r="BC29" s="457" t="s">
        <v>179</v>
      </c>
      <c r="BD29" s="458"/>
      <c r="BE29" s="458"/>
      <c r="BF29" s="458"/>
      <c r="BG29" s="458"/>
      <c r="BH29" s="458"/>
      <c r="BI29" s="458"/>
      <c r="BJ29" s="458"/>
      <c r="BK29" s="458"/>
      <c r="BL29" s="458"/>
      <c r="BM29" s="459"/>
      <c r="BN29" s="423">
        <v>291896</v>
      </c>
      <c r="BO29" s="424"/>
      <c r="BP29" s="424"/>
      <c r="BQ29" s="424"/>
      <c r="BR29" s="424"/>
      <c r="BS29" s="424"/>
      <c r="BT29" s="424"/>
      <c r="BU29" s="425"/>
      <c r="BV29" s="423">
        <v>230010</v>
      </c>
      <c r="BW29" s="424"/>
      <c r="BX29" s="424"/>
      <c r="BY29" s="424"/>
      <c r="BZ29" s="424"/>
      <c r="CA29" s="424"/>
      <c r="CB29" s="424"/>
      <c r="CC29" s="425"/>
      <c r="CD29" s="178"/>
      <c r="CE29" s="537"/>
      <c r="CF29" s="537"/>
      <c r="CG29" s="537"/>
      <c r="CH29" s="537"/>
      <c r="CI29" s="537"/>
      <c r="CJ29" s="537"/>
      <c r="CK29" s="537"/>
      <c r="CL29" s="537"/>
      <c r="CM29" s="537"/>
      <c r="CN29" s="537"/>
      <c r="CO29" s="537"/>
      <c r="CP29" s="537"/>
      <c r="CQ29" s="537"/>
      <c r="CR29" s="537"/>
      <c r="CS29" s="538"/>
      <c r="CT29" s="420"/>
      <c r="CU29" s="421"/>
      <c r="CV29" s="421"/>
      <c r="CW29" s="421"/>
      <c r="CX29" s="421"/>
      <c r="CY29" s="421"/>
      <c r="CZ29" s="421"/>
      <c r="DA29" s="422"/>
      <c r="DB29" s="420"/>
      <c r="DC29" s="421"/>
      <c r="DD29" s="421"/>
      <c r="DE29" s="421"/>
      <c r="DF29" s="421"/>
      <c r="DG29" s="421"/>
      <c r="DH29" s="421"/>
      <c r="DI29" s="422"/>
    </row>
    <row r="30" spans="1:113" ht="18.75" customHeight="1" thickBot="1" x14ac:dyDescent="0.25">
      <c r="A30" s="175"/>
      <c r="B30" s="595"/>
      <c r="C30" s="596"/>
      <c r="D30" s="597"/>
      <c r="E30" s="477"/>
      <c r="F30" s="478"/>
      <c r="G30" s="478"/>
      <c r="H30" s="478"/>
      <c r="I30" s="478"/>
      <c r="J30" s="478"/>
      <c r="K30" s="479"/>
      <c r="L30" s="587"/>
      <c r="M30" s="588"/>
      <c r="N30" s="588"/>
      <c r="O30" s="588"/>
      <c r="P30" s="589"/>
      <c r="Q30" s="587"/>
      <c r="R30" s="588"/>
      <c r="S30" s="588"/>
      <c r="T30" s="588"/>
      <c r="U30" s="588"/>
      <c r="V30" s="589"/>
      <c r="W30" s="590" t="s">
        <v>180</v>
      </c>
      <c r="X30" s="591"/>
      <c r="Y30" s="591"/>
      <c r="Z30" s="591"/>
      <c r="AA30" s="591"/>
      <c r="AB30" s="591"/>
      <c r="AC30" s="591"/>
      <c r="AD30" s="591"/>
      <c r="AE30" s="591"/>
      <c r="AF30" s="591"/>
      <c r="AG30" s="592"/>
      <c r="AH30" s="550">
        <v>95.7</v>
      </c>
      <c r="AI30" s="551"/>
      <c r="AJ30" s="551"/>
      <c r="AK30" s="551"/>
      <c r="AL30" s="551"/>
      <c r="AM30" s="551"/>
      <c r="AN30" s="551"/>
      <c r="AO30" s="551"/>
      <c r="AP30" s="551"/>
      <c r="AQ30" s="551"/>
      <c r="AR30" s="551"/>
      <c r="AS30" s="551"/>
      <c r="AT30" s="551"/>
      <c r="AU30" s="551"/>
      <c r="AV30" s="551"/>
      <c r="AW30" s="551"/>
      <c r="AX30" s="553"/>
      <c r="AY30" s="583"/>
      <c r="AZ30" s="584"/>
      <c r="BA30" s="584"/>
      <c r="BB30" s="585"/>
      <c r="BC30" s="539" t="s">
        <v>48</v>
      </c>
      <c r="BD30" s="540"/>
      <c r="BE30" s="540"/>
      <c r="BF30" s="540"/>
      <c r="BG30" s="540"/>
      <c r="BH30" s="540"/>
      <c r="BI30" s="540"/>
      <c r="BJ30" s="540"/>
      <c r="BK30" s="540"/>
      <c r="BL30" s="540"/>
      <c r="BM30" s="541"/>
      <c r="BN30" s="542">
        <v>1118193</v>
      </c>
      <c r="BO30" s="543"/>
      <c r="BP30" s="543"/>
      <c r="BQ30" s="543"/>
      <c r="BR30" s="543"/>
      <c r="BS30" s="543"/>
      <c r="BT30" s="543"/>
      <c r="BU30" s="544"/>
      <c r="BV30" s="542">
        <v>1133474</v>
      </c>
      <c r="BW30" s="543"/>
      <c r="BX30" s="543"/>
      <c r="BY30" s="543"/>
      <c r="BZ30" s="543"/>
      <c r="CA30" s="543"/>
      <c r="CB30" s="543"/>
      <c r="CC30" s="544"/>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6" t="s">
        <v>181</v>
      </c>
      <c r="D32" s="586"/>
      <c r="E32" s="586"/>
      <c r="F32" s="586"/>
      <c r="G32" s="586"/>
      <c r="H32" s="586"/>
      <c r="I32" s="586"/>
      <c r="J32" s="586"/>
      <c r="K32" s="586"/>
      <c r="L32" s="586"/>
      <c r="M32" s="586"/>
      <c r="N32" s="586"/>
      <c r="O32" s="586"/>
      <c r="P32" s="586"/>
      <c r="Q32" s="586"/>
      <c r="R32" s="586"/>
      <c r="S32" s="586"/>
      <c r="U32" s="427" t="s">
        <v>182</v>
      </c>
      <c r="V32" s="427"/>
      <c r="W32" s="427"/>
      <c r="X32" s="427"/>
      <c r="Y32" s="427"/>
      <c r="Z32" s="427"/>
      <c r="AA32" s="427"/>
      <c r="AB32" s="427"/>
      <c r="AC32" s="427"/>
      <c r="AD32" s="427"/>
      <c r="AE32" s="427"/>
      <c r="AF32" s="427"/>
      <c r="AG32" s="427"/>
      <c r="AH32" s="427"/>
      <c r="AI32" s="427"/>
      <c r="AJ32" s="427"/>
      <c r="AK32" s="427"/>
      <c r="AM32" s="427" t="s">
        <v>183</v>
      </c>
      <c r="AN32" s="427"/>
      <c r="AO32" s="427"/>
      <c r="AP32" s="427"/>
      <c r="AQ32" s="427"/>
      <c r="AR32" s="427"/>
      <c r="AS32" s="427"/>
      <c r="AT32" s="427"/>
      <c r="AU32" s="427"/>
      <c r="AV32" s="427"/>
      <c r="AW32" s="427"/>
      <c r="AX32" s="427"/>
      <c r="AY32" s="427"/>
      <c r="AZ32" s="427"/>
      <c r="BA32" s="427"/>
      <c r="BB32" s="427"/>
      <c r="BC32" s="427"/>
      <c r="BE32" s="427" t="s">
        <v>184</v>
      </c>
      <c r="BF32" s="427"/>
      <c r="BG32" s="427"/>
      <c r="BH32" s="427"/>
      <c r="BI32" s="427"/>
      <c r="BJ32" s="427"/>
      <c r="BK32" s="427"/>
      <c r="BL32" s="427"/>
      <c r="BM32" s="427"/>
      <c r="BN32" s="427"/>
      <c r="BO32" s="427"/>
      <c r="BP32" s="427"/>
      <c r="BQ32" s="427"/>
      <c r="BR32" s="427"/>
      <c r="BS32" s="427"/>
      <c r="BT32" s="427"/>
      <c r="BU32" s="427"/>
      <c r="BW32" s="427" t="s">
        <v>185</v>
      </c>
      <c r="BX32" s="427"/>
      <c r="BY32" s="427"/>
      <c r="BZ32" s="427"/>
      <c r="CA32" s="427"/>
      <c r="CB32" s="427"/>
      <c r="CC32" s="427"/>
      <c r="CD32" s="427"/>
      <c r="CE32" s="427"/>
      <c r="CF32" s="427"/>
      <c r="CG32" s="427"/>
      <c r="CH32" s="427"/>
      <c r="CI32" s="427"/>
      <c r="CJ32" s="427"/>
      <c r="CK32" s="427"/>
      <c r="CL32" s="427"/>
      <c r="CM32" s="427"/>
      <c r="CO32" s="427" t="s">
        <v>186</v>
      </c>
      <c r="CP32" s="427"/>
      <c r="CQ32" s="427"/>
      <c r="CR32" s="427"/>
      <c r="CS32" s="427"/>
      <c r="CT32" s="427"/>
      <c r="CU32" s="427"/>
      <c r="CV32" s="427"/>
      <c r="CW32" s="427"/>
      <c r="CX32" s="427"/>
      <c r="CY32" s="427"/>
      <c r="CZ32" s="427"/>
      <c r="DA32" s="427"/>
      <c r="DB32" s="427"/>
      <c r="DC32" s="427"/>
      <c r="DD32" s="427"/>
      <c r="DE32" s="427"/>
      <c r="DI32" s="201"/>
    </row>
    <row r="33" spans="1:113" ht="13.5" customHeight="1" x14ac:dyDescent="0.2">
      <c r="A33" s="175"/>
      <c r="B33" s="202"/>
      <c r="C33" s="447" t="s">
        <v>187</v>
      </c>
      <c r="D33" s="447"/>
      <c r="E33" s="412" t="s">
        <v>188</v>
      </c>
      <c r="F33" s="412"/>
      <c r="G33" s="412"/>
      <c r="H33" s="412"/>
      <c r="I33" s="412"/>
      <c r="J33" s="412"/>
      <c r="K33" s="412"/>
      <c r="L33" s="412"/>
      <c r="M33" s="412"/>
      <c r="N33" s="412"/>
      <c r="O33" s="412"/>
      <c r="P33" s="412"/>
      <c r="Q33" s="412"/>
      <c r="R33" s="412"/>
      <c r="S33" s="412"/>
      <c r="T33" s="179"/>
      <c r="U33" s="447" t="s">
        <v>187</v>
      </c>
      <c r="V33" s="447"/>
      <c r="W33" s="412" t="s">
        <v>188</v>
      </c>
      <c r="X33" s="412"/>
      <c r="Y33" s="412"/>
      <c r="Z33" s="412"/>
      <c r="AA33" s="412"/>
      <c r="AB33" s="412"/>
      <c r="AC33" s="412"/>
      <c r="AD33" s="412"/>
      <c r="AE33" s="412"/>
      <c r="AF33" s="412"/>
      <c r="AG33" s="412"/>
      <c r="AH33" s="412"/>
      <c r="AI33" s="412"/>
      <c r="AJ33" s="412"/>
      <c r="AK33" s="412"/>
      <c r="AL33" s="179"/>
      <c r="AM33" s="447" t="s">
        <v>187</v>
      </c>
      <c r="AN33" s="447"/>
      <c r="AO33" s="412" t="s">
        <v>188</v>
      </c>
      <c r="AP33" s="412"/>
      <c r="AQ33" s="412"/>
      <c r="AR33" s="412"/>
      <c r="AS33" s="412"/>
      <c r="AT33" s="412"/>
      <c r="AU33" s="412"/>
      <c r="AV33" s="412"/>
      <c r="AW33" s="412"/>
      <c r="AX33" s="412"/>
      <c r="AY33" s="412"/>
      <c r="AZ33" s="412"/>
      <c r="BA33" s="412"/>
      <c r="BB33" s="412"/>
      <c r="BC33" s="412"/>
      <c r="BD33" s="185"/>
      <c r="BE33" s="412" t="s">
        <v>189</v>
      </c>
      <c r="BF33" s="412"/>
      <c r="BG33" s="412" t="s">
        <v>190</v>
      </c>
      <c r="BH33" s="412"/>
      <c r="BI33" s="412"/>
      <c r="BJ33" s="412"/>
      <c r="BK33" s="412"/>
      <c r="BL33" s="412"/>
      <c r="BM33" s="412"/>
      <c r="BN33" s="412"/>
      <c r="BO33" s="412"/>
      <c r="BP33" s="412"/>
      <c r="BQ33" s="412"/>
      <c r="BR33" s="412"/>
      <c r="BS33" s="412"/>
      <c r="BT33" s="412"/>
      <c r="BU33" s="412"/>
      <c r="BV33" s="185"/>
      <c r="BW33" s="447" t="s">
        <v>189</v>
      </c>
      <c r="BX33" s="447"/>
      <c r="BY33" s="412" t="s">
        <v>191</v>
      </c>
      <c r="BZ33" s="412"/>
      <c r="CA33" s="412"/>
      <c r="CB33" s="412"/>
      <c r="CC33" s="412"/>
      <c r="CD33" s="412"/>
      <c r="CE33" s="412"/>
      <c r="CF33" s="412"/>
      <c r="CG33" s="412"/>
      <c r="CH33" s="412"/>
      <c r="CI33" s="412"/>
      <c r="CJ33" s="412"/>
      <c r="CK33" s="412"/>
      <c r="CL33" s="412"/>
      <c r="CM33" s="412"/>
      <c r="CN33" s="179"/>
      <c r="CO33" s="447" t="s">
        <v>187</v>
      </c>
      <c r="CP33" s="447"/>
      <c r="CQ33" s="412" t="s">
        <v>192</v>
      </c>
      <c r="CR33" s="412"/>
      <c r="CS33" s="412"/>
      <c r="CT33" s="412"/>
      <c r="CU33" s="412"/>
      <c r="CV33" s="412"/>
      <c r="CW33" s="412"/>
      <c r="CX33" s="412"/>
      <c r="CY33" s="412"/>
      <c r="CZ33" s="412"/>
      <c r="DA33" s="412"/>
      <c r="DB33" s="412"/>
      <c r="DC33" s="412"/>
      <c r="DD33" s="412"/>
      <c r="DE33" s="412"/>
      <c r="DF33" s="179"/>
      <c r="DG33" s="612" t="s">
        <v>193</v>
      </c>
      <c r="DH33" s="612"/>
      <c r="DI33" s="180"/>
    </row>
    <row r="34" spans="1:113" ht="32.25" customHeight="1" x14ac:dyDescent="0.2">
      <c r="A34" s="175"/>
      <c r="B34" s="202"/>
      <c r="C34" s="613">
        <f>IF(E34="","",1)</f>
        <v>1</v>
      </c>
      <c r="D34" s="613"/>
      <c r="E34" s="614" t="str">
        <f>IF('各会計、関係団体の財政状況及び健全化判断比率'!B7="","",'各会計、関係団体の財政状況及び健全化判断比率'!B7)</f>
        <v>一般会計</v>
      </c>
      <c r="F34" s="614"/>
      <c r="G34" s="614"/>
      <c r="H34" s="614"/>
      <c r="I34" s="614"/>
      <c r="J34" s="614"/>
      <c r="K34" s="614"/>
      <c r="L34" s="614"/>
      <c r="M34" s="614"/>
      <c r="N34" s="614"/>
      <c r="O34" s="614"/>
      <c r="P34" s="614"/>
      <c r="Q34" s="614"/>
      <c r="R34" s="614"/>
      <c r="S34" s="614"/>
      <c r="T34" s="175"/>
      <c r="U34" s="613">
        <f>IF(W34="","",MAX(C34:D43)+1)</f>
        <v>2</v>
      </c>
      <c r="V34" s="613"/>
      <c r="W34" s="614" t="str">
        <f>IF('各会計、関係団体の財政状況及び健全化判断比率'!B28="","",'各会計、関係団体の財政状況及び健全化判断比率'!B28)</f>
        <v>小竹町国民健康保険特別会計</v>
      </c>
      <c r="X34" s="614"/>
      <c r="Y34" s="614"/>
      <c r="Z34" s="614"/>
      <c r="AA34" s="614"/>
      <c r="AB34" s="614"/>
      <c r="AC34" s="614"/>
      <c r="AD34" s="614"/>
      <c r="AE34" s="614"/>
      <c r="AF34" s="614"/>
      <c r="AG34" s="614"/>
      <c r="AH34" s="614"/>
      <c r="AI34" s="614"/>
      <c r="AJ34" s="614"/>
      <c r="AK34" s="614"/>
      <c r="AL34" s="175"/>
      <c r="AM34" s="613">
        <f>IF(AO34="","",MAX(C34:D43,U34:V43)+1)</f>
        <v>4</v>
      </c>
      <c r="AN34" s="613"/>
      <c r="AO34" s="614" t="str">
        <f>IF('各会計、関係団体の財政状況及び健全化判断比率'!B30="","",'各会計、関係団体の財政状況及び健全化判断比率'!B30)</f>
        <v>小竹町立病院事業特別会計</v>
      </c>
      <c r="AP34" s="614"/>
      <c r="AQ34" s="614"/>
      <c r="AR34" s="614"/>
      <c r="AS34" s="614"/>
      <c r="AT34" s="614"/>
      <c r="AU34" s="614"/>
      <c r="AV34" s="614"/>
      <c r="AW34" s="614"/>
      <c r="AX34" s="614"/>
      <c r="AY34" s="614"/>
      <c r="AZ34" s="614"/>
      <c r="BA34" s="614"/>
      <c r="BB34" s="614"/>
      <c r="BC34" s="614"/>
      <c r="BD34" s="175"/>
      <c r="BE34" s="613" t="str">
        <f>IF(BG34="","",MAX(C34:D43,U34:V43,AM34:AN43)+1)</f>
        <v/>
      </c>
      <c r="BF34" s="613"/>
      <c r="BG34" s="614"/>
      <c r="BH34" s="614"/>
      <c r="BI34" s="614"/>
      <c r="BJ34" s="614"/>
      <c r="BK34" s="614"/>
      <c r="BL34" s="614"/>
      <c r="BM34" s="614"/>
      <c r="BN34" s="614"/>
      <c r="BO34" s="614"/>
      <c r="BP34" s="614"/>
      <c r="BQ34" s="614"/>
      <c r="BR34" s="614"/>
      <c r="BS34" s="614"/>
      <c r="BT34" s="614"/>
      <c r="BU34" s="614"/>
      <c r="BV34" s="175"/>
      <c r="BW34" s="613">
        <f>IF(BY34="","",MAX(C34:D43,U34:V43,AM34:AN43,BE34:BF43)+1)</f>
        <v>7</v>
      </c>
      <c r="BX34" s="613"/>
      <c r="BY34" s="614" t="str">
        <f>IF('各会計、関係団体の財政状況及び健全化判断比率'!B68="","",'各会計、関係団体の財政状況及び健全化判断比率'!B68)</f>
        <v>福岡県市町村消防団員等公務災害補償組合</v>
      </c>
      <c r="BZ34" s="614"/>
      <c r="CA34" s="614"/>
      <c r="CB34" s="614"/>
      <c r="CC34" s="614"/>
      <c r="CD34" s="614"/>
      <c r="CE34" s="614"/>
      <c r="CF34" s="614"/>
      <c r="CG34" s="614"/>
      <c r="CH34" s="614"/>
      <c r="CI34" s="614"/>
      <c r="CJ34" s="614"/>
      <c r="CK34" s="614"/>
      <c r="CL34" s="614"/>
      <c r="CM34" s="614"/>
      <c r="CN34" s="175"/>
      <c r="CO34" s="613">
        <f>IF(CQ34="","",MAX(C34:D43,U34:V43,AM34:AN43,BE34:BF43,BW34:BX43)+1)</f>
        <v>17</v>
      </c>
      <c r="CP34" s="613"/>
      <c r="CQ34" s="614" t="str">
        <f>IF('各会計、関係団体の財政状況及び健全化判断比率'!BS7="","",'各会計、関係団体の財政状況及び健全化判断比率'!BS7)</f>
        <v>小竹町土地開発公社</v>
      </c>
      <c r="CR34" s="614"/>
      <c r="CS34" s="614"/>
      <c r="CT34" s="614"/>
      <c r="CU34" s="614"/>
      <c r="CV34" s="614"/>
      <c r="CW34" s="614"/>
      <c r="CX34" s="614"/>
      <c r="CY34" s="614"/>
      <c r="CZ34" s="614"/>
      <c r="DA34" s="614"/>
      <c r="DB34" s="614"/>
      <c r="DC34" s="614"/>
      <c r="DD34" s="614"/>
      <c r="DE34" s="614"/>
      <c r="DG34" s="615" t="str">
        <f>IF('各会計、関係団体の財政状況及び健全化判断比率'!BR7="","",'各会計、関係団体の財政状況及び健全化判断比率'!BR7)</f>
        <v>○</v>
      </c>
      <c r="DH34" s="615"/>
      <c r="DI34" s="180"/>
    </row>
    <row r="35" spans="1:113" ht="32.25" customHeight="1" x14ac:dyDescent="0.2">
      <c r="A35" s="175"/>
      <c r="B35" s="202"/>
      <c r="C35" s="613" t="str">
        <f>IF(E35="","",C34+1)</f>
        <v/>
      </c>
      <c r="D35" s="613"/>
      <c r="E35" s="614" t="str">
        <f>IF('各会計、関係団体の財政状況及び健全化判断比率'!B8="","",'各会計、関係団体の財政状況及び健全化判断比率'!B8)</f>
        <v/>
      </c>
      <c r="F35" s="614"/>
      <c r="G35" s="614"/>
      <c r="H35" s="614"/>
      <c r="I35" s="614"/>
      <c r="J35" s="614"/>
      <c r="K35" s="614"/>
      <c r="L35" s="614"/>
      <c r="M35" s="614"/>
      <c r="N35" s="614"/>
      <c r="O35" s="614"/>
      <c r="P35" s="614"/>
      <c r="Q35" s="614"/>
      <c r="R35" s="614"/>
      <c r="S35" s="614"/>
      <c r="T35" s="175"/>
      <c r="U35" s="613">
        <f>IF(W35="","",U34+1)</f>
        <v>3</v>
      </c>
      <c r="V35" s="613"/>
      <c r="W35" s="614" t="str">
        <f>IF('各会計、関係団体の財政状況及び健全化判断比率'!B29="","",'各会計、関係団体の財政状況及び健全化判断比率'!B29)</f>
        <v>小竹町後期高齢者医療特別会計</v>
      </c>
      <c r="X35" s="614"/>
      <c r="Y35" s="614"/>
      <c r="Z35" s="614"/>
      <c r="AA35" s="614"/>
      <c r="AB35" s="614"/>
      <c r="AC35" s="614"/>
      <c r="AD35" s="614"/>
      <c r="AE35" s="614"/>
      <c r="AF35" s="614"/>
      <c r="AG35" s="614"/>
      <c r="AH35" s="614"/>
      <c r="AI35" s="614"/>
      <c r="AJ35" s="614"/>
      <c r="AK35" s="614"/>
      <c r="AL35" s="175"/>
      <c r="AM35" s="613">
        <f t="shared" ref="AM35:AM43" si="0">IF(AO35="","",AM34+1)</f>
        <v>5</v>
      </c>
      <c r="AN35" s="613"/>
      <c r="AO35" s="614" t="str">
        <f>IF('各会計、関係団体の財政状況及び健全化判断比率'!B31="","",'各会計、関係団体の財政状況及び健全化判断比率'!B31)</f>
        <v>小竹町水道事業特別会計</v>
      </c>
      <c r="AP35" s="614"/>
      <c r="AQ35" s="614"/>
      <c r="AR35" s="614"/>
      <c r="AS35" s="614"/>
      <c r="AT35" s="614"/>
      <c r="AU35" s="614"/>
      <c r="AV35" s="614"/>
      <c r="AW35" s="614"/>
      <c r="AX35" s="614"/>
      <c r="AY35" s="614"/>
      <c r="AZ35" s="614"/>
      <c r="BA35" s="614"/>
      <c r="BB35" s="614"/>
      <c r="BC35" s="614"/>
      <c r="BD35" s="175"/>
      <c r="BE35" s="613" t="str">
        <f t="shared" ref="BE35:BE43" si="1">IF(BG35="","",BE34+1)</f>
        <v/>
      </c>
      <c r="BF35" s="613"/>
      <c r="BG35" s="614"/>
      <c r="BH35" s="614"/>
      <c r="BI35" s="614"/>
      <c r="BJ35" s="614"/>
      <c r="BK35" s="614"/>
      <c r="BL35" s="614"/>
      <c r="BM35" s="614"/>
      <c r="BN35" s="614"/>
      <c r="BO35" s="614"/>
      <c r="BP35" s="614"/>
      <c r="BQ35" s="614"/>
      <c r="BR35" s="614"/>
      <c r="BS35" s="614"/>
      <c r="BT35" s="614"/>
      <c r="BU35" s="614"/>
      <c r="BV35" s="175"/>
      <c r="BW35" s="613">
        <f t="shared" ref="BW35:BW43" si="2">IF(BY35="","",BW34+1)</f>
        <v>8</v>
      </c>
      <c r="BX35" s="613"/>
      <c r="BY35" s="614" t="str">
        <f>IF('各会計、関係団体の財政状況及び健全化判断比率'!B69="","",'各会計、関係団体の財政状況及び健全化判断比率'!B69)</f>
        <v>福岡県自治会館管理組合</v>
      </c>
      <c r="BZ35" s="614"/>
      <c r="CA35" s="614"/>
      <c r="CB35" s="614"/>
      <c r="CC35" s="614"/>
      <c r="CD35" s="614"/>
      <c r="CE35" s="614"/>
      <c r="CF35" s="614"/>
      <c r="CG35" s="614"/>
      <c r="CH35" s="614"/>
      <c r="CI35" s="614"/>
      <c r="CJ35" s="614"/>
      <c r="CK35" s="614"/>
      <c r="CL35" s="614"/>
      <c r="CM35" s="614"/>
      <c r="CN35" s="175"/>
      <c r="CO35" s="613" t="str">
        <f t="shared" ref="CO35:CO43" si="3">IF(CQ35="","",CO34+1)</f>
        <v/>
      </c>
      <c r="CP35" s="613"/>
      <c r="CQ35" s="614" t="str">
        <f>IF('各会計、関係団体の財政状況及び健全化判断比率'!BS8="","",'各会計、関係団体の財政状況及び健全化判断比率'!BS8)</f>
        <v/>
      </c>
      <c r="CR35" s="614"/>
      <c r="CS35" s="614"/>
      <c r="CT35" s="614"/>
      <c r="CU35" s="614"/>
      <c r="CV35" s="614"/>
      <c r="CW35" s="614"/>
      <c r="CX35" s="614"/>
      <c r="CY35" s="614"/>
      <c r="CZ35" s="614"/>
      <c r="DA35" s="614"/>
      <c r="DB35" s="614"/>
      <c r="DC35" s="614"/>
      <c r="DD35" s="614"/>
      <c r="DE35" s="614"/>
      <c r="DG35" s="615" t="str">
        <f>IF('各会計、関係団体の財政状況及び健全化判断比率'!BR8="","",'各会計、関係団体の財政状況及び健全化判断比率'!BR8)</f>
        <v/>
      </c>
      <c r="DH35" s="615"/>
      <c r="DI35" s="180"/>
    </row>
    <row r="36" spans="1:113" ht="32.25" customHeight="1" x14ac:dyDescent="0.2">
      <c r="A36" s="175"/>
      <c r="B36" s="202"/>
      <c r="C36" s="613" t="str">
        <f>IF(E36="","",C35+1)</f>
        <v/>
      </c>
      <c r="D36" s="613"/>
      <c r="E36" s="614" t="str">
        <f>IF('各会計、関係団体の財政状況及び健全化判断比率'!B9="","",'各会計、関係団体の財政状況及び健全化判断比率'!B9)</f>
        <v/>
      </c>
      <c r="F36" s="614"/>
      <c r="G36" s="614"/>
      <c r="H36" s="614"/>
      <c r="I36" s="614"/>
      <c r="J36" s="614"/>
      <c r="K36" s="614"/>
      <c r="L36" s="614"/>
      <c r="M36" s="614"/>
      <c r="N36" s="614"/>
      <c r="O36" s="614"/>
      <c r="P36" s="614"/>
      <c r="Q36" s="614"/>
      <c r="R36" s="614"/>
      <c r="S36" s="614"/>
      <c r="T36" s="175"/>
      <c r="U36" s="613" t="str">
        <f t="shared" ref="U36:U43" si="4">IF(W36="","",U35+1)</f>
        <v/>
      </c>
      <c r="V36" s="613"/>
      <c r="W36" s="614"/>
      <c r="X36" s="614"/>
      <c r="Y36" s="614"/>
      <c r="Z36" s="614"/>
      <c r="AA36" s="614"/>
      <c r="AB36" s="614"/>
      <c r="AC36" s="614"/>
      <c r="AD36" s="614"/>
      <c r="AE36" s="614"/>
      <c r="AF36" s="614"/>
      <c r="AG36" s="614"/>
      <c r="AH36" s="614"/>
      <c r="AI36" s="614"/>
      <c r="AJ36" s="614"/>
      <c r="AK36" s="614"/>
      <c r="AL36" s="175"/>
      <c r="AM36" s="613">
        <f t="shared" si="0"/>
        <v>6</v>
      </c>
      <c r="AN36" s="613"/>
      <c r="AO36" s="614" t="str">
        <f>IF('各会計、関係団体の財政状況及び健全化判断比率'!B32="","",'各会計、関係団体の財政状況及び健全化判断比率'!B32)</f>
        <v>小竹町下水道事業特別会計</v>
      </c>
      <c r="AP36" s="614"/>
      <c r="AQ36" s="614"/>
      <c r="AR36" s="614"/>
      <c r="AS36" s="614"/>
      <c r="AT36" s="614"/>
      <c r="AU36" s="614"/>
      <c r="AV36" s="614"/>
      <c r="AW36" s="614"/>
      <c r="AX36" s="614"/>
      <c r="AY36" s="614"/>
      <c r="AZ36" s="614"/>
      <c r="BA36" s="614"/>
      <c r="BB36" s="614"/>
      <c r="BC36" s="614"/>
      <c r="BD36" s="175"/>
      <c r="BE36" s="613" t="str">
        <f t="shared" si="1"/>
        <v/>
      </c>
      <c r="BF36" s="613"/>
      <c r="BG36" s="614"/>
      <c r="BH36" s="614"/>
      <c r="BI36" s="614"/>
      <c r="BJ36" s="614"/>
      <c r="BK36" s="614"/>
      <c r="BL36" s="614"/>
      <c r="BM36" s="614"/>
      <c r="BN36" s="614"/>
      <c r="BO36" s="614"/>
      <c r="BP36" s="614"/>
      <c r="BQ36" s="614"/>
      <c r="BR36" s="614"/>
      <c r="BS36" s="614"/>
      <c r="BT36" s="614"/>
      <c r="BU36" s="614"/>
      <c r="BV36" s="175"/>
      <c r="BW36" s="613">
        <f t="shared" si="2"/>
        <v>9</v>
      </c>
      <c r="BX36" s="613"/>
      <c r="BY36" s="614" t="str">
        <f>IF('各会計、関係団体の財政状況及び健全化判断比率'!B70="","",'各会計、関係団体の財政状況及び健全化判断比率'!B70)</f>
        <v>宮若市外二町じん芥処理施設組合</v>
      </c>
      <c r="BZ36" s="614"/>
      <c r="CA36" s="614"/>
      <c r="CB36" s="614"/>
      <c r="CC36" s="614"/>
      <c r="CD36" s="614"/>
      <c r="CE36" s="614"/>
      <c r="CF36" s="614"/>
      <c r="CG36" s="614"/>
      <c r="CH36" s="614"/>
      <c r="CI36" s="614"/>
      <c r="CJ36" s="614"/>
      <c r="CK36" s="614"/>
      <c r="CL36" s="614"/>
      <c r="CM36" s="614"/>
      <c r="CN36" s="175"/>
      <c r="CO36" s="613" t="str">
        <f t="shared" si="3"/>
        <v/>
      </c>
      <c r="CP36" s="613"/>
      <c r="CQ36" s="614" t="str">
        <f>IF('各会計、関係団体の財政状況及び健全化判断比率'!BS9="","",'各会計、関係団体の財政状況及び健全化判断比率'!BS9)</f>
        <v/>
      </c>
      <c r="CR36" s="614"/>
      <c r="CS36" s="614"/>
      <c r="CT36" s="614"/>
      <c r="CU36" s="614"/>
      <c r="CV36" s="614"/>
      <c r="CW36" s="614"/>
      <c r="CX36" s="614"/>
      <c r="CY36" s="614"/>
      <c r="CZ36" s="614"/>
      <c r="DA36" s="614"/>
      <c r="DB36" s="614"/>
      <c r="DC36" s="614"/>
      <c r="DD36" s="614"/>
      <c r="DE36" s="614"/>
      <c r="DG36" s="615" t="str">
        <f>IF('各会計、関係団体の財政状況及び健全化判断比率'!BR9="","",'各会計、関係団体の財政状況及び健全化判断比率'!BR9)</f>
        <v/>
      </c>
      <c r="DH36" s="615"/>
      <c r="DI36" s="180"/>
    </row>
    <row r="37" spans="1:113" ht="32.25" customHeight="1" x14ac:dyDescent="0.2">
      <c r="A37" s="175"/>
      <c r="B37" s="202"/>
      <c r="C37" s="613" t="str">
        <f>IF(E37="","",C36+1)</f>
        <v/>
      </c>
      <c r="D37" s="613"/>
      <c r="E37" s="614" t="str">
        <f>IF('各会計、関係団体の財政状況及び健全化判断比率'!B10="","",'各会計、関係団体の財政状況及び健全化判断比率'!B10)</f>
        <v/>
      </c>
      <c r="F37" s="614"/>
      <c r="G37" s="614"/>
      <c r="H37" s="614"/>
      <c r="I37" s="614"/>
      <c r="J37" s="614"/>
      <c r="K37" s="614"/>
      <c r="L37" s="614"/>
      <c r="M37" s="614"/>
      <c r="N37" s="614"/>
      <c r="O37" s="614"/>
      <c r="P37" s="614"/>
      <c r="Q37" s="614"/>
      <c r="R37" s="614"/>
      <c r="S37" s="614"/>
      <c r="T37" s="175"/>
      <c r="U37" s="613" t="str">
        <f t="shared" si="4"/>
        <v/>
      </c>
      <c r="V37" s="613"/>
      <c r="W37" s="614"/>
      <c r="X37" s="614"/>
      <c r="Y37" s="614"/>
      <c r="Z37" s="614"/>
      <c r="AA37" s="614"/>
      <c r="AB37" s="614"/>
      <c r="AC37" s="614"/>
      <c r="AD37" s="614"/>
      <c r="AE37" s="614"/>
      <c r="AF37" s="614"/>
      <c r="AG37" s="614"/>
      <c r="AH37" s="614"/>
      <c r="AI37" s="614"/>
      <c r="AJ37" s="614"/>
      <c r="AK37" s="614"/>
      <c r="AL37" s="175"/>
      <c r="AM37" s="613" t="str">
        <f t="shared" si="0"/>
        <v/>
      </c>
      <c r="AN37" s="613"/>
      <c r="AO37" s="614"/>
      <c r="AP37" s="614"/>
      <c r="AQ37" s="614"/>
      <c r="AR37" s="614"/>
      <c r="AS37" s="614"/>
      <c r="AT37" s="614"/>
      <c r="AU37" s="614"/>
      <c r="AV37" s="614"/>
      <c r="AW37" s="614"/>
      <c r="AX37" s="614"/>
      <c r="AY37" s="614"/>
      <c r="AZ37" s="614"/>
      <c r="BA37" s="614"/>
      <c r="BB37" s="614"/>
      <c r="BC37" s="614"/>
      <c r="BD37" s="175"/>
      <c r="BE37" s="613" t="str">
        <f t="shared" si="1"/>
        <v/>
      </c>
      <c r="BF37" s="613"/>
      <c r="BG37" s="614"/>
      <c r="BH37" s="614"/>
      <c r="BI37" s="614"/>
      <c r="BJ37" s="614"/>
      <c r="BK37" s="614"/>
      <c r="BL37" s="614"/>
      <c r="BM37" s="614"/>
      <c r="BN37" s="614"/>
      <c r="BO37" s="614"/>
      <c r="BP37" s="614"/>
      <c r="BQ37" s="614"/>
      <c r="BR37" s="614"/>
      <c r="BS37" s="614"/>
      <c r="BT37" s="614"/>
      <c r="BU37" s="614"/>
      <c r="BV37" s="175"/>
      <c r="BW37" s="613">
        <f t="shared" si="2"/>
        <v>10</v>
      </c>
      <c r="BX37" s="613"/>
      <c r="BY37" s="614" t="str">
        <f>IF('各会計、関係団体の財政状況及び健全化判断比率'!B71="","",'各会計、関係団体の財政状況及び健全化判断比率'!B71)</f>
        <v>直方・鞍手広域市町村圏事務組合（一般会計）</v>
      </c>
      <c r="BZ37" s="614"/>
      <c r="CA37" s="614"/>
      <c r="CB37" s="614"/>
      <c r="CC37" s="614"/>
      <c r="CD37" s="614"/>
      <c r="CE37" s="614"/>
      <c r="CF37" s="614"/>
      <c r="CG37" s="614"/>
      <c r="CH37" s="614"/>
      <c r="CI37" s="614"/>
      <c r="CJ37" s="614"/>
      <c r="CK37" s="614"/>
      <c r="CL37" s="614"/>
      <c r="CM37" s="614"/>
      <c r="CN37" s="175"/>
      <c r="CO37" s="613" t="str">
        <f t="shared" si="3"/>
        <v/>
      </c>
      <c r="CP37" s="613"/>
      <c r="CQ37" s="614" t="str">
        <f>IF('各会計、関係団体の財政状況及び健全化判断比率'!BS10="","",'各会計、関係団体の財政状況及び健全化判断比率'!BS10)</f>
        <v/>
      </c>
      <c r="CR37" s="614"/>
      <c r="CS37" s="614"/>
      <c r="CT37" s="614"/>
      <c r="CU37" s="614"/>
      <c r="CV37" s="614"/>
      <c r="CW37" s="614"/>
      <c r="CX37" s="614"/>
      <c r="CY37" s="614"/>
      <c r="CZ37" s="614"/>
      <c r="DA37" s="614"/>
      <c r="DB37" s="614"/>
      <c r="DC37" s="614"/>
      <c r="DD37" s="614"/>
      <c r="DE37" s="614"/>
      <c r="DG37" s="615" t="str">
        <f>IF('各会計、関係団体の財政状況及び健全化判断比率'!BR10="","",'各会計、関係団体の財政状況及び健全化判断比率'!BR10)</f>
        <v/>
      </c>
      <c r="DH37" s="615"/>
      <c r="DI37" s="180"/>
    </row>
    <row r="38" spans="1:113" ht="32.25" customHeight="1" x14ac:dyDescent="0.2">
      <c r="A38" s="175"/>
      <c r="B38" s="202"/>
      <c r="C38" s="613" t="str">
        <f t="shared" ref="C38:C43" si="5">IF(E38="","",C37+1)</f>
        <v/>
      </c>
      <c r="D38" s="613"/>
      <c r="E38" s="614" t="str">
        <f>IF('各会計、関係団体の財政状況及び健全化判断比率'!B11="","",'各会計、関係団体の財政状況及び健全化判断比率'!B11)</f>
        <v/>
      </c>
      <c r="F38" s="614"/>
      <c r="G38" s="614"/>
      <c r="H38" s="614"/>
      <c r="I38" s="614"/>
      <c r="J38" s="614"/>
      <c r="K38" s="614"/>
      <c r="L38" s="614"/>
      <c r="M38" s="614"/>
      <c r="N38" s="614"/>
      <c r="O38" s="614"/>
      <c r="P38" s="614"/>
      <c r="Q38" s="614"/>
      <c r="R38" s="614"/>
      <c r="S38" s="614"/>
      <c r="T38" s="175"/>
      <c r="U38" s="613" t="str">
        <f t="shared" si="4"/>
        <v/>
      </c>
      <c r="V38" s="613"/>
      <c r="W38" s="614"/>
      <c r="X38" s="614"/>
      <c r="Y38" s="614"/>
      <c r="Z38" s="614"/>
      <c r="AA38" s="614"/>
      <c r="AB38" s="614"/>
      <c r="AC38" s="614"/>
      <c r="AD38" s="614"/>
      <c r="AE38" s="614"/>
      <c r="AF38" s="614"/>
      <c r="AG38" s="614"/>
      <c r="AH38" s="614"/>
      <c r="AI38" s="614"/>
      <c r="AJ38" s="614"/>
      <c r="AK38" s="614"/>
      <c r="AL38" s="175"/>
      <c r="AM38" s="613" t="str">
        <f t="shared" si="0"/>
        <v/>
      </c>
      <c r="AN38" s="613"/>
      <c r="AO38" s="614"/>
      <c r="AP38" s="614"/>
      <c r="AQ38" s="614"/>
      <c r="AR38" s="614"/>
      <c r="AS38" s="614"/>
      <c r="AT38" s="614"/>
      <c r="AU38" s="614"/>
      <c r="AV38" s="614"/>
      <c r="AW38" s="614"/>
      <c r="AX38" s="614"/>
      <c r="AY38" s="614"/>
      <c r="AZ38" s="614"/>
      <c r="BA38" s="614"/>
      <c r="BB38" s="614"/>
      <c r="BC38" s="614"/>
      <c r="BD38" s="175"/>
      <c r="BE38" s="613" t="str">
        <f t="shared" si="1"/>
        <v/>
      </c>
      <c r="BF38" s="613"/>
      <c r="BG38" s="614"/>
      <c r="BH38" s="614"/>
      <c r="BI38" s="614"/>
      <c r="BJ38" s="614"/>
      <c r="BK38" s="614"/>
      <c r="BL38" s="614"/>
      <c r="BM38" s="614"/>
      <c r="BN38" s="614"/>
      <c r="BO38" s="614"/>
      <c r="BP38" s="614"/>
      <c r="BQ38" s="614"/>
      <c r="BR38" s="614"/>
      <c r="BS38" s="614"/>
      <c r="BT38" s="614"/>
      <c r="BU38" s="614"/>
      <c r="BV38" s="175"/>
      <c r="BW38" s="613">
        <f t="shared" si="2"/>
        <v>11</v>
      </c>
      <c r="BX38" s="613"/>
      <c r="BY38" s="614" t="str">
        <f>IF('各会計、関係団体の財政状況及び健全化判断比率'!B72="","",'各会計、関係団体の財政状況及び健全化判断比率'!B72)</f>
        <v>直方・鞍手広域市町村圏事務組合（休日等急患センター事業特別会計）</v>
      </c>
      <c r="BZ38" s="614"/>
      <c r="CA38" s="614"/>
      <c r="CB38" s="614"/>
      <c r="CC38" s="614"/>
      <c r="CD38" s="614"/>
      <c r="CE38" s="614"/>
      <c r="CF38" s="614"/>
      <c r="CG38" s="614"/>
      <c r="CH38" s="614"/>
      <c r="CI38" s="614"/>
      <c r="CJ38" s="614"/>
      <c r="CK38" s="614"/>
      <c r="CL38" s="614"/>
      <c r="CM38" s="614"/>
      <c r="CN38" s="175"/>
      <c r="CO38" s="613" t="str">
        <f t="shared" si="3"/>
        <v/>
      </c>
      <c r="CP38" s="613"/>
      <c r="CQ38" s="614" t="str">
        <f>IF('各会計、関係団体の財政状況及び健全化判断比率'!BS11="","",'各会計、関係団体の財政状況及び健全化判断比率'!BS11)</f>
        <v/>
      </c>
      <c r="CR38" s="614"/>
      <c r="CS38" s="614"/>
      <c r="CT38" s="614"/>
      <c r="CU38" s="614"/>
      <c r="CV38" s="614"/>
      <c r="CW38" s="614"/>
      <c r="CX38" s="614"/>
      <c r="CY38" s="614"/>
      <c r="CZ38" s="614"/>
      <c r="DA38" s="614"/>
      <c r="DB38" s="614"/>
      <c r="DC38" s="614"/>
      <c r="DD38" s="614"/>
      <c r="DE38" s="614"/>
      <c r="DG38" s="615" t="str">
        <f>IF('各会計、関係団体の財政状況及び健全化判断比率'!BR11="","",'各会計、関係団体の財政状況及び健全化判断比率'!BR11)</f>
        <v/>
      </c>
      <c r="DH38" s="615"/>
      <c r="DI38" s="180"/>
    </row>
    <row r="39" spans="1:113" ht="32.25" customHeight="1" x14ac:dyDescent="0.2">
      <c r="A39" s="175"/>
      <c r="B39" s="202"/>
      <c r="C39" s="613" t="str">
        <f t="shared" si="5"/>
        <v/>
      </c>
      <c r="D39" s="613"/>
      <c r="E39" s="614" t="str">
        <f>IF('各会計、関係団体の財政状況及び健全化判断比率'!B12="","",'各会計、関係団体の財政状況及び健全化判断比率'!B12)</f>
        <v/>
      </c>
      <c r="F39" s="614"/>
      <c r="G39" s="614"/>
      <c r="H39" s="614"/>
      <c r="I39" s="614"/>
      <c r="J39" s="614"/>
      <c r="K39" s="614"/>
      <c r="L39" s="614"/>
      <c r="M39" s="614"/>
      <c r="N39" s="614"/>
      <c r="O39" s="614"/>
      <c r="P39" s="614"/>
      <c r="Q39" s="614"/>
      <c r="R39" s="614"/>
      <c r="S39" s="614"/>
      <c r="T39" s="175"/>
      <c r="U39" s="613" t="str">
        <f t="shared" si="4"/>
        <v/>
      </c>
      <c r="V39" s="613"/>
      <c r="W39" s="614"/>
      <c r="X39" s="614"/>
      <c r="Y39" s="614"/>
      <c r="Z39" s="614"/>
      <c r="AA39" s="614"/>
      <c r="AB39" s="614"/>
      <c r="AC39" s="614"/>
      <c r="AD39" s="614"/>
      <c r="AE39" s="614"/>
      <c r="AF39" s="614"/>
      <c r="AG39" s="614"/>
      <c r="AH39" s="614"/>
      <c r="AI39" s="614"/>
      <c r="AJ39" s="614"/>
      <c r="AK39" s="614"/>
      <c r="AL39" s="175"/>
      <c r="AM39" s="613" t="str">
        <f t="shared" si="0"/>
        <v/>
      </c>
      <c r="AN39" s="613"/>
      <c r="AO39" s="614"/>
      <c r="AP39" s="614"/>
      <c r="AQ39" s="614"/>
      <c r="AR39" s="614"/>
      <c r="AS39" s="614"/>
      <c r="AT39" s="614"/>
      <c r="AU39" s="614"/>
      <c r="AV39" s="614"/>
      <c r="AW39" s="614"/>
      <c r="AX39" s="614"/>
      <c r="AY39" s="614"/>
      <c r="AZ39" s="614"/>
      <c r="BA39" s="614"/>
      <c r="BB39" s="614"/>
      <c r="BC39" s="614"/>
      <c r="BD39" s="175"/>
      <c r="BE39" s="613" t="str">
        <f t="shared" si="1"/>
        <v/>
      </c>
      <c r="BF39" s="613"/>
      <c r="BG39" s="614"/>
      <c r="BH39" s="614"/>
      <c r="BI39" s="614"/>
      <c r="BJ39" s="614"/>
      <c r="BK39" s="614"/>
      <c r="BL39" s="614"/>
      <c r="BM39" s="614"/>
      <c r="BN39" s="614"/>
      <c r="BO39" s="614"/>
      <c r="BP39" s="614"/>
      <c r="BQ39" s="614"/>
      <c r="BR39" s="614"/>
      <c r="BS39" s="614"/>
      <c r="BT39" s="614"/>
      <c r="BU39" s="614"/>
      <c r="BV39" s="175"/>
      <c r="BW39" s="613">
        <f t="shared" si="2"/>
        <v>12</v>
      </c>
      <c r="BX39" s="613"/>
      <c r="BY39" s="614" t="str">
        <f>IF('各会計、関係団体の財政状況及び健全化判断比率'!B73="","",'各会計、関係団体の財政状況及び健全化判断比率'!B73)</f>
        <v>j直方・鞍手広域市町村圏事務組合（消防事業特別会計）</v>
      </c>
      <c r="BZ39" s="614"/>
      <c r="CA39" s="614"/>
      <c r="CB39" s="614"/>
      <c r="CC39" s="614"/>
      <c r="CD39" s="614"/>
      <c r="CE39" s="614"/>
      <c r="CF39" s="614"/>
      <c r="CG39" s="614"/>
      <c r="CH39" s="614"/>
      <c r="CI39" s="614"/>
      <c r="CJ39" s="614"/>
      <c r="CK39" s="614"/>
      <c r="CL39" s="614"/>
      <c r="CM39" s="614"/>
      <c r="CN39" s="175"/>
      <c r="CO39" s="613" t="str">
        <f t="shared" si="3"/>
        <v/>
      </c>
      <c r="CP39" s="613"/>
      <c r="CQ39" s="614" t="str">
        <f>IF('各会計、関係団体の財政状況及び健全化判断比率'!BS12="","",'各会計、関係団体の財政状況及び健全化判断比率'!BS12)</f>
        <v/>
      </c>
      <c r="CR39" s="614"/>
      <c r="CS39" s="614"/>
      <c r="CT39" s="614"/>
      <c r="CU39" s="614"/>
      <c r="CV39" s="614"/>
      <c r="CW39" s="614"/>
      <c r="CX39" s="614"/>
      <c r="CY39" s="614"/>
      <c r="CZ39" s="614"/>
      <c r="DA39" s="614"/>
      <c r="DB39" s="614"/>
      <c r="DC39" s="614"/>
      <c r="DD39" s="614"/>
      <c r="DE39" s="614"/>
      <c r="DG39" s="615" t="str">
        <f>IF('各会計、関係団体の財政状況及び健全化判断比率'!BR12="","",'各会計、関係団体の財政状況及び健全化判断比率'!BR12)</f>
        <v/>
      </c>
      <c r="DH39" s="615"/>
      <c r="DI39" s="180"/>
    </row>
    <row r="40" spans="1:113" ht="32.25" customHeight="1" x14ac:dyDescent="0.2">
      <c r="A40" s="175"/>
      <c r="B40" s="202"/>
      <c r="C40" s="613" t="str">
        <f t="shared" si="5"/>
        <v/>
      </c>
      <c r="D40" s="613"/>
      <c r="E40" s="614" t="str">
        <f>IF('各会計、関係団体の財政状況及び健全化判断比率'!B13="","",'各会計、関係団体の財政状況及び健全化判断比率'!B13)</f>
        <v/>
      </c>
      <c r="F40" s="614"/>
      <c r="G40" s="614"/>
      <c r="H40" s="614"/>
      <c r="I40" s="614"/>
      <c r="J40" s="614"/>
      <c r="K40" s="614"/>
      <c r="L40" s="614"/>
      <c r="M40" s="614"/>
      <c r="N40" s="614"/>
      <c r="O40" s="614"/>
      <c r="P40" s="614"/>
      <c r="Q40" s="614"/>
      <c r="R40" s="614"/>
      <c r="S40" s="614"/>
      <c r="T40" s="175"/>
      <c r="U40" s="613" t="str">
        <f t="shared" si="4"/>
        <v/>
      </c>
      <c r="V40" s="613"/>
      <c r="W40" s="614"/>
      <c r="X40" s="614"/>
      <c r="Y40" s="614"/>
      <c r="Z40" s="614"/>
      <c r="AA40" s="614"/>
      <c r="AB40" s="614"/>
      <c r="AC40" s="614"/>
      <c r="AD40" s="614"/>
      <c r="AE40" s="614"/>
      <c r="AF40" s="614"/>
      <c r="AG40" s="614"/>
      <c r="AH40" s="614"/>
      <c r="AI40" s="614"/>
      <c r="AJ40" s="614"/>
      <c r="AK40" s="614"/>
      <c r="AL40" s="175"/>
      <c r="AM40" s="613" t="str">
        <f t="shared" si="0"/>
        <v/>
      </c>
      <c r="AN40" s="613"/>
      <c r="AO40" s="614"/>
      <c r="AP40" s="614"/>
      <c r="AQ40" s="614"/>
      <c r="AR40" s="614"/>
      <c r="AS40" s="614"/>
      <c r="AT40" s="614"/>
      <c r="AU40" s="614"/>
      <c r="AV40" s="614"/>
      <c r="AW40" s="614"/>
      <c r="AX40" s="614"/>
      <c r="AY40" s="614"/>
      <c r="AZ40" s="614"/>
      <c r="BA40" s="614"/>
      <c r="BB40" s="614"/>
      <c r="BC40" s="614"/>
      <c r="BD40" s="175"/>
      <c r="BE40" s="613" t="str">
        <f t="shared" si="1"/>
        <v/>
      </c>
      <c r="BF40" s="613"/>
      <c r="BG40" s="614"/>
      <c r="BH40" s="614"/>
      <c r="BI40" s="614"/>
      <c r="BJ40" s="614"/>
      <c r="BK40" s="614"/>
      <c r="BL40" s="614"/>
      <c r="BM40" s="614"/>
      <c r="BN40" s="614"/>
      <c r="BO40" s="614"/>
      <c r="BP40" s="614"/>
      <c r="BQ40" s="614"/>
      <c r="BR40" s="614"/>
      <c r="BS40" s="614"/>
      <c r="BT40" s="614"/>
      <c r="BU40" s="614"/>
      <c r="BV40" s="175"/>
      <c r="BW40" s="613">
        <f t="shared" si="2"/>
        <v>13</v>
      </c>
      <c r="BX40" s="613"/>
      <c r="BY40" s="614" t="str">
        <f>IF('各会計、関係団体の財政状況及び健全化判断比率'!B74="","",'各会計、関係団体の財政状況及び健全化判断比率'!B74)</f>
        <v>ふくおか県央環境施設組合</v>
      </c>
      <c r="BZ40" s="614"/>
      <c r="CA40" s="614"/>
      <c r="CB40" s="614"/>
      <c r="CC40" s="614"/>
      <c r="CD40" s="614"/>
      <c r="CE40" s="614"/>
      <c r="CF40" s="614"/>
      <c r="CG40" s="614"/>
      <c r="CH40" s="614"/>
      <c r="CI40" s="614"/>
      <c r="CJ40" s="614"/>
      <c r="CK40" s="614"/>
      <c r="CL40" s="614"/>
      <c r="CM40" s="614"/>
      <c r="CN40" s="175"/>
      <c r="CO40" s="613" t="str">
        <f t="shared" si="3"/>
        <v/>
      </c>
      <c r="CP40" s="613"/>
      <c r="CQ40" s="614" t="str">
        <f>IF('各会計、関係団体の財政状況及び健全化判断比率'!BS13="","",'各会計、関係団体の財政状況及び健全化判断比率'!BS13)</f>
        <v/>
      </c>
      <c r="CR40" s="614"/>
      <c r="CS40" s="614"/>
      <c r="CT40" s="614"/>
      <c r="CU40" s="614"/>
      <c r="CV40" s="614"/>
      <c r="CW40" s="614"/>
      <c r="CX40" s="614"/>
      <c r="CY40" s="614"/>
      <c r="CZ40" s="614"/>
      <c r="DA40" s="614"/>
      <c r="DB40" s="614"/>
      <c r="DC40" s="614"/>
      <c r="DD40" s="614"/>
      <c r="DE40" s="614"/>
      <c r="DG40" s="615" t="str">
        <f>IF('各会計、関係団体の財政状況及び健全化判断比率'!BR13="","",'各会計、関係団体の財政状況及び健全化判断比率'!BR13)</f>
        <v/>
      </c>
      <c r="DH40" s="615"/>
      <c r="DI40" s="180"/>
    </row>
    <row r="41" spans="1:113" ht="32.25" customHeight="1" x14ac:dyDescent="0.2">
      <c r="A41" s="175"/>
      <c r="B41" s="202"/>
      <c r="C41" s="613" t="str">
        <f t="shared" si="5"/>
        <v/>
      </c>
      <c r="D41" s="613"/>
      <c r="E41" s="614" t="str">
        <f>IF('各会計、関係団体の財政状況及び健全化判断比率'!B14="","",'各会計、関係団体の財政状況及び健全化判断比率'!B14)</f>
        <v/>
      </c>
      <c r="F41" s="614"/>
      <c r="G41" s="614"/>
      <c r="H41" s="614"/>
      <c r="I41" s="614"/>
      <c r="J41" s="614"/>
      <c r="K41" s="614"/>
      <c r="L41" s="614"/>
      <c r="M41" s="614"/>
      <c r="N41" s="614"/>
      <c r="O41" s="614"/>
      <c r="P41" s="614"/>
      <c r="Q41" s="614"/>
      <c r="R41" s="614"/>
      <c r="S41" s="614"/>
      <c r="T41" s="175"/>
      <c r="U41" s="613" t="str">
        <f t="shared" si="4"/>
        <v/>
      </c>
      <c r="V41" s="613"/>
      <c r="W41" s="614"/>
      <c r="X41" s="614"/>
      <c r="Y41" s="614"/>
      <c r="Z41" s="614"/>
      <c r="AA41" s="614"/>
      <c r="AB41" s="614"/>
      <c r="AC41" s="614"/>
      <c r="AD41" s="614"/>
      <c r="AE41" s="614"/>
      <c r="AF41" s="614"/>
      <c r="AG41" s="614"/>
      <c r="AH41" s="614"/>
      <c r="AI41" s="614"/>
      <c r="AJ41" s="614"/>
      <c r="AK41" s="614"/>
      <c r="AL41" s="175"/>
      <c r="AM41" s="613" t="str">
        <f t="shared" si="0"/>
        <v/>
      </c>
      <c r="AN41" s="613"/>
      <c r="AO41" s="614"/>
      <c r="AP41" s="614"/>
      <c r="AQ41" s="614"/>
      <c r="AR41" s="614"/>
      <c r="AS41" s="614"/>
      <c r="AT41" s="614"/>
      <c r="AU41" s="614"/>
      <c r="AV41" s="614"/>
      <c r="AW41" s="614"/>
      <c r="AX41" s="614"/>
      <c r="AY41" s="614"/>
      <c r="AZ41" s="614"/>
      <c r="BA41" s="614"/>
      <c r="BB41" s="614"/>
      <c r="BC41" s="614"/>
      <c r="BD41" s="175"/>
      <c r="BE41" s="613" t="str">
        <f t="shared" si="1"/>
        <v/>
      </c>
      <c r="BF41" s="613"/>
      <c r="BG41" s="614"/>
      <c r="BH41" s="614"/>
      <c r="BI41" s="614"/>
      <c r="BJ41" s="614"/>
      <c r="BK41" s="614"/>
      <c r="BL41" s="614"/>
      <c r="BM41" s="614"/>
      <c r="BN41" s="614"/>
      <c r="BO41" s="614"/>
      <c r="BP41" s="614"/>
      <c r="BQ41" s="614"/>
      <c r="BR41" s="614"/>
      <c r="BS41" s="614"/>
      <c r="BT41" s="614"/>
      <c r="BU41" s="614"/>
      <c r="BV41" s="175"/>
      <c r="BW41" s="613">
        <f t="shared" si="2"/>
        <v>14</v>
      </c>
      <c r="BX41" s="613"/>
      <c r="BY41" s="614" t="str">
        <f>IF('各会計、関係団体の財政状況及び健全化判断比率'!B75="","",'各会計、関係団体の財政状況及び健全化判断比率'!B75)</f>
        <v>福岡県自治振興組合（一般会計）</v>
      </c>
      <c r="BZ41" s="614"/>
      <c r="CA41" s="614"/>
      <c r="CB41" s="614"/>
      <c r="CC41" s="614"/>
      <c r="CD41" s="614"/>
      <c r="CE41" s="614"/>
      <c r="CF41" s="614"/>
      <c r="CG41" s="614"/>
      <c r="CH41" s="614"/>
      <c r="CI41" s="614"/>
      <c r="CJ41" s="614"/>
      <c r="CK41" s="614"/>
      <c r="CL41" s="614"/>
      <c r="CM41" s="614"/>
      <c r="CN41" s="175"/>
      <c r="CO41" s="613" t="str">
        <f t="shared" si="3"/>
        <v/>
      </c>
      <c r="CP41" s="613"/>
      <c r="CQ41" s="614" t="str">
        <f>IF('各会計、関係団体の財政状況及び健全化判断比率'!BS14="","",'各会計、関係団体の財政状況及び健全化判断比率'!BS14)</f>
        <v/>
      </c>
      <c r="CR41" s="614"/>
      <c r="CS41" s="614"/>
      <c r="CT41" s="614"/>
      <c r="CU41" s="614"/>
      <c r="CV41" s="614"/>
      <c r="CW41" s="614"/>
      <c r="CX41" s="614"/>
      <c r="CY41" s="614"/>
      <c r="CZ41" s="614"/>
      <c r="DA41" s="614"/>
      <c r="DB41" s="614"/>
      <c r="DC41" s="614"/>
      <c r="DD41" s="614"/>
      <c r="DE41" s="614"/>
      <c r="DG41" s="615" t="str">
        <f>IF('各会計、関係団体の財政状況及び健全化判断比率'!BR14="","",'各会計、関係団体の財政状況及び健全化判断比率'!BR14)</f>
        <v/>
      </c>
      <c r="DH41" s="615"/>
      <c r="DI41" s="180"/>
    </row>
    <row r="42" spans="1:113" ht="32.25" customHeight="1" x14ac:dyDescent="0.2">
      <c r="B42" s="202"/>
      <c r="C42" s="613" t="str">
        <f t="shared" si="5"/>
        <v/>
      </c>
      <c r="D42" s="613"/>
      <c r="E42" s="614" t="str">
        <f>IF('各会計、関係団体の財政状況及び健全化判断比率'!B15="","",'各会計、関係団体の財政状況及び健全化判断比率'!B15)</f>
        <v/>
      </c>
      <c r="F42" s="614"/>
      <c r="G42" s="614"/>
      <c r="H42" s="614"/>
      <c r="I42" s="614"/>
      <c r="J42" s="614"/>
      <c r="K42" s="614"/>
      <c r="L42" s="614"/>
      <c r="M42" s="614"/>
      <c r="N42" s="614"/>
      <c r="O42" s="614"/>
      <c r="P42" s="614"/>
      <c r="Q42" s="614"/>
      <c r="R42" s="614"/>
      <c r="S42" s="614"/>
      <c r="T42" s="175"/>
      <c r="U42" s="613" t="str">
        <f t="shared" si="4"/>
        <v/>
      </c>
      <c r="V42" s="613"/>
      <c r="W42" s="614"/>
      <c r="X42" s="614"/>
      <c r="Y42" s="614"/>
      <c r="Z42" s="614"/>
      <c r="AA42" s="614"/>
      <c r="AB42" s="614"/>
      <c r="AC42" s="614"/>
      <c r="AD42" s="614"/>
      <c r="AE42" s="614"/>
      <c r="AF42" s="614"/>
      <c r="AG42" s="614"/>
      <c r="AH42" s="614"/>
      <c r="AI42" s="614"/>
      <c r="AJ42" s="614"/>
      <c r="AK42" s="614"/>
      <c r="AL42" s="175"/>
      <c r="AM42" s="613" t="str">
        <f t="shared" si="0"/>
        <v/>
      </c>
      <c r="AN42" s="613"/>
      <c r="AO42" s="614"/>
      <c r="AP42" s="614"/>
      <c r="AQ42" s="614"/>
      <c r="AR42" s="614"/>
      <c r="AS42" s="614"/>
      <c r="AT42" s="614"/>
      <c r="AU42" s="614"/>
      <c r="AV42" s="614"/>
      <c r="AW42" s="614"/>
      <c r="AX42" s="614"/>
      <c r="AY42" s="614"/>
      <c r="AZ42" s="614"/>
      <c r="BA42" s="614"/>
      <c r="BB42" s="614"/>
      <c r="BC42" s="614"/>
      <c r="BD42" s="175"/>
      <c r="BE42" s="613" t="str">
        <f t="shared" si="1"/>
        <v/>
      </c>
      <c r="BF42" s="613"/>
      <c r="BG42" s="614"/>
      <c r="BH42" s="614"/>
      <c r="BI42" s="614"/>
      <c r="BJ42" s="614"/>
      <c r="BK42" s="614"/>
      <c r="BL42" s="614"/>
      <c r="BM42" s="614"/>
      <c r="BN42" s="614"/>
      <c r="BO42" s="614"/>
      <c r="BP42" s="614"/>
      <c r="BQ42" s="614"/>
      <c r="BR42" s="614"/>
      <c r="BS42" s="614"/>
      <c r="BT42" s="614"/>
      <c r="BU42" s="614"/>
      <c r="BV42" s="175"/>
      <c r="BW42" s="613">
        <f t="shared" si="2"/>
        <v>15</v>
      </c>
      <c r="BX42" s="613"/>
      <c r="BY42" s="614" t="str">
        <f>IF('各会計、関係団体の財政状況及び健全化判断比率'!B76="","",'各会計、関係団体の財政状況及び健全化判断比率'!B76)</f>
        <v>福岡県介護保険広域連合（一般会計）</v>
      </c>
      <c r="BZ42" s="614"/>
      <c r="CA42" s="614"/>
      <c r="CB42" s="614"/>
      <c r="CC42" s="614"/>
      <c r="CD42" s="614"/>
      <c r="CE42" s="614"/>
      <c r="CF42" s="614"/>
      <c r="CG42" s="614"/>
      <c r="CH42" s="614"/>
      <c r="CI42" s="614"/>
      <c r="CJ42" s="614"/>
      <c r="CK42" s="614"/>
      <c r="CL42" s="614"/>
      <c r="CM42" s="614"/>
      <c r="CN42" s="175"/>
      <c r="CO42" s="613" t="str">
        <f t="shared" si="3"/>
        <v/>
      </c>
      <c r="CP42" s="613"/>
      <c r="CQ42" s="614" t="str">
        <f>IF('各会計、関係団体の財政状況及び健全化判断比率'!BS15="","",'各会計、関係団体の財政状況及び健全化判断比率'!BS15)</f>
        <v/>
      </c>
      <c r="CR42" s="614"/>
      <c r="CS42" s="614"/>
      <c r="CT42" s="614"/>
      <c r="CU42" s="614"/>
      <c r="CV42" s="614"/>
      <c r="CW42" s="614"/>
      <c r="CX42" s="614"/>
      <c r="CY42" s="614"/>
      <c r="CZ42" s="614"/>
      <c r="DA42" s="614"/>
      <c r="DB42" s="614"/>
      <c r="DC42" s="614"/>
      <c r="DD42" s="614"/>
      <c r="DE42" s="614"/>
      <c r="DG42" s="615" t="str">
        <f>IF('各会計、関係団体の財政状況及び健全化判断比率'!BR15="","",'各会計、関係団体の財政状況及び健全化判断比率'!BR15)</f>
        <v/>
      </c>
      <c r="DH42" s="615"/>
      <c r="DI42" s="180"/>
    </row>
    <row r="43" spans="1:113" ht="32.25" customHeight="1" x14ac:dyDescent="0.2">
      <c r="B43" s="202"/>
      <c r="C43" s="613" t="str">
        <f t="shared" si="5"/>
        <v/>
      </c>
      <c r="D43" s="613"/>
      <c r="E43" s="614" t="str">
        <f>IF('各会計、関係団体の財政状況及び健全化判断比率'!B16="","",'各会計、関係団体の財政状況及び健全化判断比率'!B16)</f>
        <v/>
      </c>
      <c r="F43" s="614"/>
      <c r="G43" s="614"/>
      <c r="H43" s="614"/>
      <c r="I43" s="614"/>
      <c r="J43" s="614"/>
      <c r="K43" s="614"/>
      <c r="L43" s="614"/>
      <c r="M43" s="614"/>
      <c r="N43" s="614"/>
      <c r="O43" s="614"/>
      <c r="P43" s="614"/>
      <c r="Q43" s="614"/>
      <c r="R43" s="614"/>
      <c r="S43" s="614"/>
      <c r="T43" s="175"/>
      <c r="U43" s="613" t="str">
        <f t="shared" si="4"/>
        <v/>
      </c>
      <c r="V43" s="613"/>
      <c r="W43" s="614"/>
      <c r="X43" s="614"/>
      <c r="Y43" s="614"/>
      <c r="Z43" s="614"/>
      <c r="AA43" s="614"/>
      <c r="AB43" s="614"/>
      <c r="AC43" s="614"/>
      <c r="AD43" s="614"/>
      <c r="AE43" s="614"/>
      <c r="AF43" s="614"/>
      <c r="AG43" s="614"/>
      <c r="AH43" s="614"/>
      <c r="AI43" s="614"/>
      <c r="AJ43" s="614"/>
      <c r="AK43" s="614"/>
      <c r="AL43" s="175"/>
      <c r="AM43" s="613" t="str">
        <f t="shared" si="0"/>
        <v/>
      </c>
      <c r="AN43" s="613"/>
      <c r="AO43" s="614"/>
      <c r="AP43" s="614"/>
      <c r="AQ43" s="614"/>
      <c r="AR43" s="614"/>
      <c r="AS43" s="614"/>
      <c r="AT43" s="614"/>
      <c r="AU43" s="614"/>
      <c r="AV43" s="614"/>
      <c r="AW43" s="614"/>
      <c r="AX43" s="614"/>
      <c r="AY43" s="614"/>
      <c r="AZ43" s="614"/>
      <c r="BA43" s="614"/>
      <c r="BB43" s="614"/>
      <c r="BC43" s="614"/>
      <c r="BD43" s="175"/>
      <c r="BE43" s="613" t="str">
        <f t="shared" si="1"/>
        <v/>
      </c>
      <c r="BF43" s="613"/>
      <c r="BG43" s="614"/>
      <c r="BH43" s="614"/>
      <c r="BI43" s="614"/>
      <c r="BJ43" s="614"/>
      <c r="BK43" s="614"/>
      <c r="BL43" s="614"/>
      <c r="BM43" s="614"/>
      <c r="BN43" s="614"/>
      <c r="BO43" s="614"/>
      <c r="BP43" s="614"/>
      <c r="BQ43" s="614"/>
      <c r="BR43" s="614"/>
      <c r="BS43" s="614"/>
      <c r="BT43" s="614"/>
      <c r="BU43" s="614"/>
      <c r="BV43" s="175"/>
      <c r="BW43" s="613">
        <f t="shared" si="2"/>
        <v>16</v>
      </c>
      <c r="BX43" s="613"/>
      <c r="BY43" s="614" t="str">
        <f>IF('各会計、関係団体の財政状況及び健全化判断比率'!B77="","",'各会計、関係団体の財政状況及び健全化判断比率'!B77)</f>
        <v>福岡県介護保険広域連合（介護保険事業特別会計）</v>
      </c>
      <c r="BZ43" s="614"/>
      <c r="CA43" s="614"/>
      <c r="CB43" s="614"/>
      <c r="CC43" s="614"/>
      <c r="CD43" s="614"/>
      <c r="CE43" s="614"/>
      <c r="CF43" s="614"/>
      <c r="CG43" s="614"/>
      <c r="CH43" s="614"/>
      <c r="CI43" s="614"/>
      <c r="CJ43" s="614"/>
      <c r="CK43" s="614"/>
      <c r="CL43" s="614"/>
      <c r="CM43" s="614"/>
      <c r="CN43" s="175"/>
      <c r="CO43" s="613" t="str">
        <f t="shared" si="3"/>
        <v/>
      </c>
      <c r="CP43" s="613"/>
      <c r="CQ43" s="614" t="str">
        <f>IF('各会計、関係団体の財政状況及び健全化判断比率'!BS16="","",'各会計、関係団体の財政状況及び健全化判断比率'!BS16)</f>
        <v/>
      </c>
      <c r="CR43" s="614"/>
      <c r="CS43" s="614"/>
      <c r="CT43" s="614"/>
      <c r="CU43" s="614"/>
      <c r="CV43" s="614"/>
      <c r="CW43" s="614"/>
      <c r="CX43" s="614"/>
      <c r="CY43" s="614"/>
      <c r="CZ43" s="614"/>
      <c r="DA43" s="614"/>
      <c r="DB43" s="614"/>
      <c r="DC43" s="614"/>
      <c r="DD43" s="614"/>
      <c r="DE43" s="614"/>
      <c r="DG43" s="615" t="str">
        <f>IF('各会計、関係団体の財政状況及び健全化判断比率'!BR16="","",'各会計、関係団体の財政状況及び健全化判断比率'!BR16)</f>
        <v/>
      </c>
      <c r="DH43" s="615"/>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6" t="s">
        <v>195</v>
      </c>
      <c r="F46" s="616"/>
      <c r="G46" s="616"/>
      <c r="H46" s="616"/>
      <c r="I46" s="616"/>
      <c r="J46" s="616"/>
      <c r="K46" s="616"/>
      <c r="L46" s="616"/>
      <c r="M46" s="616"/>
      <c r="N46" s="616"/>
      <c r="O46" s="616"/>
      <c r="P46" s="616"/>
      <c r="Q46" s="616"/>
      <c r="R46" s="616"/>
      <c r="S46" s="616"/>
      <c r="T46" s="616"/>
      <c r="U46" s="616"/>
      <c r="V46" s="616"/>
      <c r="W46" s="616"/>
      <c r="X46" s="616"/>
      <c r="Y46" s="616"/>
      <c r="Z46" s="616"/>
      <c r="AA46" s="616"/>
      <c r="AB46" s="616"/>
      <c r="AC46" s="616"/>
      <c r="AD46" s="616"/>
      <c r="AE46" s="616"/>
      <c r="AF46" s="616"/>
      <c r="AG46" s="616"/>
      <c r="AH46" s="616"/>
      <c r="AI46" s="616"/>
      <c r="AJ46" s="616"/>
      <c r="AK46" s="616"/>
      <c r="AL46" s="616"/>
      <c r="AM46" s="616"/>
      <c r="AN46" s="616"/>
      <c r="AO46" s="616"/>
      <c r="AP46" s="616"/>
      <c r="AQ46" s="616"/>
      <c r="AR46" s="616"/>
      <c r="AS46" s="616"/>
      <c r="AT46" s="616"/>
      <c r="AU46" s="616"/>
      <c r="AV46" s="616"/>
      <c r="AW46" s="616"/>
      <c r="AX46" s="616"/>
      <c r="AY46" s="616"/>
      <c r="AZ46" s="616"/>
      <c r="BA46" s="616"/>
      <c r="BB46" s="616"/>
      <c r="BC46" s="616"/>
      <c r="BD46" s="616"/>
      <c r="BE46" s="616"/>
      <c r="BF46" s="616"/>
      <c r="BG46" s="616"/>
      <c r="BH46" s="616"/>
      <c r="BI46" s="616"/>
      <c r="BJ46" s="616"/>
      <c r="BK46" s="616"/>
      <c r="BL46" s="616"/>
      <c r="BM46" s="616"/>
      <c r="BN46" s="616"/>
      <c r="BO46" s="616"/>
      <c r="BP46" s="616"/>
      <c r="BQ46" s="616"/>
      <c r="BR46" s="616"/>
      <c r="BS46" s="616"/>
      <c r="BT46" s="616"/>
      <c r="BU46" s="616"/>
      <c r="BV46" s="616"/>
      <c r="BW46" s="616"/>
      <c r="BX46" s="616"/>
      <c r="BY46" s="616"/>
      <c r="BZ46" s="616"/>
      <c r="CA46" s="616"/>
      <c r="CB46" s="616"/>
      <c r="CC46" s="616"/>
      <c r="CD46" s="616"/>
      <c r="CE46" s="616"/>
      <c r="CF46" s="616"/>
      <c r="CG46" s="616"/>
      <c r="CH46" s="616"/>
      <c r="CI46" s="616"/>
      <c r="CJ46" s="616"/>
      <c r="CK46" s="616"/>
      <c r="CL46" s="616"/>
      <c r="CM46" s="616"/>
      <c r="CN46" s="616"/>
      <c r="CO46" s="616"/>
      <c r="CP46" s="616"/>
      <c r="CQ46" s="616"/>
      <c r="CR46" s="616"/>
      <c r="CS46" s="616"/>
      <c r="CT46" s="616"/>
      <c r="CU46" s="616"/>
      <c r="CV46" s="616"/>
      <c r="CW46" s="616"/>
      <c r="CX46" s="616"/>
      <c r="CY46" s="616"/>
      <c r="CZ46" s="616"/>
      <c r="DA46" s="616"/>
      <c r="DB46" s="616"/>
      <c r="DC46" s="616"/>
      <c r="DD46" s="616"/>
      <c r="DE46" s="616"/>
      <c r="DF46" s="616"/>
      <c r="DG46" s="616"/>
      <c r="DH46" s="616"/>
      <c r="DI46" s="616"/>
    </row>
    <row r="47" spans="1:113" x14ac:dyDescent="0.2">
      <c r="E47" s="616" t="s">
        <v>196</v>
      </c>
      <c r="F47" s="616"/>
      <c r="G47" s="616"/>
      <c r="H47" s="616"/>
      <c r="I47" s="616"/>
      <c r="J47" s="616"/>
      <c r="K47" s="616"/>
      <c r="L47" s="616"/>
      <c r="M47" s="616"/>
      <c r="N47" s="616"/>
      <c r="O47" s="616"/>
      <c r="P47" s="616"/>
      <c r="Q47" s="616"/>
      <c r="R47" s="616"/>
      <c r="S47" s="616"/>
      <c r="T47" s="616"/>
      <c r="U47" s="616"/>
      <c r="V47" s="616"/>
      <c r="W47" s="616"/>
      <c r="X47" s="616"/>
      <c r="Y47" s="616"/>
      <c r="Z47" s="616"/>
      <c r="AA47" s="616"/>
      <c r="AB47" s="616"/>
      <c r="AC47" s="616"/>
      <c r="AD47" s="616"/>
      <c r="AE47" s="616"/>
      <c r="AF47" s="616"/>
      <c r="AG47" s="616"/>
      <c r="AH47" s="616"/>
      <c r="AI47" s="616"/>
      <c r="AJ47" s="616"/>
      <c r="AK47" s="616"/>
      <c r="AL47" s="616"/>
      <c r="AM47" s="616"/>
      <c r="AN47" s="616"/>
      <c r="AO47" s="616"/>
      <c r="AP47" s="616"/>
      <c r="AQ47" s="616"/>
      <c r="AR47" s="616"/>
      <c r="AS47" s="616"/>
      <c r="AT47" s="616"/>
      <c r="AU47" s="616"/>
      <c r="AV47" s="616"/>
      <c r="AW47" s="616"/>
      <c r="AX47" s="616"/>
      <c r="AY47" s="616"/>
      <c r="AZ47" s="616"/>
      <c r="BA47" s="616"/>
      <c r="BB47" s="616"/>
      <c r="BC47" s="616"/>
      <c r="BD47" s="616"/>
      <c r="BE47" s="616"/>
      <c r="BF47" s="616"/>
      <c r="BG47" s="616"/>
      <c r="BH47" s="616"/>
      <c r="BI47" s="616"/>
      <c r="BJ47" s="616"/>
      <c r="BK47" s="616"/>
      <c r="BL47" s="616"/>
      <c r="BM47" s="616"/>
      <c r="BN47" s="616"/>
      <c r="BO47" s="616"/>
      <c r="BP47" s="616"/>
      <c r="BQ47" s="616"/>
      <c r="BR47" s="616"/>
      <c r="BS47" s="616"/>
      <c r="BT47" s="616"/>
      <c r="BU47" s="616"/>
      <c r="BV47" s="616"/>
      <c r="BW47" s="616"/>
      <c r="BX47" s="616"/>
      <c r="BY47" s="616"/>
      <c r="BZ47" s="616"/>
      <c r="CA47" s="616"/>
      <c r="CB47" s="616"/>
      <c r="CC47" s="616"/>
      <c r="CD47" s="616"/>
      <c r="CE47" s="616"/>
      <c r="CF47" s="616"/>
      <c r="CG47" s="616"/>
      <c r="CH47" s="616"/>
      <c r="CI47" s="616"/>
      <c r="CJ47" s="616"/>
      <c r="CK47" s="616"/>
      <c r="CL47" s="616"/>
      <c r="CM47" s="616"/>
      <c r="CN47" s="616"/>
      <c r="CO47" s="616"/>
      <c r="CP47" s="616"/>
      <c r="CQ47" s="616"/>
      <c r="CR47" s="616"/>
      <c r="CS47" s="616"/>
      <c r="CT47" s="616"/>
      <c r="CU47" s="616"/>
      <c r="CV47" s="616"/>
      <c r="CW47" s="616"/>
      <c r="CX47" s="616"/>
      <c r="CY47" s="616"/>
      <c r="CZ47" s="616"/>
      <c r="DA47" s="616"/>
      <c r="DB47" s="616"/>
      <c r="DC47" s="616"/>
      <c r="DD47" s="616"/>
      <c r="DE47" s="616"/>
      <c r="DF47" s="616"/>
      <c r="DG47" s="616"/>
      <c r="DH47" s="616"/>
      <c r="DI47" s="616"/>
    </row>
    <row r="48" spans="1:113" x14ac:dyDescent="0.2">
      <c r="E48" s="616" t="s">
        <v>197</v>
      </c>
      <c r="F48" s="616"/>
      <c r="G48" s="616"/>
      <c r="H48" s="616"/>
      <c r="I48" s="616"/>
      <c r="J48" s="616"/>
      <c r="K48" s="616"/>
      <c r="L48" s="616"/>
      <c r="M48" s="616"/>
      <c r="N48" s="616"/>
      <c r="O48" s="616"/>
      <c r="P48" s="616"/>
      <c r="Q48" s="616"/>
      <c r="R48" s="616"/>
      <c r="S48" s="616"/>
      <c r="T48" s="616"/>
      <c r="U48" s="616"/>
      <c r="V48" s="616"/>
      <c r="W48" s="616"/>
      <c r="X48" s="616"/>
      <c r="Y48" s="616"/>
      <c r="Z48" s="616"/>
      <c r="AA48" s="616"/>
      <c r="AB48" s="616"/>
      <c r="AC48" s="616"/>
      <c r="AD48" s="616"/>
      <c r="AE48" s="616"/>
      <c r="AF48" s="616"/>
      <c r="AG48" s="616"/>
      <c r="AH48" s="616"/>
      <c r="AI48" s="616"/>
      <c r="AJ48" s="616"/>
      <c r="AK48" s="616"/>
      <c r="AL48" s="616"/>
      <c r="AM48" s="616"/>
      <c r="AN48" s="616"/>
      <c r="AO48" s="616"/>
      <c r="AP48" s="616"/>
      <c r="AQ48" s="616"/>
      <c r="AR48" s="616"/>
      <c r="AS48" s="616"/>
      <c r="AT48" s="616"/>
      <c r="AU48" s="616"/>
      <c r="AV48" s="616"/>
      <c r="AW48" s="616"/>
      <c r="AX48" s="616"/>
      <c r="AY48" s="616"/>
      <c r="AZ48" s="616"/>
      <c r="BA48" s="616"/>
      <c r="BB48" s="616"/>
      <c r="BC48" s="616"/>
      <c r="BD48" s="616"/>
      <c r="BE48" s="616"/>
      <c r="BF48" s="616"/>
      <c r="BG48" s="616"/>
      <c r="BH48" s="616"/>
      <c r="BI48" s="616"/>
      <c r="BJ48" s="616"/>
      <c r="BK48" s="616"/>
      <c r="BL48" s="616"/>
      <c r="BM48" s="616"/>
      <c r="BN48" s="616"/>
      <c r="BO48" s="616"/>
      <c r="BP48" s="616"/>
      <c r="BQ48" s="616"/>
      <c r="BR48" s="616"/>
      <c r="BS48" s="616"/>
      <c r="BT48" s="616"/>
      <c r="BU48" s="616"/>
      <c r="BV48" s="616"/>
      <c r="BW48" s="616"/>
      <c r="BX48" s="616"/>
      <c r="BY48" s="616"/>
      <c r="BZ48" s="616"/>
      <c r="CA48" s="616"/>
      <c r="CB48" s="616"/>
      <c r="CC48" s="616"/>
      <c r="CD48" s="616"/>
      <c r="CE48" s="616"/>
      <c r="CF48" s="616"/>
      <c r="CG48" s="616"/>
      <c r="CH48" s="616"/>
      <c r="CI48" s="616"/>
      <c r="CJ48" s="616"/>
      <c r="CK48" s="616"/>
      <c r="CL48" s="616"/>
      <c r="CM48" s="616"/>
      <c r="CN48" s="616"/>
      <c r="CO48" s="616"/>
      <c r="CP48" s="616"/>
      <c r="CQ48" s="616"/>
      <c r="CR48" s="616"/>
      <c r="CS48" s="616"/>
      <c r="CT48" s="616"/>
      <c r="CU48" s="616"/>
      <c r="CV48" s="616"/>
      <c r="CW48" s="616"/>
      <c r="CX48" s="616"/>
      <c r="CY48" s="616"/>
      <c r="CZ48" s="616"/>
      <c r="DA48" s="616"/>
      <c r="DB48" s="616"/>
      <c r="DC48" s="616"/>
      <c r="DD48" s="616"/>
      <c r="DE48" s="616"/>
      <c r="DF48" s="616"/>
      <c r="DG48" s="616"/>
      <c r="DH48" s="616"/>
      <c r="DI48" s="616"/>
    </row>
    <row r="49" spans="5:113" x14ac:dyDescent="0.2">
      <c r="E49" s="617" t="s">
        <v>198</v>
      </c>
      <c r="F49" s="617"/>
      <c r="G49" s="617"/>
      <c r="H49" s="617"/>
      <c r="I49" s="617"/>
      <c r="J49" s="617"/>
      <c r="K49" s="617"/>
      <c r="L49" s="617"/>
      <c r="M49" s="617"/>
      <c r="N49" s="617"/>
      <c r="O49" s="617"/>
      <c r="P49" s="617"/>
      <c r="Q49" s="617"/>
      <c r="R49" s="617"/>
      <c r="S49" s="617"/>
      <c r="T49" s="617"/>
      <c r="U49" s="617"/>
      <c r="V49" s="617"/>
      <c r="W49" s="617"/>
      <c r="X49" s="617"/>
      <c r="Y49" s="617"/>
      <c r="Z49" s="617"/>
      <c r="AA49" s="617"/>
      <c r="AB49" s="617"/>
      <c r="AC49" s="617"/>
      <c r="AD49" s="617"/>
      <c r="AE49" s="617"/>
      <c r="AF49" s="617"/>
      <c r="AG49" s="617"/>
      <c r="AH49" s="617"/>
      <c r="AI49" s="617"/>
      <c r="AJ49" s="617"/>
      <c r="AK49" s="617"/>
      <c r="AL49" s="617"/>
      <c r="AM49" s="617"/>
      <c r="AN49" s="617"/>
      <c r="AO49" s="617"/>
      <c r="AP49" s="617"/>
      <c r="AQ49" s="617"/>
      <c r="AR49" s="617"/>
      <c r="AS49" s="617"/>
      <c r="AT49" s="617"/>
      <c r="AU49" s="617"/>
      <c r="AV49" s="617"/>
      <c r="AW49" s="617"/>
      <c r="AX49" s="617"/>
      <c r="AY49" s="617"/>
      <c r="AZ49" s="617"/>
      <c r="BA49" s="617"/>
      <c r="BB49" s="617"/>
      <c r="BC49" s="617"/>
      <c r="BD49" s="617"/>
      <c r="BE49" s="617"/>
      <c r="BF49" s="617"/>
      <c r="BG49" s="617"/>
      <c r="BH49" s="617"/>
      <c r="BI49" s="617"/>
      <c r="BJ49" s="617"/>
      <c r="BK49" s="617"/>
      <c r="BL49" s="617"/>
      <c r="BM49" s="617"/>
      <c r="BN49" s="617"/>
      <c r="BO49" s="617"/>
      <c r="BP49" s="617"/>
      <c r="BQ49" s="617"/>
      <c r="BR49" s="617"/>
      <c r="BS49" s="617"/>
      <c r="BT49" s="617"/>
      <c r="BU49" s="617"/>
      <c r="BV49" s="617"/>
      <c r="BW49" s="617"/>
      <c r="BX49" s="617"/>
      <c r="BY49" s="617"/>
      <c r="BZ49" s="617"/>
      <c r="CA49" s="617"/>
      <c r="CB49" s="617"/>
      <c r="CC49" s="617"/>
      <c r="CD49" s="617"/>
      <c r="CE49" s="617"/>
      <c r="CF49" s="617"/>
      <c r="CG49" s="617"/>
      <c r="CH49" s="617"/>
      <c r="CI49" s="617"/>
      <c r="CJ49" s="617"/>
      <c r="CK49" s="617"/>
      <c r="CL49" s="617"/>
      <c r="CM49" s="617"/>
      <c r="CN49" s="617"/>
      <c r="CO49" s="617"/>
      <c r="CP49" s="617"/>
      <c r="CQ49" s="617"/>
      <c r="CR49" s="617"/>
      <c r="CS49" s="617"/>
      <c r="CT49" s="617"/>
      <c r="CU49" s="617"/>
      <c r="CV49" s="617"/>
      <c r="CW49" s="617"/>
      <c r="CX49" s="617"/>
      <c r="CY49" s="617"/>
      <c r="CZ49" s="617"/>
      <c r="DA49" s="617"/>
      <c r="DB49" s="617"/>
      <c r="DC49" s="617"/>
      <c r="DD49" s="617"/>
      <c r="DE49" s="617"/>
      <c r="DF49" s="617"/>
      <c r="DG49" s="617"/>
      <c r="DH49" s="617"/>
      <c r="DI49" s="617"/>
    </row>
    <row r="50" spans="5:113" x14ac:dyDescent="0.2">
      <c r="E50" s="616" t="s">
        <v>199</v>
      </c>
      <c r="F50" s="616"/>
      <c r="G50" s="616"/>
      <c r="H50" s="616"/>
      <c r="I50" s="616"/>
      <c r="J50" s="616"/>
      <c r="K50" s="616"/>
      <c r="L50" s="616"/>
      <c r="M50" s="616"/>
      <c r="N50" s="616"/>
      <c r="O50" s="616"/>
      <c r="P50" s="616"/>
      <c r="Q50" s="616"/>
      <c r="R50" s="616"/>
      <c r="S50" s="616"/>
      <c r="T50" s="616"/>
      <c r="U50" s="616"/>
      <c r="V50" s="616"/>
      <c r="W50" s="616"/>
      <c r="X50" s="616"/>
      <c r="Y50" s="616"/>
      <c r="Z50" s="616"/>
      <c r="AA50" s="616"/>
      <c r="AB50" s="616"/>
      <c r="AC50" s="616"/>
      <c r="AD50" s="616"/>
      <c r="AE50" s="616"/>
      <c r="AF50" s="616"/>
      <c r="AG50" s="616"/>
      <c r="AH50" s="616"/>
      <c r="AI50" s="616"/>
      <c r="AJ50" s="616"/>
      <c r="AK50" s="616"/>
      <c r="AL50" s="616"/>
      <c r="AM50" s="616"/>
      <c r="AN50" s="616"/>
      <c r="AO50" s="616"/>
      <c r="AP50" s="616"/>
      <c r="AQ50" s="616"/>
      <c r="AR50" s="616"/>
      <c r="AS50" s="616"/>
      <c r="AT50" s="616"/>
      <c r="AU50" s="616"/>
      <c r="AV50" s="616"/>
      <c r="AW50" s="616"/>
      <c r="AX50" s="616"/>
      <c r="AY50" s="616"/>
      <c r="AZ50" s="616"/>
      <c r="BA50" s="616"/>
      <c r="BB50" s="616"/>
      <c r="BC50" s="616"/>
      <c r="BD50" s="616"/>
      <c r="BE50" s="616"/>
      <c r="BF50" s="616"/>
      <c r="BG50" s="616"/>
      <c r="BH50" s="616"/>
      <c r="BI50" s="616"/>
      <c r="BJ50" s="616"/>
      <c r="BK50" s="616"/>
      <c r="BL50" s="616"/>
      <c r="BM50" s="616"/>
      <c r="BN50" s="616"/>
      <c r="BO50" s="616"/>
      <c r="BP50" s="616"/>
      <c r="BQ50" s="616"/>
      <c r="BR50" s="616"/>
      <c r="BS50" s="616"/>
      <c r="BT50" s="616"/>
      <c r="BU50" s="616"/>
      <c r="BV50" s="616"/>
      <c r="BW50" s="616"/>
      <c r="BX50" s="616"/>
      <c r="BY50" s="616"/>
      <c r="BZ50" s="616"/>
      <c r="CA50" s="616"/>
      <c r="CB50" s="616"/>
      <c r="CC50" s="616"/>
      <c r="CD50" s="616"/>
      <c r="CE50" s="616"/>
      <c r="CF50" s="616"/>
      <c r="CG50" s="616"/>
      <c r="CH50" s="616"/>
      <c r="CI50" s="616"/>
      <c r="CJ50" s="616"/>
      <c r="CK50" s="616"/>
      <c r="CL50" s="616"/>
      <c r="CM50" s="616"/>
      <c r="CN50" s="616"/>
      <c r="CO50" s="616"/>
      <c r="CP50" s="616"/>
      <c r="CQ50" s="616"/>
      <c r="CR50" s="616"/>
      <c r="CS50" s="616"/>
      <c r="CT50" s="616"/>
      <c r="CU50" s="616"/>
      <c r="CV50" s="616"/>
      <c r="CW50" s="616"/>
      <c r="CX50" s="616"/>
      <c r="CY50" s="616"/>
      <c r="CZ50" s="616"/>
      <c r="DA50" s="616"/>
      <c r="DB50" s="616"/>
      <c r="DC50" s="616"/>
      <c r="DD50" s="616"/>
      <c r="DE50" s="616"/>
      <c r="DF50" s="616"/>
      <c r="DG50" s="616"/>
      <c r="DH50" s="616"/>
      <c r="DI50" s="616"/>
    </row>
    <row r="51" spans="5:113" x14ac:dyDescent="0.2">
      <c r="E51" s="616" t="s">
        <v>200</v>
      </c>
      <c r="F51" s="616"/>
      <c r="G51" s="616"/>
      <c r="H51" s="616"/>
      <c r="I51" s="616"/>
      <c r="J51" s="616"/>
      <c r="K51" s="616"/>
      <c r="L51" s="616"/>
      <c r="M51" s="616"/>
      <c r="N51" s="616"/>
      <c r="O51" s="616"/>
      <c r="P51" s="616"/>
      <c r="Q51" s="616"/>
      <c r="R51" s="616"/>
      <c r="S51" s="616"/>
      <c r="T51" s="616"/>
      <c r="U51" s="616"/>
      <c r="V51" s="616"/>
      <c r="W51" s="616"/>
      <c r="X51" s="616"/>
      <c r="Y51" s="616"/>
      <c r="Z51" s="616"/>
      <c r="AA51" s="616"/>
      <c r="AB51" s="616"/>
      <c r="AC51" s="616"/>
      <c r="AD51" s="616"/>
      <c r="AE51" s="616"/>
      <c r="AF51" s="616"/>
      <c r="AG51" s="616"/>
      <c r="AH51" s="616"/>
      <c r="AI51" s="616"/>
      <c r="AJ51" s="616"/>
      <c r="AK51" s="616"/>
      <c r="AL51" s="616"/>
      <c r="AM51" s="616"/>
      <c r="AN51" s="616"/>
      <c r="AO51" s="616"/>
      <c r="AP51" s="616"/>
      <c r="AQ51" s="616"/>
      <c r="AR51" s="616"/>
      <c r="AS51" s="616"/>
      <c r="AT51" s="616"/>
      <c r="AU51" s="616"/>
      <c r="AV51" s="616"/>
      <c r="AW51" s="616"/>
      <c r="AX51" s="616"/>
      <c r="AY51" s="616"/>
      <c r="AZ51" s="616"/>
      <c r="BA51" s="616"/>
      <c r="BB51" s="616"/>
      <c r="BC51" s="616"/>
      <c r="BD51" s="616"/>
      <c r="BE51" s="616"/>
      <c r="BF51" s="616"/>
      <c r="BG51" s="616"/>
      <c r="BH51" s="616"/>
      <c r="BI51" s="616"/>
      <c r="BJ51" s="616"/>
      <c r="BK51" s="616"/>
      <c r="BL51" s="616"/>
      <c r="BM51" s="616"/>
      <c r="BN51" s="616"/>
      <c r="BO51" s="616"/>
      <c r="BP51" s="616"/>
      <c r="BQ51" s="616"/>
      <c r="BR51" s="616"/>
      <c r="BS51" s="616"/>
      <c r="BT51" s="616"/>
      <c r="BU51" s="616"/>
      <c r="BV51" s="616"/>
      <c r="BW51" s="616"/>
      <c r="BX51" s="616"/>
      <c r="BY51" s="616"/>
      <c r="BZ51" s="616"/>
      <c r="CA51" s="616"/>
      <c r="CB51" s="616"/>
      <c r="CC51" s="616"/>
      <c r="CD51" s="616"/>
      <c r="CE51" s="616"/>
      <c r="CF51" s="616"/>
      <c r="CG51" s="616"/>
      <c r="CH51" s="616"/>
      <c r="CI51" s="616"/>
      <c r="CJ51" s="616"/>
      <c r="CK51" s="616"/>
      <c r="CL51" s="616"/>
      <c r="CM51" s="616"/>
      <c r="CN51" s="616"/>
      <c r="CO51" s="616"/>
      <c r="CP51" s="616"/>
      <c r="CQ51" s="616"/>
      <c r="CR51" s="616"/>
      <c r="CS51" s="616"/>
      <c r="CT51" s="616"/>
      <c r="CU51" s="616"/>
      <c r="CV51" s="616"/>
      <c r="CW51" s="616"/>
      <c r="CX51" s="616"/>
      <c r="CY51" s="616"/>
      <c r="CZ51" s="616"/>
      <c r="DA51" s="616"/>
      <c r="DB51" s="616"/>
      <c r="DC51" s="616"/>
      <c r="DD51" s="616"/>
      <c r="DE51" s="616"/>
      <c r="DF51" s="616"/>
      <c r="DG51" s="616"/>
      <c r="DH51" s="616"/>
      <c r="DI51" s="616"/>
    </row>
    <row r="52" spans="5:113" x14ac:dyDescent="0.2">
      <c r="E52" s="616" t="s">
        <v>201</v>
      </c>
      <c r="F52" s="616"/>
      <c r="G52" s="616"/>
      <c r="H52" s="616"/>
      <c r="I52" s="616"/>
      <c r="J52" s="616"/>
      <c r="K52" s="616"/>
      <c r="L52" s="616"/>
      <c r="M52" s="616"/>
      <c r="N52" s="616"/>
      <c r="O52" s="616"/>
      <c r="P52" s="616"/>
      <c r="Q52" s="616"/>
      <c r="R52" s="616"/>
      <c r="S52" s="616"/>
      <c r="T52" s="616"/>
      <c r="U52" s="616"/>
      <c r="V52" s="616"/>
      <c r="W52" s="616"/>
      <c r="X52" s="616"/>
      <c r="Y52" s="616"/>
      <c r="Z52" s="616"/>
      <c r="AA52" s="616"/>
      <c r="AB52" s="616"/>
      <c r="AC52" s="616"/>
      <c r="AD52" s="616"/>
      <c r="AE52" s="616"/>
      <c r="AF52" s="616"/>
      <c r="AG52" s="616"/>
      <c r="AH52" s="616"/>
      <c r="AI52" s="616"/>
      <c r="AJ52" s="616"/>
      <c r="AK52" s="616"/>
      <c r="AL52" s="616"/>
      <c r="AM52" s="616"/>
      <c r="AN52" s="616"/>
      <c r="AO52" s="616"/>
      <c r="AP52" s="616"/>
      <c r="AQ52" s="616"/>
      <c r="AR52" s="616"/>
      <c r="AS52" s="616"/>
      <c r="AT52" s="616"/>
      <c r="AU52" s="616"/>
      <c r="AV52" s="616"/>
      <c r="AW52" s="616"/>
      <c r="AX52" s="616"/>
      <c r="AY52" s="616"/>
      <c r="AZ52" s="616"/>
      <c r="BA52" s="616"/>
      <c r="BB52" s="616"/>
      <c r="BC52" s="616"/>
      <c r="BD52" s="616"/>
      <c r="BE52" s="616"/>
      <c r="BF52" s="616"/>
      <c r="BG52" s="616"/>
      <c r="BH52" s="616"/>
      <c r="BI52" s="616"/>
      <c r="BJ52" s="616"/>
      <c r="BK52" s="616"/>
      <c r="BL52" s="616"/>
      <c r="BM52" s="616"/>
      <c r="BN52" s="616"/>
      <c r="BO52" s="616"/>
      <c r="BP52" s="616"/>
      <c r="BQ52" s="616"/>
      <c r="BR52" s="616"/>
      <c r="BS52" s="616"/>
      <c r="BT52" s="616"/>
      <c r="BU52" s="616"/>
      <c r="BV52" s="616"/>
      <c r="BW52" s="616"/>
      <c r="BX52" s="616"/>
      <c r="BY52" s="616"/>
      <c r="BZ52" s="616"/>
      <c r="CA52" s="616"/>
      <c r="CB52" s="616"/>
      <c r="CC52" s="616"/>
      <c r="CD52" s="616"/>
      <c r="CE52" s="616"/>
      <c r="CF52" s="616"/>
      <c r="CG52" s="616"/>
      <c r="CH52" s="616"/>
      <c r="CI52" s="616"/>
      <c r="CJ52" s="616"/>
      <c r="CK52" s="616"/>
      <c r="CL52" s="616"/>
      <c r="CM52" s="616"/>
      <c r="CN52" s="616"/>
      <c r="CO52" s="616"/>
      <c r="CP52" s="616"/>
      <c r="CQ52" s="616"/>
      <c r="CR52" s="616"/>
      <c r="CS52" s="616"/>
      <c r="CT52" s="616"/>
      <c r="CU52" s="616"/>
      <c r="CV52" s="616"/>
      <c r="CW52" s="616"/>
      <c r="CX52" s="616"/>
      <c r="CY52" s="616"/>
      <c r="CZ52" s="616"/>
      <c r="DA52" s="616"/>
      <c r="DB52" s="616"/>
      <c r="DC52" s="616"/>
      <c r="DD52" s="616"/>
      <c r="DE52" s="616"/>
      <c r="DF52" s="616"/>
      <c r="DG52" s="616"/>
      <c r="DH52" s="616"/>
      <c r="DI52" s="616"/>
    </row>
    <row r="53" spans="5:113" x14ac:dyDescent="0.2">
      <c r="E53" s="616" t="s">
        <v>202</v>
      </c>
      <c r="F53" s="616"/>
      <c r="G53" s="616"/>
      <c r="H53" s="616"/>
      <c r="I53" s="616"/>
      <c r="J53" s="616"/>
      <c r="K53" s="616"/>
      <c r="L53" s="616"/>
      <c r="M53" s="616"/>
      <c r="N53" s="616"/>
      <c r="O53" s="616"/>
      <c r="P53" s="616"/>
      <c r="Q53" s="616"/>
      <c r="R53" s="616"/>
      <c r="S53" s="616"/>
      <c r="T53" s="616"/>
      <c r="U53" s="616"/>
      <c r="V53" s="616"/>
      <c r="W53" s="616"/>
      <c r="X53" s="616"/>
      <c r="Y53" s="616"/>
      <c r="Z53" s="616"/>
      <c r="AA53" s="616"/>
      <c r="AB53" s="616"/>
      <c r="AC53" s="616"/>
      <c r="AD53" s="616"/>
      <c r="AE53" s="616"/>
      <c r="AF53" s="616"/>
      <c r="AG53" s="616"/>
      <c r="AH53" s="616"/>
      <c r="AI53" s="616"/>
      <c r="AJ53" s="616"/>
      <c r="AK53" s="616"/>
      <c r="AL53" s="616"/>
      <c r="AM53" s="616"/>
      <c r="AN53" s="616"/>
      <c r="AO53" s="616"/>
      <c r="AP53" s="616"/>
      <c r="AQ53" s="616"/>
      <c r="AR53" s="616"/>
      <c r="AS53" s="616"/>
      <c r="AT53" s="616"/>
      <c r="AU53" s="616"/>
      <c r="AV53" s="616"/>
      <c r="AW53" s="616"/>
      <c r="AX53" s="616"/>
      <c r="AY53" s="616"/>
      <c r="AZ53" s="616"/>
      <c r="BA53" s="616"/>
      <c r="BB53" s="616"/>
      <c r="BC53" s="616"/>
      <c r="BD53" s="616"/>
      <c r="BE53" s="616"/>
      <c r="BF53" s="616"/>
      <c r="BG53" s="616"/>
      <c r="BH53" s="616"/>
      <c r="BI53" s="616"/>
      <c r="BJ53" s="616"/>
      <c r="BK53" s="616"/>
      <c r="BL53" s="616"/>
      <c r="BM53" s="616"/>
      <c r="BN53" s="616"/>
      <c r="BO53" s="616"/>
      <c r="BP53" s="616"/>
      <c r="BQ53" s="616"/>
      <c r="BR53" s="616"/>
      <c r="BS53" s="616"/>
      <c r="BT53" s="616"/>
      <c r="BU53" s="616"/>
      <c r="BV53" s="616"/>
      <c r="BW53" s="616"/>
      <c r="BX53" s="616"/>
      <c r="BY53" s="616"/>
      <c r="BZ53" s="616"/>
      <c r="CA53" s="616"/>
      <c r="CB53" s="616"/>
      <c r="CC53" s="616"/>
      <c r="CD53" s="616"/>
      <c r="CE53" s="616"/>
      <c r="CF53" s="616"/>
      <c r="CG53" s="616"/>
      <c r="CH53" s="616"/>
      <c r="CI53" s="616"/>
      <c r="CJ53" s="616"/>
      <c r="CK53" s="616"/>
      <c r="CL53" s="616"/>
      <c r="CM53" s="616"/>
      <c r="CN53" s="616"/>
      <c r="CO53" s="616"/>
      <c r="CP53" s="616"/>
      <c r="CQ53" s="616"/>
      <c r="CR53" s="616"/>
      <c r="CS53" s="616"/>
      <c r="CT53" s="616"/>
      <c r="CU53" s="616"/>
      <c r="CV53" s="616"/>
      <c r="CW53" s="616"/>
      <c r="CX53" s="616"/>
      <c r="CY53" s="616"/>
      <c r="CZ53" s="616"/>
      <c r="DA53" s="616"/>
      <c r="DB53" s="616"/>
      <c r="DC53" s="616"/>
      <c r="DD53" s="616"/>
      <c r="DE53" s="616"/>
      <c r="DF53" s="616"/>
      <c r="DG53" s="616"/>
      <c r="DH53" s="616"/>
      <c r="DI53" s="616"/>
    </row>
    <row r="54" spans="5:113" x14ac:dyDescent="0.2"/>
    <row r="55" spans="5:113" x14ac:dyDescent="0.2"/>
    <row r="56" spans="5:113" x14ac:dyDescent="0.2"/>
  </sheetData>
  <sheetProtection algorithmName="SHA-512" hashValue="0k5eNl6iidz5xDzpgidFfQ58zznURqWFEBkAnewEEewpf1xauAFE7pcsLBMWzUAQQDIkieyLLcTcJz5JM5bbKQ==" saltValue="kho2GD7syjcSXMsfG540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4" t="s">
        <v>531</v>
      </c>
      <c r="D34" s="1164"/>
      <c r="E34" s="1165"/>
      <c r="F34" s="32" t="s">
        <v>532</v>
      </c>
      <c r="G34" s="33" t="s">
        <v>533</v>
      </c>
      <c r="H34" s="33" t="s">
        <v>534</v>
      </c>
      <c r="I34" s="33" t="s">
        <v>535</v>
      </c>
      <c r="J34" s="34" t="s">
        <v>536</v>
      </c>
      <c r="K34" s="22"/>
      <c r="L34" s="22"/>
      <c r="M34" s="22"/>
      <c r="N34" s="22"/>
      <c r="O34" s="22"/>
      <c r="P34" s="22"/>
    </row>
    <row r="35" spans="1:16" ht="39" customHeight="1" x14ac:dyDescent="0.2">
      <c r="A35" s="22"/>
      <c r="B35" s="35"/>
      <c r="C35" s="1160" t="s">
        <v>537</v>
      </c>
      <c r="D35" s="1160"/>
      <c r="E35" s="1161"/>
      <c r="F35" s="36">
        <v>4.03</v>
      </c>
      <c r="G35" s="37">
        <v>4.4000000000000004</v>
      </c>
      <c r="H35" s="37">
        <v>3.69</v>
      </c>
      <c r="I35" s="37">
        <v>4.1500000000000004</v>
      </c>
      <c r="J35" s="38">
        <v>3.9</v>
      </c>
      <c r="K35" s="22"/>
      <c r="L35" s="22"/>
      <c r="M35" s="22"/>
      <c r="N35" s="22"/>
      <c r="O35" s="22"/>
      <c r="P35" s="22"/>
    </row>
    <row r="36" spans="1:16" ht="39" customHeight="1" x14ac:dyDescent="0.2">
      <c r="A36" s="22"/>
      <c r="B36" s="35"/>
      <c r="C36" s="1160" t="s">
        <v>538</v>
      </c>
      <c r="D36" s="1160"/>
      <c r="E36" s="1161"/>
      <c r="F36" s="36">
        <v>2.35</v>
      </c>
      <c r="G36" s="37">
        <v>4.41</v>
      </c>
      <c r="H36" s="37">
        <v>7.82</v>
      </c>
      <c r="I36" s="37">
        <v>10.29</v>
      </c>
      <c r="J36" s="38">
        <v>3.59</v>
      </c>
      <c r="K36" s="22"/>
      <c r="L36" s="22"/>
      <c r="M36" s="22"/>
      <c r="N36" s="22"/>
      <c r="O36" s="22"/>
      <c r="P36" s="22"/>
    </row>
    <row r="37" spans="1:16" ht="39" customHeight="1" x14ac:dyDescent="0.2">
      <c r="A37" s="22"/>
      <c r="B37" s="35"/>
      <c r="C37" s="1160" t="s">
        <v>539</v>
      </c>
      <c r="D37" s="1160"/>
      <c r="E37" s="1161"/>
      <c r="F37" s="36" t="s">
        <v>486</v>
      </c>
      <c r="G37" s="37" t="s">
        <v>486</v>
      </c>
      <c r="H37" s="37" t="s">
        <v>486</v>
      </c>
      <c r="I37" s="37" t="s">
        <v>486</v>
      </c>
      <c r="J37" s="38">
        <v>0.96</v>
      </c>
      <c r="K37" s="22"/>
      <c r="L37" s="22"/>
      <c r="M37" s="22"/>
      <c r="N37" s="22"/>
      <c r="O37" s="22"/>
      <c r="P37" s="22"/>
    </row>
    <row r="38" spans="1:16" ht="39" customHeight="1" x14ac:dyDescent="0.2">
      <c r="A38" s="22"/>
      <c r="B38" s="35"/>
      <c r="C38" s="1160" t="s">
        <v>540</v>
      </c>
      <c r="D38" s="1160"/>
      <c r="E38" s="1161"/>
      <c r="F38" s="36">
        <v>0.89</v>
      </c>
      <c r="G38" s="37">
        <v>2.79</v>
      </c>
      <c r="H38" s="37">
        <v>4.58</v>
      </c>
      <c r="I38" s="37">
        <v>1.22</v>
      </c>
      <c r="J38" s="38">
        <v>0.56000000000000005</v>
      </c>
      <c r="K38" s="22"/>
      <c r="L38" s="22"/>
      <c r="M38" s="22"/>
      <c r="N38" s="22"/>
      <c r="O38" s="22"/>
      <c r="P38" s="22"/>
    </row>
    <row r="39" spans="1:16" ht="39" customHeight="1" x14ac:dyDescent="0.2">
      <c r="A39" s="22"/>
      <c r="B39" s="35"/>
      <c r="C39" s="1160" t="s">
        <v>541</v>
      </c>
      <c r="D39" s="1160"/>
      <c r="E39" s="1161"/>
      <c r="F39" s="36">
        <v>0.02</v>
      </c>
      <c r="G39" s="37">
        <v>0.01</v>
      </c>
      <c r="H39" s="37">
        <v>0.01</v>
      </c>
      <c r="I39" s="37">
        <v>0</v>
      </c>
      <c r="J39" s="38">
        <v>0.02</v>
      </c>
      <c r="K39" s="22"/>
      <c r="L39" s="22"/>
      <c r="M39" s="22"/>
      <c r="N39" s="22"/>
      <c r="O39" s="22"/>
      <c r="P39" s="22"/>
    </row>
    <row r="40" spans="1:16" ht="39" customHeight="1" x14ac:dyDescent="0.2">
      <c r="A40" s="22"/>
      <c r="B40" s="35"/>
      <c r="C40" s="1160"/>
      <c r="D40" s="1160"/>
      <c r="E40" s="1161"/>
      <c r="F40" s="36"/>
      <c r="G40" s="37"/>
      <c r="H40" s="37"/>
      <c r="I40" s="37"/>
      <c r="J40" s="38"/>
      <c r="K40" s="22"/>
      <c r="L40" s="22"/>
      <c r="M40" s="22"/>
      <c r="N40" s="22"/>
      <c r="O40" s="22"/>
      <c r="P40" s="22"/>
    </row>
    <row r="41" spans="1:16" ht="39" customHeight="1" x14ac:dyDescent="0.2">
      <c r="A41" s="22"/>
      <c r="B41" s="35"/>
      <c r="C41" s="1160"/>
      <c r="D41" s="1160"/>
      <c r="E41" s="1161"/>
      <c r="F41" s="36"/>
      <c r="G41" s="37"/>
      <c r="H41" s="37"/>
      <c r="I41" s="37"/>
      <c r="J41" s="38"/>
      <c r="K41" s="22"/>
      <c r="L41" s="22"/>
      <c r="M41" s="22"/>
      <c r="N41" s="22"/>
      <c r="O41" s="22"/>
      <c r="P41" s="22"/>
    </row>
    <row r="42" spans="1:16" ht="39" customHeight="1" x14ac:dyDescent="0.2">
      <c r="A42" s="22"/>
      <c r="B42" s="39"/>
      <c r="C42" s="1160" t="s">
        <v>542</v>
      </c>
      <c r="D42" s="1160"/>
      <c r="E42" s="1161"/>
      <c r="F42" s="36" t="s">
        <v>486</v>
      </c>
      <c r="G42" s="37" t="s">
        <v>486</v>
      </c>
      <c r="H42" s="37" t="s">
        <v>486</v>
      </c>
      <c r="I42" s="37" t="s">
        <v>486</v>
      </c>
      <c r="J42" s="38" t="s">
        <v>486</v>
      </c>
      <c r="K42" s="22"/>
      <c r="L42" s="22"/>
      <c r="M42" s="22"/>
      <c r="N42" s="22"/>
      <c r="O42" s="22"/>
      <c r="P42" s="22"/>
    </row>
    <row r="43" spans="1:16" ht="39" customHeight="1" thickBot="1" x14ac:dyDescent="0.25">
      <c r="A43" s="22"/>
      <c r="B43" s="40"/>
      <c r="C43" s="1162" t="s">
        <v>543</v>
      </c>
      <c r="D43" s="1162"/>
      <c r="E43" s="1163"/>
      <c r="F43" s="41">
        <v>0</v>
      </c>
      <c r="G43" s="42">
        <v>0</v>
      </c>
      <c r="H43" s="42">
        <v>0</v>
      </c>
      <c r="I43" s="42">
        <v>0.56000000000000005</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CzHP/R+xA2ZU007plyiG12Ul2yCau/wTO86wdUJhwnYdbMUb5iAP2EzMyGY9luDErc8byB+sCt6Ru/H5mJ9WA==" saltValue="l1IqTwPTXQHQixImesVN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6" t="s">
        <v>9</v>
      </c>
      <c r="C45" s="1167"/>
      <c r="D45" s="56"/>
      <c r="E45" s="1172" t="s">
        <v>10</v>
      </c>
      <c r="F45" s="1172"/>
      <c r="G45" s="1172"/>
      <c r="H45" s="1172"/>
      <c r="I45" s="1172"/>
      <c r="J45" s="1173"/>
      <c r="K45" s="57">
        <v>504</v>
      </c>
      <c r="L45" s="58">
        <v>494</v>
      </c>
      <c r="M45" s="58">
        <v>506</v>
      </c>
      <c r="N45" s="58">
        <v>453</v>
      </c>
      <c r="O45" s="59">
        <v>489</v>
      </c>
      <c r="P45" s="46"/>
      <c r="Q45" s="46"/>
      <c r="R45" s="46"/>
      <c r="S45" s="46"/>
      <c r="T45" s="46"/>
      <c r="U45" s="46"/>
    </row>
    <row r="46" spans="1:21" ht="30.75" customHeight="1" x14ac:dyDescent="0.2">
      <c r="A46" s="46"/>
      <c r="B46" s="1168"/>
      <c r="C46" s="1169"/>
      <c r="D46" s="60"/>
      <c r="E46" s="1174" t="s">
        <v>11</v>
      </c>
      <c r="F46" s="1174"/>
      <c r="G46" s="1174"/>
      <c r="H46" s="1174"/>
      <c r="I46" s="1174"/>
      <c r="J46" s="1175"/>
      <c r="K46" s="61" t="s">
        <v>486</v>
      </c>
      <c r="L46" s="62" t="s">
        <v>486</v>
      </c>
      <c r="M46" s="62" t="s">
        <v>486</v>
      </c>
      <c r="N46" s="62" t="s">
        <v>486</v>
      </c>
      <c r="O46" s="63" t="s">
        <v>486</v>
      </c>
      <c r="P46" s="46"/>
      <c r="Q46" s="46"/>
      <c r="R46" s="46"/>
      <c r="S46" s="46"/>
      <c r="T46" s="46"/>
      <c r="U46" s="46"/>
    </row>
    <row r="47" spans="1:21" ht="30.75" customHeight="1" x14ac:dyDescent="0.2">
      <c r="A47" s="46"/>
      <c r="B47" s="1168"/>
      <c r="C47" s="1169"/>
      <c r="D47" s="60"/>
      <c r="E47" s="1174" t="s">
        <v>12</v>
      </c>
      <c r="F47" s="1174"/>
      <c r="G47" s="1174"/>
      <c r="H47" s="1174"/>
      <c r="I47" s="1174"/>
      <c r="J47" s="1175"/>
      <c r="K47" s="61" t="s">
        <v>486</v>
      </c>
      <c r="L47" s="62" t="s">
        <v>486</v>
      </c>
      <c r="M47" s="62" t="s">
        <v>486</v>
      </c>
      <c r="N47" s="62" t="s">
        <v>486</v>
      </c>
      <c r="O47" s="63" t="s">
        <v>486</v>
      </c>
      <c r="P47" s="46"/>
      <c r="Q47" s="46"/>
      <c r="R47" s="46"/>
      <c r="S47" s="46"/>
      <c r="T47" s="46"/>
      <c r="U47" s="46"/>
    </row>
    <row r="48" spans="1:21" ht="30.75" customHeight="1" x14ac:dyDescent="0.2">
      <c r="A48" s="46"/>
      <c r="B48" s="1168"/>
      <c r="C48" s="1169"/>
      <c r="D48" s="60"/>
      <c r="E48" s="1174" t="s">
        <v>13</v>
      </c>
      <c r="F48" s="1174"/>
      <c r="G48" s="1174"/>
      <c r="H48" s="1174"/>
      <c r="I48" s="1174"/>
      <c r="J48" s="1175"/>
      <c r="K48" s="61">
        <v>77</v>
      </c>
      <c r="L48" s="62">
        <v>78</v>
      </c>
      <c r="M48" s="62">
        <v>89</v>
      </c>
      <c r="N48" s="62">
        <v>102</v>
      </c>
      <c r="O48" s="63">
        <v>122</v>
      </c>
      <c r="P48" s="46"/>
      <c r="Q48" s="46"/>
      <c r="R48" s="46"/>
      <c r="S48" s="46"/>
      <c r="T48" s="46"/>
      <c r="U48" s="46"/>
    </row>
    <row r="49" spans="1:21" ht="30.75" customHeight="1" x14ac:dyDescent="0.2">
      <c r="A49" s="46"/>
      <c r="B49" s="1168"/>
      <c r="C49" s="1169"/>
      <c r="D49" s="60"/>
      <c r="E49" s="1174" t="s">
        <v>14</v>
      </c>
      <c r="F49" s="1174"/>
      <c r="G49" s="1174"/>
      <c r="H49" s="1174"/>
      <c r="I49" s="1174"/>
      <c r="J49" s="1175"/>
      <c r="K49" s="61">
        <v>33</v>
      </c>
      <c r="L49" s="62">
        <v>20</v>
      </c>
      <c r="M49" s="62">
        <v>3</v>
      </c>
      <c r="N49" s="62">
        <v>2</v>
      </c>
      <c r="O49" s="63">
        <v>1</v>
      </c>
      <c r="P49" s="46"/>
      <c r="Q49" s="46"/>
      <c r="R49" s="46"/>
      <c r="S49" s="46"/>
      <c r="T49" s="46"/>
      <c r="U49" s="46"/>
    </row>
    <row r="50" spans="1:21" ht="30.75" customHeight="1" x14ac:dyDescent="0.2">
      <c r="A50" s="46"/>
      <c r="B50" s="1168"/>
      <c r="C50" s="1169"/>
      <c r="D50" s="60"/>
      <c r="E50" s="1174" t="s">
        <v>15</v>
      </c>
      <c r="F50" s="1174"/>
      <c r="G50" s="1174"/>
      <c r="H50" s="1174"/>
      <c r="I50" s="1174"/>
      <c r="J50" s="1175"/>
      <c r="K50" s="61" t="s">
        <v>486</v>
      </c>
      <c r="L50" s="62" t="s">
        <v>486</v>
      </c>
      <c r="M50" s="62" t="s">
        <v>486</v>
      </c>
      <c r="N50" s="62" t="s">
        <v>486</v>
      </c>
      <c r="O50" s="63" t="s">
        <v>486</v>
      </c>
      <c r="P50" s="46"/>
      <c r="Q50" s="46"/>
      <c r="R50" s="46"/>
      <c r="S50" s="46"/>
      <c r="T50" s="46"/>
      <c r="U50" s="46"/>
    </row>
    <row r="51" spans="1:21" ht="30.75" customHeight="1" x14ac:dyDescent="0.2">
      <c r="A51" s="46"/>
      <c r="B51" s="1170"/>
      <c r="C51" s="1171"/>
      <c r="D51" s="64"/>
      <c r="E51" s="1174" t="s">
        <v>16</v>
      </c>
      <c r="F51" s="1174"/>
      <c r="G51" s="1174"/>
      <c r="H51" s="1174"/>
      <c r="I51" s="1174"/>
      <c r="J51" s="1175"/>
      <c r="K51" s="61">
        <v>0</v>
      </c>
      <c r="L51" s="62" t="s">
        <v>486</v>
      </c>
      <c r="M51" s="62" t="s">
        <v>486</v>
      </c>
      <c r="N51" s="62" t="s">
        <v>486</v>
      </c>
      <c r="O51" s="63" t="s">
        <v>486</v>
      </c>
      <c r="P51" s="46"/>
      <c r="Q51" s="46"/>
      <c r="R51" s="46"/>
      <c r="S51" s="46"/>
      <c r="T51" s="46"/>
      <c r="U51" s="46"/>
    </row>
    <row r="52" spans="1:21" ht="30.75" customHeight="1" x14ac:dyDescent="0.2">
      <c r="A52" s="46"/>
      <c r="B52" s="1176" t="s">
        <v>17</v>
      </c>
      <c r="C52" s="1177"/>
      <c r="D52" s="64"/>
      <c r="E52" s="1174" t="s">
        <v>18</v>
      </c>
      <c r="F52" s="1174"/>
      <c r="G52" s="1174"/>
      <c r="H52" s="1174"/>
      <c r="I52" s="1174"/>
      <c r="J52" s="1175"/>
      <c r="K52" s="61">
        <v>417</v>
      </c>
      <c r="L52" s="62">
        <v>414</v>
      </c>
      <c r="M52" s="62">
        <v>400</v>
      </c>
      <c r="N52" s="62">
        <v>401</v>
      </c>
      <c r="O52" s="63">
        <v>433</v>
      </c>
      <c r="P52" s="46"/>
      <c r="Q52" s="46"/>
      <c r="R52" s="46"/>
      <c r="S52" s="46"/>
      <c r="T52" s="46"/>
      <c r="U52" s="46"/>
    </row>
    <row r="53" spans="1:21" ht="30.75" customHeight="1" thickBot="1" x14ac:dyDescent="0.25">
      <c r="A53" s="46"/>
      <c r="B53" s="1178" t="s">
        <v>19</v>
      </c>
      <c r="C53" s="1179"/>
      <c r="D53" s="65"/>
      <c r="E53" s="1180" t="s">
        <v>20</v>
      </c>
      <c r="F53" s="1180"/>
      <c r="G53" s="1180"/>
      <c r="H53" s="1180"/>
      <c r="I53" s="1180"/>
      <c r="J53" s="1181"/>
      <c r="K53" s="66">
        <v>197</v>
      </c>
      <c r="L53" s="67">
        <v>178</v>
      </c>
      <c r="M53" s="67">
        <v>198</v>
      </c>
      <c r="N53" s="67">
        <v>156</v>
      </c>
      <c r="O53" s="68">
        <v>179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82" t="s">
        <v>24</v>
      </c>
      <c r="C58" s="1183"/>
      <c r="D58" s="1188" t="s">
        <v>25</v>
      </c>
      <c r="E58" s="1189"/>
      <c r="F58" s="1189"/>
      <c r="G58" s="1189"/>
      <c r="H58" s="1189"/>
      <c r="I58" s="1189"/>
      <c r="J58" s="1190"/>
      <c r="K58" s="81"/>
      <c r="L58" s="82"/>
      <c r="M58" s="82"/>
      <c r="N58" s="82"/>
      <c r="O58" s="83"/>
    </row>
    <row r="59" spans="1:21" ht="31.5" customHeight="1" x14ac:dyDescent="0.2">
      <c r="B59" s="1184"/>
      <c r="C59" s="1185"/>
      <c r="D59" s="1191" t="s">
        <v>26</v>
      </c>
      <c r="E59" s="1192"/>
      <c r="F59" s="1192"/>
      <c r="G59" s="1192"/>
      <c r="H59" s="1192"/>
      <c r="I59" s="1192"/>
      <c r="J59" s="1193"/>
      <c r="K59" s="84"/>
      <c r="L59" s="85"/>
      <c r="M59" s="85"/>
      <c r="N59" s="85"/>
      <c r="O59" s="86"/>
    </row>
    <row r="60" spans="1:21" ht="31.5" customHeight="1" thickBot="1" x14ac:dyDescent="0.25">
      <c r="B60" s="1186"/>
      <c r="C60" s="1187"/>
      <c r="D60" s="1194" t="s">
        <v>27</v>
      </c>
      <c r="E60" s="1195"/>
      <c r="F60" s="1195"/>
      <c r="G60" s="1195"/>
      <c r="H60" s="1195"/>
      <c r="I60" s="1195"/>
      <c r="J60" s="119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qEX7FZHhllDVYVg0WngPi01J8WZIozR/PmxUXPkBAGV2X4C7+yMfO2s2w4QbpH3WexqtMHMNcEqKlGNONYR5g==" saltValue="ctNVZZt48UUgV0JFNTwb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0" zoomScale="90" zoomScaleNormal="9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97" t="s">
        <v>30</v>
      </c>
      <c r="C41" s="1198"/>
      <c r="D41" s="103"/>
      <c r="E41" s="1203" t="s">
        <v>31</v>
      </c>
      <c r="F41" s="1203"/>
      <c r="G41" s="1203"/>
      <c r="H41" s="1204"/>
      <c r="I41" s="342">
        <v>5948</v>
      </c>
      <c r="J41" s="343">
        <v>5949</v>
      </c>
      <c r="K41" s="343">
        <v>5831</v>
      </c>
      <c r="L41" s="343">
        <v>5789</v>
      </c>
      <c r="M41" s="344">
        <v>6524</v>
      </c>
    </row>
    <row r="42" spans="2:13" ht="27.75" customHeight="1" x14ac:dyDescent="0.2">
      <c r="B42" s="1199"/>
      <c r="C42" s="1200"/>
      <c r="D42" s="104"/>
      <c r="E42" s="1205" t="s">
        <v>32</v>
      </c>
      <c r="F42" s="1205"/>
      <c r="G42" s="1205"/>
      <c r="H42" s="1206"/>
      <c r="I42" s="345">
        <v>187</v>
      </c>
      <c r="J42" s="346">
        <v>128</v>
      </c>
      <c r="K42" s="346">
        <v>128</v>
      </c>
      <c r="L42" s="346">
        <v>128</v>
      </c>
      <c r="M42" s="347">
        <v>128</v>
      </c>
    </row>
    <row r="43" spans="2:13" ht="27.75" customHeight="1" x14ac:dyDescent="0.2">
      <c r="B43" s="1199"/>
      <c r="C43" s="1200"/>
      <c r="D43" s="104"/>
      <c r="E43" s="1205" t="s">
        <v>33</v>
      </c>
      <c r="F43" s="1205"/>
      <c r="G43" s="1205"/>
      <c r="H43" s="1206"/>
      <c r="I43" s="345">
        <v>1659</v>
      </c>
      <c r="J43" s="346">
        <v>1836</v>
      </c>
      <c r="K43" s="346">
        <v>2041</v>
      </c>
      <c r="L43" s="346">
        <v>2150</v>
      </c>
      <c r="M43" s="347">
        <v>2146</v>
      </c>
    </row>
    <row r="44" spans="2:13" ht="27.75" customHeight="1" x14ac:dyDescent="0.2">
      <c r="B44" s="1199"/>
      <c r="C44" s="1200"/>
      <c r="D44" s="104"/>
      <c r="E44" s="1205" t="s">
        <v>34</v>
      </c>
      <c r="F44" s="1205"/>
      <c r="G44" s="1205"/>
      <c r="H44" s="1206"/>
      <c r="I44" s="345">
        <v>28</v>
      </c>
      <c r="J44" s="346">
        <v>8</v>
      </c>
      <c r="K44" s="346">
        <v>4</v>
      </c>
      <c r="L44" s="346">
        <v>2</v>
      </c>
      <c r="M44" s="347">
        <v>4</v>
      </c>
    </row>
    <row r="45" spans="2:13" ht="27.75" customHeight="1" x14ac:dyDescent="0.2">
      <c r="B45" s="1199"/>
      <c r="C45" s="1200"/>
      <c r="D45" s="104"/>
      <c r="E45" s="1205" t="s">
        <v>35</v>
      </c>
      <c r="F45" s="1205"/>
      <c r="G45" s="1205"/>
      <c r="H45" s="1206"/>
      <c r="I45" s="345">
        <v>575</v>
      </c>
      <c r="J45" s="346">
        <v>560</v>
      </c>
      <c r="K45" s="346">
        <v>554</v>
      </c>
      <c r="L45" s="346">
        <v>564</v>
      </c>
      <c r="M45" s="347">
        <v>588</v>
      </c>
    </row>
    <row r="46" spans="2:13" ht="27.75" customHeight="1" x14ac:dyDescent="0.2">
      <c r="B46" s="1199"/>
      <c r="C46" s="1200"/>
      <c r="D46" s="105"/>
      <c r="E46" s="1205" t="s">
        <v>36</v>
      </c>
      <c r="F46" s="1205"/>
      <c r="G46" s="1205"/>
      <c r="H46" s="1206"/>
      <c r="I46" s="345" t="s">
        <v>486</v>
      </c>
      <c r="J46" s="346" t="s">
        <v>486</v>
      </c>
      <c r="K46" s="346" t="s">
        <v>486</v>
      </c>
      <c r="L46" s="346" t="s">
        <v>486</v>
      </c>
      <c r="M46" s="347" t="s">
        <v>486</v>
      </c>
    </row>
    <row r="47" spans="2:13" ht="27.75" customHeight="1" x14ac:dyDescent="0.2">
      <c r="B47" s="1199"/>
      <c r="C47" s="1200"/>
      <c r="D47" s="106"/>
      <c r="E47" s="1207" t="s">
        <v>37</v>
      </c>
      <c r="F47" s="1208"/>
      <c r="G47" s="1208"/>
      <c r="H47" s="1209"/>
      <c r="I47" s="345" t="s">
        <v>486</v>
      </c>
      <c r="J47" s="346" t="s">
        <v>486</v>
      </c>
      <c r="K47" s="346" t="s">
        <v>486</v>
      </c>
      <c r="L47" s="346" t="s">
        <v>486</v>
      </c>
      <c r="M47" s="347" t="s">
        <v>486</v>
      </c>
    </row>
    <row r="48" spans="2:13" ht="27.75" customHeight="1" x14ac:dyDescent="0.2">
      <c r="B48" s="1199"/>
      <c r="C48" s="1200"/>
      <c r="D48" s="104"/>
      <c r="E48" s="1205" t="s">
        <v>38</v>
      </c>
      <c r="F48" s="1205"/>
      <c r="G48" s="1205"/>
      <c r="H48" s="1206"/>
      <c r="I48" s="345" t="s">
        <v>486</v>
      </c>
      <c r="J48" s="346" t="s">
        <v>486</v>
      </c>
      <c r="K48" s="346" t="s">
        <v>486</v>
      </c>
      <c r="L48" s="346" t="s">
        <v>486</v>
      </c>
      <c r="M48" s="347" t="s">
        <v>486</v>
      </c>
    </row>
    <row r="49" spans="2:13" ht="27.75" customHeight="1" x14ac:dyDescent="0.2">
      <c r="B49" s="1201"/>
      <c r="C49" s="1202"/>
      <c r="D49" s="104"/>
      <c r="E49" s="1205" t="s">
        <v>39</v>
      </c>
      <c r="F49" s="1205"/>
      <c r="G49" s="1205"/>
      <c r="H49" s="1206"/>
      <c r="I49" s="345" t="s">
        <v>486</v>
      </c>
      <c r="J49" s="346" t="s">
        <v>486</v>
      </c>
      <c r="K49" s="346" t="s">
        <v>486</v>
      </c>
      <c r="L49" s="346" t="s">
        <v>486</v>
      </c>
      <c r="M49" s="347" t="s">
        <v>486</v>
      </c>
    </row>
    <row r="50" spans="2:13" ht="27.75" customHeight="1" x14ac:dyDescent="0.2">
      <c r="B50" s="1210" t="s">
        <v>40</v>
      </c>
      <c r="C50" s="1211"/>
      <c r="D50" s="107"/>
      <c r="E50" s="1205" t="s">
        <v>41</v>
      </c>
      <c r="F50" s="1205"/>
      <c r="G50" s="1205"/>
      <c r="H50" s="1206"/>
      <c r="I50" s="345">
        <v>1432</v>
      </c>
      <c r="J50" s="346">
        <v>1454</v>
      </c>
      <c r="K50" s="346">
        <v>1924</v>
      </c>
      <c r="L50" s="346">
        <v>2390</v>
      </c>
      <c r="M50" s="347">
        <v>2646</v>
      </c>
    </row>
    <row r="51" spans="2:13" ht="27.75" customHeight="1" x14ac:dyDescent="0.2">
      <c r="B51" s="1199"/>
      <c r="C51" s="1200"/>
      <c r="D51" s="104"/>
      <c r="E51" s="1205" t="s">
        <v>42</v>
      </c>
      <c r="F51" s="1205"/>
      <c r="G51" s="1205"/>
      <c r="H51" s="1206"/>
      <c r="I51" s="345">
        <v>8</v>
      </c>
      <c r="J51" s="346">
        <v>9</v>
      </c>
      <c r="K51" s="346">
        <v>7</v>
      </c>
      <c r="L51" s="346">
        <v>5</v>
      </c>
      <c r="M51" s="347">
        <v>3</v>
      </c>
    </row>
    <row r="52" spans="2:13" ht="27.75" customHeight="1" x14ac:dyDescent="0.2">
      <c r="B52" s="1201"/>
      <c r="C52" s="1202"/>
      <c r="D52" s="104"/>
      <c r="E52" s="1205" t="s">
        <v>43</v>
      </c>
      <c r="F52" s="1205"/>
      <c r="G52" s="1205"/>
      <c r="H52" s="1206"/>
      <c r="I52" s="345">
        <v>4574</v>
      </c>
      <c r="J52" s="346">
        <v>4617</v>
      </c>
      <c r="K52" s="346">
        <v>4461</v>
      </c>
      <c r="L52" s="346">
        <v>4563</v>
      </c>
      <c r="M52" s="347">
        <v>4506</v>
      </c>
    </row>
    <row r="53" spans="2:13" ht="27.75" customHeight="1" thickBot="1" x14ac:dyDescent="0.25">
      <c r="B53" s="1212" t="s">
        <v>19</v>
      </c>
      <c r="C53" s="1213"/>
      <c r="D53" s="108"/>
      <c r="E53" s="1214" t="s">
        <v>44</v>
      </c>
      <c r="F53" s="1214"/>
      <c r="G53" s="1214"/>
      <c r="H53" s="1215"/>
      <c r="I53" s="348">
        <v>2383</v>
      </c>
      <c r="J53" s="349">
        <v>2400</v>
      </c>
      <c r="K53" s="349">
        <v>2167</v>
      </c>
      <c r="L53" s="349">
        <v>1676</v>
      </c>
      <c r="M53" s="350">
        <v>2235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H0goWsdSNtqT9ymaJHTzOv4aWEExewZfOoAD9O30mm0WHUAOJ7j+n2JuAz7t+jHPWz/wqiDn/CTTQRD8mEIYg==" saltValue="K6oKLkaB3/uMl45VV04Z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4" t="s">
        <v>46</v>
      </c>
      <c r="D55" s="1224"/>
      <c r="E55" s="1225"/>
      <c r="F55" s="120">
        <v>849</v>
      </c>
      <c r="G55" s="120">
        <v>989</v>
      </c>
      <c r="H55" s="121">
        <v>1199</v>
      </c>
    </row>
    <row r="56" spans="2:8" ht="52.5" customHeight="1" x14ac:dyDescent="0.2">
      <c r="B56" s="122"/>
      <c r="C56" s="1226" t="s">
        <v>47</v>
      </c>
      <c r="D56" s="1226"/>
      <c r="E56" s="1227"/>
      <c r="F56" s="123">
        <v>100</v>
      </c>
      <c r="G56" s="123">
        <v>230</v>
      </c>
      <c r="H56" s="124">
        <v>292</v>
      </c>
    </row>
    <row r="57" spans="2:8" ht="53.25" customHeight="1" x14ac:dyDescent="0.2">
      <c r="B57" s="122"/>
      <c r="C57" s="1228" t="s">
        <v>48</v>
      </c>
      <c r="D57" s="1228"/>
      <c r="E57" s="1229"/>
      <c r="F57" s="125">
        <v>939</v>
      </c>
      <c r="G57" s="125">
        <v>1133</v>
      </c>
      <c r="H57" s="126">
        <v>1118</v>
      </c>
    </row>
    <row r="58" spans="2:8" ht="45.75" customHeight="1" x14ac:dyDescent="0.2">
      <c r="B58" s="127"/>
      <c r="C58" s="1216" t="s">
        <v>549</v>
      </c>
      <c r="D58" s="1217"/>
      <c r="E58" s="1218"/>
      <c r="F58" s="128">
        <v>226</v>
      </c>
      <c r="G58" s="128">
        <v>373</v>
      </c>
      <c r="H58" s="129">
        <v>516</v>
      </c>
    </row>
    <row r="59" spans="2:8" ht="45.75" customHeight="1" x14ac:dyDescent="0.2">
      <c r="B59" s="127"/>
      <c r="C59" s="1216" t="s">
        <v>550</v>
      </c>
      <c r="D59" s="1217"/>
      <c r="E59" s="1218"/>
      <c r="F59" s="128">
        <v>389</v>
      </c>
      <c r="G59" s="128">
        <v>373</v>
      </c>
      <c r="H59" s="129">
        <v>358</v>
      </c>
    </row>
    <row r="60" spans="2:8" ht="45.75" customHeight="1" x14ac:dyDescent="0.2">
      <c r="B60" s="127"/>
      <c r="C60" s="1216" t="s">
        <v>551</v>
      </c>
      <c r="D60" s="1217"/>
      <c r="E60" s="1218"/>
      <c r="F60" s="128">
        <v>69</v>
      </c>
      <c r="G60" s="128">
        <v>77</v>
      </c>
      <c r="H60" s="129">
        <v>81</v>
      </c>
    </row>
    <row r="61" spans="2:8" ht="45.75" customHeight="1" x14ac:dyDescent="0.2">
      <c r="B61" s="127"/>
      <c r="C61" s="1216" t="s">
        <v>552</v>
      </c>
      <c r="D61" s="1217"/>
      <c r="E61" s="1218"/>
      <c r="F61" s="128">
        <v>14</v>
      </c>
      <c r="G61" s="128">
        <v>23</v>
      </c>
      <c r="H61" s="129">
        <v>61</v>
      </c>
    </row>
    <row r="62" spans="2:8" ht="45.75" customHeight="1" thickBot="1" x14ac:dyDescent="0.25">
      <c r="B62" s="130"/>
      <c r="C62" s="1219" t="s">
        <v>553</v>
      </c>
      <c r="D62" s="1220"/>
      <c r="E62" s="1221"/>
      <c r="F62" s="131">
        <v>51</v>
      </c>
      <c r="G62" s="131">
        <v>51</v>
      </c>
      <c r="H62" s="132">
        <v>51</v>
      </c>
    </row>
    <row r="63" spans="2:8" ht="52.5" customHeight="1" thickBot="1" x14ac:dyDescent="0.25">
      <c r="B63" s="133"/>
      <c r="C63" s="1222" t="s">
        <v>49</v>
      </c>
      <c r="D63" s="1222"/>
      <c r="E63" s="1223"/>
      <c r="F63" s="134">
        <v>1888</v>
      </c>
      <c r="G63" s="134">
        <v>2353</v>
      </c>
      <c r="H63" s="135">
        <v>2609</v>
      </c>
    </row>
    <row r="64" spans="2:8" ht="13.2" x14ac:dyDescent="0.2"/>
  </sheetData>
  <sheetProtection algorithmName="SHA-512" hashValue="6LBLm50mnYaKGe26tUDp/DtZtb+xZDraEC2Zhmuo1+F+qrWaxhquQ+ydTrjEhwrUp9HDUcQoxbrb6G2YhMvQQA==" saltValue="fRPD6DbI4+Aj0pEHNemh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19A8E-475A-4934-84C0-538A75E63089}">
  <sheetPr>
    <pageSetUpPr fitToPage="1"/>
  </sheetPr>
  <dimension ref="A1:DE85"/>
  <sheetViews>
    <sheetView showGridLines="0" topLeftCell="B49" zoomScaleNormal="100" zoomScaleSheetLayoutView="55" workbookViewId="0">
      <selection activeCell="AN70" sqref="AN70"/>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9"/>
      <c r="B1" s="378"/>
      <c r="DD1" s="255"/>
      <c r="DE1" s="255"/>
    </row>
    <row r="2" spans="1:109" ht="25.5" customHeight="1" x14ac:dyDescent="0.2">
      <c r="A2" s="377"/>
      <c r="C2" s="377"/>
      <c r="O2" s="377"/>
      <c r="P2" s="377"/>
      <c r="Q2" s="377"/>
      <c r="R2" s="377"/>
      <c r="S2" s="377"/>
      <c r="T2" s="377"/>
      <c r="U2" s="377"/>
      <c r="V2" s="377"/>
      <c r="W2" s="377"/>
      <c r="X2" s="377"/>
      <c r="Y2" s="377"/>
      <c r="Z2" s="377"/>
      <c r="AA2" s="377"/>
      <c r="AB2" s="377"/>
      <c r="AC2" s="377"/>
      <c r="AD2" s="377"/>
      <c r="AE2" s="377"/>
      <c r="AF2" s="377"/>
      <c r="AG2" s="377"/>
      <c r="AH2" s="377"/>
      <c r="AI2" s="377"/>
      <c r="AU2" s="377"/>
      <c r="BG2" s="377"/>
      <c r="BS2" s="377"/>
      <c r="CE2" s="377"/>
      <c r="CQ2" s="377"/>
      <c r="DD2" s="255"/>
      <c r="DE2" s="255"/>
    </row>
    <row r="3" spans="1:109" ht="25.5" customHeight="1" x14ac:dyDescent="0.2">
      <c r="A3" s="377"/>
      <c r="C3" s="377"/>
      <c r="O3" s="377"/>
      <c r="P3" s="377"/>
      <c r="Q3" s="377"/>
      <c r="R3" s="377"/>
      <c r="S3" s="377"/>
      <c r="T3" s="377"/>
      <c r="U3" s="377"/>
      <c r="V3" s="377"/>
      <c r="W3" s="377"/>
      <c r="X3" s="377"/>
      <c r="Y3" s="377"/>
      <c r="Z3" s="377"/>
      <c r="AA3" s="377"/>
      <c r="AB3" s="377"/>
      <c r="AC3" s="377"/>
      <c r="AD3" s="377"/>
      <c r="AE3" s="377"/>
      <c r="AF3" s="377"/>
      <c r="AG3" s="377"/>
      <c r="AH3" s="377"/>
      <c r="AI3" s="377"/>
      <c r="AU3" s="377"/>
      <c r="BG3" s="377"/>
      <c r="BS3" s="377"/>
      <c r="CE3" s="377"/>
      <c r="CQ3" s="377"/>
      <c r="DD3" s="255"/>
      <c r="DE3" s="255"/>
    </row>
    <row r="4" spans="1:109" s="253" customFormat="1" ht="13.2" x14ac:dyDescent="0.2">
      <c r="A4" s="377"/>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77"/>
      <c r="BA4" s="377"/>
      <c r="BB4" s="377"/>
      <c r="BC4" s="377"/>
      <c r="BD4" s="377"/>
      <c r="BE4" s="377"/>
      <c r="BF4" s="377"/>
      <c r="BG4" s="377"/>
      <c r="BH4" s="377"/>
      <c r="BI4" s="377"/>
      <c r="BJ4" s="377"/>
      <c r="BK4" s="377"/>
      <c r="BL4" s="377"/>
      <c r="BM4" s="377"/>
      <c r="BN4" s="377"/>
      <c r="BO4" s="377"/>
      <c r="BP4" s="377"/>
      <c r="BQ4" s="377"/>
      <c r="BR4" s="377"/>
      <c r="BS4" s="377"/>
      <c r="BT4" s="377"/>
      <c r="BU4" s="377"/>
      <c r="BV4" s="377"/>
      <c r="BW4" s="377"/>
      <c r="BX4" s="377"/>
      <c r="BY4" s="377"/>
      <c r="BZ4" s="377"/>
      <c r="CA4" s="377"/>
      <c r="CB4" s="377"/>
      <c r="CC4" s="377"/>
      <c r="CD4" s="377"/>
      <c r="CE4" s="377"/>
      <c r="CF4" s="377"/>
      <c r="CG4" s="377"/>
      <c r="CH4" s="377"/>
      <c r="CI4" s="377"/>
      <c r="CJ4" s="377"/>
      <c r="CK4" s="377"/>
      <c r="CL4" s="377"/>
      <c r="CM4" s="377"/>
      <c r="CN4" s="377"/>
      <c r="CO4" s="377"/>
      <c r="CP4" s="377"/>
      <c r="CQ4" s="377"/>
      <c r="CR4" s="377"/>
      <c r="CS4" s="377"/>
      <c r="CT4" s="377"/>
      <c r="CU4" s="377"/>
      <c r="CV4" s="377"/>
      <c r="CW4" s="377"/>
      <c r="CX4" s="377"/>
      <c r="CY4" s="377"/>
      <c r="CZ4" s="377"/>
      <c r="DA4" s="377"/>
      <c r="DB4" s="377"/>
      <c r="DC4" s="377"/>
      <c r="DD4" s="377"/>
      <c r="DE4" s="377"/>
    </row>
    <row r="5" spans="1:109" s="253" customFormat="1" ht="13.2" x14ac:dyDescent="0.2">
      <c r="A5" s="377"/>
      <c r="B5" s="377"/>
      <c r="C5" s="377"/>
      <c r="D5" s="377"/>
      <c r="E5" s="377"/>
      <c r="F5" s="377"/>
      <c r="G5" s="377"/>
      <c r="H5" s="377"/>
      <c r="I5" s="377"/>
      <c r="J5" s="377"/>
      <c r="K5" s="377"/>
      <c r="L5" s="377"/>
      <c r="M5" s="377"/>
      <c r="N5" s="377"/>
      <c r="O5" s="377"/>
      <c r="P5" s="377"/>
      <c r="Q5" s="377"/>
      <c r="R5" s="377"/>
      <c r="S5" s="377"/>
      <c r="T5" s="377"/>
      <c r="U5" s="377"/>
      <c r="V5" s="377"/>
      <c r="W5" s="377"/>
      <c r="X5" s="377"/>
      <c r="Y5" s="377"/>
      <c r="Z5" s="377"/>
      <c r="AA5" s="377"/>
      <c r="AB5" s="377"/>
      <c r="AC5" s="377"/>
      <c r="AD5" s="377"/>
      <c r="AE5" s="377"/>
      <c r="AF5" s="377"/>
      <c r="AG5" s="377"/>
      <c r="AH5" s="377"/>
      <c r="AI5" s="377"/>
      <c r="AJ5" s="377"/>
      <c r="AK5" s="377"/>
      <c r="AL5" s="377"/>
      <c r="AM5" s="377"/>
      <c r="AN5" s="377"/>
      <c r="AO5" s="377"/>
      <c r="AP5" s="377"/>
      <c r="AQ5" s="377"/>
      <c r="AR5" s="377"/>
      <c r="AS5" s="377"/>
      <c r="AT5" s="377"/>
      <c r="AU5" s="377"/>
      <c r="AV5" s="377"/>
      <c r="AW5" s="377"/>
      <c r="AX5" s="377"/>
      <c r="AY5" s="377"/>
      <c r="AZ5" s="377"/>
      <c r="BA5" s="377"/>
      <c r="BB5" s="377"/>
      <c r="BC5" s="377"/>
      <c r="BD5" s="377"/>
      <c r="BE5" s="377"/>
      <c r="BF5" s="377"/>
      <c r="BG5" s="377"/>
      <c r="BH5" s="377"/>
      <c r="BI5" s="377"/>
      <c r="BJ5" s="377"/>
      <c r="BK5" s="377"/>
      <c r="BL5" s="377"/>
      <c r="BM5" s="377"/>
      <c r="BN5" s="377"/>
      <c r="BO5" s="377"/>
      <c r="BP5" s="377"/>
      <c r="BQ5" s="377"/>
      <c r="BR5" s="377"/>
      <c r="BS5" s="377"/>
      <c r="BT5" s="377"/>
      <c r="BU5" s="377"/>
      <c r="BV5" s="377"/>
      <c r="BW5" s="377"/>
      <c r="BX5" s="377"/>
      <c r="BY5" s="377"/>
      <c r="BZ5" s="377"/>
      <c r="CA5" s="377"/>
      <c r="CB5" s="377"/>
      <c r="CC5" s="377"/>
      <c r="CD5" s="377"/>
      <c r="CE5" s="377"/>
      <c r="CF5" s="377"/>
      <c r="CG5" s="377"/>
      <c r="CH5" s="377"/>
      <c r="CI5" s="377"/>
      <c r="CJ5" s="377"/>
      <c r="CK5" s="377"/>
      <c r="CL5" s="377"/>
      <c r="CM5" s="377"/>
      <c r="CN5" s="377"/>
      <c r="CO5" s="377"/>
      <c r="CP5" s="377"/>
      <c r="CQ5" s="377"/>
      <c r="CR5" s="377"/>
      <c r="CS5" s="377"/>
      <c r="CT5" s="377"/>
      <c r="CU5" s="377"/>
      <c r="CV5" s="377"/>
      <c r="CW5" s="377"/>
      <c r="CX5" s="377"/>
      <c r="CY5" s="377"/>
      <c r="CZ5" s="377"/>
      <c r="DA5" s="377"/>
      <c r="DB5" s="377"/>
      <c r="DC5" s="377"/>
      <c r="DD5" s="377"/>
      <c r="DE5" s="377"/>
    </row>
    <row r="6" spans="1:109" s="253" customFormat="1" ht="13.2" x14ac:dyDescent="0.2">
      <c r="A6" s="377"/>
      <c r="B6" s="377"/>
      <c r="C6" s="377"/>
      <c r="D6" s="377"/>
      <c r="E6" s="377"/>
      <c r="F6" s="377"/>
      <c r="G6" s="377"/>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377"/>
      <c r="BA6" s="377"/>
      <c r="BB6" s="377"/>
      <c r="BC6" s="377"/>
      <c r="BD6" s="377"/>
      <c r="BE6" s="377"/>
      <c r="BF6" s="377"/>
      <c r="BG6" s="377"/>
      <c r="BH6" s="377"/>
      <c r="BI6" s="377"/>
      <c r="BJ6" s="377"/>
      <c r="BK6" s="377"/>
      <c r="BL6" s="377"/>
      <c r="BM6" s="377"/>
      <c r="BN6" s="377"/>
      <c r="BO6" s="377"/>
      <c r="BP6" s="377"/>
      <c r="BQ6" s="377"/>
      <c r="BR6" s="377"/>
      <c r="BS6" s="377"/>
      <c r="BT6" s="377"/>
      <c r="BU6" s="377"/>
      <c r="BV6" s="377"/>
      <c r="BW6" s="377"/>
      <c r="BX6" s="377"/>
      <c r="BY6" s="377"/>
      <c r="BZ6" s="377"/>
      <c r="CA6" s="377"/>
      <c r="CB6" s="377"/>
      <c r="CC6" s="377"/>
      <c r="CD6" s="377"/>
      <c r="CE6" s="377"/>
      <c r="CF6" s="377"/>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377"/>
    </row>
    <row r="7" spans="1:109" s="253" customFormat="1" ht="13.2" x14ac:dyDescent="0.2">
      <c r="A7" s="377"/>
      <c r="B7" s="377"/>
      <c r="C7" s="377"/>
      <c r="D7" s="377"/>
      <c r="E7" s="377"/>
      <c r="F7" s="377"/>
      <c r="G7" s="377"/>
      <c r="H7" s="377"/>
      <c r="I7" s="377"/>
      <c r="J7" s="377"/>
      <c r="K7" s="377"/>
      <c r="L7" s="377"/>
      <c r="M7" s="377"/>
      <c r="N7" s="377"/>
      <c r="O7" s="377"/>
      <c r="P7" s="377"/>
      <c r="Q7" s="377"/>
      <c r="R7" s="377"/>
      <c r="S7" s="377"/>
      <c r="T7" s="377"/>
      <c r="U7" s="377"/>
      <c r="V7" s="377"/>
      <c r="W7" s="377"/>
      <c r="X7" s="377"/>
      <c r="Y7" s="377"/>
      <c r="Z7" s="377"/>
      <c r="AA7" s="377"/>
      <c r="AB7" s="377"/>
      <c r="AC7" s="377"/>
      <c r="AD7" s="377"/>
      <c r="AE7" s="377"/>
      <c r="AF7" s="377"/>
      <c r="AG7" s="377"/>
      <c r="AH7" s="377"/>
      <c r="AI7" s="377"/>
      <c r="AJ7" s="377"/>
      <c r="AK7" s="377"/>
      <c r="AL7" s="377"/>
      <c r="AM7" s="377"/>
      <c r="AN7" s="377"/>
      <c r="AO7" s="377"/>
      <c r="AP7" s="377"/>
      <c r="AQ7" s="377"/>
      <c r="AR7" s="377"/>
      <c r="AS7" s="377"/>
      <c r="AT7" s="377"/>
      <c r="AU7" s="377"/>
      <c r="AV7" s="377"/>
      <c r="AW7" s="377"/>
      <c r="AX7" s="377"/>
      <c r="AY7" s="377"/>
      <c r="AZ7" s="377"/>
      <c r="BA7" s="377"/>
      <c r="BB7" s="377"/>
      <c r="BC7" s="377"/>
      <c r="BD7" s="377"/>
      <c r="BE7" s="377"/>
      <c r="BF7" s="377"/>
      <c r="BG7" s="377"/>
      <c r="BH7" s="377"/>
      <c r="BI7" s="377"/>
      <c r="BJ7" s="377"/>
      <c r="BK7" s="377"/>
      <c r="BL7" s="377"/>
      <c r="BM7" s="377"/>
      <c r="BN7" s="377"/>
      <c r="BO7" s="377"/>
      <c r="BP7" s="377"/>
      <c r="BQ7" s="377"/>
      <c r="BR7" s="377"/>
      <c r="BS7" s="377"/>
      <c r="BT7" s="377"/>
      <c r="BU7" s="377"/>
      <c r="BV7" s="377"/>
      <c r="BW7" s="377"/>
      <c r="BX7" s="377"/>
      <c r="BY7" s="377"/>
      <c r="BZ7" s="377"/>
      <c r="CA7" s="377"/>
      <c r="CB7" s="377"/>
      <c r="CC7" s="377"/>
      <c r="CD7" s="377"/>
      <c r="CE7" s="377"/>
      <c r="CF7" s="377"/>
      <c r="CG7" s="377"/>
      <c r="CH7" s="377"/>
      <c r="CI7" s="377"/>
      <c r="CJ7" s="377"/>
      <c r="CK7" s="377"/>
      <c r="CL7" s="377"/>
      <c r="CM7" s="377"/>
      <c r="CN7" s="377"/>
      <c r="CO7" s="377"/>
      <c r="CP7" s="377"/>
      <c r="CQ7" s="377"/>
      <c r="CR7" s="377"/>
      <c r="CS7" s="377"/>
      <c r="CT7" s="377"/>
      <c r="CU7" s="377"/>
      <c r="CV7" s="377"/>
      <c r="CW7" s="377"/>
      <c r="CX7" s="377"/>
      <c r="CY7" s="377"/>
      <c r="CZ7" s="377"/>
      <c r="DA7" s="377"/>
      <c r="DB7" s="377"/>
      <c r="DC7" s="377"/>
      <c r="DD7" s="377"/>
      <c r="DE7" s="377"/>
    </row>
    <row r="8" spans="1:109" s="253" customFormat="1" ht="13.2" x14ac:dyDescent="0.2">
      <c r="A8" s="377"/>
      <c r="B8" s="377"/>
      <c r="C8" s="377"/>
      <c r="D8" s="377"/>
      <c r="E8" s="377"/>
      <c r="F8" s="377"/>
      <c r="G8" s="377"/>
      <c r="H8" s="377"/>
      <c r="I8" s="377"/>
      <c r="J8" s="377"/>
      <c r="K8" s="377"/>
      <c r="L8" s="377"/>
      <c r="M8" s="377"/>
      <c r="N8" s="377"/>
      <c r="O8" s="377"/>
      <c r="P8" s="377"/>
      <c r="Q8" s="377"/>
      <c r="R8" s="377"/>
      <c r="S8" s="377"/>
      <c r="T8" s="377"/>
      <c r="U8" s="377"/>
      <c r="V8" s="377"/>
      <c r="W8" s="377"/>
      <c r="X8" s="377"/>
      <c r="Y8" s="377"/>
      <c r="Z8" s="377"/>
      <c r="AA8" s="377"/>
      <c r="AB8" s="377"/>
      <c r="AC8" s="377"/>
      <c r="AD8" s="377"/>
      <c r="AE8" s="377"/>
      <c r="AF8" s="377"/>
      <c r="AG8" s="377"/>
      <c r="AH8" s="377"/>
      <c r="AI8" s="377"/>
      <c r="AJ8" s="377"/>
      <c r="AK8" s="377"/>
      <c r="AL8" s="377"/>
      <c r="AM8" s="377"/>
      <c r="AN8" s="377"/>
      <c r="AO8" s="377"/>
      <c r="AP8" s="377"/>
      <c r="AQ8" s="377"/>
      <c r="AR8" s="377"/>
      <c r="AS8" s="377"/>
      <c r="AT8" s="377"/>
      <c r="AU8" s="377"/>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BS8" s="377"/>
      <c r="BT8" s="377"/>
      <c r="BU8" s="377"/>
      <c r="BV8" s="377"/>
      <c r="BW8" s="377"/>
      <c r="BX8" s="377"/>
      <c r="BY8" s="377"/>
      <c r="BZ8" s="377"/>
      <c r="CA8" s="377"/>
      <c r="CB8" s="377"/>
      <c r="CC8" s="377"/>
      <c r="CD8" s="377"/>
      <c r="CE8" s="377"/>
      <c r="CF8" s="377"/>
      <c r="CG8" s="377"/>
      <c r="CH8" s="377"/>
      <c r="CI8" s="377"/>
      <c r="CJ8" s="377"/>
      <c r="CK8" s="377"/>
      <c r="CL8" s="377"/>
      <c r="CM8" s="377"/>
      <c r="CN8" s="377"/>
      <c r="CO8" s="377"/>
      <c r="CP8" s="377"/>
      <c r="CQ8" s="377"/>
      <c r="CR8" s="377"/>
      <c r="CS8" s="377"/>
      <c r="CT8" s="377"/>
      <c r="CU8" s="377"/>
      <c r="CV8" s="377"/>
      <c r="CW8" s="377"/>
      <c r="CX8" s="377"/>
      <c r="CY8" s="377"/>
      <c r="CZ8" s="377"/>
      <c r="DA8" s="377"/>
      <c r="DB8" s="377"/>
      <c r="DC8" s="377"/>
      <c r="DD8" s="377"/>
      <c r="DE8" s="377"/>
    </row>
    <row r="9" spans="1:109" s="253" customFormat="1" ht="13.2" x14ac:dyDescent="0.2">
      <c r="A9" s="377"/>
      <c r="B9" s="377"/>
      <c r="C9" s="377"/>
      <c r="D9" s="377"/>
      <c r="E9" s="377"/>
      <c r="F9" s="377"/>
      <c r="G9" s="377"/>
      <c r="H9" s="377"/>
      <c r="I9" s="377"/>
      <c r="J9" s="377"/>
      <c r="K9" s="377"/>
      <c r="L9" s="377"/>
      <c r="M9" s="377"/>
      <c r="N9" s="377"/>
      <c r="O9" s="377"/>
      <c r="P9" s="377"/>
      <c r="Q9" s="377"/>
      <c r="R9" s="377"/>
      <c r="S9" s="377"/>
      <c r="T9" s="377"/>
      <c r="U9" s="377"/>
      <c r="V9" s="377"/>
      <c r="W9" s="377"/>
      <c r="X9" s="377"/>
      <c r="Y9" s="377"/>
      <c r="Z9" s="377"/>
      <c r="AA9" s="377"/>
      <c r="AB9" s="377"/>
      <c r="AC9" s="377"/>
      <c r="AD9" s="377"/>
      <c r="AE9" s="377"/>
      <c r="AF9" s="377"/>
      <c r="AG9" s="377"/>
      <c r="AH9" s="377"/>
      <c r="AI9" s="377"/>
      <c r="AJ9" s="377"/>
      <c r="AK9" s="377"/>
      <c r="AL9" s="377"/>
      <c r="AM9" s="377"/>
      <c r="AN9" s="377"/>
      <c r="AO9" s="377"/>
      <c r="AP9" s="377"/>
      <c r="AQ9" s="377"/>
      <c r="AR9" s="377"/>
      <c r="AS9" s="377"/>
      <c r="AT9" s="377"/>
      <c r="AU9" s="377"/>
      <c r="AV9" s="377"/>
      <c r="AW9" s="377"/>
      <c r="AX9" s="377"/>
      <c r="AY9" s="377"/>
      <c r="AZ9" s="377"/>
      <c r="BA9" s="377"/>
      <c r="BB9" s="377"/>
      <c r="BC9" s="377"/>
      <c r="BD9" s="377"/>
      <c r="BE9" s="377"/>
      <c r="BF9" s="377"/>
      <c r="BG9" s="377"/>
      <c r="BH9" s="377"/>
      <c r="BI9" s="377"/>
      <c r="BJ9" s="377"/>
      <c r="BK9" s="377"/>
      <c r="BL9" s="377"/>
      <c r="BM9" s="377"/>
      <c r="BN9" s="377"/>
      <c r="BO9" s="377"/>
      <c r="BP9" s="377"/>
      <c r="BQ9" s="377"/>
      <c r="BR9" s="377"/>
      <c r="BS9" s="377"/>
      <c r="BT9" s="377"/>
      <c r="BU9" s="377"/>
      <c r="BV9" s="377"/>
      <c r="BW9" s="377"/>
      <c r="BX9" s="377"/>
      <c r="BY9" s="377"/>
      <c r="BZ9" s="377"/>
      <c r="CA9" s="377"/>
      <c r="CB9" s="377"/>
      <c r="CC9" s="377"/>
      <c r="CD9" s="377"/>
      <c r="CE9" s="377"/>
      <c r="CF9" s="377"/>
      <c r="CG9" s="377"/>
      <c r="CH9" s="377"/>
      <c r="CI9" s="377"/>
      <c r="CJ9" s="377"/>
      <c r="CK9" s="377"/>
      <c r="CL9" s="377"/>
      <c r="CM9" s="377"/>
      <c r="CN9" s="377"/>
      <c r="CO9" s="377"/>
      <c r="CP9" s="377"/>
      <c r="CQ9" s="377"/>
      <c r="CR9" s="377"/>
      <c r="CS9" s="377"/>
      <c r="CT9" s="377"/>
      <c r="CU9" s="377"/>
      <c r="CV9" s="377"/>
      <c r="CW9" s="377"/>
      <c r="CX9" s="377"/>
      <c r="CY9" s="377"/>
      <c r="CZ9" s="377"/>
      <c r="DA9" s="377"/>
      <c r="DB9" s="377"/>
      <c r="DC9" s="377"/>
      <c r="DD9" s="377"/>
      <c r="DE9" s="377"/>
    </row>
    <row r="10" spans="1:109" s="253" customFormat="1" ht="13.2" x14ac:dyDescent="0.2">
      <c r="A10" s="377"/>
      <c r="B10" s="377"/>
      <c r="C10" s="377"/>
      <c r="D10" s="377"/>
      <c r="E10" s="377"/>
      <c r="F10" s="377"/>
      <c r="G10" s="377"/>
      <c r="H10" s="377"/>
      <c r="I10" s="377"/>
      <c r="J10" s="377"/>
      <c r="K10" s="377"/>
      <c r="L10" s="377"/>
      <c r="M10" s="377"/>
      <c r="N10" s="377"/>
      <c r="O10" s="377"/>
      <c r="P10" s="377"/>
      <c r="Q10" s="377"/>
      <c r="R10" s="377"/>
      <c r="S10" s="377"/>
      <c r="T10" s="377"/>
      <c r="U10" s="377"/>
      <c r="V10" s="377"/>
      <c r="W10" s="377"/>
      <c r="X10" s="377"/>
      <c r="Y10" s="377"/>
      <c r="Z10" s="377"/>
      <c r="AA10" s="377"/>
      <c r="AB10" s="377"/>
      <c r="AC10" s="377"/>
      <c r="AD10" s="377"/>
      <c r="AE10" s="377"/>
      <c r="AF10" s="377"/>
      <c r="AG10" s="377"/>
      <c r="AH10" s="377"/>
      <c r="AI10" s="377"/>
      <c r="AJ10" s="377"/>
      <c r="AK10" s="377"/>
      <c r="AL10" s="377"/>
      <c r="AM10" s="377"/>
      <c r="AN10" s="377"/>
      <c r="AO10" s="377"/>
      <c r="AP10" s="377"/>
      <c r="AQ10" s="377"/>
      <c r="AR10" s="377"/>
      <c r="AS10" s="377"/>
      <c r="AT10" s="377"/>
      <c r="AU10" s="377"/>
      <c r="AV10" s="377"/>
      <c r="AW10" s="377"/>
      <c r="AX10" s="377"/>
      <c r="AY10" s="377"/>
      <c r="AZ10" s="377"/>
      <c r="BA10" s="377"/>
      <c r="BB10" s="377"/>
      <c r="BC10" s="377"/>
      <c r="BD10" s="377"/>
      <c r="BE10" s="377"/>
      <c r="BF10" s="377"/>
      <c r="BG10" s="377"/>
      <c r="BH10" s="377"/>
      <c r="BI10" s="377"/>
      <c r="BJ10" s="377"/>
      <c r="BK10" s="377"/>
      <c r="BL10" s="377"/>
      <c r="BM10" s="377"/>
      <c r="BN10" s="377"/>
      <c r="BO10" s="377"/>
      <c r="BP10" s="377"/>
      <c r="BQ10" s="377"/>
      <c r="BR10" s="377"/>
      <c r="BS10" s="377"/>
      <c r="BT10" s="377"/>
      <c r="BU10" s="377"/>
      <c r="BV10" s="377"/>
      <c r="BW10" s="377"/>
      <c r="BX10" s="377"/>
      <c r="BY10" s="377"/>
      <c r="BZ10" s="377"/>
      <c r="CA10" s="377"/>
      <c r="CB10" s="377"/>
      <c r="CC10" s="377"/>
      <c r="CD10" s="377"/>
      <c r="CE10" s="377"/>
      <c r="CF10" s="377"/>
      <c r="CG10" s="377"/>
      <c r="CH10" s="377"/>
      <c r="CI10" s="377"/>
      <c r="CJ10" s="377"/>
      <c r="CK10" s="377"/>
      <c r="CL10" s="377"/>
      <c r="CM10" s="377"/>
      <c r="CN10" s="377"/>
      <c r="CO10" s="377"/>
      <c r="CP10" s="377"/>
      <c r="CQ10" s="377"/>
      <c r="CR10" s="377"/>
      <c r="CS10" s="377"/>
      <c r="CT10" s="377"/>
      <c r="CU10" s="377"/>
      <c r="CV10" s="377"/>
      <c r="CW10" s="377"/>
      <c r="CX10" s="377"/>
      <c r="CY10" s="377"/>
      <c r="CZ10" s="377"/>
      <c r="DA10" s="377"/>
      <c r="DB10" s="377"/>
      <c r="DC10" s="377"/>
      <c r="DD10" s="377"/>
      <c r="DE10" s="377"/>
    </row>
    <row r="11" spans="1:109" s="253" customFormat="1" ht="13.2" x14ac:dyDescent="0.2">
      <c r="A11" s="377"/>
      <c r="B11" s="377"/>
      <c r="C11" s="377"/>
      <c r="D11" s="377"/>
      <c r="E11" s="377"/>
      <c r="F11" s="377"/>
      <c r="G11" s="377"/>
      <c r="H11" s="377"/>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377"/>
      <c r="AM11" s="377"/>
      <c r="AN11" s="377"/>
      <c r="AO11" s="377"/>
      <c r="AP11" s="377"/>
      <c r="AQ11" s="377"/>
      <c r="AR11" s="377"/>
      <c r="AS11" s="377"/>
      <c r="AT11" s="377"/>
      <c r="AU11" s="377"/>
      <c r="AV11" s="377"/>
      <c r="AW11" s="377"/>
      <c r="AX11" s="377"/>
      <c r="AY11" s="377"/>
      <c r="AZ11" s="377"/>
      <c r="BA11" s="377"/>
      <c r="BB11" s="377"/>
      <c r="BC11" s="377"/>
      <c r="BD11" s="377"/>
      <c r="BE11" s="377"/>
      <c r="BF11" s="377"/>
      <c r="BG11" s="377"/>
      <c r="BH11" s="377"/>
      <c r="BI11" s="377"/>
      <c r="BJ11" s="377"/>
      <c r="BK11" s="377"/>
      <c r="BL11" s="377"/>
      <c r="BM11" s="377"/>
      <c r="BN11" s="377"/>
      <c r="BO11" s="377"/>
      <c r="BP11" s="377"/>
      <c r="BQ11" s="377"/>
      <c r="BR11" s="377"/>
      <c r="BS11" s="377"/>
      <c r="BT11" s="377"/>
      <c r="BU11" s="377"/>
      <c r="BV11" s="377"/>
      <c r="BW11" s="377"/>
      <c r="BX11" s="377"/>
      <c r="BY11" s="377"/>
      <c r="BZ11" s="377"/>
      <c r="CA11" s="377"/>
      <c r="CB11" s="377"/>
      <c r="CC11" s="377"/>
      <c r="CD11" s="377"/>
      <c r="CE11" s="377"/>
      <c r="CF11" s="377"/>
      <c r="CG11" s="377"/>
      <c r="CH11" s="377"/>
      <c r="CI11" s="377"/>
      <c r="CJ11" s="377"/>
      <c r="CK11" s="377"/>
      <c r="CL11" s="377"/>
      <c r="CM11" s="377"/>
      <c r="CN11" s="377"/>
      <c r="CO11" s="377"/>
      <c r="CP11" s="377"/>
      <c r="CQ11" s="377"/>
      <c r="CR11" s="377"/>
      <c r="CS11" s="377"/>
      <c r="CT11" s="377"/>
      <c r="CU11" s="377"/>
      <c r="CV11" s="377"/>
      <c r="CW11" s="377"/>
      <c r="CX11" s="377"/>
      <c r="CY11" s="377"/>
      <c r="CZ11" s="377"/>
      <c r="DA11" s="377"/>
      <c r="DB11" s="377"/>
      <c r="DC11" s="377"/>
      <c r="DD11" s="377"/>
      <c r="DE11" s="377"/>
    </row>
    <row r="12" spans="1:109" s="253" customFormat="1" ht="13.2" x14ac:dyDescent="0.2">
      <c r="A12" s="377"/>
      <c r="B12" s="377"/>
      <c r="C12" s="377"/>
      <c r="D12" s="377"/>
      <c r="E12" s="377"/>
      <c r="F12" s="377"/>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77"/>
      <c r="AU12" s="377"/>
      <c r="AV12" s="377"/>
      <c r="AW12" s="377"/>
      <c r="AX12" s="377"/>
      <c r="AY12" s="377"/>
      <c r="AZ12" s="377"/>
      <c r="BA12" s="377"/>
      <c r="BB12" s="377"/>
      <c r="BC12" s="377"/>
      <c r="BD12" s="377"/>
      <c r="BE12" s="377"/>
      <c r="BF12" s="377"/>
      <c r="BG12" s="377"/>
      <c r="BH12" s="377"/>
      <c r="BI12" s="377"/>
      <c r="BJ12" s="377"/>
      <c r="BK12" s="377"/>
      <c r="BL12" s="377"/>
      <c r="BM12" s="377"/>
      <c r="BN12" s="377"/>
      <c r="BO12" s="377"/>
      <c r="BP12" s="377"/>
      <c r="BQ12" s="377"/>
      <c r="BR12" s="377"/>
      <c r="BS12" s="377"/>
      <c r="BT12" s="377"/>
      <c r="BU12" s="377"/>
      <c r="BV12" s="377"/>
      <c r="BW12" s="377"/>
      <c r="BX12" s="377"/>
      <c r="BY12" s="377"/>
      <c r="BZ12" s="377"/>
      <c r="CA12" s="377"/>
      <c r="CB12" s="377"/>
      <c r="CC12" s="377"/>
      <c r="CD12" s="377"/>
      <c r="CE12" s="377"/>
      <c r="CF12" s="377"/>
      <c r="CG12" s="377"/>
      <c r="CH12" s="377"/>
      <c r="CI12" s="377"/>
      <c r="CJ12" s="377"/>
      <c r="CK12" s="377"/>
      <c r="CL12" s="377"/>
      <c r="CM12" s="377"/>
      <c r="CN12" s="377"/>
      <c r="CO12" s="377"/>
      <c r="CP12" s="377"/>
      <c r="CQ12" s="377"/>
      <c r="CR12" s="377"/>
      <c r="CS12" s="377"/>
      <c r="CT12" s="377"/>
      <c r="CU12" s="377"/>
      <c r="CV12" s="377"/>
      <c r="CW12" s="377"/>
      <c r="CX12" s="377"/>
      <c r="CY12" s="377"/>
      <c r="CZ12" s="377"/>
      <c r="DA12" s="377"/>
      <c r="DB12" s="377"/>
      <c r="DC12" s="377"/>
      <c r="DD12" s="377"/>
      <c r="DE12" s="377"/>
    </row>
    <row r="13" spans="1:109" s="253" customFormat="1" ht="13.2" x14ac:dyDescent="0.2">
      <c r="A13" s="377"/>
      <c r="B13" s="377"/>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77"/>
      <c r="BC13" s="377"/>
      <c r="BD13" s="377"/>
      <c r="BE13" s="377"/>
      <c r="BF13" s="377"/>
      <c r="BG13" s="377"/>
      <c r="BH13" s="377"/>
      <c r="BI13" s="377"/>
      <c r="BJ13" s="377"/>
      <c r="BK13" s="377"/>
      <c r="BL13" s="377"/>
      <c r="BM13" s="377"/>
      <c r="BN13" s="377"/>
      <c r="BO13" s="377"/>
      <c r="BP13" s="377"/>
      <c r="BQ13" s="377"/>
      <c r="BR13" s="377"/>
      <c r="BS13" s="377"/>
      <c r="BT13" s="377"/>
      <c r="BU13" s="377"/>
      <c r="BV13" s="377"/>
      <c r="BW13" s="377"/>
      <c r="BX13" s="377"/>
      <c r="BY13" s="377"/>
      <c r="BZ13" s="377"/>
      <c r="CA13" s="377"/>
      <c r="CB13" s="377"/>
      <c r="CC13" s="377"/>
      <c r="CD13" s="377"/>
      <c r="CE13" s="377"/>
      <c r="CF13" s="377"/>
      <c r="CG13" s="377"/>
      <c r="CH13" s="377"/>
      <c r="CI13" s="377"/>
      <c r="CJ13" s="377"/>
      <c r="CK13" s="377"/>
      <c r="CL13" s="377"/>
      <c r="CM13" s="377"/>
      <c r="CN13" s="377"/>
      <c r="CO13" s="377"/>
      <c r="CP13" s="377"/>
      <c r="CQ13" s="377"/>
      <c r="CR13" s="377"/>
      <c r="CS13" s="377"/>
      <c r="CT13" s="377"/>
      <c r="CU13" s="377"/>
      <c r="CV13" s="377"/>
      <c r="CW13" s="377"/>
      <c r="CX13" s="377"/>
      <c r="CY13" s="377"/>
      <c r="CZ13" s="377"/>
      <c r="DA13" s="377"/>
      <c r="DB13" s="377"/>
      <c r="DC13" s="377"/>
      <c r="DD13" s="377"/>
      <c r="DE13" s="377"/>
    </row>
    <row r="14" spans="1:109" s="253" customFormat="1" ht="13.2" x14ac:dyDescent="0.2">
      <c r="A14" s="377"/>
      <c r="B14" s="377"/>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77"/>
      <c r="AM14" s="377"/>
      <c r="AN14" s="377"/>
      <c r="AO14" s="377"/>
      <c r="AP14" s="377"/>
      <c r="AQ14" s="377"/>
      <c r="AR14" s="377"/>
      <c r="AS14" s="377"/>
      <c r="AT14" s="377"/>
      <c r="AU14" s="377"/>
      <c r="AV14" s="377"/>
      <c r="AW14" s="377"/>
      <c r="AX14" s="377"/>
      <c r="AY14" s="377"/>
      <c r="AZ14" s="377"/>
      <c r="BA14" s="377"/>
      <c r="BB14" s="377"/>
      <c r="BC14" s="377"/>
      <c r="BD14" s="377"/>
      <c r="BE14" s="377"/>
      <c r="BF14" s="377"/>
      <c r="BG14" s="377"/>
      <c r="BH14" s="377"/>
      <c r="BI14" s="377"/>
      <c r="BJ14" s="377"/>
      <c r="BK14" s="377"/>
      <c r="BL14" s="377"/>
      <c r="BM14" s="377"/>
      <c r="BN14" s="377"/>
      <c r="BO14" s="377"/>
      <c r="BP14" s="377"/>
      <c r="BQ14" s="377"/>
      <c r="BR14" s="377"/>
      <c r="BS14" s="377"/>
      <c r="BT14" s="377"/>
      <c r="BU14" s="377"/>
      <c r="BV14" s="377"/>
      <c r="BW14" s="377"/>
      <c r="BX14" s="377"/>
      <c r="BY14" s="377"/>
      <c r="BZ14" s="377"/>
      <c r="CA14" s="377"/>
      <c r="CB14" s="377"/>
      <c r="CC14" s="377"/>
      <c r="CD14" s="377"/>
      <c r="CE14" s="377"/>
      <c r="CF14" s="377"/>
      <c r="CG14" s="377"/>
      <c r="CH14" s="377"/>
      <c r="CI14" s="377"/>
      <c r="CJ14" s="377"/>
      <c r="CK14" s="377"/>
      <c r="CL14" s="377"/>
      <c r="CM14" s="377"/>
      <c r="CN14" s="377"/>
      <c r="CO14" s="377"/>
      <c r="CP14" s="377"/>
      <c r="CQ14" s="377"/>
      <c r="CR14" s="377"/>
      <c r="CS14" s="377"/>
      <c r="CT14" s="377"/>
      <c r="CU14" s="377"/>
      <c r="CV14" s="377"/>
      <c r="CW14" s="377"/>
      <c r="CX14" s="377"/>
      <c r="CY14" s="377"/>
      <c r="CZ14" s="377"/>
      <c r="DA14" s="377"/>
      <c r="DB14" s="377"/>
      <c r="DC14" s="377"/>
      <c r="DD14" s="377"/>
      <c r="DE14" s="377"/>
    </row>
    <row r="15" spans="1:109" s="253" customFormat="1" ht="13.2" x14ac:dyDescent="0.2">
      <c r="A15" s="255"/>
      <c r="B15" s="377"/>
      <c r="C15" s="377"/>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7"/>
      <c r="AZ15" s="377"/>
      <c r="BA15" s="377"/>
      <c r="BB15" s="377"/>
      <c r="BC15" s="377"/>
      <c r="BD15" s="377"/>
      <c r="BE15" s="377"/>
      <c r="BF15" s="377"/>
      <c r="BG15" s="377"/>
      <c r="BH15" s="377"/>
      <c r="BI15" s="377"/>
      <c r="BJ15" s="377"/>
      <c r="BK15" s="377"/>
      <c r="BL15" s="377"/>
      <c r="BM15" s="377"/>
      <c r="BN15" s="377"/>
      <c r="BO15" s="377"/>
      <c r="BP15" s="377"/>
      <c r="BQ15" s="377"/>
      <c r="BR15" s="377"/>
      <c r="BS15" s="377"/>
      <c r="BT15" s="377"/>
      <c r="BU15" s="377"/>
      <c r="BV15" s="377"/>
      <c r="BW15" s="377"/>
      <c r="BX15" s="377"/>
      <c r="BY15" s="377"/>
      <c r="BZ15" s="377"/>
      <c r="CA15" s="377"/>
      <c r="CB15" s="377"/>
      <c r="CC15" s="377"/>
      <c r="CD15" s="377"/>
      <c r="CE15" s="377"/>
      <c r="CF15" s="377"/>
      <c r="CG15" s="377"/>
      <c r="CH15" s="377"/>
      <c r="CI15" s="377"/>
      <c r="CJ15" s="377"/>
      <c r="CK15" s="377"/>
      <c r="CL15" s="377"/>
      <c r="CM15" s="377"/>
      <c r="CN15" s="377"/>
      <c r="CO15" s="377"/>
      <c r="CP15" s="377"/>
      <c r="CQ15" s="377"/>
      <c r="CR15" s="377"/>
      <c r="CS15" s="377"/>
      <c r="CT15" s="377"/>
      <c r="CU15" s="377"/>
      <c r="CV15" s="377"/>
      <c r="CW15" s="377"/>
      <c r="CX15" s="377"/>
      <c r="CY15" s="377"/>
      <c r="CZ15" s="377"/>
      <c r="DA15" s="377"/>
      <c r="DB15" s="377"/>
      <c r="DC15" s="377"/>
      <c r="DD15" s="377"/>
      <c r="DE15" s="377"/>
    </row>
    <row r="16" spans="1:109" s="253" customFormat="1" ht="13.2" x14ac:dyDescent="0.2">
      <c r="A16" s="255"/>
      <c r="B16" s="377"/>
      <c r="C16" s="377"/>
      <c r="D16" s="377"/>
      <c r="E16" s="377"/>
      <c r="F16" s="377"/>
      <c r="G16" s="377"/>
      <c r="H16" s="377"/>
      <c r="I16" s="377"/>
      <c r="J16" s="377"/>
      <c r="K16" s="377"/>
      <c r="L16" s="377"/>
      <c r="M16" s="377"/>
      <c r="N16" s="377"/>
      <c r="O16" s="377"/>
      <c r="P16" s="377"/>
      <c r="Q16" s="377"/>
      <c r="R16" s="377"/>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c r="AP16" s="377"/>
      <c r="AQ16" s="377"/>
      <c r="AR16" s="377"/>
      <c r="AS16" s="377"/>
      <c r="AT16" s="377"/>
      <c r="AU16" s="377"/>
      <c r="AV16" s="377"/>
      <c r="AW16" s="377"/>
      <c r="AX16" s="377"/>
      <c r="AY16" s="377"/>
      <c r="AZ16" s="377"/>
      <c r="BA16" s="377"/>
      <c r="BB16" s="377"/>
      <c r="BC16" s="377"/>
      <c r="BD16" s="377"/>
      <c r="BE16" s="377"/>
      <c r="BF16" s="377"/>
      <c r="BG16" s="377"/>
      <c r="BH16" s="377"/>
      <c r="BI16" s="377"/>
      <c r="BJ16" s="377"/>
      <c r="BK16" s="377"/>
      <c r="BL16" s="377"/>
      <c r="BM16" s="377"/>
      <c r="BN16" s="377"/>
      <c r="BO16" s="377"/>
      <c r="BP16" s="377"/>
      <c r="BQ16" s="377"/>
      <c r="BR16" s="377"/>
      <c r="BS16" s="377"/>
      <c r="BT16" s="377"/>
      <c r="BU16" s="377"/>
      <c r="BV16" s="377"/>
      <c r="BW16" s="377"/>
      <c r="BX16" s="377"/>
      <c r="BY16" s="377"/>
      <c r="BZ16" s="377"/>
      <c r="CA16" s="377"/>
      <c r="CB16" s="377"/>
      <c r="CC16" s="377"/>
      <c r="CD16" s="377"/>
      <c r="CE16" s="377"/>
      <c r="CF16" s="377"/>
      <c r="CG16" s="377"/>
      <c r="CH16" s="377"/>
      <c r="CI16" s="377"/>
      <c r="CJ16" s="377"/>
      <c r="CK16" s="377"/>
      <c r="CL16" s="377"/>
      <c r="CM16" s="377"/>
      <c r="CN16" s="377"/>
      <c r="CO16" s="377"/>
      <c r="CP16" s="377"/>
      <c r="CQ16" s="377"/>
      <c r="CR16" s="377"/>
      <c r="CS16" s="377"/>
      <c r="CT16" s="377"/>
      <c r="CU16" s="377"/>
      <c r="CV16" s="377"/>
      <c r="CW16" s="377"/>
      <c r="CX16" s="377"/>
      <c r="CY16" s="377"/>
      <c r="CZ16" s="377"/>
      <c r="DA16" s="377"/>
      <c r="DB16" s="377"/>
      <c r="DC16" s="377"/>
      <c r="DD16" s="377"/>
      <c r="DE16" s="377"/>
    </row>
    <row r="17" spans="1:109" s="253" customFormat="1" ht="13.2" x14ac:dyDescent="0.2">
      <c r="A17" s="255"/>
      <c r="B17" s="377"/>
      <c r="C17" s="377"/>
      <c r="D17" s="377"/>
      <c r="E17" s="377"/>
      <c r="F17" s="377"/>
      <c r="G17" s="377"/>
      <c r="H17" s="377"/>
      <c r="I17" s="377"/>
      <c r="J17" s="377"/>
      <c r="K17" s="377"/>
      <c r="L17" s="377"/>
      <c r="M17" s="377"/>
      <c r="N17" s="377"/>
      <c r="O17" s="377"/>
      <c r="P17" s="377"/>
      <c r="Q17" s="377"/>
      <c r="R17" s="377"/>
      <c r="S17" s="377"/>
      <c r="T17" s="377"/>
      <c r="U17" s="377"/>
      <c r="V17" s="377"/>
      <c r="W17" s="377"/>
      <c r="X17" s="377"/>
      <c r="Y17" s="377"/>
      <c r="Z17" s="377"/>
      <c r="AA17" s="377"/>
      <c r="AB17" s="377"/>
      <c r="AC17" s="377"/>
      <c r="AD17" s="377"/>
      <c r="AE17" s="377"/>
      <c r="AF17" s="377"/>
      <c r="AG17" s="377"/>
      <c r="AH17" s="377"/>
      <c r="AI17" s="377"/>
      <c r="AJ17" s="377"/>
      <c r="AK17" s="377"/>
      <c r="AL17" s="377"/>
      <c r="AM17" s="377"/>
      <c r="AN17" s="377"/>
      <c r="AO17" s="377"/>
      <c r="AP17" s="377"/>
      <c r="AQ17" s="377"/>
      <c r="AR17" s="377"/>
      <c r="AS17" s="377"/>
      <c r="AT17" s="377"/>
      <c r="AU17" s="377"/>
      <c r="AV17" s="377"/>
      <c r="AW17" s="377"/>
      <c r="AX17" s="377"/>
      <c r="AY17" s="377"/>
      <c r="AZ17" s="377"/>
      <c r="BA17" s="377"/>
      <c r="BB17" s="377"/>
      <c r="BC17" s="377"/>
      <c r="BD17" s="377"/>
      <c r="BE17" s="377"/>
      <c r="BF17" s="377"/>
      <c r="BG17" s="377"/>
      <c r="BH17" s="377"/>
      <c r="BI17" s="377"/>
      <c r="BJ17" s="377"/>
      <c r="BK17" s="377"/>
      <c r="BL17" s="377"/>
      <c r="BM17" s="377"/>
      <c r="BN17" s="377"/>
      <c r="BO17" s="377"/>
      <c r="BP17" s="377"/>
      <c r="BQ17" s="377"/>
      <c r="BR17" s="377"/>
      <c r="BS17" s="377"/>
      <c r="BT17" s="377"/>
      <c r="BU17" s="377"/>
      <c r="BV17" s="377"/>
      <c r="BW17" s="377"/>
      <c r="BX17" s="377"/>
      <c r="BY17" s="377"/>
      <c r="BZ17" s="377"/>
      <c r="CA17" s="377"/>
      <c r="CB17" s="377"/>
      <c r="CC17" s="377"/>
      <c r="CD17" s="377"/>
      <c r="CE17" s="377"/>
      <c r="CF17" s="377"/>
      <c r="CG17" s="377"/>
      <c r="CH17" s="377"/>
      <c r="CI17" s="377"/>
      <c r="CJ17" s="377"/>
      <c r="CK17" s="377"/>
      <c r="CL17" s="377"/>
      <c r="CM17" s="377"/>
      <c r="CN17" s="377"/>
      <c r="CO17" s="377"/>
      <c r="CP17" s="377"/>
      <c r="CQ17" s="377"/>
      <c r="CR17" s="377"/>
      <c r="CS17" s="377"/>
      <c r="CT17" s="377"/>
      <c r="CU17" s="377"/>
      <c r="CV17" s="377"/>
      <c r="CW17" s="377"/>
      <c r="CX17" s="377"/>
      <c r="CY17" s="377"/>
      <c r="CZ17" s="377"/>
      <c r="DA17" s="377"/>
      <c r="DB17" s="377"/>
      <c r="DC17" s="377"/>
      <c r="DD17" s="377"/>
      <c r="DE17" s="377"/>
    </row>
    <row r="18" spans="1:109" s="253" customFormat="1" ht="13.2" x14ac:dyDescent="0.2">
      <c r="A18" s="255"/>
      <c r="B18" s="377"/>
      <c r="C18" s="377"/>
      <c r="D18" s="377"/>
      <c r="E18" s="377"/>
      <c r="F18" s="377"/>
      <c r="G18" s="377"/>
      <c r="H18" s="377"/>
      <c r="I18" s="377"/>
      <c r="J18" s="377"/>
      <c r="K18" s="377"/>
      <c r="L18" s="377"/>
      <c r="M18" s="377"/>
      <c r="N18" s="377"/>
      <c r="O18" s="377"/>
      <c r="P18" s="377"/>
      <c r="Q18" s="377"/>
      <c r="R18" s="377"/>
      <c r="S18" s="377"/>
      <c r="T18" s="377"/>
      <c r="U18" s="377"/>
      <c r="V18" s="377"/>
      <c r="W18" s="377"/>
      <c r="X18" s="377"/>
      <c r="Y18" s="377"/>
      <c r="Z18" s="377"/>
      <c r="AA18" s="377"/>
      <c r="AB18" s="377"/>
      <c r="AC18" s="377"/>
      <c r="AD18" s="377"/>
      <c r="AE18" s="377"/>
      <c r="AF18" s="377"/>
      <c r="AG18" s="377"/>
      <c r="AH18" s="377"/>
      <c r="AI18" s="377"/>
      <c r="AJ18" s="377"/>
      <c r="AK18" s="377"/>
      <c r="AL18" s="377"/>
      <c r="AM18" s="377"/>
      <c r="AN18" s="377"/>
      <c r="AO18" s="377"/>
      <c r="AP18" s="377"/>
      <c r="AQ18" s="377"/>
      <c r="AR18" s="377"/>
      <c r="AS18" s="377"/>
      <c r="AT18" s="377"/>
      <c r="AU18" s="377"/>
      <c r="AV18" s="377"/>
      <c r="AW18" s="377"/>
      <c r="AX18" s="377"/>
      <c r="AY18" s="377"/>
      <c r="AZ18" s="377"/>
      <c r="BA18" s="377"/>
      <c r="BB18" s="377"/>
      <c r="BC18" s="377"/>
      <c r="BD18" s="377"/>
      <c r="BE18" s="377"/>
      <c r="BF18" s="377"/>
      <c r="BG18" s="377"/>
      <c r="BH18" s="377"/>
      <c r="BI18" s="377"/>
      <c r="BJ18" s="377"/>
      <c r="BK18" s="377"/>
      <c r="BL18" s="377"/>
      <c r="BM18" s="377"/>
      <c r="BN18" s="377"/>
      <c r="BO18" s="377"/>
      <c r="BP18" s="377"/>
      <c r="BQ18" s="377"/>
      <c r="BR18" s="377"/>
      <c r="BS18" s="377"/>
      <c r="BT18" s="377"/>
      <c r="BU18" s="377"/>
      <c r="BV18" s="377"/>
      <c r="BW18" s="377"/>
      <c r="BX18" s="377"/>
      <c r="BY18" s="377"/>
      <c r="BZ18" s="377"/>
      <c r="CA18" s="377"/>
      <c r="CB18" s="377"/>
      <c r="CC18" s="377"/>
      <c r="CD18" s="377"/>
      <c r="CE18" s="377"/>
      <c r="CF18" s="377"/>
      <c r="CG18" s="377"/>
      <c r="CH18" s="377"/>
      <c r="CI18" s="377"/>
      <c r="CJ18" s="377"/>
      <c r="CK18" s="377"/>
      <c r="CL18" s="377"/>
      <c r="CM18" s="377"/>
      <c r="CN18" s="377"/>
      <c r="CO18" s="377"/>
      <c r="CP18" s="377"/>
      <c r="CQ18" s="377"/>
      <c r="CR18" s="377"/>
      <c r="CS18" s="377"/>
      <c r="CT18" s="377"/>
      <c r="CU18" s="377"/>
      <c r="CV18" s="377"/>
      <c r="CW18" s="377"/>
      <c r="CX18" s="377"/>
      <c r="CY18" s="377"/>
      <c r="CZ18" s="377"/>
      <c r="DA18" s="377"/>
      <c r="DB18" s="377"/>
      <c r="DC18" s="377"/>
      <c r="DD18" s="377"/>
      <c r="DE18" s="377"/>
    </row>
    <row r="19" spans="1:109" ht="13.2" x14ac:dyDescent="0.2">
      <c r="DD19" s="255"/>
      <c r="DE19" s="255"/>
    </row>
    <row r="20" spans="1:109" ht="13.2" x14ac:dyDescent="0.2">
      <c r="DD20" s="255"/>
      <c r="DE20" s="255"/>
    </row>
    <row r="21" spans="1:109" ht="17.25" customHeight="1" x14ac:dyDescent="0.2">
      <c r="B21" s="376"/>
      <c r="C21" s="257"/>
      <c r="D21" s="257"/>
      <c r="E21" s="257"/>
      <c r="F21" s="257"/>
      <c r="G21" s="257"/>
      <c r="H21" s="257"/>
      <c r="I21" s="257"/>
      <c r="J21" s="257"/>
      <c r="K21" s="257"/>
      <c r="L21" s="257"/>
      <c r="M21" s="257"/>
      <c r="N21" s="37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5"/>
      <c r="AU21" s="257"/>
      <c r="AV21" s="257"/>
      <c r="AW21" s="257"/>
      <c r="AX21" s="257"/>
      <c r="AY21" s="257"/>
      <c r="AZ21" s="257"/>
      <c r="BA21" s="257"/>
      <c r="BB21" s="257"/>
      <c r="BC21" s="257"/>
      <c r="BD21" s="257"/>
      <c r="BE21" s="257"/>
      <c r="BF21" s="375"/>
      <c r="BG21" s="257"/>
      <c r="BH21" s="257"/>
      <c r="BI21" s="257"/>
      <c r="BJ21" s="257"/>
      <c r="BK21" s="257"/>
      <c r="BL21" s="257"/>
      <c r="BM21" s="257"/>
      <c r="BN21" s="257"/>
      <c r="BO21" s="257"/>
      <c r="BP21" s="257"/>
      <c r="BQ21" s="257"/>
      <c r="BR21" s="375"/>
      <c r="BS21" s="257"/>
      <c r="BT21" s="257"/>
      <c r="BU21" s="257"/>
      <c r="BV21" s="257"/>
      <c r="BW21" s="257"/>
      <c r="BX21" s="257"/>
      <c r="BY21" s="257"/>
      <c r="BZ21" s="257"/>
      <c r="CA21" s="257"/>
      <c r="CB21" s="257"/>
      <c r="CC21" s="257"/>
      <c r="CD21" s="375"/>
      <c r="CE21" s="257"/>
      <c r="CF21" s="257"/>
      <c r="CG21" s="257"/>
      <c r="CH21" s="257"/>
      <c r="CI21" s="257"/>
      <c r="CJ21" s="257"/>
      <c r="CK21" s="257"/>
      <c r="CL21" s="257"/>
      <c r="CM21" s="257"/>
      <c r="CN21" s="257"/>
      <c r="CO21" s="257"/>
      <c r="CP21" s="375"/>
      <c r="CQ21" s="257"/>
      <c r="CR21" s="257"/>
      <c r="CS21" s="257"/>
      <c r="CT21" s="257"/>
      <c r="CU21" s="257"/>
      <c r="CV21" s="257"/>
      <c r="CW21" s="257"/>
      <c r="CX21" s="257"/>
      <c r="CY21" s="257"/>
      <c r="CZ21" s="257"/>
      <c r="DA21" s="257"/>
      <c r="DB21" s="37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7"/>
      <c r="DD40" s="367"/>
      <c r="DE40" s="255"/>
    </row>
    <row r="41" spans="2:109" ht="16.2" x14ac:dyDescent="0.2">
      <c r="B41" s="256" t="s">
        <v>583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4"/>
      <c r="I42" s="363"/>
      <c r="J42" s="363"/>
      <c r="K42" s="363"/>
      <c r="AM42" s="364"/>
      <c r="AN42" s="364" t="s">
        <v>579</v>
      </c>
      <c r="AP42" s="363"/>
      <c r="AQ42" s="363"/>
      <c r="AR42" s="363"/>
      <c r="AY42" s="364"/>
      <c r="BA42" s="363"/>
      <c r="BB42" s="363"/>
      <c r="BC42" s="363"/>
      <c r="BK42" s="364"/>
      <c r="BM42" s="363"/>
      <c r="BN42" s="363"/>
      <c r="BO42" s="363"/>
      <c r="BW42" s="364"/>
      <c r="BY42" s="363"/>
      <c r="BZ42" s="363"/>
      <c r="CA42" s="363"/>
      <c r="CI42" s="364"/>
      <c r="CK42" s="363"/>
      <c r="CL42" s="363"/>
      <c r="CM42" s="363"/>
      <c r="CU42" s="364"/>
      <c r="CW42" s="363"/>
      <c r="CX42" s="363"/>
      <c r="CY42" s="363"/>
    </row>
    <row r="43" spans="2:109" ht="13.5" customHeight="1" x14ac:dyDescent="0.2">
      <c r="B43" s="259"/>
      <c r="AN43" s="1242" t="s">
        <v>582</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ht="13.2" x14ac:dyDescent="0.2">
      <c r="B44" s="259"/>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ht="13.2" x14ac:dyDescent="0.2">
      <c r="B45" s="259"/>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ht="13.2" x14ac:dyDescent="0.2">
      <c r="B46" s="259"/>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ht="13.2" x14ac:dyDescent="0.2">
      <c r="B47" s="259"/>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ht="13.2" x14ac:dyDescent="0.2">
      <c r="B48" s="259"/>
      <c r="H48" s="355"/>
      <c r="I48" s="355"/>
      <c r="J48" s="355"/>
      <c r="AN48" s="355"/>
      <c r="AO48" s="355"/>
      <c r="AP48" s="355"/>
      <c r="AZ48" s="355"/>
      <c r="BA48" s="355"/>
      <c r="BB48" s="355"/>
      <c r="BL48" s="355"/>
      <c r="BM48" s="355"/>
      <c r="BN48" s="355"/>
      <c r="BX48" s="355"/>
      <c r="BY48" s="355"/>
      <c r="BZ48" s="355"/>
      <c r="CJ48" s="355"/>
      <c r="CK48" s="355"/>
      <c r="CL48" s="355"/>
      <c r="CV48" s="355"/>
      <c r="CW48" s="355"/>
      <c r="CX48" s="355"/>
    </row>
    <row r="49" spans="1:109" ht="13.2" x14ac:dyDescent="0.2">
      <c r="B49" s="259"/>
      <c r="AN49" s="255" t="s">
        <v>578</v>
      </c>
    </row>
    <row r="50" spans="1:109" ht="13.2" x14ac:dyDescent="0.2">
      <c r="B50" s="259"/>
      <c r="G50" s="1236"/>
      <c r="H50" s="1236"/>
      <c r="I50" s="1236"/>
      <c r="J50" s="1236"/>
      <c r="K50" s="357"/>
      <c r="L50" s="357"/>
      <c r="M50" s="356"/>
      <c r="N50" s="356"/>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32" t="s">
        <v>524</v>
      </c>
      <c r="BQ50" s="1232"/>
      <c r="BR50" s="1232"/>
      <c r="BS50" s="1232"/>
      <c r="BT50" s="1232"/>
      <c r="BU50" s="1232"/>
      <c r="BV50" s="1232"/>
      <c r="BW50" s="1232"/>
      <c r="BX50" s="1232" t="s">
        <v>525</v>
      </c>
      <c r="BY50" s="1232"/>
      <c r="BZ50" s="1232"/>
      <c r="CA50" s="1232"/>
      <c r="CB50" s="1232"/>
      <c r="CC50" s="1232"/>
      <c r="CD50" s="1232"/>
      <c r="CE50" s="1232"/>
      <c r="CF50" s="1232" t="s">
        <v>526</v>
      </c>
      <c r="CG50" s="1232"/>
      <c r="CH50" s="1232"/>
      <c r="CI50" s="1232"/>
      <c r="CJ50" s="1232"/>
      <c r="CK50" s="1232"/>
      <c r="CL50" s="1232"/>
      <c r="CM50" s="1232"/>
      <c r="CN50" s="1232" t="s">
        <v>527</v>
      </c>
      <c r="CO50" s="1232"/>
      <c r="CP50" s="1232"/>
      <c r="CQ50" s="1232"/>
      <c r="CR50" s="1232"/>
      <c r="CS50" s="1232"/>
      <c r="CT50" s="1232"/>
      <c r="CU50" s="1232"/>
      <c r="CV50" s="1232" t="s">
        <v>528</v>
      </c>
      <c r="CW50" s="1232"/>
      <c r="CX50" s="1232"/>
      <c r="CY50" s="1232"/>
      <c r="CZ50" s="1232"/>
      <c r="DA50" s="1232"/>
      <c r="DB50" s="1232"/>
      <c r="DC50" s="1232"/>
    </row>
    <row r="51" spans="1:109" ht="13.5" customHeight="1" x14ac:dyDescent="0.2">
      <c r="B51" s="259"/>
      <c r="G51" s="1241"/>
      <c r="H51" s="1241"/>
      <c r="I51" s="1251"/>
      <c r="J51" s="1251"/>
      <c r="K51" s="1237"/>
      <c r="L51" s="1237"/>
      <c r="M51" s="1237"/>
      <c r="N51" s="1237"/>
      <c r="AM51" s="355"/>
      <c r="AN51" s="1233" t="s">
        <v>577</v>
      </c>
      <c r="AO51" s="1233"/>
      <c r="AP51" s="1233"/>
      <c r="AQ51" s="1233"/>
      <c r="AR51" s="1233"/>
      <c r="AS51" s="1233"/>
      <c r="AT51" s="1233"/>
      <c r="AU51" s="1233"/>
      <c r="AV51" s="1233"/>
      <c r="AW51" s="1233"/>
      <c r="AX51" s="1233"/>
      <c r="AY51" s="1233"/>
      <c r="AZ51" s="1233"/>
      <c r="BA51" s="1233"/>
      <c r="BB51" s="1233" t="s">
        <v>575</v>
      </c>
      <c r="BC51" s="1233"/>
      <c r="BD51" s="1233"/>
      <c r="BE51" s="1233"/>
      <c r="BF51" s="1233"/>
      <c r="BG51" s="1233"/>
      <c r="BH51" s="1233"/>
      <c r="BI51" s="1233"/>
      <c r="BJ51" s="1233"/>
      <c r="BK51" s="1233"/>
      <c r="BL51" s="1233"/>
      <c r="BM51" s="1233"/>
      <c r="BN51" s="1233"/>
      <c r="BO51" s="1233"/>
      <c r="BP51" s="1230">
        <v>105.6</v>
      </c>
      <c r="BQ51" s="1230"/>
      <c r="BR51" s="1230"/>
      <c r="BS51" s="1230"/>
      <c r="BT51" s="1230"/>
      <c r="BU51" s="1230"/>
      <c r="BV51" s="1230"/>
      <c r="BW51" s="1230"/>
      <c r="BX51" s="1230">
        <v>100.7</v>
      </c>
      <c r="BY51" s="1230"/>
      <c r="BZ51" s="1230"/>
      <c r="CA51" s="1230"/>
      <c r="CB51" s="1230"/>
      <c r="CC51" s="1230"/>
      <c r="CD51" s="1230"/>
      <c r="CE51" s="1230"/>
      <c r="CF51" s="1230">
        <v>85.1</v>
      </c>
      <c r="CG51" s="1230"/>
      <c r="CH51" s="1230"/>
      <c r="CI51" s="1230"/>
      <c r="CJ51" s="1230"/>
      <c r="CK51" s="1230"/>
      <c r="CL51" s="1230"/>
      <c r="CM51" s="1230"/>
      <c r="CN51" s="1230">
        <v>66.599999999999994</v>
      </c>
      <c r="CO51" s="1230"/>
      <c r="CP51" s="1230"/>
      <c r="CQ51" s="1230"/>
      <c r="CR51" s="1230"/>
      <c r="CS51" s="1230"/>
      <c r="CT51" s="1230"/>
      <c r="CU51" s="1230"/>
      <c r="CV51" s="1230">
        <v>88</v>
      </c>
      <c r="CW51" s="1230"/>
      <c r="CX51" s="1230"/>
      <c r="CY51" s="1230"/>
      <c r="CZ51" s="1230"/>
      <c r="DA51" s="1230"/>
      <c r="DB51" s="1230"/>
      <c r="DC51" s="1230"/>
    </row>
    <row r="52" spans="1:109" ht="13.2" x14ac:dyDescent="0.2">
      <c r="B52" s="259"/>
      <c r="G52" s="1241"/>
      <c r="H52" s="1241"/>
      <c r="I52" s="1251"/>
      <c r="J52" s="1251"/>
      <c r="K52" s="1237"/>
      <c r="L52" s="1237"/>
      <c r="M52" s="1237"/>
      <c r="N52" s="1237"/>
      <c r="AM52" s="355"/>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63"/>
      <c r="B53" s="259"/>
      <c r="G53" s="1241"/>
      <c r="H53" s="1241"/>
      <c r="I53" s="1236"/>
      <c r="J53" s="1236"/>
      <c r="K53" s="1237"/>
      <c r="L53" s="1237"/>
      <c r="M53" s="1237"/>
      <c r="N53" s="1237"/>
      <c r="AM53" s="355"/>
      <c r="AN53" s="1233"/>
      <c r="AO53" s="1233"/>
      <c r="AP53" s="1233"/>
      <c r="AQ53" s="1233"/>
      <c r="AR53" s="1233"/>
      <c r="AS53" s="1233"/>
      <c r="AT53" s="1233"/>
      <c r="AU53" s="1233"/>
      <c r="AV53" s="1233"/>
      <c r="AW53" s="1233"/>
      <c r="AX53" s="1233"/>
      <c r="AY53" s="1233"/>
      <c r="AZ53" s="1233"/>
      <c r="BA53" s="1233"/>
      <c r="BB53" s="1233" t="s">
        <v>581</v>
      </c>
      <c r="BC53" s="1233"/>
      <c r="BD53" s="1233"/>
      <c r="BE53" s="1233"/>
      <c r="BF53" s="1233"/>
      <c r="BG53" s="1233"/>
      <c r="BH53" s="1233"/>
      <c r="BI53" s="1233"/>
      <c r="BJ53" s="1233"/>
      <c r="BK53" s="1233"/>
      <c r="BL53" s="1233"/>
      <c r="BM53" s="1233"/>
      <c r="BN53" s="1233"/>
      <c r="BO53" s="1233"/>
      <c r="BP53" s="1230">
        <v>53.5</v>
      </c>
      <c r="BQ53" s="1230"/>
      <c r="BR53" s="1230"/>
      <c r="BS53" s="1230"/>
      <c r="BT53" s="1230"/>
      <c r="BU53" s="1230"/>
      <c r="BV53" s="1230"/>
      <c r="BW53" s="1230"/>
      <c r="BX53" s="1230">
        <v>55.8</v>
      </c>
      <c r="BY53" s="1230"/>
      <c r="BZ53" s="1230"/>
      <c r="CA53" s="1230"/>
      <c r="CB53" s="1230"/>
      <c r="CC53" s="1230"/>
      <c r="CD53" s="1230"/>
      <c r="CE53" s="1230"/>
      <c r="CF53" s="1230">
        <v>57.3</v>
      </c>
      <c r="CG53" s="1230"/>
      <c r="CH53" s="1230"/>
      <c r="CI53" s="1230"/>
      <c r="CJ53" s="1230"/>
      <c r="CK53" s="1230"/>
      <c r="CL53" s="1230"/>
      <c r="CM53" s="1230"/>
      <c r="CN53" s="1230">
        <v>58.9</v>
      </c>
      <c r="CO53" s="1230"/>
      <c r="CP53" s="1230"/>
      <c r="CQ53" s="1230"/>
      <c r="CR53" s="1230"/>
      <c r="CS53" s="1230"/>
      <c r="CT53" s="1230"/>
      <c r="CU53" s="1230"/>
      <c r="CV53" s="1230">
        <v>58.5</v>
      </c>
      <c r="CW53" s="1230"/>
      <c r="CX53" s="1230"/>
      <c r="CY53" s="1230"/>
      <c r="CZ53" s="1230"/>
      <c r="DA53" s="1230"/>
      <c r="DB53" s="1230"/>
      <c r="DC53" s="1230"/>
    </row>
    <row r="54" spans="1:109" ht="13.2" x14ac:dyDescent="0.2">
      <c r="A54" s="363"/>
      <c r="B54" s="259"/>
      <c r="G54" s="1241"/>
      <c r="H54" s="1241"/>
      <c r="I54" s="1236"/>
      <c r="J54" s="1236"/>
      <c r="K54" s="1237"/>
      <c r="L54" s="1237"/>
      <c r="M54" s="1237"/>
      <c r="N54" s="1237"/>
      <c r="AM54" s="355"/>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63"/>
      <c r="B55" s="259"/>
      <c r="G55" s="1236"/>
      <c r="H55" s="1236"/>
      <c r="I55" s="1236"/>
      <c r="J55" s="1236"/>
      <c r="K55" s="1237"/>
      <c r="L55" s="1237"/>
      <c r="M55" s="1237"/>
      <c r="N55" s="1237"/>
      <c r="AN55" s="1232" t="s">
        <v>576</v>
      </c>
      <c r="AO55" s="1232"/>
      <c r="AP55" s="1232"/>
      <c r="AQ55" s="1232"/>
      <c r="AR55" s="1232"/>
      <c r="AS55" s="1232"/>
      <c r="AT55" s="1232"/>
      <c r="AU55" s="1232"/>
      <c r="AV55" s="1232"/>
      <c r="AW55" s="1232"/>
      <c r="AX55" s="1232"/>
      <c r="AY55" s="1232"/>
      <c r="AZ55" s="1232"/>
      <c r="BA55" s="1232"/>
      <c r="BB55" s="1233" t="s">
        <v>575</v>
      </c>
      <c r="BC55" s="1233"/>
      <c r="BD55" s="1233"/>
      <c r="BE55" s="1233"/>
      <c r="BF55" s="1233"/>
      <c r="BG55" s="1233"/>
      <c r="BH55" s="1233"/>
      <c r="BI55" s="1233"/>
      <c r="BJ55" s="1233"/>
      <c r="BK55" s="1233"/>
      <c r="BL55" s="1233"/>
      <c r="BM55" s="1233"/>
      <c r="BN55" s="1233"/>
      <c r="BO55" s="1233"/>
      <c r="BP55" s="1230">
        <v>3</v>
      </c>
      <c r="BQ55" s="1230"/>
      <c r="BR55" s="1230"/>
      <c r="BS55" s="1230"/>
      <c r="BT55" s="1230"/>
      <c r="BU55" s="1230"/>
      <c r="BV55" s="1230"/>
      <c r="BW55" s="1230"/>
      <c r="BX55" s="1230">
        <v>3.4</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63"/>
      <c r="B56" s="259"/>
      <c r="G56" s="1236"/>
      <c r="H56" s="1236"/>
      <c r="I56" s="1236"/>
      <c r="J56" s="1236"/>
      <c r="K56" s="1237"/>
      <c r="L56" s="1237"/>
      <c r="M56" s="1237"/>
      <c r="N56" s="1237"/>
      <c r="AN56" s="1232"/>
      <c r="AO56" s="1232"/>
      <c r="AP56" s="1232"/>
      <c r="AQ56" s="1232"/>
      <c r="AR56" s="1232"/>
      <c r="AS56" s="1232"/>
      <c r="AT56" s="1232"/>
      <c r="AU56" s="1232"/>
      <c r="AV56" s="1232"/>
      <c r="AW56" s="1232"/>
      <c r="AX56" s="1232"/>
      <c r="AY56" s="1232"/>
      <c r="AZ56" s="1232"/>
      <c r="BA56" s="1232"/>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3" customFormat="1" ht="13.2" x14ac:dyDescent="0.2">
      <c r="B57" s="368"/>
      <c r="G57" s="1236"/>
      <c r="H57" s="1236"/>
      <c r="I57" s="1234"/>
      <c r="J57" s="1234"/>
      <c r="K57" s="1237"/>
      <c r="L57" s="1237"/>
      <c r="M57" s="1237"/>
      <c r="N57" s="1237"/>
      <c r="AM57" s="255"/>
      <c r="AN57" s="1232"/>
      <c r="AO57" s="1232"/>
      <c r="AP57" s="1232"/>
      <c r="AQ57" s="1232"/>
      <c r="AR57" s="1232"/>
      <c r="AS57" s="1232"/>
      <c r="AT57" s="1232"/>
      <c r="AU57" s="1232"/>
      <c r="AV57" s="1232"/>
      <c r="AW57" s="1232"/>
      <c r="AX57" s="1232"/>
      <c r="AY57" s="1232"/>
      <c r="AZ57" s="1232"/>
      <c r="BA57" s="1232"/>
      <c r="BB57" s="1233" t="s">
        <v>581</v>
      </c>
      <c r="BC57" s="1233"/>
      <c r="BD57" s="1233"/>
      <c r="BE57" s="1233"/>
      <c r="BF57" s="1233"/>
      <c r="BG57" s="1233"/>
      <c r="BH57" s="1233"/>
      <c r="BI57" s="1233"/>
      <c r="BJ57" s="1233"/>
      <c r="BK57" s="1233"/>
      <c r="BL57" s="1233"/>
      <c r="BM57" s="1233"/>
      <c r="BN57" s="1233"/>
      <c r="BO57" s="1233"/>
      <c r="BP57" s="1230">
        <v>63.3</v>
      </c>
      <c r="BQ57" s="1230"/>
      <c r="BR57" s="1230"/>
      <c r="BS57" s="1230"/>
      <c r="BT57" s="1230"/>
      <c r="BU57" s="1230"/>
      <c r="BV57" s="1230"/>
      <c r="BW57" s="1230"/>
      <c r="BX57" s="1230">
        <v>62.8</v>
      </c>
      <c r="BY57" s="1230"/>
      <c r="BZ57" s="1230"/>
      <c r="CA57" s="1230"/>
      <c r="CB57" s="1230"/>
      <c r="CC57" s="1230"/>
      <c r="CD57" s="1230"/>
      <c r="CE57" s="1230"/>
      <c r="CF57" s="1230">
        <v>62.7</v>
      </c>
      <c r="CG57" s="1230"/>
      <c r="CH57" s="1230"/>
      <c r="CI57" s="1230"/>
      <c r="CJ57" s="1230"/>
      <c r="CK57" s="1230"/>
      <c r="CL57" s="1230"/>
      <c r="CM57" s="1230"/>
      <c r="CN57" s="1230">
        <v>63.1</v>
      </c>
      <c r="CO57" s="1230"/>
      <c r="CP57" s="1230"/>
      <c r="CQ57" s="1230"/>
      <c r="CR57" s="1230"/>
      <c r="CS57" s="1230"/>
      <c r="CT57" s="1230"/>
      <c r="CU57" s="1230"/>
      <c r="CV57" s="1230">
        <v>63.8</v>
      </c>
      <c r="CW57" s="1230"/>
      <c r="CX57" s="1230"/>
      <c r="CY57" s="1230"/>
      <c r="CZ57" s="1230"/>
      <c r="DA57" s="1230"/>
      <c r="DB57" s="1230"/>
      <c r="DC57" s="1230"/>
      <c r="DD57" s="373"/>
      <c r="DE57" s="368"/>
    </row>
    <row r="58" spans="1:109" s="363" customFormat="1" ht="13.2" x14ac:dyDescent="0.2">
      <c r="A58" s="255"/>
      <c r="B58" s="368"/>
      <c r="G58" s="1236"/>
      <c r="H58" s="1236"/>
      <c r="I58" s="1234"/>
      <c r="J58" s="1234"/>
      <c r="K58" s="1237"/>
      <c r="L58" s="1237"/>
      <c r="M58" s="1237"/>
      <c r="N58" s="1237"/>
      <c r="AM58" s="255"/>
      <c r="AN58" s="1232"/>
      <c r="AO58" s="1232"/>
      <c r="AP58" s="1232"/>
      <c r="AQ58" s="1232"/>
      <c r="AR58" s="1232"/>
      <c r="AS58" s="1232"/>
      <c r="AT58" s="1232"/>
      <c r="AU58" s="1232"/>
      <c r="AV58" s="1232"/>
      <c r="AW58" s="1232"/>
      <c r="AX58" s="1232"/>
      <c r="AY58" s="1232"/>
      <c r="AZ58" s="1232"/>
      <c r="BA58" s="1232"/>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3"/>
      <c r="DE58" s="368"/>
    </row>
    <row r="59" spans="1:109" s="363" customFormat="1" ht="13.2" x14ac:dyDescent="0.2">
      <c r="A59" s="255"/>
      <c r="B59" s="368"/>
      <c r="K59" s="374"/>
      <c r="L59" s="374"/>
      <c r="M59" s="374"/>
      <c r="N59" s="374"/>
      <c r="AQ59" s="374"/>
      <c r="AR59" s="374"/>
      <c r="AS59" s="374"/>
      <c r="AT59" s="374"/>
      <c r="BC59" s="374"/>
      <c r="BD59" s="374"/>
      <c r="BE59" s="374"/>
      <c r="BF59" s="374"/>
      <c r="BO59" s="374"/>
      <c r="BP59" s="374"/>
      <c r="BQ59" s="374"/>
      <c r="BR59" s="374"/>
      <c r="CA59" s="374"/>
      <c r="CB59" s="374"/>
      <c r="CC59" s="374"/>
      <c r="CD59" s="374"/>
      <c r="CM59" s="374"/>
      <c r="CN59" s="374"/>
      <c r="CO59" s="374"/>
      <c r="CP59" s="374"/>
      <c r="CY59" s="374"/>
      <c r="CZ59" s="374"/>
      <c r="DA59" s="374"/>
      <c r="DB59" s="374"/>
      <c r="DC59" s="374"/>
      <c r="DD59" s="373"/>
      <c r="DE59" s="368"/>
    </row>
    <row r="60" spans="1:109" s="363" customFormat="1" ht="13.2" x14ac:dyDescent="0.2">
      <c r="A60" s="255"/>
      <c r="B60" s="368"/>
      <c r="K60" s="374"/>
      <c r="L60" s="374"/>
      <c r="M60" s="374"/>
      <c r="N60" s="374"/>
      <c r="AQ60" s="374"/>
      <c r="AR60" s="374"/>
      <c r="AS60" s="374"/>
      <c r="AT60" s="374"/>
      <c r="BC60" s="374"/>
      <c r="BD60" s="374"/>
      <c r="BE60" s="374"/>
      <c r="BF60" s="374"/>
      <c r="BO60" s="374"/>
      <c r="BP60" s="374"/>
      <c r="BQ60" s="374"/>
      <c r="BR60" s="374"/>
      <c r="CA60" s="374"/>
      <c r="CB60" s="374"/>
      <c r="CC60" s="374"/>
      <c r="CD60" s="374"/>
      <c r="CM60" s="374"/>
      <c r="CN60" s="374"/>
      <c r="CO60" s="374"/>
      <c r="CP60" s="374"/>
      <c r="CY60" s="374"/>
      <c r="CZ60" s="374"/>
      <c r="DA60" s="374"/>
      <c r="DB60" s="374"/>
      <c r="DC60" s="374"/>
      <c r="DD60" s="373"/>
      <c r="DE60" s="368"/>
    </row>
    <row r="61" spans="1:109" s="363" customFormat="1" ht="13.2" x14ac:dyDescent="0.2">
      <c r="A61" s="255"/>
      <c r="B61" s="372"/>
      <c r="C61" s="371"/>
      <c r="D61" s="371"/>
      <c r="E61" s="371"/>
      <c r="F61" s="371"/>
      <c r="G61" s="371"/>
      <c r="H61" s="371"/>
      <c r="I61" s="371"/>
      <c r="J61" s="371"/>
      <c r="K61" s="371"/>
      <c r="L61" s="371"/>
      <c r="M61" s="370"/>
      <c r="N61" s="370"/>
      <c r="O61" s="371"/>
      <c r="P61" s="371"/>
      <c r="Q61" s="371"/>
      <c r="R61" s="371"/>
      <c r="S61" s="371"/>
      <c r="T61" s="371"/>
      <c r="U61" s="371"/>
      <c r="V61" s="371"/>
      <c r="W61" s="371"/>
      <c r="X61" s="371"/>
      <c r="Y61" s="371"/>
      <c r="Z61" s="371"/>
      <c r="AA61" s="371"/>
      <c r="AB61" s="371"/>
      <c r="AC61" s="371"/>
      <c r="AD61" s="371"/>
      <c r="AE61" s="371"/>
      <c r="AF61" s="371"/>
      <c r="AG61" s="371"/>
      <c r="AH61" s="371"/>
      <c r="AI61" s="371"/>
      <c r="AJ61" s="371"/>
      <c r="AK61" s="371"/>
      <c r="AL61" s="371"/>
      <c r="AM61" s="371"/>
      <c r="AN61" s="371"/>
      <c r="AO61" s="371"/>
      <c r="AP61" s="371"/>
      <c r="AQ61" s="371"/>
      <c r="AR61" s="371"/>
      <c r="AS61" s="370"/>
      <c r="AT61" s="370"/>
      <c r="AU61" s="371"/>
      <c r="AV61" s="371"/>
      <c r="AW61" s="371"/>
      <c r="AX61" s="371"/>
      <c r="AY61" s="371"/>
      <c r="AZ61" s="371"/>
      <c r="BA61" s="371"/>
      <c r="BB61" s="371"/>
      <c r="BC61" s="371"/>
      <c r="BD61" s="371"/>
      <c r="BE61" s="370"/>
      <c r="BF61" s="370"/>
      <c r="BG61" s="371"/>
      <c r="BH61" s="371"/>
      <c r="BI61" s="371"/>
      <c r="BJ61" s="371"/>
      <c r="BK61" s="371"/>
      <c r="BL61" s="371"/>
      <c r="BM61" s="371"/>
      <c r="BN61" s="371"/>
      <c r="BO61" s="371"/>
      <c r="BP61" s="371"/>
      <c r="BQ61" s="370"/>
      <c r="BR61" s="370"/>
      <c r="BS61" s="371"/>
      <c r="BT61" s="371"/>
      <c r="BU61" s="371"/>
      <c r="BV61" s="371"/>
      <c r="BW61" s="371"/>
      <c r="BX61" s="371"/>
      <c r="BY61" s="371"/>
      <c r="BZ61" s="371"/>
      <c r="CA61" s="371"/>
      <c r="CB61" s="371"/>
      <c r="CC61" s="370"/>
      <c r="CD61" s="370"/>
      <c r="CE61" s="371"/>
      <c r="CF61" s="371"/>
      <c r="CG61" s="371"/>
      <c r="CH61" s="371"/>
      <c r="CI61" s="371"/>
      <c r="CJ61" s="371"/>
      <c r="CK61" s="371"/>
      <c r="CL61" s="371"/>
      <c r="CM61" s="371"/>
      <c r="CN61" s="371"/>
      <c r="CO61" s="370"/>
      <c r="CP61" s="370"/>
      <c r="CQ61" s="371"/>
      <c r="CR61" s="371"/>
      <c r="CS61" s="371"/>
      <c r="CT61" s="371"/>
      <c r="CU61" s="371"/>
      <c r="CV61" s="371"/>
      <c r="CW61" s="371"/>
      <c r="CX61" s="371"/>
      <c r="CY61" s="371"/>
      <c r="CZ61" s="371"/>
      <c r="DA61" s="370"/>
      <c r="DB61" s="370"/>
      <c r="DC61" s="370"/>
      <c r="DD61" s="369"/>
      <c r="DE61" s="368"/>
    </row>
    <row r="62" spans="1:109" ht="13.2" x14ac:dyDescent="0.2">
      <c r="B62" s="367"/>
      <c r="C62" s="367"/>
      <c r="D62" s="367"/>
      <c r="E62" s="367"/>
      <c r="F62" s="367"/>
      <c r="G62" s="367"/>
      <c r="H62" s="367"/>
      <c r="I62" s="367"/>
      <c r="J62" s="367"/>
      <c r="K62" s="367"/>
      <c r="L62" s="367"/>
      <c r="M62" s="367"/>
      <c r="N62" s="367"/>
      <c r="O62" s="367"/>
      <c r="P62" s="367"/>
      <c r="Q62" s="367"/>
      <c r="R62" s="367"/>
      <c r="S62" s="367"/>
      <c r="T62" s="367"/>
      <c r="U62" s="367"/>
      <c r="V62" s="367"/>
      <c r="W62" s="367"/>
      <c r="X62" s="367"/>
      <c r="Y62" s="367"/>
      <c r="Z62" s="367"/>
      <c r="AA62" s="367"/>
      <c r="AB62" s="367"/>
      <c r="AC62" s="367"/>
      <c r="AD62" s="367"/>
      <c r="AE62" s="367"/>
      <c r="AF62" s="367"/>
      <c r="AG62" s="367"/>
      <c r="AH62" s="367"/>
      <c r="AI62" s="367"/>
      <c r="AJ62" s="367"/>
      <c r="AK62" s="367"/>
      <c r="AL62" s="367"/>
      <c r="AM62" s="367"/>
      <c r="AN62" s="367"/>
      <c r="AO62" s="367"/>
      <c r="AP62" s="367"/>
      <c r="AQ62" s="367"/>
      <c r="AR62" s="367"/>
      <c r="AS62" s="367"/>
      <c r="AT62" s="367"/>
      <c r="AU62" s="367"/>
      <c r="AV62" s="367"/>
      <c r="AW62" s="367"/>
      <c r="AX62" s="367"/>
      <c r="AY62" s="367"/>
      <c r="AZ62" s="367"/>
      <c r="BA62" s="367"/>
      <c r="BB62" s="367"/>
      <c r="BC62" s="367"/>
      <c r="BD62" s="367"/>
      <c r="BE62" s="367"/>
      <c r="BF62" s="367"/>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c r="CP62" s="367"/>
      <c r="CQ62" s="367"/>
      <c r="CR62" s="367"/>
      <c r="CS62" s="367"/>
      <c r="CT62" s="367"/>
      <c r="CU62" s="367"/>
      <c r="CV62" s="367"/>
      <c r="CW62" s="367"/>
      <c r="CX62" s="367"/>
      <c r="CY62" s="367"/>
      <c r="CZ62" s="367"/>
      <c r="DA62" s="367"/>
      <c r="DB62" s="367"/>
      <c r="DC62" s="367"/>
      <c r="DD62" s="367"/>
      <c r="DE62" s="255"/>
    </row>
    <row r="63" spans="1:109" ht="16.2" x14ac:dyDescent="0.2">
      <c r="B63" s="312" t="s">
        <v>580</v>
      </c>
    </row>
    <row r="64" spans="1:109" ht="13.2" x14ac:dyDescent="0.2">
      <c r="B64" s="259"/>
      <c r="G64" s="364"/>
      <c r="I64" s="366"/>
      <c r="J64" s="366"/>
      <c r="K64" s="366"/>
      <c r="L64" s="366"/>
      <c r="M64" s="366"/>
      <c r="N64" s="365"/>
      <c r="AM64" s="364"/>
      <c r="AN64" s="364" t="s">
        <v>579</v>
      </c>
      <c r="AP64" s="363"/>
      <c r="AQ64" s="363"/>
      <c r="AR64" s="363"/>
      <c r="AY64" s="364"/>
      <c r="BA64" s="363"/>
      <c r="BB64" s="363"/>
      <c r="BC64" s="363"/>
      <c r="BK64" s="364"/>
      <c r="BM64" s="363"/>
      <c r="BN64" s="363"/>
      <c r="BO64" s="363"/>
      <c r="BW64" s="364"/>
      <c r="BY64" s="363"/>
      <c r="BZ64" s="363"/>
      <c r="CA64" s="363"/>
      <c r="CI64" s="364"/>
      <c r="CK64" s="363"/>
      <c r="CL64" s="363"/>
      <c r="CM64" s="363"/>
      <c r="CU64" s="364"/>
      <c r="CW64" s="363"/>
      <c r="CX64" s="363"/>
      <c r="CY64" s="363"/>
    </row>
    <row r="65" spans="2:107" ht="13.2" x14ac:dyDescent="0.2">
      <c r="B65" s="259"/>
      <c r="AN65" s="1242" t="s">
        <v>584</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2" x14ac:dyDescent="0.2">
      <c r="B66" s="259"/>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2" x14ac:dyDescent="0.2">
      <c r="B67" s="259"/>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2" x14ac:dyDescent="0.2">
      <c r="B68" s="259"/>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2" x14ac:dyDescent="0.2">
      <c r="B69" s="259"/>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2" x14ac:dyDescent="0.2">
      <c r="B70" s="259"/>
      <c r="H70" s="362"/>
      <c r="I70" s="362"/>
      <c r="J70" s="360"/>
      <c r="K70" s="360"/>
      <c r="L70" s="359"/>
      <c r="M70" s="360"/>
      <c r="N70" s="359"/>
      <c r="AN70" s="355"/>
      <c r="AO70" s="355"/>
      <c r="AP70" s="355"/>
      <c r="AZ70" s="355"/>
      <c r="BA70" s="355"/>
      <c r="BB70" s="355"/>
      <c r="BL70" s="355"/>
      <c r="BM70" s="355"/>
      <c r="BN70" s="355"/>
      <c r="BX70" s="355"/>
      <c r="BY70" s="355"/>
      <c r="BZ70" s="355"/>
      <c r="CJ70" s="355"/>
      <c r="CK70" s="355"/>
      <c r="CL70" s="355"/>
      <c r="CV70" s="355"/>
      <c r="CW70" s="355"/>
      <c r="CX70" s="355"/>
    </row>
    <row r="71" spans="2:107" ht="13.2" x14ac:dyDescent="0.2">
      <c r="B71" s="259"/>
      <c r="G71" s="358"/>
      <c r="I71" s="361"/>
      <c r="J71" s="360"/>
      <c r="K71" s="360"/>
      <c r="L71" s="359"/>
      <c r="M71" s="360"/>
      <c r="N71" s="359"/>
      <c r="AM71" s="358"/>
      <c r="AN71" s="255" t="s">
        <v>578</v>
      </c>
    </row>
    <row r="72" spans="2:107" ht="13.2" x14ac:dyDescent="0.2">
      <c r="B72" s="259"/>
      <c r="G72" s="1236"/>
      <c r="H72" s="1236"/>
      <c r="I72" s="1236"/>
      <c r="J72" s="1236"/>
      <c r="K72" s="357"/>
      <c r="L72" s="357"/>
      <c r="M72" s="356"/>
      <c r="N72" s="356"/>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32" t="s">
        <v>524</v>
      </c>
      <c r="BQ72" s="1232"/>
      <c r="BR72" s="1232"/>
      <c r="BS72" s="1232"/>
      <c r="BT72" s="1232"/>
      <c r="BU72" s="1232"/>
      <c r="BV72" s="1232"/>
      <c r="BW72" s="1232"/>
      <c r="BX72" s="1232" t="s">
        <v>525</v>
      </c>
      <c r="BY72" s="1232"/>
      <c r="BZ72" s="1232"/>
      <c r="CA72" s="1232"/>
      <c r="CB72" s="1232"/>
      <c r="CC72" s="1232"/>
      <c r="CD72" s="1232"/>
      <c r="CE72" s="1232"/>
      <c r="CF72" s="1232" t="s">
        <v>526</v>
      </c>
      <c r="CG72" s="1232"/>
      <c r="CH72" s="1232"/>
      <c r="CI72" s="1232"/>
      <c r="CJ72" s="1232"/>
      <c r="CK72" s="1232"/>
      <c r="CL72" s="1232"/>
      <c r="CM72" s="1232"/>
      <c r="CN72" s="1232" t="s">
        <v>527</v>
      </c>
      <c r="CO72" s="1232"/>
      <c r="CP72" s="1232"/>
      <c r="CQ72" s="1232"/>
      <c r="CR72" s="1232"/>
      <c r="CS72" s="1232"/>
      <c r="CT72" s="1232"/>
      <c r="CU72" s="1232"/>
      <c r="CV72" s="1232" t="s">
        <v>528</v>
      </c>
      <c r="CW72" s="1232"/>
      <c r="CX72" s="1232"/>
      <c r="CY72" s="1232"/>
      <c r="CZ72" s="1232"/>
      <c r="DA72" s="1232"/>
      <c r="DB72" s="1232"/>
      <c r="DC72" s="1232"/>
    </row>
    <row r="73" spans="2:107" ht="13.2" x14ac:dyDescent="0.2">
      <c r="B73" s="259"/>
      <c r="G73" s="1241"/>
      <c r="H73" s="1241"/>
      <c r="I73" s="1241"/>
      <c r="J73" s="1241"/>
      <c r="K73" s="1231"/>
      <c r="L73" s="1231"/>
      <c r="M73" s="1231"/>
      <c r="N73" s="1231"/>
      <c r="AM73" s="355"/>
      <c r="AN73" s="1233" t="s">
        <v>577</v>
      </c>
      <c r="AO73" s="1233"/>
      <c r="AP73" s="1233"/>
      <c r="AQ73" s="1233"/>
      <c r="AR73" s="1233"/>
      <c r="AS73" s="1233"/>
      <c r="AT73" s="1233"/>
      <c r="AU73" s="1233"/>
      <c r="AV73" s="1233"/>
      <c r="AW73" s="1233"/>
      <c r="AX73" s="1233"/>
      <c r="AY73" s="1233"/>
      <c r="AZ73" s="1233"/>
      <c r="BA73" s="1233"/>
      <c r="BB73" s="1233" t="s">
        <v>575</v>
      </c>
      <c r="BC73" s="1233"/>
      <c r="BD73" s="1233"/>
      <c r="BE73" s="1233"/>
      <c r="BF73" s="1233"/>
      <c r="BG73" s="1233"/>
      <c r="BH73" s="1233"/>
      <c r="BI73" s="1233"/>
      <c r="BJ73" s="1233"/>
      <c r="BK73" s="1233"/>
      <c r="BL73" s="1233"/>
      <c r="BM73" s="1233"/>
      <c r="BN73" s="1233"/>
      <c r="BO73" s="1233"/>
      <c r="BP73" s="1230">
        <v>105.6</v>
      </c>
      <c r="BQ73" s="1230"/>
      <c r="BR73" s="1230"/>
      <c r="BS73" s="1230"/>
      <c r="BT73" s="1230"/>
      <c r="BU73" s="1230"/>
      <c r="BV73" s="1230"/>
      <c r="BW73" s="1230"/>
      <c r="BX73" s="1230">
        <v>100.7</v>
      </c>
      <c r="BY73" s="1230"/>
      <c r="BZ73" s="1230"/>
      <c r="CA73" s="1230"/>
      <c r="CB73" s="1230"/>
      <c r="CC73" s="1230"/>
      <c r="CD73" s="1230"/>
      <c r="CE73" s="1230"/>
      <c r="CF73" s="1230">
        <v>85.1</v>
      </c>
      <c r="CG73" s="1230"/>
      <c r="CH73" s="1230"/>
      <c r="CI73" s="1230"/>
      <c r="CJ73" s="1230"/>
      <c r="CK73" s="1230"/>
      <c r="CL73" s="1230"/>
      <c r="CM73" s="1230"/>
      <c r="CN73" s="1230">
        <v>66.599999999999994</v>
      </c>
      <c r="CO73" s="1230"/>
      <c r="CP73" s="1230"/>
      <c r="CQ73" s="1230"/>
      <c r="CR73" s="1230"/>
      <c r="CS73" s="1230"/>
      <c r="CT73" s="1230"/>
      <c r="CU73" s="1230"/>
      <c r="CV73" s="1230">
        <v>88</v>
      </c>
      <c r="CW73" s="1230"/>
      <c r="CX73" s="1230"/>
      <c r="CY73" s="1230"/>
      <c r="CZ73" s="1230"/>
      <c r="DA73" s="1230"/>
      <c r="DB73" s="1230"/>
      <c r="DC73" s="1230"/>
    </row>
    <row r="74" spans="2:107" ht="13.2" x14ac:dyDescent="0.2">
      <c r="B74" s="259"/>
      <c r="G74" s="1241"/>
      <c r="H74" s="1241"/>
      <c r="I74" s="1241"/>
      <c r="J74" s="1241"/>
      <c r="K74" s="1231"/>
      <c r="L74" s="1231"/>
      <c r="M74" s="1231"/>
      <c r="N74" s="1231"/>
      <c r="AM74" s="355"/>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1"/>
      <c r="H75" s="1241"/>
      <c r="I75" s="1236"/>
      <c r="J75" s="1236"/>
      <c r="K75" s="1237"/>
      <c r="L75" s="1237"/>
      <c r="M75" s="1237"/>
      <c r="N75" s="1237"/>
      <c r="AM75" s="355"/>
      <c r="AN75" s="1233"/>
      <c r="AO75" s="1233"/>
      <c r="AP75" s="1233"/>
      <c r="AQ75" s="1233"/>
      <c r="AR75" s="1233"/>
      <c r="AS75" s="1233"/>
      <c r="AT75" s="1233"/>
      <c r="AU75" s="1233"/>
      <c r="AV75" s="1233"/>
      <c r="AW75" s="1233"/>
      <c r="AX75" s="1233"/>
      <c r="AY75" s="1233"/>
      <c r="AZ75" s="1233"/>
      <c r="BA75" s="1233"/>
      <c r="BB75" s="1233" t="s">
        <v>574</v>
      </c>
      <c r="BC75" s="1233"/>
      <c r="BD75" s="1233"/>
      <c r="BE75" s="1233"/>
      <c r="BF75" s="1233"/>
      <c r="BG75" s="1233"/>
      <c r="BH75" s="1233"/>
      <c r="BI75" s="1233"/>
      <c r="BJ75" s="1233"/>
      <c r="BK75" s="1233"/>
      <c r="BL75" s="1233"/>
      <c r="BM75" s="1233"/>
      <c r="BN75" s="1233"/>
      <c r="BO75" s="1233"/>
      <c r="BP75" s="1230">
        <v>9.4</v>
      </c>
      <c r="BQ75" s="1230"/>
      <c r="BR75" s="1230"/>
      <c r="BS75" s="1230"/>
      <c r="BT75" s="1230"/>
      <c r="BU75" s="1230"/>
      <c r="BV75" s="1230"/>
      <c r="BW75" s="1230"/>
      <c r="BX75" s="1230">
        <v>8.5</v>
      </c>
      <c r="BY75" s="1230"/>
      <c r="BZ75" s="1230"/>
      <c r="CA75" s="1230"/>
      <c r="CB75" s="1230"/>
      <c r="CC75" s="1230"/>
      <c r="CD75" s="1230"/>
      <c r="CE75" s="1230"/>
      <c r="CF75" s="1230">
        <v>8</v>
      </c>
      <c r="CG75" s="1230"/>
      <c r="CH75" s="1230"/>
      <c r="CI75" s="1230"/>
      <c r="CJ75" s="1230"/>
      <c r="CK75" s="1230"/>
      <c r="CL75" s="1230"/>
      <c r="CM75" s="1230"/>
      <c r="CN75" s="1230">
        <v>7.1</v>
      </c>
      <c r="CO75" s="1230"/>
      <c r="CP75" s="1230"/>
      <c r="CQ75" s="1230"/>
      <c r="CR75" s="1230"/>
      <c r="CS75" s="1230"/>
      <c r="CT75" s="1230"/>
      <c r="CU75" s="1230"/>
      <c r="CV75" s="1230">
        <v>7</v>
      </c>
      <c r="CW75" s="1230"/>
      <c r="CX75" s="1230"/>
      <c r="CY75" s="1230"/>
      <c r="CZ75" s="1230"/>
      <c r="DA75" s="1230"/>
      <c r="DB75" s="1230"/>
      <c r="DC75" s="1230"/>
    </row>
    <row r="76" spans="2:107" ht="13.2" x14ac:dyDescent="0.2">
      <c r="B76" s="259"/>
      <c r="G76" s="1241"/>
      <c r="H76" s="1241"/>
      <c r="I76" s="1236"/>
      <c r="J76" s="1236"/>
      <c r="K76" s="1237"/>
      <c r="L76" s="1237"/>
      <c r="M76" s="1237"/>
      <c r="N76" s="1237"/>
      <c r="AM76" s="355"/>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36"/>
      <c r="H77" s="1236"/>
      <c r="I77" s="1236"/>
      <c r="J77" s="1236"/>
      <c r="K77" s="1231"/>
      <c r="L77" s="1231"/>
      <c r="M77" s="1231"/>
      <c r="N77" s="1231"/>
      <c r="AN77" s="1232" t="s">
        <v>576</v>
      </c>
      <c r="AO77" s="1232"/>
      <c r="AP77" s="1232"/>
      <c r="AQ77" s="1232"/>
      <c r="AR77" s="1232"/>
      <c r="AS77" s="1232"/>
      <c r="AT77" s="1232"/>
      <c r="AU77" s="1232"/>
      <c r="AV77" s="1232"/>
      <c r="AW77" s="1232"/>
      <c r="AX77" s="1232"/>
      <c r="AY77" s="1232"/>
      <c r="AZ77" s="1232"/>
      <c r="BA77" s="1232"/>
      <c r="BB77" s="1233" t="s">
        <v>575</v>
      </c>
      <c r="BC77" s="1233"/>
      <c r="BD77" s="1233"/>
      <c r="BE77" s="1233"/>
      <c r="BF77" s="1233"/>
      <c r="BG77" s="1233"/>
      <c r="BH77" s="1233"/>
      <c r="BI77" s="1233"/>
      <c r="BJ77" s="1233"/>
      <c r="BK77" s="1233"/>
      <c r="BL77" s="1233"/>
      <c r="BM77" s="1233"/>
      <c r="BN77" s="1233"/>
      <c r="BO77" s="1233"/>
      <c r="BP77" s="1230">
        <v>3</v>
      </c>
      <c r="BQ77" s="1230"/>
      <c r="BR77" s="1230"/>
      <c r="BS77" s="1230"/>
      <c r="BT77" s="1230"/>
      <c r="BU77" s="1230"/>
      <c r="BV77" s="1230"/>
      <c r="BW77" s="1230"/>
      <c r="BX77" s="1230">
        <v>3.4</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36"/>
      <c r="H78" s="1236"/>
      <c r="I78" s="1236"/>
      <c r="J78" s="1236"/>
      <c r="K78" s="1231"/>
      <c r="L78" s="1231"/>
      <c r="M78" s="1231"/>
      <c r="N78" s="1231"/>
      <c r="AN78" s="1232"/>
      <c r="AO78" s="1232"/>
      <c r="AP78" s="1232"/>
      <c r="AQ78" s="1232"/>
      <c r="AR78" s="1232"/>
      <c r="AS78" s="1232"/>
      <c r="AT78" s="1232"/>
      <c r="AU78" s="1232"/>
      <c r="AV78" s="1232"/>
      <c r="AW78" s="1232"/>
      <c r="AX78" s="1232"/>
      <c r="AY78" s="1232"/>
      <c r="AZ78" s="1232"/>
      <c r="BA78" s="1232"/>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36"/>
      <c r="H79" s="1236"/>
      <c r="I79" s="1234"/>
      <c r="J79" s="1234"/>
      <c r="K79" s="1235"/>
      <c r="L79" s="1235"/>
      <c r="M79" s="1235"/>
      <c r="N79" s="1235"/>
      <c r="AN79" s="1232"/>
      <c r="AO79" s="1232"/>
      <c r="AP79" s="1232"/>
      <c r="AQ79" s="1232"/>
      <c r="AR79" s="1232"/>
      <c r="AS79" s="1232"/>
      <c r="AT79" s="1232"/>
      <c r="AU79" s="1232"/>
      <c r="AV79" s="1232"/>
      <c r="AW79" s="1232"/>
      <c r="AX79" s="1232"/>
      <c r="AY79" s="1232"/>
      <c r="AZ79" s="1232"/>
      <c r="BA79" s="1232"/>
      <c r="BB79" s="1233" t="s">
        <v>574</v>
      </c>
      <c r="BC79" s="1233"/>
      <c r="BD79" s="1233"/>
      <c r="BE79" s="1233"/>
      <c r="BF79" s="1233"/>
      <c r="BG79" s="1233"/>
      <c r="BH79" s="1233"/>
      <c r="BI79" s="1233"/>
      <c r="BJ79" s="1233"/>
      <c r="BK79" s="1233"/>
      <c r="BL79" s="1233"/>
      <c r="BM79" s="1233"/>
      <c r="BN79" s="1233"/>
      <c r="BO79" s="1233"/>
      <c r="BP79" s="1230">
        <v>8.8000000000000007</v>
      </c>
      <c r="BQ79" s="1230"/>
      <c r="BR79" s="1230"/>
      <c r="BS79" s="1230"/>
      <c r="BT79" s="1230"/>
      <c r="BU79" s="1230"/>
      <c r="BV79" s="1230"/>
      <c r="BW79" s="1230"/>
      <c r="BX79" s="1230">
        <v>8.8000000000000007</v>
      </c>
      <c r="BY79" s="1230"/>
      <c r="BZ79" s="1230"/>
      <c r="CA79" s="1230"/>
      <c r="CB79" s="1230"/>
      <c r="CC79" s="1230"/>
      <c r="CD79" s="1230"/>
      <c r="CE79" s="1230"/>
      <c r="CF79" s="1230">
        <v>8.3000000000000007</v>
      </c>
      <c r="CG79" s="1230"/>
      <c r="CH79" s="1230"/>
      <c r="CI79" s="1230"/>
      <c r="CJ79" s="1230"/>
      <c r="CK79" s="1230"/>
      <c r="CL79" s="1230"/>
      <c r="CM79" s="1230"/>
      <c r="CN79" s="1230">
        <v>8.1</v>
      </c>
      <c r="CO79" s="1230"/>
      <c r="CP79" s="1230"/>
      <c r="CQ79" s="1230"/>
      <c r="CR79" s="1230"/>
      <c r="CS79" s="1230"/>
      <c r="CT79" s="1230"/>
      <c r="CU79" s="1230"/>
      <c r="CV79" s="1230">
        <v>8.1999999999999993</v>
      </c>
      <c r="CW79" s="1230"/>
      <c r="CX79" s="1230"/>
      <c r="CY79" s="1230"/>
      <c r="CZ79" s="1230"/>
      <c r="DA79" s="1230"/>
      <c r="DB79" s="1230"/>
      <c r="DC79" s="1230"/>
    </row>
    <row r="80" spans="2:107" ht="13.2" x14ac:dyDescent="0.2">
      <c r="B80" s="259"/>
      <c r="G80" s="1236"/>
      <c r="H80" s="1236"/>
      <c r="I80" s="1234"/>
      <c r="J80" s="1234"/>
      <c r="K80" s="1235"/>
      <c r="L80" s="1235"/>
      <c r="M80" s="1235"/>
      <c r="N80" s="1235"/>
      <c r="AN80" s="1232"/>
      <c r="AO80" s="1232"/>
      <c r="AP80" s="1232"/>
      <c r="AQ80" s="1232"/>
      <c r="AR80" s="1232"/>
      <c r="AS80" s="1232"/>
      <c r="AT80" s="1232"/>
      <c r="AU80" s="1232"/>
      <c r="AV80" s="1232"/>
      <c r="AW80" s="1232"/>
      <c r="AX80" s="1232"/>
      <c r="AY80" s="1232"/>
      <c r="AZ80" s="1232"/>
      <c r="BA80" s="1232"/>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54"/>
      <c r="L82" s="354"/>
      <c r="M82" s="354"/>
      <c r="N82" s="354"/>
      <c r="AQ82" s="354"/>
      <c r="AR82" s="354"/>
      <c r="AS82" s="354"/>
      <c r="AT82" s="354"/>
      <c r="BC82" s="354"/>
      <c r="BD82" s="354"/>
      <c r="BE82" s="354"/>
      <c r="BF82" s="354"/>
      <c r="BO82" s="354"/>
      <c r="BP82" s="354"/>
      <c r="BQ82" s="354"/>
      <c r="BR82" s="354"/>
      <c r="CA82" s="354"/>
      <c r="CB82" s="354"/>
      <c r="CC82" s="354"/>
      <c r="CD82" s="354"/>
      <c r="CM82" s="354"/>
      <c r="CN82" s="354"/>
      <c r="CO82" s="354"/>
      <c r="CP82" s="354"/>
      <c r="CY82" s="354"/>
      <c r="CZ82" s="354"/>
      <c r="DA82" s="354"/>
      <c r="DB82" s="354"/>
      <c r="DC82" s="354"/>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s2ZqOk6ivNEfKCqzWmlCLdwpTKQggCpXYcPGYd+YODo+H1aMGRA1UsNWDMDwfyJLdCnepkEWb5YQkYRtJZmeDQ==" saltValue="u153a16vgsOaTx+HPLaKN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6FFA3-F308-4942-96C9-DFBA586F2376}">
  <sheetPr>
    <pageSetUpPr fitToPage="1"/>
  </sheetPr>
  <dimension ref="A1:DR125"/>
  <sheetViews>
    <sheetView showGridLines="0" tabSelected="1" topLeftCell="A67" zoomScaleNormal="100" zoomScaleSheetLayoutView="70" workbookViewId="0">
      <selection activeCell="AH104" sqref="AH104"/>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3vVManNEy+Ht/SLgBC5r/0xdc4qOODNBGUksm8A881jbBtXaBuMhxBK3e1KEXYOam1SH4uQyf2HOLJUPsE+MWA==" saltValue="6lGlb0WD5HF1rXkk6DQ9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58469-3986-48B7-AD89-8E38A567DAE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rMBBbDYAEb87pP56CJ7E0N7KwH6kmNWTuWSdpwF2c5ex8AyDES2buKPZQFKCpQnS0PtghcrGVvxlkodBvvyg+w==" saltValue="XhzUesfAbSoWJxXj+UAl5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215638</v>
      </c>
      <c r="E3" s="154"/>
      <c r="F3" s="155">
        <v>145139</v>
      </c>
      <c r="G3" s="156"/>
      <c r="H3" s="157"/>
    </row>
    <row r="4" spans="1:8" x14ac:dyDescent="0.2">
      <c r="A4" s="158"/>
      <c r="B4" s="159"/>
      <c r="C4" s="160"/>
      <c r="D4" s="161">
        <v>203202</v>
      </c>
      <c r="E4" s="162"/>
      <c r="F4" s="163">
        <v>83762</v>
      </c>
      <c r="G4" s="164"/>
      <c r="H4" s="165"/>
    </row>
    <row r="5" spans="1:8" x14ac:dyDescent="0.2">
      <c r="A5" s="146" t="s">
        <v>518</v>
      </c>
      <c r="B5" s="151"/>
      <c r="C5" s="152"/>
      <c r="D5" s="153">
        <v>78019</v>
      </c>
      <c r="E5" s="154"/>
      <c r="F5" s="155">
        <v>125391</v>
      </c>
      <c r="G5" s="156"/>
      <c r="H5" s="157"/>
    </row>
    <row r="6" spans="1:8" x14ac:dyDescent="0.2">
      <c r="A6" s="158"/>
      <c r="B6" s="159"/>
      <c r="C6" s="160"/>
      <c r="D6" s="161">
        <v>47098</v>
      </c>
      <c r="E6" s="162"/>
      <c r="F6" s="163">
        <v>68516</v>
      </c>
      <c r="G6" s="164"/>
      <c r="H6" s="165"/>
    </row>
    <row r="7" spans="1:8" x14ac:dyDescent="0.2">
      <c r="A7" s="146" t="s">
        <v>519</v>
      </c>
      <c r="B7" s="151"/>
      <c r="C7" s="152"/>
      <c r="D7" s="153">
        <v>64073</v>
      </c>
      <c r="E7" s="154"/>
      <c r="F7" s="155">
        <v>138402</v>
      </c>
      <c r="G7" s="156"/>
      <c r="H7" s="157"/>
    </row>
    <row r="8" spans="1:8" x14ac:dyDescent="0.2">
      <c r="A8" s="158"/>
      <c r="B8" s="159"/>
      <c r="C8" s="160"/>
      <c r="D8" s="161">
        <v>21740</v>
      </c>
      <c r="E8" s="162"/>
      <c r="F8" s="163">
        <v>70652</v>
      </c>
      <c r="G8" s="164"/>
      <c r="H8" s="165"/>
    </row>
    <row r="9" spans="1:8" x14ac:dyDescent="0.2">
      <c r="A9" s="146" t="s">
        <v>520</v>
      </c>
      <c r="B9" s="151"/>
      <c r="C9" s="152"/>
      <c r="D9" s="153">
        <v>64320</v>
      </c>
      <c r="E9" s="154"/>
      <c r="F9" s="155">
        <v>146367</v>
      </c>
      <c r="G9" s="156"/>
      <c r="H9" s="157"/>
    </row>
    <row r="10" spans="1:8" x14ac:dyDescent="0.2">
      <c r="A10" s="158"/>
      <c r="B10" s="159"/>
      <c r="C10" s="160"/>
      <c r="D10" s="161">
        <v>35106</v>
      </c>
      <c r="E10" s="162"/>
      <c r="F10" s="163">
        <v>79441</v>
      </c>
      <c r="G10" s="164"/>
      <c r="H10" s="165"/>
    </row>
    <row r="11" spans="1:8" x14ac:dyDescent="0.2">
      <c r="A11" s="146" t="s">
        <v>521</v>
      </c>
      <c r="B11" s="151"/>
      <c r="C11" s="152"/>
      <c r="D11" s="153">
        <v>242175</v>
      </c>
      <c r="E11" s="154"/>
      <c r="F11" s="155">
        <v>165181</v>
      </c>
      <c r="G11" s="156"/>
      <c r="H11" s="157"/>
    </row>
    <row r="12" spans="1:8" x14ac:dyDescent="0.2">
      <c r="A12" s="158"/>
      <c r="B12" s="159"/>
      <c r="C12" s="166"/>
      <c r="D12" s="161">
        <v>55920</v>
      </c>
      <c r="E12" s="162"/>
      <c r="F12" s="163">
        <v>82246</v>
      </c>
      <c r="G12" s="164"/>
      <c r="H12" s="165"/>
    </row>
    <row r="13" spans="1:8" x14ac:dyDescent="0.2">
      <c r="A13" s="146"/>
      <c r="B13" s="151"/>
      <c r="C13" s="152"/>
      <c r="D13" s="153">
        <v>132845</v>
      </c>
      <c r="E13" s="154"/>
      <c r="F13" s="155">
        <v>144096</v>
      </c>
      <c r="G13" s="167"/>
      <c r="H13" s="157"/>
    </row>
    <row r="14" spans="1:8" x14ac:dyDescent="0.2">
      <c r="A14" s="158"/>
      <c r="B14" s="159"/>
      <c r="C14" s="160"/>
      <c r="D14" s="161">
        <v>72613</v>
      </c>
      <c r="E14" s="162"/>
      <c r="F14" s="163">
        <v>76923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2.35</v>
      </c>
      <c r="C19" s="168">
        <f>ROUND(VALUE(SUBSTITUTE(実質収支比率等に係る経年分析!G$48,"▲","-")),2)</f>
        <v>4.41</v>
      </c>
      <c r="D19" s="168">
        <f>ROUND(VALUE(SUBSTITUTE(実質収支比率等に係る経年分析!H$48,"▲","-")),2)</f>
        <v>7.83</v>
      </c>
      <c r="E19" s="168">
        <f>ROUND(VALUE(SUBSTITUTE(実質収支比率等に係る経年分析!I$48,"▲","-")),2)</f>
        <v>10.3</v>
      </c>
      <c r="F19" s="168">
        <f>ROUND(VALUE(SUBSTITUTE(実質収支比率等に係る経年分析!J$48,"▲","-")),2)</f>
        <v>3.59</v>
      </c>
    </row>
    <row r="20" spans="1:11" x14ac:dyDescent="0.2">
      <c r="A20" s="168" t="s">
        <v>53</v>
      </c>
      <c r="B20" s="168">
        <f>ROUND(VALUE(SUBSTITUTE(実質収支比率等に係る経年分析!F$47,"▲","-")),2)</f>
        <v>28.25</v>
      </c>
      <c r="C20" s="168">
        <f>ROUND(VALUE(SUBSTITUTE(実質収支比率等に係る経年分析!G$47,"▲","-")),2)</f>
        <v>27.89</v>
      </c>
      <c r="D20" s="168">
        <f>ROUND(VALUE(SUBSTITUTE(実質収支比率等に係る経年分析!H$47,"▲","-")),2)</f>
        <v>28.87</v>
      </c>
      <c r="E20" s="168">
        <f>ROUND(VALUE(SUBSTITUTE(実質収支比率等に係る経年分析!I$47,"▲","-")),2)</f>
        <v>33.94</v>
      </c>
      <c r="F20" s="168">
        <f>ROUND(VALUE(SUBSTITUTE(実質収支比率等に係る経年分析!J$47,"▲","-")),2)</f>
        <v>40.39</v>
      </c>
    </row>
    <row r="21" spans="1:11" x14ac:dyDescent="0.2">
      <c r="A21" s="168" t="s">
        <v>54</v>
      </c>
      <c r="B21" s="168">
        <f>IF(ISNUMBER(VALUE(SUBSTITUTE(実質収支比率等に係る経年分析!F$49,"▲","-"))),ROUND(VALUE(SUBSTITUTE(実質収支比率等に係る経年分析!F$49,"▲","-")),2),NA())</f>
        <v>-7.55</v>
      </c>
      <c r="C21" s="168">
        <f>IF(ISNUMBER(VALUE(SUBSTITUTE(実質収支比率等に係る経年分析!G$49,"▲","-"))),ROUND(VALUE(SUBSTITUTE(実質収支比率等に係る経年分析!G$49,"▲","-")),2),NA())</f>
        <v>1.91</v>
      </c>
      <c r="D21" s="168">
        <f>IF(ISNUMBER(VALUE(SUBSTITUTE(実質収支比率等に係る経年分析!H$49,"▲","-"))),ROUND(VALUE(SUBSTITUTE(実質収支比率等に係る経年分析!H$49,"▲","-")),2),NA())</f>
        <v>3.64</v>
      </c>
      <c r="E21" s="168">
        <f>IF(ISNUMBER(VALUE(SUBSTITUTE(実質収支比率等に係る経年分析!I$49,"▲","-"))),ROUND(VALUE(SUBSTITUTE(実質収支比率等に係る経年分析!I$49,"▲","-")),2),NA())</f>
        <v>2.4</v>
      </c>
      <c r="F21" s="168">
        <f>IF(ISNUMBER(VALUE(SUBSTITUTE(実質収支比率等に係る経年分析!J$49,"▲","-"))),ROUND(VALUE(SUBSTITUTE(実質収支比率等に係る経年分析!J$49,"▲","-")),2),NA())</f>
        <v>-6.51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0.56000000000000005</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小竹町後期高齢者医療特別会計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小竹町国民健康保険特別会計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2.79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4.58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0.56000000000000005</v>
      </c>
    </row>
    <row r="33" spans="1:16" x14ac:dyDescent="0.2">
      <c r="A33" s="169" t="str">
        <f>IF(連結実質赤字比率に係る赤字・黒字の構成分析!C$37="",NA(),連結実質赤字比率に係る赤字・黒字の構成分析!C$37)</f>
        <v>小竹町下水道事業特別会計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0.96</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10.29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3.59</v>
      </c>
    </row>
    <row r="35" spans="1:16" x14ac:dyDescent="0.2">
      <c r="A35" s="169" t="str">
        <f>IF(連結実質赤字比率に係る赤字・黒字の構成分析!C$35="",NA(),連結実質赤字比率に係る赤字・黒字の構成分析!C$35)</f>
        <v>小竹町水道事業特別会計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4.03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4.4000000000000004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3.69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4.1500000000000004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3.9</v>
      </c>
    </row>
    <row r="36" spans="1:16" x14ac:dyDescent="0.2">
      <c r="A36" s="169" t="str">
        <f>IF(連結実質赤字比率に係る赤字・黒字の構成分析!C$34="",NA(),連結実質赤字比率に係る赤字・黒字の構成分析!C$34)</f>
        <v>小竹町立病院事業特別会計</v>
      </c>
      <c r="B36" s="169">
        <f>IF(ROUND(VALUE(SUBSTITUTE(連結実質赤字比率に係る赤字・黒字の構成分析!F$34,"▲", "-")), 2) &lt; 0, ABS(ROUND(VALUE(SUBSTITUTE(連結実質赤字比率に係る赤字・黒字の構成分析!F$34,"▲", "-")), 2)), NA())</f>
        <v>2.99</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3.57</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2.08</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3.49</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6.19</v>
      </c>
      <c r="K36" s="169" t="e">
        <f>IF(ROUND(VALUE(SUBSTITUTE(連結実質赤字比率に係る赤字・黒字の構成分析!J$34,"▲", "-")), 2) &gt;= 0, ABS(ROUND(VALUE(SUBSTITUTE(連結実質赤字比率に係る赤字・黒字の構成分析!J$34,"▲", "-")), 2)), NA())</f>
        <v>#N/A</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417</v>
      </c>
      <c r="E42" s="170"/>
      <c r="F42" s="170"/>
      <c r="G42" s="170">
        <f>'実質公債費比率（分子）の構造'!L$52</f>
        <v>414</v>
      </c>
      <c r="H42" s="170"/>
      <c r="I42" s="170"/>
      <c r="J42" s="170">
        <f>'実質公債費比率（分子）の構造'!M$52</f>
        <v>400</v>
      </c>
      <c r="K42" s="170"/>
      <c r="L42" s="170"/>
      <c r="M42" s="170">
        <f>'実質公債費比率（分子）の構造'!N$52</f>
        <v>401</v>
      </c>
      <c r="N42" s="170"/>
      <c r="O42" s="170"/>
      <c r="P42" s="170">
        <f>'実質公債費比率（分子）の構造'!O$52</f>
        <v>433</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33</v>
      </c>
      <c r="C45" s="170"/>
      <c r="D45" s="170"/>
      <c r="E45" s="170">
        <f>'実質公債費比率（分子）の構造'!L$49</f>
        <v>20</v>
      </c>
      <c r="F45" s="170"/>
      <c r="G45" s="170"/>
      <c r="H45" s="170">
        <f>'実質公債費比率（分子）の構造'!M$49</f>
        <v>3</v>
      </c>
      <c r="I45" s="170"/>
      <c r="J45" s="170"/>
      <c r="K45" s="170">
        <f>'実質公債費比率（分子）の構造'!N$49</f>
        <v>2</v>
      </c>
      <c r="L45" s="170"/>
      <c r="M45" s="170"/>
      <c r="N45" s="170">
        <f>'実質公債費比率（分子）の構造'!O$49</f>
        <v>1</v>
      </c>
      <c r="O45" s="170"/>
      <c r="P45" s="170"/>
    </row>
    <row r="46" spans="1:16" x14ac:dyDescent="0.2">
      <c r="A46" s="170" t="s">
        <v>64</v>
      </c>
      <c r="B46" s="170">
        <f>'実質公債費比率（分子）の構造'!K$48</f>
        <v>77</v>
      </c>
      <c r="C46" s="170"/>
      <c r="D46" s="170"/>
      <c r="E46" s="170">
        <f>'実質公債費比率（分子）の構造'!L$48</f>
        <v>78</v>
      </c>
      <c r="F46" s="170"/>
      <c r="G46" s="170"/>
      <c r="H46" s="170">
        <f>'実質公債費比率（分子）の構造'!M$48</f>
        <v>89</v>
      </c>
      <c r="I46" s="170"/>
      <c r="J46" s="170"/>
      <c r="K46" s="170">
        <f>'実質公債費比率（分子）の構造'!N$48</f>
        <v>102</v>
      </c>
      <c r="L46" s="170"/>
      <c r="M46" s="170"/>
      <c r="N46" s="170">
        <f>'実質公債費比率（分子）の構造'!O$48</f>
        <v>122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504</v>
      </c>
      <c r="C49" s="170"/>
      <c r="D49" s="170"/>
      <c r="E49" s="170">
        <f>'実質公債費比率（分子）の構造'!L$45</f>
        <v>494</v>
      </c>
      <c r="F49" s="170"/>
      <c r="G49" s="170"/>
      <c r="H49" s="170">
        <f>'実質公債費比率（分子）の構造'!M$45</f>
        <v>506</v>
      </c>
      <c r="I49" s="170"/>
      <c r="J49" s="170"/>
      <c r="K49" s="170">
        <f>'実質公債費比率（分子）の構造'!N$45</f>
        <v>453</v>
      </c>
      <c r="L49" s="170"/>
      <c r="M49" s="170"/>
      <c r="N49" s="170">
        <f>'実質公債費比率（分子）の構造'!O$45</f>
        <v>489</v>
      </c>
      <c r="O49" s="170"/>
      <c r="P49" s="170"/>
    </row>
    <row r="50" spans="1:16" x14ac:dyDescent="0.2">
      <c r="A50" s="170" t="s">
        <v>67</v>
      </c>
      <c r="B50" s="170" t="e">
        <f>NA()</f>
        <v>#N/A</v>
      </c>
      <c r="C50" s="170">
        <f>IF(ISNUMBER('実質公債費比率（分子）の構造'!K$53),'実質公債費比率（分子）の構造'!K$53,NA())</f>
        <v>197</v>
      </c>
      <c r="D50" s="170" t="e">
        <f>NA()</f>
        <v>#N/A</v>
      </c>
      <c r="E50" s="170" t="e">
        <f>NA()</f>
        <v>#N/A</v>
      </c>
      <c r="F50" s="170">
        <f>IF(ISNUMBER('実質公債費比率（分子）の構造'!L$53),'実質公債費比率（分子）の構造'!L$53,NA())</f>
        <v>178</v>
      </c>
      <c r="G50" s="170" t="e">
        <f>NA()</f>
        <v>#N/A</v>
      </c>
      <c r="H50" s="170" t="e">
        <f>NA()</f>
        <v>#N/A</v>
      </c>
      <c r="I50" s="170">
        <f>IF(ISNUMBER('実質公債費比率（分子）の構造'!M$53),'実質公債費比率（分子）の構造'!M$53,NA())</f>
        <v>198</v>
      </c>
      <c r="J50" s="170" t="e">
        <f>NA()</f>
        <v>#N/A</v>
      </c>
      <c r="K50" s="170" t="e">
        <f>NA()</f>
        <v>#N/A</v>
      </c>
      <c r="L50" s="170">
        <f>IF(ISNUMBER('実質公債費比率（分子）の構造'!N$53),'実質公債費比率（分子）の構造'!N$53,NA())</f>
        <v>156</v>
      </c>
      <c r="M50" s="170" t="e">
        <f>NA()</f>
        <v>#N/A</v>
      </c>
      <c r="N50" s="170" t="e">
        <f>NA()</f>
        <v>#N/A</v>
      </c>
      <c r="O50" s="170">
        <f>IF(ISNUMBER('実質公債費比率（分子）の構造'!O$53),'実質公債費比率（分子）の構造'!O$53,NA())</f>
        <v>179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4574</v>
      </c>
      <c r="E56" s="169"/>
      <c r="F56" s="169"/>
      <c r="G56" s="169">
        <f>'将来負担比率（分子）の構造'!J$52</f>
        <v>4617</v>
      </c>
      <c r="H56" s="169"/>
      <c r="I56" s="169"/>
      <c r="J56" s="169">
        <f>'将来負担比率（分子）の構造'!K$52</f>
        <v>4461</v>
      </c>
      <c r="K56" s="169"/>
      <c r="L56" s="169"/>
      <c r="M56" s="169">
        <f>'将来負担比率（分子）の構造'!L$52</f>
        <v>4563</v>
      </c>
      <c r="N56" s="169"/>
      <c r="O56" s="169"/>
      <c r="P56" s="169">
        <f>'将来負担比率（分子）の構造'!M$52</f>
        <v>4506</v>
      </c>
    </row>
    <row r="57" spans="1:16" x14ac:dyDescent="0.2">
      <c r="A57" s="169" t="s">
        <v>42</v>
      </c>
      <c r="B57" s="169"/>
      <c r="C57" s="169"/>
      <c r="D57" s="169">
        <f>'将来負担比率（分子）の構造'!I$51</f>
        <v>8</v>
      </c>
      <c r="E57" s="169"/>
      <c r="F57" s="169"/>
      <c r="G57" s="169">
        <f>'将来負担比率（分子）の構造'!J$51</f>
        <v>9</v>
      </c>
      <c r="H57" s="169"/>
      <c r="I57" s="169"/>
      <c r="J57" s="169">
        <f>'将来負担比率（分子）の構造'!K$51</f>
        <v>7</v>
      </c>
      <c r="K57" s="169"/>
      <c r="L57" s="169"/>
      <c r="M57" s="169">
        <f>'将来負担比率（分子）の構造'!L$51</f>
        <v>5</v>
      </c>
      <c r="N57" s="169"/>
      <c r="O57" s="169"/>
      <c r="P57" s="169">
        <f>'将来負担比率（分子）の構造'!M$51</f>
        <v>3</v>
      </c>
    </row>
    <row r="58" spans="1:16" x14ac:dyDescent="0.2">
      <c r="A58" s="169" t="s">
        <v>41</v>
      </c>
      <c r="B58" s="169"/>
      <c r="C58" s="169"/>
      <c r="D58" s="169">
        <f>'将来負担比率（分子）の構造'!I$50</f>
        <v>1432</v>
      </c>
      <c r="E58" s="169"/>
      <c r="F58" s="169"/>
      <c r="G58" s="169">
        <f>'将来負担比率（分子）の構造'!J$50</f>
        <v>1454</v>
      </c>
      <c r="H58" s="169"/>
      <c r="I58" s="169"/>
      <c r="J58" s="169">
        <f>'将来負担比率（分子）の構造'!K$50</f>
        <v>1924</v>
      </c>
      <c r="K58" s="169"/>
      <c r="L58" s="169"/>
      <c r="M58" s="169">
        <f>'将来負担比率（分子）の構造'!L$50</f>
        <v>2390</v>
      </c>
      <c r="N58" s="169"/>
      <c r="O58" s="169"/>
      <c r="P58" s="169">
        <f>'将来負担比率（分子）の構造'!M$50</f>
        <v>2646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575</v>
      </c>
      <c r="C62" s="169"/>
      <c r="D62" s="169"/>
      <c r="E62" s="169">
        <f>'将来負担比率（分子）の構造'!J$45</f>
        <v>560</v>
      </c>
      <c r="F62" s="169"/>
      <c r="G62" s="169"/>
      <c r="H62" s="169">
        <f>'将来負担比率（分子）の構造'!K$45</f>
        <v>554</v>
      </c>
      <c r="I62" s="169"/>
      <c r="J62" s="169"/>
      <c r="K62" s="169">
        <f>'将来負担比率（分子）の構造'!L$45</f>
        <v>564</v>
      </c>
      <c r="L62" s="169"/>
      <c r="M62" s="169"/>
      <c r="N62" s="169">
        <f>'将来負担比率（分子）の構造'!M$45</f>
        <v>588</v>
      </c>
      <c r="O62" s="169"/>
      <c r="P62" s="169"/>
    </row>
    <row r="63" spans="1:16" x14ac:dyDescent="0.2">
      <c r="A63" s="169" t="s">
        <v>34</v>
      </c>
      <c r="B63" s="169">
        <f>'将来負担比率（分子）の構造'!I$44</f>
        <v>28</v>
      </c>
      <c r="C63" s="169"/>
      <c r="D63" s="169"/>
      <c r="E63" s="169">
        <f>'将来負担比率（分子）の構造'!J$44</f>
        <v>8</v>
      </c>
      <c r="F63" s="169"/>
      <c r="G63" s="169"/>
      <c r="H63" s="169">
        <f>'将来負担比率（分子）の構造'!K$44</f>
        <v>4</v>
      </c>
      <c r="I63" s="169"/>
      <c r="J63" s="169"/>
      <c r="K63" s="169">
        <f>'将来負担比率（分子）の構造'!L$44</f>
        <v>2</v>
      </c>
      <c r="L63" s="169"/>
      <c r="M63" s="169"/>
      <c r="N63" s="169">
        <f>'将来負担比率（分子）の構造'!M$44</f>
        <v>4</v>
      </c>
      <c r="O63" s="169"/>
      <c r="P63" s="169"/>
    </row>
    <row r="64" spans="1:16" x14ac:dyDescent="0.2">
      <c r="A64" s="169" t="s">
        <v>33</v>
      </c>
      <c r="B64" s="169">
        <f>'将来負担比率（分子）の構造'!I$43</f>
        <v>1659</v>
      </c>
      <c r="C64" s="169"/>
      <c r="D64" s="169"/>
      <c r="E64" s="169">
        <f>'将来負担比率（分子）の構造'!J$43</f>
        <v>1836</v>
      </c>
      <c r="F64" s="169"/>
      <c r="G64" s="169"/>
      <c r="H64" s="169">
        <f>'将来負担比率（分子）の構造'!K$43</f>
        <v>2041</v>
      </c>
      <c r="I64" s="169"/>
      <c r="J64" s="169"/>
      <c r="K64" s="169">
        <f>'将来負担比率（分子）の構造'!L$43</f>
        <v>2150</v>
      </c>
      <c r="L64" s="169"/>
      <c r="M64" s="169"/>
      <c r="N64" s="169">
        <f>'将来負担比率（分子）の構造'!M$43</f>
        <v>2146</v>
      </c>
      <c r="O64" s="169"/>
      <c r="P64" s="169"/>
    </row>
    <row r="65" spans="1:16" x14ac:dyDescent="0.2">
      <c r="A65" s="169" t="s">
        <v>32</v>
      </c>
      <c r="B65" s="169">
        <f>'将来負担比率（分子）の構造'!I$42</f>
        <v>187</v>
      </c>
      <c r="C65" s="169"/>
      <c r="D65" s="169"/>
      <c r="E65" s="169">
        <f>'将来負担比率（分子）の構造'!J$42</f>
        <v>128</v>
      </c>
      <c r="F65" s="169"/>
      <c r="G65" s="169"/>
      <c r="H65" s="169">
        <f>'将来負担比率（分子）の構造'!K$42</f>
        <v>128</v>
      </c>
      <c r="I65" s="169"/>
      <c r="J65" s="169"/>
      <c r="K65" s="169">
        <f>'将来負担比率（分子）の構造'!L$42</f>
        <v>128</v>
      </c>
      <c r="L65" s="169"/>
      <c r="M65" s="169"/>
      <c r="N65" s="169">
        <f>'将来負担比率（分子）の構造'!M$42</f>
        <v>128</v>
      </c>
      <c r="O65" s="169"/>
      <c r="P65" s="169"/>
    </row>
    <row r="66" spans="1:16" x14ac:dyDescent="0.2">
      <c r="A66" s="169" t="s">
        <v>31</v>
      </c>
      <c r="B66" s="169">
        <f>'将来負担比率（分子）の構造'!I$41</f>
        <v>5948</v>
      </c>
      <c r="C66" s="169"/>
      <c r="D66" s="169"/>
      <c r="E66" s="169">
        <f>'将来負担比率（分子）の構造'!J$41</f>
        <v>5949</v>
      </c>
      <c r="F66" s="169"/>
      <c r="G66" s="169"/>
      <c r="H66" s="169">
        <f>'将来負担比率（分子）の構造'!K$41</f>
        <v>5831</v>
      </c>
      <c r="I66" s="169"/>
      <c r="J66" s="169"/>
      <c r="K66" s="169">
        <f>'将来負担比率（分子）の構造'!L$41</f>
        <v>5789</v>
      </c>
      <c r="L66" s="169"/>
      <c r="M66" s="169"/>
      <c r="N66" s="169">
        <f>'将来負担比率（分子）の構造'!M$41</f>
        <v>6524</v>
      </c>
      <c r="O66" s="169"/>
      <c r="P66" s="169"/>
    </row>
    <row r="67" spans="1:16" x14ac:dyDescent="0.2">
      <c r="A67" s="169" t="s">
        <v>71</v>
      </c>
      <c r="B67" s="169" t="e">
        <f>NA()</f>
        <v>#N/A</v>
      </c>
      <c r="C67" s="169">
        <f>IF(ISNUMBER('将来負担比率（分子）の構造'!I$53), IF('将来負担比率（分子）の構造'!I$53 &lt; 0, 0, '将来負担比率（分子）の構造'!I$53), NA())</f>
        <v>2383</v>
      </c>
      <c r="D67" s="169" t="e">
        <f>NA()</f>
        <v>#N/A</v>
      </c>
      <c r="E67" s="169" t="e">
        <f>NA()</f>
        <v>#N/A</v>
      </c>
      <c r="F67" s="169">
        <f>IF(ISNUMBER('将来負担比率（分子）の構造'!J$53), IF('将来負担比率（分子）の構造'!J$53 &lt; 0, 0, '将来負担比率（分子）の構造'!J$53), NA())</f>
        <v>2400</v>
      </c>
      <c r="G67" s="169" t="e">
        <f>NA()</f>
        <v>#N/A</v>
      </c>
      <c r="H67" s="169" t="e">
        <f>NA()</f>
        <v>#N/A</v>
      </c>
      <c r="I67" s="169">
        <f>IF(ISNUMBER('将来負担比率（分子）の構造'!K$53), IF('将来負担比率（分子）の構造'!K$53 &lt; 0, 0, '将来負担比率（分子）の構造'!K$53), NA())</f>
        <v>2167</v>
      </c>
      <c r="J67" s="169" t="e">
        <f>NA()</f>
        <v>#N/A</v>
      </c>
      <c r="K67" s="169" t="e">
        <f>NA()</f>
        <v>#N/A</v>
      </c>
      <c r="L67" s="169">
        <f>IF(ISNUMBER('将来負担比率（分子）の構造'!L$53), IF('将来負担比率（分子）の構造'!L$53 &lt; 0, 0, '将来負担比率（分子）の構造'!L$53), NA())</f>
        <v>1676</v>
      </c>
      <c r="M67" s="169" t="e">
        <f>NA()</f>
        <v>#N/A</v>
      </c>
      <c r="N67" s="169" t="e">
        <f>NA()</f>
        <v>#N/A</v>
      </c>
      <c r="O67" s="169">
        <f>IF(ISNUMBER('将来負担比率（分子）の構造'!M$53), IF('将来負担比率（分子）の構造'!M$53 &lt; 0, 0, '将来負担比率（分子）の構造'!M$53), NA())</f>
        <v>2235</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849</v>
      </c>
      <c r="C72" s="173">
        <f>基金残高に係る経年分析!G55</f>
        <v>989</v>
      </c>
      <c r="D72" s="173">
        <f>基金残高に係る経年分析!H55</f>
        <v>1199</v>
      </c>
    </row>
    <row r="73" spans="1:16" x14ac:dyDescent="0.2">
      <c r="A73" s="172" t="s">
        <v>74</v>
      </c>
      <c r="B73" s="173">
        <f>基金残高に係る経年分析!F56</f>
        <v>100</v>
      </c>
      <c r="C73" s="173">
        <f>基金残高に係る経年分析!G56</f>
        <v>230</v>
      </c>
      <c r="D73" s="173">
        <f>基金残高に係る経年分析!H56</f>
        <v>292</v>
      </c>
    </row>
    <row r="74" spans="1:16" x14ac:dyDescent="0.2">
      <c r="A74" s="172" t="s">
        <v>75</v>
      </c>
      <c r="B74" s="173">
        <f>基金残高に係る経年分析!F57</f>
        <v>939</v>
      </c>
      <c r="C74" s="173">
        <f>基金残高に係る経年分析!G57</f>
        <v>1133</v>
      </c>
      <c r="D74" s="173">
        <f>基金残高に係る経年分析!H57</f>
        <v>1118</v>
      </c>
    </row>
  </sheetData>
  <sheetProtection algorithmName="SHA-512" hashValue="Hs3nIf1ZendSogyTWpGc3R1wM8Bu7XHkMIbYRADt45ewES/AX8IFtuaz41dBEhtZm+6MkkGl01f4I9nGg2Lb+w==" saltValue="tACiVxXw+gNWB8mmOm7I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8" t="s">
        <v>203</v>
      </c>
      <c r="DI1" s="619"/>
      <c r="DJ1" s="619"/>
      <c r="DK1" s="619"/>
      <c r="DL1" s="619"/>
      <c r="DM1" s="619"/>
      <c r="DN1" s="620"/>
      <c r="DO1" s="208"/>
      <c r="DP1" s="618" t="s">
        <v>204</v>
      </c>
      <c r="DQ1" s="619"/>
      <c r="DR1" s="619"/>
      <c r="DS1" s="619"/>
      <c r="DT1" s="619"/>
      <c r="DU1" s="619"/>
      <c r="DV1" s="619"/>
      <c r="DW1" s="619"/>
      <c r="DX1" s="619"/>
      <c r="DY1" s="619"/>
      <c r="DZ1" s="619"/>
      <c r="EA1" s="619"/>
      <c r="EB1" s="619"/>
      <c r="EC1" s="620"/>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21" t="s">
        <v>206</v>
      </c>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622"/>
      <c r="AJ3" s="622"/>
      <c r="AK3" s="622"/>
      <c r="AL3" s="622"/>
      <c r="AM3" s="622"/>
      <c r="AN3" s="622"/>
      <c r="AO3" s="622"/>
      <c r="AP3" s="621" t="s">
        <v>207</v>
      </c>
      <c r="AQ3" s="622"/>
      <c r="AR3" s="622"/>
      <c r="AS3" s="622"/>
      <c r="AT3" s="622"/>
      <c r="AU3" s="622"/>
      <c r="AV3" s="622"/>
      <c r="AW3" s="622"/>
      <c r="AX3" s="622"/>
      <c r="AY3" s="622"/>
      <c r="AZ3" s="622"/>
      <c r="BA3" s="622"/>
      <c r="BB3" s="622"/>
      <c r="BC3" s="622"/>
      <c r="BD3" s="622"/>
      <c r="BE3" s="622"/>
      <c r="BF3" s="622"/>
      <c r="BG3" s="622"/>
      <c r="BH3" s="622"/>
      <c r="BI3" s="622"/>
      <c r="BJ3" s="622"/>
      <c r="BK3" s="622"/>
      <c r="BL3" s="622"/>
      <c r="BM3" s="622"/>
      <c r="BN3" s="622"/>
      <c r="BO3" s="622"/>
      <c r="BP3" s="622"/>
      <c r="BQ3" s="622"/>
      <c r="BR3" s="622"/>
      <c r="BS3" s="622"/>
      <c r="BT3" s="622"/>
      <c r="BU3" s="622"/>
      <c r="BV3" s="622"/>
      <c r="BW3" s="622"/>
      <c r="BX3" s="622"/>
      <c r="BY3" s="622"/>
      <c r="BZ3" s="622"/>
      <c r="CA3" s="622"/>
      <c r="CB3" s="623"/>
      <c r="CD3" s="621" t="s">
        <v>208</v>
      </c>
      <c r="CE3" s="622"/>
      <c r="CF3" s="622"/>
      <c r="CG3" s="622"/>
      <c r="CH3" s="622"/>
      <c r="CI3" s="622"/>
      <c r="CJ3" s="622"/>
      <c r="CK3" s="622"/>
      <c r="CL3" s="622"/>
      <c r="CM3" s="622"/>
      <c r="CN3" s="622"/>
      <c r="CO3" s="622"/>
      <c r="CP3" s="622"/>
      <c r="CQ3" s="622"/>
      <c r="CR3" s="622"/>
      <c r="CS3" s="622"/>
      <c r="CT3" s="622"/>
      <c r="CU3" s="622"/>
      <c r="CV3" s="622"/>
      <c r="CW3" s="622"/>
      <c r="CX3" s="622"/>
      <c r="CY3" s="622"/>
      <c r="CZ3" s="622"/>
      <c r="DA3" s="622"/>
      <c r="DB3" s="622"/>
      <c r="DC3" s="622"/>
      <c r="DD3" s="622"/>
      <c r="DE3" s="622"/>
      <c r="DF3" s="622"/>
      <c r="DG3" s="622"/>
      <c r="DH3" s="622"/>
      <c r="DI3" s="622"/>
      <c r="DJ3" s="622"/>
      <c r="DK3" s="622"/>
      <c r="DL3" s="622"/>
      <c r="DM3" s="622"/>
      <c r="DN3" s="622"/>
      <c r="DO3" s="622"/>
      <c r="DP3" s="622"/>
      <c r="DQ3" s="622"/>
      <c r="DR3" s="622"/>
      <c r="DS3" s="622"/>
      <c r="DT3" s="622"/>
      <c r="DU3" s="622"/>
      <c r="DV3" s="622"/>
      <c r="DW3" s="622"/>
      <c r="DX3" s="622"/>
      <c r="DY3" s="622"/>
      <c r="DZ3" s="622"/>
      <c r="EA3" s="622"/>
      <c r="EB3" s="622"/>
      <c r="EC3" s="623"/>
    </row>
    <row r="4" spans="2:143" ht="11.25" customHeight="1" x14ac:dyDescent="0.2">
      <c r="B4" s="621" t="s">
        <v>1</v>
      </c>
      <c r="C4" s="622"/>
      <c r="D4" s="622"/>
      <c r="E4" s="622"/>
      <c r="F4" s="622"/>
      <c r="G4" s="622"/>
      <c r="H4" s="622"/>
      <c r="I4" s="622"/>
      <c r="J4" s="622"/>
      <c r="K4" s="622"/>
      <c r="L4" s="622"/>
      <c r="M4" s="622"/>
      <c r="N4" s="622"/>
      <c r="O4" s="622"/>
      <c r="P4" s="622"/>
      <c r="Q4" s="623"/>
      <c r="R4" s="621" t="s">
        <v>209</v>
      </c>
      <c r="S4" s="622"/>
      <c r="T4" s="622"/>
      <c r="U4" s="622"/>
      <c r="V4" s="622"/>
      <c r="W4" s="622"/>
      <c r="X4" s="622"/>
      <c r="Y4" s="623"/>
      <c r="Z4" s="621" t="s">
        <v>210</v>
      </c>
      <c r="AA4" s="622"/>
      <c r="AB4" s="622"/>
      <c r="AC4" s="623"/>
      <c r="AD4" s="621" t="s">
        <v>211</v>
      </c>
      <c r="AE4" s="622"/>
      <c r="AF4" s="622"/>
      <c r="AG4" s="622"/>
      <c r="AH4" s="622"/>
      <c r="AI4" s="622"/>
      <c r="AJ4" s="622"/>
      <c r="AK4" s="623"/>
      <c r="AL4" s="621" t="s">
        <v>210</v>
      </c>
      <c r="AM4" s="622"/>
      <c r="AN4" s="622"/>
      <c r="AO4" s="623"/>
      <c r="AP4" s="624" t="s">
        <v>212</v>
      </c>
      <c r="AQ4" s="624"/>
      <c r="AR4" s="624"/>
      <c r="AS4" s="624"/>
      <c r="AT4" s="624"/>
      <c r="AU4" s="624"/>
      <c r="AV4" s="624"/>
      <c r="AW4" s="624"/>
      <c r="AX4" s="624"/>
      <c r="AY4" s="624"/>
      <c r="AZ4" s="624"/>
      <c r="BA4" s="624"/>
      <c r="BB4" s="624"/>
      <c r="BC4" s="624"/>
      <c r="BD4" s="624"/>
      <c r="BE4" s="624"/>
      <c r="BF4" s="624"/>
      <c r="BG4" s="624" t="s">
        <v>213</v>
      </c>
      <c r="BH4" s="624"/>
      <c r="BI4" s="624"/>
      <c r="BJ4" s="624"/>
      <c r="BK4" s="624"/>
      <c r="BL4" s="624"/>
      <c r="BM4" s="624"/>
      <c r="BN4" s="624"/>
      <c r="BO4" s="624" t="s">
        <v>210</v>
      </c>
      <c r="BP4" s="624"/>
      <c r="BQ4" s="624"/>
      <c r="BR4" s="624"/>
      <c r="BS4" s="624" t="s">
        <v>214</v>
      </c>
      <c r="BT4" s="624"/>
      <c r="BU4" s="624"/>
      <c r="BV4" s="624"/>
      <c r="BW4" s="624"/>
      <c r="BX4" s="624"/>
      <c r="BY4" s="624"/>
      <c r="BZ4" s="624"/>
      <c r="CA4" s="624"/>
      <c r="CB4" s="624"/>
      <c r="CD4" s="621" t="s">
        <v>215</v>
      </c>
      <c r="CE4" s="622"/>
      <c r="CF4" s="622"/>
      <c r="CG4" s="622"/>
      <c r="CH4" s="622"/>
      <c r="CI4" s="622"/>
      <c r="CJ4" s="622"/>
      <c r="CK4" s="622"/>
      <c r="CL4" s="622"/>
      <c r="CM4" s="622"/>
      <c r="CN4" s="622"/>
      <c r="CO4" s="622"/>
      <c r="CP4" s="622"/>
      <c r="CQ4" s="622"/>
      <c r="CR4" s="622"/>
      <c r="CS4" s="622"/>
      <c r="CT4" s="622"/>
      <c r="CU4" s="622"/>
      <c r="CV4" s="622"/>
      <c r="CW4" s="622"/>
      <c r="CX4" s="622"/>
      <c r="CY4" s="622"/>
      <c r="CZ4" s="622"/>
      <c r="DA4" s="622"/>
      <c r="DB4" s="622"/>
      <c r="DC4" s="622"/>
      <c r="DD4" s="622"/>
      <c r="DE4" s="622"/>
      <c r="DF4" s="622"/>
      <c r="DG4" s="622"/>
      <c r="DH4" s="622"/>
      <c r="DI4" s="622"/>
      <c r="DJ4" s="622"/>
      <c r="DK4" s="622"/>
      <c r="DL4" s="622"/>
      <c r="DM4" s="622"/>
      <c r="DN4" s="622"/>
      <c r="DO4" s="622"/>
      <c r="DP4" s="622"/>
      <c r="DQ4" s="622"/>
      <c r="DR4" s="622"/>
      <c r="DS4" s="622"/>
      <c r="DT4" s="622"/>
      <c r="DU4" s="622"/>
      <c r="DV4" s="622"/>
      <c r="DW4" s="622"/>
      <c r="DX4" s="622"/>
      <c r="DY4" s="622"/>
      <c r="DZ4" s="622"/>
      <c r="EA4" s="622"/>
      <c r="EB4" s="622"/>
      <c r="EC4" s="623"/>
    </row>
    <row r="5" spans="2:143" ht="11.25" customHeight="1" x14ac:dyDescent="0.2">
      <c r="B5" s="625" t="s">
        <v>216</v>
      </c>
      <c r="C5" s="626"/>
      <c r="D5" s="626"/>
      <c r="E5" s="626"/>
      <c r="F5" s="626"/>
      <c r="G5" s="626"/>
      <c r="H5" s="626"/>
      <c r="I5" s="626"/>
      <c r="J5" s="626"/>
      <c r="K5" s="626"/>
      <c r="L5" s="626"/>
      <c r="M5" s="626"/>
      <c r="N5" s="626"/>
      <c r="O5" s="626"/>
      <c r="P5" s="626"/>
      <c r="Q5" s="627"/>
      <c r="R5" s="628">
        <v>830282</v>
      </c>
      <c r="S5" s="629"/>
      <c r="T5" s="629"/>
      <c r="U5" s="629"/>
      <c r="V5" s="629"/>
      <c r="W5" s="629"/>
      <c r="X5" s="629"/>
      <c r="Y5" s="630"/>
      <c r="Z5" s="631">
        <v>11.6</v>
      </c>
      <c r="AA5" s="631"/>
      <c r="AB5" s="631"/>
      <c r="AC5" s="631"/>
      <c r="AD5" s="632">
        <v>830282</v>
      </c>
      <c r="AE5" s="632"/>
      <c r="AF5" s="632"/>
      <c r="AG5" s="632"/>
      <c r="AH5" s="632"/>
      <c r="AI5" s="632"/>
      <c r="AJ5" s="632"/>
      <c r="AK5" s="632"/>
      <c r="AL5" s="633">
        <v>27.9</v>
      </c>
      <c r="AM5" s="634"/>
      <c r="AN5" s="634"/>
      <c r="AO5" s="635"/>
      <c r="AP5" s="625" t="s">
        <v>217</v>
      </c>
      <c r="AQ5" s="626"/>
      <c r="AR5" s="626"/>
      <c r="AS5" s="626"/>
      <c r="AT5" s="626"/>
      <c r="AU5" s="626"/>
      <c r="AV5" s="626"/>
      <c r="AW5" s="626"/>
      <c r="AX5" s="626"/>
      <c r="AY5" s="626"/>
      <c r="AZ5" s="626"/>
      <c r="BA5" s="626"/>
      <c r="BB5" s="626"/>
      <c r="BC5" s="626"/>
      <c r="BD5" s="626"/>
      <c r="BE5" s="626"/>
      <c r="BF5" s="627"/>
      <c r="BG5" s="639">
        <v>830282</v>
      </c>
      <c r="BH5" s="640"/>
      <c r="BI5" s="640"/>
      <c r="BJ5" s="640"/>
      <c r="BK5" s="640"/>
      <c r="BL5" s="640"/>
      <c r="BM5" s="640"/>
      <c r="BN5" s="641"/>
      <c r="BO5" s="642">
        <v>100</v>
      </c>
      <c r="BP5" s="642"/>
      <c r="BQ5" s="642"/>
      <c r="BR5" s="642"/>
      <c r="BS5" s="643" t="s">
        <v>122</v>
      </c>
      <c r="BT5" s="643"/>
      <c r="BU5" s="643"/>
      <c r="BV5" s="643"/>
      <c r="BW5" s="643"/>
      <c r="BX5" s="643"/>
      <c r="BY5" s="643"/>
      <c r="BZ5" s="643"/>
      <c r="CA5" s="643"/>
      <c r="CB5" s="647"/>
      <c r="CD5" s="621" t="s">
        <v>212</v>
      </c>
      <c r="CE5" s="622"/>
      <c r="CF5" s="622"/>
      <c r="CG5" s="622"/>
      <c r="CH5" s="622"/>
      <c r="CI5" s="622"/>
      <c r="CJ5" s="622"/>
      <c r="CK5" s="622"/>
      <c r="CL5" s="622"/>
      <c r="CM5" s="622"/>
      <c r="CN5" s="622"/>
      <c r="CO5" s="622"/>
      <c r="CP5" s="622"/>
      <c r="CQ5" s="623"/>
      <c r="CR5" s="621" t="s">
        <v>218</v>
      </c>
      <c r="CS5" s="622"/>
      <c r="CT5" s="622"/>
      <c r="CU5" s="622"/>
      <c r="CV5" s="622"/>
      <c r="CW5" s="622"/>
      <c r="CX5" s="622"/>
      <c r="CY5" s="623"/>
      <c r="CZ5" s="621" t="s">
        <v>210</v>
      </c>
      <c r="DA5" s="622"/>
      <c r="DB5" s="622"/>
      <c r="DC5" s="623"/>
      <c r="DD5" s="621" t="s">
        <v>219</v>
      </c>
      <c r="DE5" s="622"/>
      <c r="DF5" s="622"/>
      <c r="DG5" s="622"/>
      <c r="DH5" s="622"/>
      <c r="DI5" s="622"/>
      <c r="DJ5" s="622"/>
      <c r="DK5" s="622"/>
      <c r="DL5" s="622"/>
      <c r="DM5" s="622"/>
      <c r="DN5" s="622"/>
      <c r="DO5" s="622"/>
      <c r="DP5" s="623"/>
      <c r="DQ5" s="621" t="s">
        <v>220</v>
      </c>
      <c r="DR5" s="622"/>
      <c r="DS5" s="622"/>
      <c r="DT5" s="622"/>
      <c r="DU5" s="622"/>
      <c r="DV5" s="622"/>
      <c r="DW5" s="622"/>
      <c r="DX5" s="622"/>
      <c r="DY5" s="622"/>
      <c r="DZ5" s="622"/>
      <c r="EA5" s="622"/>
      <c r="EB5" s="622"/>
      <c r="EC5" s="623"/>
    </row>
    <row r="6" spans="2:143" ht="11.25" customHeight="1" x14ac:dyDescent="0.2">
      <c r="B6" s="636" t="s">
        <v>221</v>
      </c>
      <c r="C6" s="637"/>
      <c r="D6" s="637"/>
      <c r="E6" s="637"/>
      <c r="F6" s="637"/>
      <c r="G6" s="637"/>
      <c r="H6" s="637"/>
      <c r="I6" s="637"/>
      <c r="J6" s="637"/>
      <c r="K6" s="637"/>
      <c r="L6" s="637"/>
      <c r="M6" s="637"/>
      <c r="N6" s="637"/>
      <c r="O6" s="637"/>
      <c r="P6" s="637"/>
      <c r="Q6" s="638"/>
      <c r="R6" s="639">
        <v>41919</v>
      </c>
      <c r="S6" s="640"/>
      <c r="T6" s="640"/>
      <c r="U6" s="640"/>
      <c r="V6" s="640"/>
      <c r="W6" s="640"/>
      <c r="X6" s="640"/>
      <c r="Y6" s="641"/>
      <c r="Z6" s="642">
        <v>0.6</v>
      </c>
      <c r="AA6" s="642"/>
      <c r="AB6" s="642"/>
      <c r="AC6" s="642"/>
      <c r="AD6" s="643">
        <v>41919</v>
      </c>
      <c r="AE6" s="643"/>
      <c r="AF6" s="643"/>
      <c r="AG6" s="643"/>
      <c r="AH6" s="643"/>
      <c r="AI6" s="643"/>
      <c r="AJ6" s="643"/>
      <c r="AK6" s="643"/>
      <c r="AL6" s="644">
        <v>1.4</v>
      </c>
      <c r="AM6" s="645"/>
      <c r="AN6" s="645"/>
      <c r="AO6" s="646"/>
      <c r="AP6" s="636" t="s">
        <v>222</v>
      </c>
      <c r="AQ6" s="637"/>
      <c r="AR6" s="637"/>
      <c r="AS6" s="637"/>
      <c r="AT6" s="637"/>
      <c r="AU6" s="637"/>
      <c r="AV6" s="637"/>
      <c r="AW6" s="637"/>
      <c r="AX6" s="637"/>
      <c r="AY6" s="637"/>
      <c r="AZ6" s="637"/>
      <c r="BA6" s="637"/>
      <c r="BB6" s="637"/>
      <c r="BC6" s="637"/>
      <c r="BD6" s="637"/>
      <c r="BE6" s="637"/>
      <c r="BF6" s="638"/>
      <c r="BG6" s="639">
        <v>830282</v>
      </c>
      <c r="BH6" s="640"/>
      <c r="BI6" s="640"/>
      <c r="BJ6" s="640"/>
      <c r="BK6" s="640"/>
      <c r="BL6" s="640"/>
      <c r="BM6" s="640"/>
      <c r="BN6" s="641"/>
      <c r="BO6" s="642">
        <v>100</v>
      </c>
      <c r="BP6" s="642"/>
      <c r="BQ6" s="642"/>
      <c r="BR6" s="642"/>
      <c r="BS6" s="643" t="s">
        <v>122</v>
      </c>
      <c r="BT6" s="643"/>
      <c r="BU6" s="643"/>
      <c r="BV6" s="643"/>
      <c r="BW6" s="643"/>
      <c r="BX6" s="643"/>
      <c r="BY6" s="643"/>
      <c r="BZ6" s="643"/>
      <c r="CA6" s="643"/>
      <c r="CB6" s="647"/>
      <c r="CD6" s="625" t="s">
        <v>223</v>
      </c>
      <c r="CE6" s="626"/>
      <c r="CF6" s="626"/>
      <c r="CG6" s="626"/>
      <c r="CH6" s="626"/>
      <c r="CI6" s="626"/>
      <c r="CJ6" s="626"/>
      <c r="CK6" s="626"/>
      <c r="CL6" s="626"/>
      <c r="CM6" s="626"/>
      <c r="CN6" s="626"/>
      <c r="CO6" s="626"/>
      <c r="CP6" s="626"/>
      <c r="CQ6" s="627"/>
      <c r="CR6" s="639">
        <v>81920</v>
      </c>
      <c r="CS6" s="640"/>
      <c r="CT6" s="640"/>
      <c r="CU6" s="640"/>
      <c r="CV6" s="640"/>
      <c r="CW6" s="640"/>
      <c r="CX6" s="640"/>
      <c r="CY6" s="641"/>
      <c r="CZ6" s="633">
        <v>1.2</v>
      </c>
      <c r="DA6" s="634"/>
      <c r="DB6" s="634"/>
      <c r="DC6" s="650"/>
      <c r="DD6" s="648" t="s">
        <v>122</v>
      </c>
      <c r="DE6" s="640"/>
      <c r="DF6" s="640"/>
      <c r="DG6" s="640"/>
      <c r="DH6" s="640"/>
      <c r="DI6" s="640"/>
      <c r="DJ6" s="640"/>
      <c r="DK6" s="640"/>
      <c r="DL6" s="640"/>
      <c r="DM6" s="640"/>
      <c r="DN6" s="640"/>
      <c r="DO6" s="640"/>
      <c r="DP6" s="641"/>
      <c r="DQ6" s="648">
        <v>81920</v>
      </c>
      <c r="DR6" s="640"/>
      <c r="DS6" s="640"/>
      <c r="DT6" s="640"/>
      <c r="DU6" s="640"/>
      <c r="DV6" s="640"/>
      <c r="DW6" s="640"/>
      <c r="DX6" s="640"/>
      <c r="DY6" s="640"/>
      <c r="DZ6" s="640"/>
      <c r="EA6" s="640"/>
      <c r="EB6" s="640"/>
      <c r="EC6" s="649"/>
    </row>
    <row r="7" spans="2:143" ht="11.25" customHeight="1" x14ac:dyDescent="0.2">
      <c r="B7" s="636" t="s">
        <v>224</v>
      </c>
      <c r="C7" s="637"/>
      <c r="D7" s="637"/>
      <c r="E7" s="637"/>
      <c r="F7" s="637"/>
      <c r="G7" s="637"/>
      <c r="H7" s="637"/>
      <c r="I7" s="637"/>
      <c r="J7" s="637"/>
      <c r="K7" s="637"/>
      <c r="L7" s="637"/>
      <c r="M7" s="637"/>
      <c r="N7" s="637"/>
      <c r="O7" s="637"/>
      <c r="P7" s="637"/>
      <c r="Q7" s="638"/>
      <c r="R7" s="639">
        <v>163</v>
      </c>
      <c r="S7" s="640"/>
      <c r="T7" s="640"/>
      <c r="U7" s="640"/>
      <c r="V7" s="640"/>
      <c r="W7" s="640"/>
      <c r="X7" s="640"/>
      <c r="Y7" s="641"/>
      <c r="Z7" s="642">
        <v>0</v>
      </c>
      <c r="AA7" s="642"/>
      <c r="AB7" s="642"/>
      <c r="AC7" s="642"/>
      <c r="AD7" s="643">
        <v>163</v>
      </c>
      <c r="AE7" s="643"/>
      <c r="AF7" s="643"/>
      <c r="AG7" s="643"/>
      <c r="AH7" s="643"/>
      <c r="AI7" s="643"/>
      <c r="AJ7" s="643"/>
      <c r="AK7" s="643"/>
      <c r="AL7" s="644">
        <v>0</v>
      </c>
      <c r="AM7" s="645"/>
      <c r="AN7" s="645"/>
      <c r="AO7" s="646"/>
      <c r="AP7" s="636" t="s">
        <v>225</v>
      </c>
      <c r="AQ7" s="637"/>
      <c r="AR7" s="637"/>
      <c r="AS7" s="637"/>
      <c r="AT7" s="637"/>
      <c r="AU7" s="637"/>
      <c r="AV7" s="637"/>
      <c r="AW7" s="637"/>
      <c r="AX7" s="637"/>
      <c r="AY7" s="637"/>
      <c r="AZ7" s="637"/>
      <c r="BA7" s="637"/>
      <c r="BB7" s="637"/>
      <c r="BC7" s="637"/>
      <c r="BD7" s="637"/>
      <c r="BE7" s="637"/>
      <c r="BF7" s="638"/>
      <c r="BG7" s="639">
        <v>297191</v>
      </c>
      <c r="BH7" s="640"/>
      <c r="BI7" s="640"/>
      <c r="BJ7" s="640"/>
      <c r="BK7" s="640"/>
      <c r="BL7" s="640"/>
      <c r="BM7" s="640"/>
      <c r="BN7" s="641"/>
      <c r="BO7" s="642">
        <v>35.799999999999997</v>
      </c>
      <c r="BP7" s="642"/>
      <c r="BQ7" s="642"/>
      <c r="BR7" s="642"/>
      <c r="BS7" s="643" t="s">
        <v>122</v>
      </c>
      <c r="BT7" s="643"/>
      <c r="BU7" s="643"/>
      <c r="BV7" s="643"/>
      <c r="BW7" s="643"/>
      <c r="BX7" s="643"/>
      <c r="BY7" s="643"/>
      <c r="BZ7" s="643"/>
      <c r="CA7" s="643"/>
      <c r="CB7" s="647"/>
      <c r="CD7" s="636" t="s">
        <v>226</v>
      </c>
      <c r="CE7" s="637"/>
      <c r="CF7" s="637"/>
      <c r="CG7" s="637"/>
      <c r="CH7" s="637"/>
      <c r="CI7" s="637"/>
      <c r="CJ7" s="637"/>
      <c r="CK7" s="637"/>
      <c r="CL7" s="637"/>
      <c r="CM7" s="637"/>
      <c r="CN7" s="637"/>
      <c r="CO7" s="637"/>
      <c r="CP7" s="637"/>
      <c r="CQ7" s="638"/>
      <c r="CR7" s="639">
        <v>1590175</v>
      </c>
      <c r="CS7" s="640"/>
      <c r="CT7" s="640"/>
      <c r="CU7" s="640"/>
      <c r="CV7" s="640"/>
      <c r="CW7" s="640"/>
      <c r="CX7" s="640"/>
      <c r="CY7" s="641"/>
      <c r="CZ7" s="642">
        <v>22.6</v>
      </c>
      <c r="DA7" s="642"/>
      <c r="DB7" s="642"/>
      <c r="DC7" s="642"/>
      <c r="DD7" s="648">
        <v>17836</v>
      </c>
      <c r="DE7" s="640"/>
      <c r="DF7" s="640"/>
      <c r="DG7" s="640"/>
      <c r="DH7" s="640"/>
      <c r="DI7" s="640"/>
      <c r="DJ7" s="640"/>
      <c r="DK7" s="640"/>
      <c r="DL7" s="640"/>
      <c r="DM7" s="640"/>
      <c r="DN7" s="640"/>
      <c r="DO7" s="640"/>
      <c r="DP7" s="641"/>
      <c r="DQ7" s="648">
        <v>667753</v>
      </c>
      <c r="DR7" s="640"/>
      <c r="DS7" s="640"/>
      <c r="DT7" s="640"/>
      <c r="DU7" s="640"/>
      <c r="DV7" s="640"/>
      <c r="DW7" s="640"/>
      <c r="DX7" s="640"/>
      <c r="DY7" s="640"/>
      <c r="DZ7" s="640"/>
      <c r="EA7" s="640"/>
      <c r="EB7" s="640"/>
      <c r="EC7" s="649"/>
    </row>
    <row r="8" spans="2:143" ht="11.25" customHeight="1" x14ac:dyDescent="0.2">
      <c r="B8" s="636" t="s">
        <v>227</v>
      </c>
      <c r="C8" s="637"/>
      <c r="D8" s="637"/>
      <c r="E8" s="637"/>
      <c r="F8" s="637"/>
      <c r="G8" s="637"/>
      <c r="H8" s="637"/>
      <c r="I8" s="637"/>
      <c r="J8" s="637"/>
      <c r="K8" s="637"/>
      <c r="L8" s="637"/>
      <c r="M8" s="637"/>
      <c r="N8" s="637"/>
      <c r="O8" s="637"/>
      <c r="P8" s="637"/>
      <c r="Q8" s="638"/>
      <c r="R8" s="639">
        <v>3379</v>
      </c>
      <c r="S8" s="640"/>
      <c r="T8" s="640"/>
      <c r="U8" s="640"/>
      <c r="V8" s="640"/>
      <c r="W8" s="640"/>
      <c r="X8" s="640"/>
      <c r="Y8" s="641"/>
      <c r="Z8" s="642">
        <v>0</v>
      </c>
      <c r="AA8" s="642"/>
      <c r="AB8" s="642"/>
      <c r="AC8" s="642"/>
      <c r="AD8" s="643">
        <v>3379</v>
      </c>
      <c r="AE8" s="643"/>
      <c r="AF8" s="643"/>
      <c r="AG8" s="643"/>
      <c r="AH8" s="643"/>
      <c r="AI8" s="643"/>
      <c r="AJ8" s="643"/>
      <c r="AK8" s="643"/>
      <c r="AL8" s="644">
        <v>0.1</v>
      </c>
      <c r="AM8" s="645"/>
      <c r="AN8" s="645"/>
      <c r="AO8" s="646"/>
      <c r="AP8" s="636" t="s">
        <v>228</v>
      </c>
      <c r="AQ8" s="637"/>
      <c r="AR8" s="637"/>
      <c r="AS8" s="637"/>
      <c r="AT8" s="637"/>
      <c r="AU8" s="637"/>
      <c r="AV8" s="637"/>
      <c r="AW8" s="637"/>
      <c r="AX8" s="637"/>
      <c r="AY8" s="637"/>
      <c r="AZ8" s="637"/>
      <c r="BA8" s="637"/>
      <c r="BB8" s="637"/>
      <c r="BC8" s="637"/>
      <c r="BD8" s="637"/>
      <c r="BE8" s="637"/>
      <c r="BF8" s="638"/>
      <c r="BG8" s="639">
        <v>11459</v>
      </c>
      <c r="BH8" s="640"/>
      <c r="BI8" s="640"/>
      <c r="BJ8" s="640"/>
      <c r="BK8" s="640"/>
      <c r="BL8" s="640"/>
      <c r="BM8" s="640"/>
      <c r="BN8" s="641"/>
      <c r="BO8" s="642">
        <v>1.4</v>
      </c>
      <c r="BP8" s="642"/>
      <c r="BQ8" s="642"/>
      <c r="BR8" s="642"/>
      <c r="BS8" s="643" t="s">
        <v>122</v>
      </c>
      <c r="BT8" s="643"/>
      <c r="BU8" s="643"/>
      <c r="BV8" s="643"/>
      <c r="BW8" s="643"/>
      <c r="BX8" s="643"/>
      <c r="BY8" s="643"/>
      <c r="BZ8" s="643"/>
      <c r="CA8" s="643"/>
      <c r="CB8" s="647"/>
      <c r="CD8" s="636" t="s">
        <v>229</v>
      </c>
      <c r="CE8" s="637"/>
      <c r="CF8" s="637"/>
      <c r="CG8" s="637"/>
      <c r="CH8" s="637"/>
      <c r="CI8" s="637"/>
      <c r="CJ8" s="637"/>
      <c r="CK8" s="637"/>
      <c r="CL8" s="637"/>
      <c r="CM8" s="637"/>
      <c r="CN8" s="637"/>
      <c r="CO8" s="637"/>
      <c r="CP8" s="637"/>
      <c r="CQ8" s="638"/>
      <c r="CR8" s="639">
        <v>1610824</v>
      </c>
      <c r="CS8" s="640"/>
      <c r="CT8" s="640"/>
      <c r="CU8" s="640"/>
      <c r="CV8" s="640"/>
      <c r="CW8" s="640"/>
      <c r="CX8" s="640"/>
      <c r="CY8" s="641"/>
      <c r="CZ8" s="642">
        <v>22.9</v>
      </c>
      <c r="DA8" s="642"/>
      <c r="DB8" s="642"/>
      <c r="DC8" s="642"/>
      <c r="DD8" s="648">
        <v>11316</v>
      </c>
      <c r="DE8" s="640"/>
      <c r="DF8" s="640"/>
      <c r="DG8" s="640"/>
      <c r="DH8" s="640"/>
      <c r="DI8" s="640"/>
      <c r="DJ8" s="640"/>
      <c r="DK8" s="640"/>
      <c r="DL8" s="640"/>
      <c r="DM8" s="640"/>
      <c r="DN8" s="640"/>
      <c r="DO8" s="640"/>
      <c r="DP8" s="641"/>
      <c r="DQ8" s="648">
        <v>1019307</v>
      </c>
      <c r="DR8" s="640"/>
      <c r="DS8" s="640"/>
      <c r="DT8" s="640"/>
      <c r="DU8" s="640"/>
      <c r="DV8" s="640"/>
      <c r="DW8" s="640"/>
      <c r="DX8" s="640"/>
      <c r="DY8" s="640"/>
      <c r="DZ8" s="640"/>
      <c r="EA8" s="640"/>
      <c r="EB8" s="640"/>
      <c r="EC8" s="649"/>
    </row>
    <row r="9" spans="2:143" ht="11.25" customHeight="1" x14ac:dyDescent="0.2">
      <c r="B9" s="636" t="s">
        <v>230</v>
      </c>
      <c r="C9" s="637"/>
      <c r="D9" s="637"/>
      <c r="E9" s="637"/>
      <c r="F9" s="637"/>
      <c r="G9" s="637"/>
      <c r="H9" s="637"/>
      <c r="I9" s="637"/>
      <c r="J9" s="637"/>
      <c r="K9" s="637"/>
      <c r="L9" s="637"/>
      <c r="M9" s="637"/>
      <c r="N9" s="637"/>
      <c r="O9" s="637"/>
      <c r="P9" s="637"/>
      <c r="Q9" s="638"/>
      <c r="R9" s="639">
        <v>4186</v>
      </c>
      <c r="S9" s="640"/>
      <c r="T9" s="640"/>
      <c r="U9" s="640"/>
      <c r="V9" s="640"/>
      <c r="W9" s="640"/>
      <c r="X9" s="640"/>
      <c r="Y9" s="641"/>
      <c r="Z9" s="642">
        <v>0.1</v>
      </c>
      <c r="AA9" s="642"/>
      <c r="AB9" s="642"/>
      <c r="AC9" s="642"/>
      <c r="AD9" s="643">
        <v>4186</v>
      </c>
      <c r="AE9" s="643"/>
      <c r="AF9" s="643"/>
      <c r="AG9" s="643"/>
      <c r="AH9" s="643"/>
      <c r="AI9" s="643"/>
      <c r="AJ9" s="643"/>
      <c r="AK9" s="643"/>
      <c r="AL9" s="644">
        <v>0.1</v>
      </c>
      <c r="AM9" s="645"/>
      <c r="AN9" s="645"/>
      <c r="AO9" s="646"/>
      <c r="AP9" s="636" t="s">
        <v>231</v>
      </c>
      <c r="AQ9" s="637"/>
      <c r="AR9" s="637"/>
      <c r="AS9" s="637"/>
      <c r="AT9" s="637"/>
      <c r="AU9" s="637"/>
      <c r="AV9" s="637"/>
      <c r="AW9" s="637"/>
      <c r="AX9" s="637"/>
      <c r="AY9" s="637"/>
      <c r="AZ9" s="637"/>
      <c r="BA9" s="637"/>
      <c r="BB9" s="637"/>
      <c r="BC9" s="637"/>
      <c r="BD9" s="637"/>
      <c r="BE9" s="637"/>
      <c r="BF9" s="638"/>
      <c r="BG9" s="639">
        <v>241567</v>
      </c>
      <c r="BH9" s="640"/>
      <c r="BI9" s="640"/>
      <c r="BJ9" s="640"/>
      <c r="BK9" s="640"/>
      <c r="BL9" s="640"/>
      <c r="BM9" s="640"/>
      <c r="BN9" s="641"/>
      <c r="BO9" s="642">
        <v>29.1</v>
      </c>
      <c r="BP9" s="642"/>
      <c r="BQ9" s="642"/>
      <c r="BR9" s="642"/>
      <c r="BS9" s="643" t="s">
        <v>122</v>
      </c>
      <c r="BT9" s="643"/>
      <c r="BU9" s="643"/>
      <c r="BV9" s="643"/>
      <c r="BW9" s="643"/>
      <c r="BX9" s="643"/>
      <c r="BY9" s="643"/>
      <c r="BZ9" s="643"/>
      <c r="CA9" s="643"/>
      <c r="CB9" s="647"/>
      <c r="CD9" s="636" t="s">
        <v>232</v>
      </c>
      <c r="CE9" s="637"/>
      <c r="CF9" s="637"/>
      <c r="CG9" s="637"/>
      <c r="CH9" s="637"/>
      <c r="CI9" s="637"/>
      <c r="CJ9" s="637"/>
      <c r="CK9" s="637"/>
      <c r="CL9" s="637"/>
      <c r="CM9" s="637"/>
      <c r="CN9" s="637"/>
      <c r="CO9" s="637"/>
      <c r="CP9" s="637"/>
      <c r="CQ9" s="638"/>
      <c r="CR9" s="639">
        <v>520596</v>
      </c>
      <c r="CS9" s="640"/>
      <c r="CT9" s="640"/>
      <c r="CU9" s="640"/>
      <c r="CV9" s="640"/>
      <c r="CW9" s="640"/>
      <c r="CX9" s="640"/>
      <c r="CY9" s="641"/>
      <c r="CZ9" s="642">
        <v>7.4</v>
      </c>
      <c r="DA9" s="642"/>
      <c r="DB9" s="642"/>
      <c r="DC9" s="642"/>
      <c r="DD9" s="648">
        <v>3438</v>
      </c>
      <c r="DE9" s="640"/>
      <c r="DF9" s="640"/>
      <c r="DG9" s="640"/>
      <c r="DH9" s="640"/>
      <c r="DI9" s="640"/>
      <c r="DJ9" s="640"/>
      <c r="DK9" s="640"/>
      <c r="DL9" s="640"/>
      <c r="DM9" s="640"/>
      <c r="DN9" s="640"/>
      <c r="DO9" s="640"/>
      <c r="DP9" s="641"/>
      <c r="DQ9" s="648">
        <v>439850</v>
      </c>
      <c r="DR9" s="640"/>
      <c r="DS9" s="640"/>
      <c r="DT9" s="640"/>
      <c r="DU9" s="640"/>
      <c r="DV9" s="640"/>
      <c r="DW9" s="640"/>
      <c r="DX9" s="640"/>
      <c r="DY9" s="640"/>
      <c r="DZ9" s="640"/>
      <c r="EA9" s="640"/>
      <c r="EB9" s="640"/>
      <c r="EC9" s="649"/>
    </row>
    <row r="10" spans="2:143" ht="11.25" customHeight="1" x14ac:dyDescent="0.2">
      <c r="B10" s="636" t="s">
        <v>233</v>
      </c>
      <c r="C10" s="637"/>
      <c r="D10" s="637"/>
      <c r="E10" s="637"/>
      <c r="F10" s="637"/>
      <c r="G10" s="637"/>
      <c r="H10" s="637"/>
      <c r="I10" s="637"/>
      <c r="J10" s="637"/>
      <c r="K10" s="637"/>
      <c r="L10" s="637"/>
      <c r="M10" s="637"/>
      <c r="N10" s="637"/>
      <c r="O10" s="637"/>
      <c r="P10" s="637"/>
      <c r="Q10" s="638"/>
      <c r="R10" s="639" t="s">
        <v>122</v>
      </c>
      <c r="S10" s="640"/>
      <c r="T10" s="640"/>
      <c r="U10" s="640"/>
      <c r="V10" s="640"/>
      <c r="W10" s="640"/>
      <c r="X10" s="640"/>
      <c r="Y10" s="641"/>
      <c r="Z10" s="642" t="s">
        <v>122</v>
      </c>
      <c r="AA10" s="642"/>
      <c r="AB10" s="642"/>
      <c r="AC10" s="642"/>
      <c r="AD10" s="643" t="s">
        <v>122</v>
      </c>
      <c r="AE10" s="643"/>
      <c r="AF10" s="643"/>
      <c r="AG10" s="643"/>
      <c r="AH10" s="643"/>
      <c r="AI10" s="643"/>
      <c r="AJ10" s="643"/>
      <c r="AK10" s="643"/>
      <c r="AL10" s="644" t="s">
        <v>122</v>
      </c>
      <c r="AM10" s="645"/>
      <c r="AN10" s="645"/>
      <c r="AO10" s="646"/>
      <c r="AP10" s="636" t="s">
        <v>234</v>
      </c>
      <c r="AQ10" s="637"/>
      <c r="AR10" s="637"/>
      <c r="AS10" s="637"/>
      <c r="AT10" s="637"/>
      <c r="AU10" s="637"/>
      <c r="AV10" s="637"/>
      <c r="AW10" s="637"/>
      <c r="AX10" s="637"/>
      <c r="AY10" s="637"/>
      <c r="AZ10" s="637"/>
      <c r="BA10" s="637"/>
      <c r="BB10" s="637"/>
      <c r="BC10" s="637"/>
      <c r="BD10" s="637"/>
      <c r="BE10" s="637"/>
      <c r="BF10" s="638"/>
      <c r="BG10" s="639">
        <v>17452</v>
      </c>
      <c r="BH10" s="640"/>
      <c r="BI10" s="640"/>
      <c r="BJ10" s="640"/>
      <c r="BK10" s="640"/>
      <c r="BL10" s="640"/>
      <c r="BM10" s="640"/>
      <c r="BN10" s="641"/>
      <c r="BO10" s="642">
        <v>2.1</v>
      </c>
      <c r="BP10" s="642"/>
      <c r="BQ10" s="642"/>
      <c r="BR10" s="642"/>
      <c r="BS10" s="643" t="s">
        <v>122</v>
      </c>
      <c r="BT10" s="643"/>
      <c r="BU10" s="643"/>
      <c r="BV10" s="643"/>
      <c r="BW10" s="643"/>
      <c r="BX10" s="643"/>
      <c r="BY10" s="643"/>
      <c r="BZ10" s="643"/>
      <c r="CA10" s="643"/>
      <c r="CB10" s="647"/>
      <c r="CD10" s="636" t="s">
        <v>235</v>
      </c>
      <c r="CE10" s="637"/>
      <c r="CF10" s="637"/>
      <c r="CG10" s="637"/>
      <c r="CH10" s="637"/>
      <c r="CI10" s="637"/>
      <c r="CJ10" s="637"/>
      <c r="CK10" s="637"/>
      <c r="CL10" s="637"/>
      <c r="CM10" s="637"/>
      <c r="CN10" s="637"/>
      <c r="CO10" s="637"/>
      <c r="CP10" s="637"/>
      <c r="CQ10" s="638"/>
      <c r="CR10" s="639">
        <v>5770</v>
      </c>
      <c r="CS10" s="640"/>
      <c r="CT10" s="640"/>
      <c r="CU10" s="640"/>
      <c r="CV10" s="640"/>
      <c r="CW10" s="640"/>
      <c r="CX10" s="640"/>
      <c r="CY10" s="641"/>
      <c r="CZ10" s="642">
        <v>0.1</v>
      </c>
      <c r="DA10" s="642"/>
      <c r="DB10" s="642"/>
      <c r="DC10" s="642"/>
      <c r="DD10" s="648" t="s">
        <v>122</v>
      </c>
      <c r="DE10" s="640"/>
      <c r="DF10" s="640"/>
      <c r="DG10" s="640"/>
      <c r="DH10" s="640"/>
      <c r="DI10" s="640"/>
      <c r="DJ10" s="640"/>
      <c r="DK10" s="640"/>
      <c r="DL10" s="640"/>
      <c r="DM10" s="640"/>
      <c r="DN10" s="640"/>
      <c r="DO10" s="640"/>
      <c r="DP10" s="641"/>
      <c r="DQ10" s="648">
        <v>5770</v>
      </c>
      <c r="DR10" s="640"/>
      <c r="DS10" s="640"/>
      <c r="DT10" s="640"/>
      <c r="DU10" s="640"/>
      <c r="DV10" s="640"/>
      <c r="DW10" s="640"/>
      <c r="DX10" s="640"/>
      <c r="DY10" s="640"/>
      <c r="DZ10" s="640"/>
      <c r="EA10" s="640"/>
      <c r="EB10" s="640"/>
      <c r="EC10" s="649"/>
    </row>
    <row r="11" spans="2:143" ht="11.25" customHeight="1" x14ac:dyDescent="0.2">
      <c r="B11" s="636" t="s">
        <v>236</v>
      </c>
      <c r="C11" s="637"/>
      <c r="D11" s="637"/>
      <c r="E11" s="637"/>
      <c r="F11" s="637"/>
      <c r="G11" s="637"/>
      <c r="H11" s="637"/>
      <c r="I11" s="637"/>
      <c r="J11" s="637"/>
      <c r="K11" s="637"/>
      <c r="L11" s="637"/>
      <c r="M11" s="637"/>
      <c r="N11" s="637"/>
      <c r="O11" s="637"/>
      <c r="P11" s="637"/>
      <c r="Q11" s="638"/>
      <c r="R11" s="639">
        <v>173457</v>
      </c>
      <c r="S11" s="640"/>
      <c r="T11" s="640"/>
      <c r="U11" s="640"/>
      <c r="V11" s="640"/>
      <c r="W11" s="640"/>
      <c r="X11" s="640"/>
      <c r="Y11" s="641"/>
      <c r="Z11" s="644">
        <v>2.4</v>
      </c>
      <c r="AA11" s="645"/>
      <c r="AB11" s="645"/>
      <c r="AC11" s="651"/>
      <c r="AD11" s="648">
        <v>173457</v>
      </c>
      <c r="AE11" s="640"/>
      <c r="AF11" s="640"/>
      <c r="AG11" s="640"/>
      <c r="AH11" s="640"/>
      <c r="AI11" s="640"/>
      <c r="AJ11" s="640"/>
      <c r="AK11" s="641"/>
      <c r="AL11" s="644">
        <v>5.8</v>
      </c>
      <c r="AM11" s="645"/>
      <c r="AN11" s="645"/>
      <c r="AO11" s="646"/>
      <c r="AP11" s="636" t="s">
        <v>237</v>
      </c>
      <c r="AQ11" s="637"/>
      <c r="AR11" s="637"/>
      <c r="AS11" s="637"/>
      <c r="AT11" s="637"/>
      <c r="AU11" s="637"/>
      <c r="AV11" s="637"/>
      <c r="AW11" s="637"/>
      <c r="AX11" s="637"/>
      <c r="AY11" s="637"/>
      <c r="AZ11" s="637"/>
      <c r="BA11" s="637"/>
      <c r="BB11" s="637"/>
      <c r="BC11" s="637"/>
      <c r="BD11" s="637"/>
      <c r="BE11" s="637"/>
      <c r="BF11" s="638"/>
      <c r="BG11" s="639">
        <v>26713</v>
      </c>
      <c r="BH11" s="640"/>
      <c r="BI11" s="640"/>
      <c r="BJ11" s="640"/>
      <c r="BK11" s="640"/>
      <c r="BL11" s="640"/>
      <c r="BM11" s="640"/>
      <c r="BN11" s="641"/>
      <c r="BO11" s="642">
        <v>3.2</v>
      </c>
      <c r="BP11" s="642"/>
      <c r="BQ11" s="642"/>
      <c r="BR11" s="642"/>
      <c r="BS11" s="643" t="s">
        <v>122</v>
      </c>
      <c r="BT11" s="643"/>
      <c r="BU11" s="643"/>
      <c r="BV11" s="643"/>
      <c r="BW11" s="643"/>
      <c r="BX11" s="643"/>
      <c r="BY11" s="643"/>
      <c r="BZ11" s="643"/>
      <c r="CA11" s="643"/>
      <c r="CB11" s="647"/>
      <c r="CD11" s="636" t="s">
        <v>238</v>
      </c>
      <c r="CE11" s="637"/>
      <c r="CF11" s="637"/>
      <c r="CG11" s="637"/>
      <c r="CH11" s="637"/>
      <c r="CI11" s="637"/>
      <c r="CJ11" s="637"/>
      <c r="CK11" s="637"/>
      <c r="CL11" s="637"/>
      <c r="CM11" s="637"/>
      <c r="CN11" s="637"/>
      <c r="CO11" s="637"/>
      <c r="CP11" s="637"/>
      <c r="CQ11" s="638"/>
      <c r="CR11" s="639">
        <v>182576</v>
      </c>
      <c r="CS11" s="640"/>
      <c r="CT11" s="640"/>
      <c r="CU11" s="640"/>
      <c r="CV11" s="640"/>
      <c r="CW11" s="640"/>
      <c r="CX11" s="640"/>
      <c r="CY11" s="641"/>
      <c r="CZ11" s="642">
        <v>2.6</v>
      </c>
      <c r="DA11" s="642"/>
      <c r="DB11" s="642"/>
      <c r="DC11" s="642"/>
      <c r="DD11" s="648">
        <v>5528</v>
      </c>
      <c r="DE11" s="640"/>
      <c r="DF11" s="640"/>
      <c r="DG11" s="640"/>
      <c r="DH11" s="640"/>
      <c r="DI11" s="640"/>
      <c r="DJ11" s="640"/>
      <c r="DK11" s="640"/>
      <c r="DL11" s="640"/>
      <c r="DM11" s="640"/>
      <c r="DN11" s="640"/>
      <c r="DO11" s="640"/>
      <c r="DP11" s="641"/>
      <c r="DQ11" s="648">
        <v>42216</v>
      </c>
      <c r="DR11" s="640"/>
      <c r="DS11" s="640"/>
      <c r="DT11" s="640"/>
      <c r="DU11" s="640"/>
      <c r="DV11" s="640"/>
      <c r="DW11" s="640"/>
      <c r="DX11" s="640"/>
      <c r="DY11" s="640"/>
      <c r="DZ11" s="640"/>
      <c r="EA11" s="640"/>
      <c r="EB11" s="640"/>
      <c r="EC11" s="649"/>
    </row>
    <row r="12" spans="2:143" ht="11.25" customHeight="1" x14ac:dyDescent="0.2">
      <c r="B12" s="636" t="s">
        <v>239</v>
      </c>
      <c r="C12" s="637"/>
      <c r="D12" s="637"/>
      <c r="E12" s="637"/>
      <c r="F12" s="637"/>
      <c r="G12" s="637"/>
      <c r="H12" s="637"/>
      <c r="I12" s="637"/>
      <c r="J12" s="637"/>
      <c r="K12" s="637"/>
      <c r="L12" s="637"/>
      <c r="M12" s="637"/>
      <c r="N12" s="637"/>
      <c r="O12" s="637"/>
      <c r="P12" s="637"/>
      <c r="Q12" s="638"/>
      <c r="R12" s="639">
        <v>5204</v>
      </c>
      <c r="S12" s="640"/>
      <c r="T12" s="640"/>
      <c r="U12" s="640"/>
      <c r="V12" s="640"/>
      <c r="W12" s="640"/>
      <c r="X12" s="640"/>
      <c r="Y12" s="641"/>
      <c r="Z12" s="642">
        <v>0.1</v>
      </c>
      <c r="AA12" s="642"/>
      <c r="AB12" s="642"/>
      <c r="AC12" s="642"/>
      <c r="AD12" s="643">
        <v>5204</v>
      </c>
      <c r="AE12" s="643"/>
      <c r="AF12" s="643"/>
      <c r="AG12" s="643"/>
      <c r="AH12" s="643"/>
      <c r="AI12" s="643"/>
      <c r="AJ12" s="643"/>
      <c r="AK12" s="643"/>
      <c r="AL12" s="644">
        <v>0.2</v>
      </c>
      <c r="AM12" s="645"/>
      <c r="AN12" s="645"/>
      <c r="AO12" s="646"/>
      <c r="AP12" s="636" t="s">
        <v>240</v>
      </c>
      <c r="AQ12" s="637"/>
      <c r="AR12" s="637"/>
      <c r="AS12" s="637"/>
      <c r="AT12" s="637"/>
      <c r="AU12" s="637"/>
      <c r="AV12" s="637"/>
      <c r="AW12" s="637"/>
      <c r="AX12" s="637"/>
      <c r="AY12" s="637"/>
      <c r="AZ12" s="637"/>
      <c r="BA12" s="637"/>
      <c r="BB12" s="637"/>
      <c r="BC12" s="637"/>
      <c r="BD12" s="637"/>
      <c r="BE12" s="637"/>
      <c r="BF12" s="638"/>
      <c r="BG12" s="639">
        <v>464413</v>
      </c>
      <c r="BH12" s="640"/>
      <c r="BI12" s="640"/>
      <c r="BJ12" s="640"/>
      <c r="BK12" s="640"/>
      <c r="BL12" s="640"/>
      <c r="BM12" s="640"/>
      <c r="BN12" s="641"/>
      <c r="BO12" s="642">
        <v>55.9</v>
      </c>
      <c r="BP12" s="642"/>
      <c r="BQ12" s="642"/>
      <c r="BR12" s="642"/>
      <c r="BS12" s="643" t="s">
        <v>122</v>
      </c>
      <c r="BT12" s="643"/>
      <c r="BU12" s="643"/>
      <c r="BV12" s="643"/>
      <c r="BW12" s="643"/>
      <c r="BX12" s="643"/>
      <c r="BY12" s="643"/>
      <c r="BZ12" s="643"/>
      <c r="CA12" s="643"/>
      <c r="CB12" s="647"/>
      <c r="CD12" s="636" t="s">
        <v>241</v>
      </c>
      <c r="CE12" s="637"/>
      <c r="CF12" s="637"/>
      <c r="CG12" s="637"/>
      <c r="CH12" s="637"/>
      <c r="CI12" s="637"/>
      <c r="CJ12" s="637"/>
      <c r="CK12" s="637"/>
      <c r="CL12" s="637"/>
      <c r="CM12" s="637"/>
      <c r="CN12" s="637"/>
      <c r="CO12" s="637"/>
      <c r="CP12" s="637"/>
      <c r="CQ12" s="638"/>
      <c r="CR12" s="639">
        <v>37573</v>
      </c>
      <c r="CS12" s="640"/>
      <c r="CT12" s="640"/>
      <c r="CU12" s="640"/>
      <c r="CV12" s="640"/>
      <c r="CW12" s="640"/>
      <c r="CX12" s="640"/>
      <c r="CY12" s="641"/>
      <c r="CZ12" s="642">
        <v>0.5</v>
      </c>
      <c r="DA12" s="642"/>
      <c r="DB12" s="642"/>
      <c r="DC12" s="642"/>
      <c r="DD12" s="648">
        <v>1500</v>
      </c>
      <c r="DE12" s="640"/>
      <c r="DF12" s="640"/>
      <c r="DG12" s="640"/>
      <c r="DH12" s="640"/>
      <c r="DI12" s="640"/>
      <c r="DJ12" s="640"/>
      <c r="DK12" s="640"/>
      <c r="DL12" s="640"/>
      <c r="DM12" s="640"/>
      <c r="DN12" s="640"/>
      <c r="DO12" s="640"/>
      <c r="DP12" s="641"/>
      <c r="DQ12" s="648">
        <v>18315</v>
      </c>
      <c r="DR12" s="640"/>
      <c r="DS12" s="640"/>
      <c r="DT12" s="640"/>
      <c r="DU12" s="640"/>
      <c r="DV12" s="640"/>
      <c r="DW12" s="640"/>
      <c r="DX12" s="640"/>
      <c r="DY12" s="640"/>
      <c r="DZ12" s="640"/>
      <c r="EA12" s="640"/>
      <c r="EB12" s="640"/>
      <c r="EC12" s="649"/>
    </row>
    <row r="13" spans="2:143" ht="11.25" customHeight="1" x14ac:dyDescent="0.2">
      <c r="B13" s="636" t="s">
        <v>242</v>
      </c>
      <c r="C13" s="637"/>
      <c r="D13" s="637"/>
      <c r="E13" s="637"/>
      <c r="F13" s="637"/>
      <c r="G13" s="637"/>
      <c r="H13" s="637"/>
      <c r="I13" s="637"/>
      <c r="J13" s="637"/>
      <c r="K13" s="637"/>
      <c r="L13" s="637"/>
      <c r="M13" s="637"/>
      <c r="N13" s="637"/>
      <c r="O13" s="637"/>
      <c r="P13" s="637"/>
      <c r="Q13" s="638"/>
      <c r="R13" s="639" t="s">
        <v>122</v>
      </c>
      <c r="S13" s="640"/>
      <c r="T13" s="640"/>
      <c r="U13" s="640"/>
      <c r="V13" s="640"/>
      <c r="W13" s="640"/>
      <c r="X13" s="640"/>
      <c r="Y13" s="641"/>
      <c r="Z13" s="642" t="s">
        <v>122</v>
      </c>
      <c r="AA13" s="642"/>
      <c r="AB13" s="642"/>
      <c r="AC13" s="642"/>
      <c r="AD13" s="643" t="s">
        <v>122</v>
      </c>
      <c r="AE13" s="643"/>
      <c r="AF13" s="643"/>
      <c r="AG13" s="643"/>
      <c r="AH13" s="643"/>
      <c r="AI13" s="643"/>
      <c r="AJ13" s="643"/>
      <c r="AK13" s="643"/>
      <c r="AL13" s="644" t="s">
        <v>122</v>
      </c>
      <c r="AM13" s="645"/>
      <c r="AN13" s="645"/>
      <c r="AO13" s="646"/>
      <c r="AP13" s="636" t="s">
        <v>243</v>
      </c>
      <c r="AQ13" s="637"/>
      <c r="AR13" s="637"/>
      <c r="AS13" s="637"/>
      <c r="AT13" s="637"/>
      <c r="AU13" s="637"/>
      <c r="AV13" s="637"/>
      <c r="AW13" s="637"/>
      <c r="AX13" s="637"/>
      <c r="AY13" s="637"/>
      <c r="AZ13" s="637"/>
      <c r="BA13" s="637"/>
      <c r="BB13" s="637"/>
      <c r="BC13" s="637"/>
      <c r="BD13" s="637"/>
      <c r="BE13" s="637"/>
      <c r="BF13" s="638"/>
      <c r="BG13" s="639">
        <v>458864</v>
      </c>
      <c r="BH13" s="640"/>
      <c r="BI13" s="640"/>
      <c r="BJ13" s="640"/>
      <c r="BK13" s="640"/>
      <c r="BL13" s="640"/>
      <c r="BM13" s="640"/>
      <c r="BN13" s="641"/>
      <c r="BO13" s="642">
        <v>55.3</v>
      </c>
      <c r="BP13" s="642"/>
      <c r="BQ13" s="642"/>
      <c r="BR13" s="642"/>
      <c r="BS13" s="643" t="s">
        <v>122</v>
      </c>
      <c r="BT13" s="643"/>
      <c r="BU13" s="643"/>
      <c r="BV13" s="643"/>
      <c r="BW13" s="643"/>
      <c r="BX13" s="643"/>
      <c r="BY13" s="643"/>
      <c r="BZ13" s="643"/>
      <c r="CA13" s="643"/>
      <c r="CB13" s="647"/>
      <c r="CD13" s="636" t="s">
        <v>244</v>
      </c>
      <c r="CE13" s="637"/>
      <c r="CF13" s="637"/>
      <c r="CG13" s="637"/>
      <c r="CH13" s="637"/>
      <c r="CI13" s="637"/>
      <c r="CJ13" s="637"/>
      <c r="CK13" s="637"/>
      <c r="CL13" s="637"/>
      <c r="CM13" s="637"/>
      <c r="CN13" s="637"/>
      <c r="CO13" s="637"/>
      <c r="CP13" s="637"/>
      <c r="CQ13" s="638"/>
      <c r="CR13" s="639">
        <v>2023714</v>
      </c>
      <c r="CS13" s="640"/>
      <c r="CT13" s="640"/>
      <c r="CU13" s="640"/>
      <c r="CV13" s="640"/>
      <c r="CW13" s="640"/>
      <c r="CX13" s="640"/>
      <c r="CY13" s="641"/>
      <c r="CZ13" s="642">
        <v>28.8</v>
      </c>
      <c r="DA13" s="642"/>
      <c r="DB13" s="642"/>
      <c r="DC13" s="642"/>
      <c r="DD13" s="648">
        <v>1619202</v>
      </c>
      <c r="DE13" s="640"/>
      <c r="DF13" s="640"/>
      <c r="DG13" s="640"/>
      <c r="DH13" s="640"/>
      <c r="DI13" s="640"/>
      <c r="DJ13" s="640"/>
      <c r="DK13" s="640"/>
      <c r="DL13" s="640"/>
      <c r="DM13" s="640"/>
      <c r="DN13" s="640"/>
      <c r="DO13" s="640"/>
      <c r="DP13" s="641"/>
      <c r="DQ13" s="648">
        <v>359781</v>
      </c>
      <c r="DR13" s="640"/>
      <c r="DS13" s="640"/>
      <c r="DT13" s="640"/>
      <c r="DU13" s="640"/>
      <c r="DV13" s="640"/>
      <c r="DW13" s="640"/>
      <c r="DX13" s="640"/>
      <c r="DY13" s="640"/>
      <c r="DZ13" s="640"/>
      <c r="EA13" s="640"/>
      <c r="EB13" s="640"/>
      <c r="EC13" s="649"/>
    </row>
    <row r="14" spans="2:143" ht="11.25" customHeight="1" x14ac:dyDescent="0.2">
      <c r="B14" s="636" t="s">
        <v>245</v>
      </c>
      <c r="C14" s="637"/>
      <c r="D14" s="637"/>
      <c r="E14" s="637"/>
      <c r="F14" s="637"/>
      <c r="G14" s="637"/>
      <c r="H14" s="637"/>
      <c r="I14" s="637"/>
      <c r="J14" s="637"/>
      <c r="K14" s="637"/>
      <c r="L14" s="637"/>
      <c r="M14" s="637"/>
      <c r="N14" s="637"/>
      <c r="O14" s="637"/>
      <c r="P14" s="637"/>
      <c r="Q14" s="638"/>
      <c r="R14" s="639">
        <v>423</v>
      </c>
      <c r="S14" s="640"/>
      <c r="T14" s="640"/>
      <c r="U14" s="640"/>
      <c r="V14" s="640"/>
      <c r="W14" s="640"/>
      <c r="X14" s="640"/>
      <c r="Y14" s="641"/>
      <c r="Z14" s="642">
        <v>0</v>
      </c>
      <c r="AA14" s="642"/>
      <c r="AB14" s="642"/>
      <c r="AC14" s="642"/>
      <c r="AD14" s="643">
        <v>423</v>
      </c>
      <c r="AE14" s="643"/>
      <c r="AF14" s="643"/>
      <c r="AG14" s="643"/>
      <c r="AH14" s="643"/>
      <c r="AI14" s="643"/>
      <c r="AJ14" s="643"/>
      <c r="AK14" s="643"/>
      <c r="AL14" s="644">
        <v>0</v>
      </c>
      <c r="AM14" s="645"/>
      <c r="AN14" s="645"/>
      <c r="AO14" s="646"/>
      <c r="AP14" s="636" t="s">
        <v>246</v>
      </c>
      <c r="AQ14" s="637"/>
      <c r="AR14" s="637"/>
      <c r="AS14" s="637"/>
      <c r="AT14" s="637"/>
      <c r="AU14" s="637"/>
      <c r="AV14" s="637"/>
      <c r="AW14" s="637"/>
      <c r="AX14" s="637"/>
      <c r="AY14" s="637"/>
      <c r="AZ14" s="637"/>
      <c r="BA14" s="637"/>
      <c r="BB14" s="637"/>
      <c r="BC14" s="637"/>
      <c r="BD14" s="637"/>
      <c r="BE14" s="637"/>
      <c r="BF14" s="638"/>
      <c r="BG14" s="639">
        <v>26247</v>
      </c>
      <c r="BH14" s="640"/>
      <c r="BI14" s="640"/>
      <c r="BJ14" s="640"/>
      <c r="BK14" s="640"/>
      <c r="BL14" s="640"/>
      <c r="BM14" s="640"/>
      <c r="BN14" s="641"/>
      <c r="BO14" s="642">
        <v>3.2</v>
      </c>
      <c r="BP14" s="642"/>
      <c r="BQ14" s="642"/>
      <c r="BR14" s="642"/>
      <c r="BS14" s="643" t="s">
        <v>122</v>
      </c>
      <c r="BT14" s="643"/>
      <c r="BU14" s="643"/>
      <c r="BV14" s="643"/>
      <c r="BW14" s="643"/>
      <c r="BX14" s="643"/>
      <c r="BY14" s="643"/>
      <c r="BZ14" s="643"/>
      <c r="CA14" s="643"/>
      <c r="CB14" s="647"/>
      <c r="CD14" s="636" t="s">
        <v>247</v>
      </c>
      <c r="CE14" s="637"/>
      <c r="CF14" s="637"/>
      <c r="CG14" s="637"/>
      <c r="CH14" s="637"/>
      <c r="CI14" s="637"/>
      <c r="CJ14" s="637"/>
      <c r="CK14" s="637"/>
      <c r="CL14" s="637"/>
      <c r="CM14" s="637"/>
      <c r="CN14" s="637"/>
      <c r="CO14" s="637"/>
      <c r="CP14" s="637"/>
      <c r="CQ14" s="638"/>
      <c r="CR14" s="639">
        <v>186260</v>
      </c>
      <c r="CS14" s="640"/>
      <c r="CT14" s="640"/>
      <c r="CU14" s="640"/>
      <c r="CV14" s="640"/>
      <c r="CW14" s="640"/>
      <c r="CX14" s="640"/>
      <c r="CY14" s="641"/>
      <c r="CZ14" s="642">
        <v>2.6</v>
      </c>
      <c r="DA14" s="642"/>
      <c r="DB14" s="642"/>
      <c r="DC14" s="642"/>
      <c r="DD14" s="648" t="s">
        <v>122</v>
      </c>
      <c r="DE14" s="640"/>
      <c r="DF14" s="640"/>
      <c r="DG14" s="640"/>
      <c r="DH14" s="640"/>
      <c r="DI14" s="640"/>
      <c r="DJ14" s="640"/>
      <c r="DK14" s="640"/>
      <c r="DL14" s="640"/>
      <c r="DM14" s="640"/>
      <c r="DN14" s="640"/>
      <c r="DO14" s="640"/>
      <c r="DP14" s="641"/>
      <c r="DQ14" s="648">
        <v>178129</v>
      </c>
      <c r="DR14" s="640"/>
      <c r="DS14" s="640"/>
      <c r="DT14" s="640"/>
      <c r="DU14" s="640"/>
      <c r="DV14" s="640"/>
      <c r="DW14" s="640"/>
      <c r="DX14" s="640"/>
      <c r="DY14" s="640"/>
      <c r="DZ14" s="640"/>
      <c r="EA14" s="640"/>
      <c r="EB14" s="640"/>
      <c r="EC14" s="649"/>
    </row>
    <row r="15" spans="2:143" ht="11.25" customHeight="1" x14ac:dyDescent="0.2">
      <c r="B15" s="636" t="s">
        <v>248</v>
      </c>
      <c r="C15" s="637"/>
      <c r="D15" s="637"/>
      <c r="E15" s="637"/>
      <c r="F15" s="637"/>
      <c r="G15" s="637"/>
      <c r="H15" s="637"/>
      <c r="I15" s="637"/>
      <c r="J15" s="637"/>
      <c r="K15" s="637"/>
      <c r="L15" s="637"/>
      <c r="M15" s="637"/>
      <c r="N15" s="637"/>
      <c r="O15" s="637"/>
      <c r="P15" s="637"/>
      <c r="Q15" s="638"/>
      <c r="R15" s="639" t="s">
        <v>122</v>
      </c>
      <c r="S15" s="640"/>
      <c r="T15" s="640"/>
      <c r="U15" s="640"/>
      <c r="V15" s="640"/>
      <c r="W15" s="640"/>
      <c r="X15" s="640"/>
      <c r="Y15" s="641"/>
      <c r="Z15" s="642" t="s">
        <v>122</v>
      </c>
      <c r="AA15" s="642"/>
      <c r="AB15" s="642"/>
      <c r="AC15" s="642"/>
      <c r="AD15" s="643" t="s">
        <v>122</v>
      </c>
      <c r="AE15" s="643"/>
      <c r="AF15" s="643"/>
      <c r="AG15" s="643"/>
      <c r="AH15" s="643"/>
      <c r="AI15" s="643"/>
      <c r="AJ15" s="643"/>
      <c r="AK15" s="643"/>
      <c r="AL15" s="644" t="s">
        <v>122</v>
      </c>
      <c r="AM15" s="645"/>
      <c r="AN15" s="645"/>
      <c r="AO15" s="646"/>
      <c r="AP15" s="636" t="s">
        <v>249</v>
      </c>
      <c r="AQ15" s="637"/>
      <c r="AR15" s="637"/>
      <c r="AS15" s="637"/>
      <c r="AT15" s="637"/>
      <c r="AU15" s="637"/>
      <c r="AV15" s="637"/>
      <c r="AW15" s="637"/>
      <c r="AX15" s="637"/>
      <c r="AY15" s="637"/>
      <c r="AZ15" s="637"/>
      <c r="BA15" s="637"/>
      <c r="BB15" s="637"/>
      <c r="BC15" s="637"/>
      <c r="BD15" s="637"/>
      <c r="BE15" s="637"/>
      <c r="BF15" s="638"/>
      <c r="BG15" s="639">
        <v>42431</v>
      </c>
      <c r="BH15" s="640"/>
      <c r="BI15" s="640"/>
      <c r="BJ15" s="640"/>
      <c r="BK15" s="640"/>
      <c r="BL15" s="640"/>
      <c r="BM15" s="640"/>
      <c r="BN15" s="641"/>
      <c r="BO15" s="642">
        <v>5.0999999999999996</v>
      </c>
      <c r="BP15" s="642"/>
      <c r="BQ15" s="642"/>
      <c r="BR15" s="642"/>
      <c r="BS15" s="643" t="s">
        <v>122</v>
      </c>
      <c r="BT15" s="643"/>
      <c r="BU15" s="643"/>
      <c r="BV15" s="643"/>
      <c r="BW15" s="643"/>
      <c r="BX15" s="643"/>
      <c r="BY15" s="643"/>
      <c r="BZ15" s="643"/>
      <c r="CA15" s="643"/>
      <c r="CB15" s="647"/>
      <c r="CD15" s="636" t="s">
        <v>250</v>
      </c>
      <c r="CE15" s="637"/>
      <c r="CF15" s="637"/>
      <c r="CG15" s="637"/>
      <c r="CH15" s="637"/>
      <c r="CI15" s="637"/>
      <c r="CJ15" s="637"/>
      <c r="CK15" s="637"/>
      <c r="CL15" s="637"/>
      <c r="CM15" s="637"/>
      <c r="CN15" s="637"/>
      <c r="CO15" s="637"/>
      <c r="CP15" s="637"/>
      <c r="CQ15" s="638"/>
      <c r="CR15" s="639">
        <v>300697</v>
      </c>
      <c r="CS15" s="640"/>
      <c r="CT15" s="640"/>
      <c r="CU15" s="640"/>
      <c r="CV15" s="640"/>
      <c r="CW15" s="640"/>
      <c r="CX15" s="640"/>
      <c r="CY15" s="641"/>
      <c r="CZ15" s="642">
        <v>4.3</v>
      </c>
      <c r="DA15" s="642"/>
      <c r="DB15" s="642"/>
      <c r="DC15" s="642"/>
      <c r="DD15" s="648">
        <v>43673</v>
      </c>
      <c r="DE15" s="640"/>
      <c r="DF15" s="640"/>
      <c r="DG15" s="640"/>
      <c r="DH15" s="640"/>
      <c r="DI15" s="640"/>
      <c r="DJ15" s="640"/>
      <c r="DK15" s="640"/>
      <c r="DL15" s="640"/>
      <c r="DM15" s="640"/>
      <c r="DN15" s="640"/>
      <c r="DO15" s="640"/>
      <c r="DP15" s="641"/>
      <c r="DQ15" s="648">
        <v>237275</v>
      </c>
      <c r="DR15" s="640"/>
      <c r="DS15" s="640"/>
      <c r="DT15" s="640"/>
      <c r="DU15" s="640"/>
      <c r="DV15" s="640"/>
      <c r="DW15" s="640"/>
      <c r="DX15" s="640"/>
      <c r="DY15" s="640"/>
      <c r="DZ15" s="640"/>
      <c r="EA15" s="640"/>
      <c r="EB15" s="640"/>
      <c r="EC15" s="649"/>
    </row>
    <row r="16" spans="2:143" ht="11.25" customHeight="1" x14ac:dyDescent="0.2">
      <c r="B16" s="636" t="s">
        <v>251</v>
      </c>
      <c r="C16" s="637"/>
      <c r="D16" s="637"/>
      <c r="E16" s="637"/>
      <c r="F16" s="637"/>
      <c r="G16" s="637"/>
      <c r="H16" s="637"/>
      <c r="I16" s="637"/>
      <c r="J16" s="637"/>
      <c r="K16" s="637"/>
      <c r="L16" s="637"/>
      <c r="M16" s="637"/>
      <c r="N16" s="637"/>
      <c r="O16" s="637"/>
      <c r="P16" s="637"/>
      <c r="Q16" s="638"/>
      <c r="R16" s="639">
        <v>7529</v>
      </c>
      <c r="S16" s="640"/>
      <c r="T16" s="640"/>
      <c r="U16" s="640"/>
      <c r="V16" s="640"/>
      <c r="W16" s="640"/>
      <c r="X16" s="640"/>
      <c r="Y16" s="641"/>
      <c r="Z16" s="642">
        <v>0.1</v>
      </c>
      <c r="AA16" s="642"/>
      <c r="AB16" s="642"/>
      <c r="AC16" s="642"/>
      <c r="AD16" s="643">
        <v>7529</v>
      </c>
      <c r="AE16" s="643"/>
      <c r="AF16" s="643"/>
      <c r="AG16" s="643"/>
      <c r="AH16" s="643"/>
      <c r="AI16" s="643"/>
      <c r="AJ16" s="643"/>
      <c r="AK16" s="643"/>
      <c r="AL16" s="644">
        <v>0.3</v>
      </c>
      <c r="AM16" s="645"/>
      <c r="AN16" s="645"/>
      <c r="AO16" s="646"/>
      <c r="AP16" s="636" t="s">
        <v>252</v>
      </c>
      <c r="AQ16" s="637"/>
      <c r="AR16" s="637"/>
      <c r="AS16" s="637"/>
      <c r="AT16" s="637"/>
      <c r="AU16" s="637"/>
      <c r="AV16" s="637"/>
      <c r="AW16" s="637"/>
      <c r="AX16" s="637"/>
      <c r="AY16" s="637"/>
      <c r="AZ16" s="637"/>
      <c r="BA16" s="637"/>
      <c r="BB16" s="637"/>
      <c r="BC16" s="637"/>
      <c r="BD16" s="637"/>
      <c r="BE16" s="637"/>
      <c r="BF16" s="638"/>
      <c r="BG16" s="639" t="s">
        <v>122</v>
      </c>
      <c r="BH16" s="640"/>
      <c r="BI16" s="640"/>
      <c r="BJ16" s="640"/>
      <c r="BK16" s="640"/>
      <c r="BL16" s="640"/>
      <c r="BM16" s="640"/>
      <c r="BN16" s="641"/>
      <c r="BO16" s="642" t="s">
        <v>122</v>
      </c>
      <c r="BP16" s="642"/>
      <c r="BQ16" s="642"/>
      <c r="BR16" s="642"/>
      <c r="BS16" s="643" t="s">
        <v>122</v>
      </c>
      <c r="BT16" s="643"/>
      <c r="BU16" s="643"/>
      <c r="BV16" s="643"/>
      <c r="BW16" s="643"/>
      <c r="BX16" s="643"/>
      <c r="BY16" s="643"/>
      <c r="BZ16" s="643"/>
      <c r="CA16" s="643"/>
      <c r="CB16" s="647"/>
      <c r="CD16" s="636" t="s">
        <v>253</v>
      </c>
      <c r="CE16" s="637"/>
      <c r="CF16" s="637"/>
      <c r="CG16" s="637"/>
      <c r="CH16" s="637"/>
      <c r="CI16" s="637"/>
      <c r="CJ16" s="637"/>
      <c r="CK16" s="637"/>
      <c r="CL16" s="637"/>
      <c r="CM16" s="637"/>
      <c r="CN16" s="637"/>
      <c r="CO16" s="637"/>
      <c r="CP16" s="637"/>
      <c r="CQ16" s="638"/>
      <c r="CR16" s="639" t="s">
        <v>122</v>
      </c>
      <c r="CS16" s="640"/>
      <c r="CT16" s="640"/>
      <c r="CU16" s="640"/>
      <c r="CV16" s="640"/>
      <c r="CW16" s="640"/>
      <c r="CX16" s="640"/>
      <c r="CY16" s="641"/>
      <c r="CZ16" s="642" t="s">
        <v>122</v>
      </c>
      <c r="DA16" s="642"/>
      <c r="DB16" s="642"/>
      <c r="DC16" s="642"/>
      <c r="DD16" s="648" t="s">
        <v>122</v>
      </c>
      <c r="DE16" s="640"/>
      <c r="DF16" s="640"/>
      <c r="DG16" s="640"/>
      <c r="DH16" s="640"/>
      <c r="DI16" s="640"/>
      <c r="DJ16" s="640"/>
      <c r="DK16" s="640"/>
      <c r="DL16" s="640"/>
      <c r="DM16" s="640"/>
      <c r="DN16" s="640"/>
      <c r="DO16" s="640"/>
      <c r="DP16" s="641"/>
      <c r="DQ16" s="648" t="s">
        <v>122</v>
      </c>
      <c r="DR16" s="640"/>
      <c r="DS16" s="640"/>
      <c r="DT16" s="640"/>
      <c r="DU16" s="640"/>
      <c r="DV16" s="640"/>
      <c r="DW16" s="640"/>
      <c r="DX16" s="640"/>
      <c r="DY16" s="640"/>
      <c r="DZ16" s="640"/>
      <c r="EA16" s="640"/>
      <c r="EB16" s="640"/>
      <c r="EC16" s="649"/>
    </row>
    <row r="17" spans="2:133" ht="11.25" customHeight="1" x14ac:dyDescent="0.2">
      <c r="B17" s="636" t="s">
        <v>254</v>
      </c>
      <c r="C17" s="637"/>
      <c r="D17" s="637"/>
      <c r="E17" s="637"/>
      <c r="F17" s="637"/>
      <c r="G17" s="637"/>
      <c r="H17" s="637"/>
      <c r="I17" s="637"/>
      <c r="J17" s="637"/>
      <c r="K17" s="637"/>
      <c r="L17" s="637"/>
      <c r="M17" s="637"/>
      <c r="N17" s="637"/>
      <c r="O17" s="637"/>
      <c r="P17" s="637"/>
      <c r="Q17" s="638"/>
      <c r="R17" s="639">
        <v>17731</v>
      </c>
      <c r="S17" s="640"/>
      <c r="T17" s="640"/>
      <c r="U17" s="640"/>
      <c r="V17" s="640"/>
      <c r="W17" s="640"/>
      <c r="X17" s="640"/>
      <c r="Y17" s="641"/>
      <c r="Z17" s="642">
        <v>0.2</v>
      </c>
      <c r="AA17" s="642"/>
      <c r="AB17" s="642"/>
      <c r="AC17" s="642"/>
      <c r="AD17" s="643">
        <v>17731</v>
      </c>
      <c r="AE17" s="643"/>
      <c r="AF17" s="643"/>
      <c r="AG17" s="643"/>
      <c r="AH17" s="643"/>
      <c r="AI17" s="643"/>
      <c r="AJ17" s="643"/>
      <c r="AK17" s="643"/>
      <c r="AL17" s="644">
        <v>0.6</v>
      </c>
      <c r="AM17" s="645"/>
      <c r="AN17" s="645"/>
      <c r="AO17" s="646"/>
      <c r="AP17" s="636" t="s">
        <v>255</v>
      </c>
      <c r="AQ17" s="637"/>
      <c r="AR17" s="637"/>
      <c r="AS17" s="637"/>
      <c r="AT17" s="637"/>
      <c r="AU17" s="637"/>
      <c r="AV17" s="637"/>
      <c r="AW17" s="637"/>
      <c r="AX17" s="637"/>
      <c r="AY17" s="637"/>
      <c r="AZ17" s="637"/>
      <c r="BA17" s="637"/>
      <c r="BB17" s="637"/>
      <c r="BC17" s="637"/>
      <c r="BD17" s="637"/>
      <c r="BE17" s="637"/>
      <c r="BF17" s="638"/>
      <c r="BG17" s="639" t="s">
        <v>122</v>
      </c>
      <c r="BH17" s="640"/>
      <c r="BI17" s="640"/>
      <c r="BJ17" s="640"/>
      <c r="BK17" s="640"/>
      <c r="BL17" s="640"/>
      <c r="BM17" s="640"/>
      <c r="BN17" s="641"/>
      <c r="BO17" s="642" t="s">
        <v>122</v>
      </c>
      <c r="BP17" s="642"/>
      <c r="BQ17" s="642"/>
      <c r="BR17" s="642"/>
      <c r="BS17" s="643" t="s">
        <v>122</v>
      </c>
      <c r="BT17" s="643"/>
      <c r="BU17" s="643"/>
      <c r="BV17" s="643"/>
      <c r="BW17" s="643"/>
      <c r="BX17" s="643"/>
      <c r="BY17" s="643"/>
      <c r="BZ17" s="643"/>
      <c r="CA17" s="643"/>
      <c r="CB17" s="647"/>
      <c r="CD17" s="636" t="s">
        <v>256</v>
      </c>
      <c r="CE17" s="637"/>
      <c r="CF17" s="637"/>
      <c r="CG17" s="637"/>
      <c r="CH17" s="637"/>
      <c r="CI17" s="637"/>
      <c r="CJ17" s="637"/>
      <c r="CK17" s="637"/>
      <c r="CL17" s="637"/>
      <c r="CM17" s="637"/>
      <c r="CN17" s="637"/>
      <c r="CO17" s="637"/>
      <c r="CP17" s="637"/>
      <c r="CQ17" s="638"/>
      <c r="CR17" s="639">
        <v>489074</v>
      </c>
      <c r="CS17" s="640"/>
      <c r="CT17" s="640"/>
      <c r="CU17" s="640"/>
      <c r="CV17" s="640"/>
      <c r="CW17" s="640"/>
      <c r="CX17" s="640"/>
      <c r="CY17" s="641"/>
      <c r="CZ17" s="642">
        <v>7</v>
      </c>
      <c r="DA17" s="642"/>
      <c r="DB17" s="642"/>
      <c r="DC17" s="642"/>
      <c r="DD17" s="648" t="s">
        <v>122</v>
      </c>
      <c r="DE17" s="640"/>
      <c r="DF17" s="640"/>
      <c r="DG17" s="640"/>
      <c r="DH17" s="640"/>
      <c r="DI17" s="640"/>
      <c r="DJ17" s="640"/>
      <c r="DK17" s="640"/>
      <c r="DL17" s="640"/>
      <c r="DM17" s="640"/>
      <c r="DN17" s="640"/>
      <c r="DO17" s="640"/>
      <c r="DP17" s="641"/>
      <c r="DQ17" s="648">
        <v>487351</v>
      </c>
      <c r="DR17" s="640"/>
      <c r="DS17" s="640"/>
      <c r="DT17" s="640"/>
      <c r="DU17" s="640"/>
      <c r="DV17" s="640"/>
      <c r="DW17" s="640"/>
      <c r="DX17" s="640"/>
      <c r="DY17" s="640"/>
      <c r="DZ17" s="640"/>
      <c r="EA17" s="640"/>
      <c r="EB17" s="640"/>
      <c r="EC17" s="649"/>
    </row>
    <row r="18" spans="2:133" ht="11.25" customHeight="1" x14ac:dyDescent="0.2">
      <c r="B18" s="636" t="s">
        <v>257</v>
      </c>
      <c r="C18" s="637"/>
      <c r="D18" s="637"/>
      <c r="E18" s="637"/>
      <c r="F18" s="637"/>
      <c r="G18" s="637"/>
      <c r="H18" s="637"/>
      <c r="I18" s="637"/>
      <c r="J18" s="637"/>
      <c r="K18" s="637"/>
      <c r="L18" s="637"/>
      <c r="M18" s="637"/>
      <c r="N18" s="637"/>
      <c r="O18" s="637"/>
      <c r="P18" s="637"/>
      <c r="Q18" s="638"/>
      <c r="R18" s="639">
        <v>4675</v>
      </c>
      <c r="S18" s="640"/>
      <c r="T18" s="640"/>
      <c r="U18" s="640"/>
      <c r="V18" s="640"/>
      <c r="W18" s="640"/>
      <c r="X18" s="640"/>
      <c r="Y18" s="641"/>
      <c r="Z18" s="642">
        <v>0.1</v>
      </c>
      <c r="AA18" s="642"/>
      <c r="AB18" s="642"/>
      <c r="AC18" s="642"/>
      <c r="AD18" s="643">
        <v>4675</v>
      </c>
      <c r="AE18" s="643"/>
      <c r="AF18" s="643"/>
      <c r="AG18" s="643"/>
      <c r="AH18" s="643"/>
      <c r="AI18" s="643"/>
      <c r="AJ18" s="643"/>
      <c r="AK18" s="643"/>
      <c r="AL18" s="644">
        <v>0.2</v>
      </c>
      <c r="AM18" s="645"/>
      <c r="AN18" s="645"/>
      <c r="AO18" s="646"/>
      <c r="AP18" s="636" t="s">
        <v>258</v>
      </c>
      <c r="AQ18" s="637"/>
      <c r="AR18" s="637"/>
      <c r="AS18" s="637"/>
      <c r="AT18" s="637"/>
      <c r="AU18" s="637"/>
      <c r="AV18" s="637"/>
      <c r="AW18" s="637"/>
      <c r="AX18" s="637"/>
      <c r="AY18" s="637"/>
      <c r="AZ18" s="637"/>
      <c r="BA18" s="637"/>
      <c r="BB18" s="637"/>
      <c r="BC18" s="637"/>
      <c r="BD18" s="637"/>
      <c r="BE18" s="637"/>
      <c r="BF18" s="638"/>
      <c r="BG18" s="639" t="s">
        <v>122</v>
      </c>
      <c r="BH18" s="640"/>
      <c r="BI18" s="640"/>
      <c r="BJ18" s="640"/>
      <c r="BK18" s="640"/>
      <c r="BL18" s="640"/>
      <c r="BM18" s="640"/>
      <c r="BN18" s="641"/>
      <c r="BO18" s="642" t="s">
        <v>122</v>
      </c>
      <c r="BP18" s="642"/>
      <c r="BQ18" s="642"/>
      <c r="BR18" s="642"/>
      <c r="BS18" s="643" t="s">
        <v>122</v>
      </c>
      <c r="BT18" s="643"/>
      <c r="BU18" s="643"/>
      <c r="BV18" s="643"/>
      <c r="BW18" s="643"/>
      <c r="BX18" s="643"/>
      <c r="BY18" s="643"/>
      <c r="BZ18" s="643"/>
      <c r="CA18" s="643"/>
      <c r="CB18" s="647"/>
      <c r="CD18" s="636" t="s">
        <v>259</v>
      </c>
      <c r="CE18" s="637"/>
      <c r="CF18" s="637"/>
      <c r="CG18" s="637"/>
      <c r="CH18" s="637"/>
      <c r="CI18" s="637"/>
      <c r="CJ18" s="637"/>
      <c r="CK18" s="637"/>
      <c r="CL18" s="637"/>
      <c r="CM18" s="637"/>
      <c r="CN18" s="637"/>
      <c r="CO18" s="637"/>
      <c r="CP18" s="637"/>
      <c r="CQ18" s="638"/>
      <c r="CR18" s="639" t="s">
        <v>122</v>
      </c>
      <c r="CS18" s="640"/>
      <c r="CT18" s="640"/>
      <c r="CU18" s="640"/>
      <c r="CV18" s="640"/>
      <c r="CW18" s="640"/>
      <c r="CX18" s="640"/>
      <c r="CY18" s="641"/>
      <c r="CZ18" s="642" t="s">
        <v>122</v>
      </c>
      <c r="DA18" s="642"/>
      <c r="DB18" s="642"/>
      <c r="DC18" s="642"/>
      <c r="DD18" s="648" t="s">
        <v>122</v>
      </c>
      <c r="DE18" s="640"/>
      <c r="DF18" s="640"/>
      <c r="DG18" s="640"/>
      <c r="DH18" s="640"/>
      <c r="DI18" s="640"/>
      <c r="DJ18" s="640"/>
      <c r="DK18" s="640"/>
      <c r="DL18" s="640"/>
      <c r="DM18" s="640"/>
      <c r="DN18" s="640"/>
      <c r="DO18" s="640"/>
      <c r="DP18" s="641"/>
      <c r="DQ18" s="648" t="s">
        <v>122</v>
      </c>
      <c r="DR18" s="640"/>
      <c r="DS18" s="640"/>
      <c r="DT18" s="640"/>
      <c r="DU18" s="640"/>
      <c r="DV18" s="640"/>
      <c r="DW18" s="640"/>
      <c r="DX18" s="640"/>
      <c r="DY18" s="640"/>
      <c r="DZ18" s="640"/>
      <c r="EA18" s="640"/>
      <c r="EB18" s="640"/>
      <c r="EC18" s="649"/>
    </row>
    <row r="19" spans="2:133" ht="11.25" customHeight="1" x14ac:dyDescent="0.2">
      <c r="B19" s="636" t="s">
        <v>260</v>
      </c>
      <c r="C19" s="637"/>
      <c r="D19" s="637"/>
      <c r="E19" s="637"/>
      <c r="F19" s="637"/>
      <c r="G19" s="637"/>
      <c r="H19" s="637"/>
      <c r="I19" s="637"/>
      <c r="J19" s="637"/>
      <c r="K19" s="637"/>
      <c r="L19" s="637"/>
      <c r="M19" s="637"/>
      <c r="N19" s="637"/>
      <c r="O19" s="637"/>
      <c r="P19" s="637"/>
      <c r="Q19" s="638"/>
      <c r="R19" s="639">
        <v>4675</v>
      </c>
      <c r="S19" s="640"/>
      <c r="T19" s="640"/>
      <c r="U19" s="640"/>
      <c r="V19" s="640"/>
      <c r="W19" s="640"/>
      <c r="X19" s="640"/>
      <c r="Y19" s="641"/>
      <c r="Z19" s="642">
        <v>0.1</v>
      </c>
      <c r="AA19" s="642"/>
      <c r="AB19" s="642"/>
      <c r="AC19" s="642"/>
      <c r="AD19" s="643">
        <v>4675</v>
      </c>
      <c r="AE19" s="643"/>
      <c r="AF19" s="643"/>
      <c r="AG19" s="643"/>
      <c r="AH19" s="643"/>
      <c r="AI19" s="643"/>
      <c r="AJ19" s="643"/>
      <c r="AK19" s="643"/>
      <c r="AL19" s="644">
        <v>0.2</v>
      </c>
      <c r="AM19" s="645"/>
      <c r="AN19" s="645"/>
      <c r="AO19" s="646"/>
      <c r="AP19" s="636" t="s">
        <v>261</v>
      </c>
      <c r="AQ19" s="637"/>
      <c r="AR19" s="637"/>
      <c r="AS19" s="637"/>
      <c r="AT19" s="637"/>
      <c r="AU19" s="637"/>
      <c r="AV19" s="637"/>
      <c r="AW19" s="637"/>
      <c r="AX19" s="637"/>
      <c r="AY19" s="637"/>
      <c r="AZ19" s="637"/>
      <c r="BA19" s="637"/>
      <c r="BB19" s="637"/>
      <c r="BC19" s="637"/>
      <c r="BD19" s="637"/>
      <c r="BE19" s="637"/>
      <c r="BF19" s="638"/>
      <c r="BG19" s="639" t="s">
        <v>122</v>
      </c>
      <c r="BH19" s="640"/>
      <c r="BI19" s="640"/>
      <c r="BJ19" s="640"/>
      <c r="BK19" s="640"/>
      <c r="BL19" s="640"/>
      <c r="BM19" s="640"/>
      <c r="BN19" s="641"/>
      <c r="BO19" s="642" t="s">
        <v>122</v>
      </c>
      <c r="BP19" s="642"/>
      <c r="BQ19" s="642"/>
      <c r="BR19" s="642"/>
      <c r="BS19" s="643" t="s">
        <v>122</v>
      </c>
      <c r="BT19" s="643"/>
      <c r="BU19" s="643"/>
      <c r="BV19" s="643"/>
      <c r="BW19" s="643"/>
      <c r="BX19" s="643"/>
      <c r="BY19" s="643"/>
      <c r="BZ19" s="643"/>
      <c r="CA19" s="643"/>
      <c r="CB19" s="647"/>
      <c r="CD19" s="636" t="s">
        <v>262</v>
      </c>
      <c r="CE19" s="637"/>
      <c r="CF19" s="637"/>
      <c r="CG19" s="637"/>
      <c r="CH19" s="637"/>
      <c r="CI19" s="637"/>
      <c r="CJ19" s="637"/>
      <c r="CK19" s="637"/>
      <c r="CL19" s="637"/>
      <c r="CM19" s="637"/>
      <c r="CN19" s="637"/>
      <c r="CO19" s="637"/>
      <c r="CP19" s="637"/>
      <c r="CQ19" s="638"/>
      <c r="CR19" s="639" t="s">
        <v>122</v>
      </c>
      <c r="CS19" s="640"/>
      <c r="CT19" s="640"/>
      <c r="CU19" s="640"/>
      <c r="CV19" s="640"/>
      <c r="CW19" s="640"/>
      <c r="CX19" s="640"/>
      <c r="CY19" s="641"/>
      <c r="CZ19" s="642" t="s">
        <v>122</v>
      </c>
      <c r="DA19" s="642"/>
      <c r="DB19" s="642"/>
      <c r="DC19" s="642"/>
      <c r="DD19" s="648" t="s">
        <v>122</v>
      </c>
      <c r="DE19" s="640"/>
      <c r="DF19" s="640"/>
      <c r="DG19" s="640"/>
      <c r="DH19" s="640"/>
      <c r="DI19" s="640"/>
      <c r="DJ19" s="640"/>
      <c r="DK19" s="640"/>
      <c r="DL19" s="640"/>
      <c r="DM19" s="640"/>
      <c r="DN19" s="640"/>
      <c r="DO19" s="640"/>
      <c r="DP19" s="641"/>
      <c r="DQ19" s="648" t="s">
        <v>122</v>
      </c>
      <c r="DR19" s="640"/>
      <c r="DS19" s="640"/>
      <c r="DT19" s="640"/>
      <c r="DU19" s="640"/>
      <c r="DV19" s="640"/>
      <c r="DW19" s="640"/>
      <c r="DX19" s="640"/>
      <c r="DY19" s="640"/>
      <c r="DZ19" s="640"/>
      <c r="EA19" s="640"/>
      <c r="EB19" s="640"/>
      <c r="EC19" s="649"/>
    </row>
    <row r="20" spans="2:133" ht="11.25" customHeight="1" x14ac:dyDescent="0.2">
      <c r="B20" s="652" t="s">
        <v>263</v>
      </c>
      <c r="C20" s="653"/>
      <c r="D20" s="653"/>
      <c r="E20" s="653"/>
      <c r="F20" s="653"/>
      <c r="G20" s="653"/>
      <c r="H20" s="653"/>
      <c r="I20" s="653"/>
      <c r="J20" s="653"/>
      <c r="K20" s="653"/>
      <c r="L20" s="653"/>
      <c r="M20" s="653"/>
      <c r="N20" s="653"/>
      <c r="O20" s="653"/>
      <c r="P20" s="653"/>
      <c r="Q20" s="654"/>
      <c r="R20" s="639" t="s">
        <v>122</v>
      </c>
      <c r="S20" s="640"/>
      <c r="T20" s="640"/>
      <c r="U20" s="640"/>
      <c r="V20" s="640"/>
      <c r="W20" s="640"/>
      <c r="X20" s="640"/>
      <c r="Y20" s="641"/>
      <c r="Z20" s="642" t="s">
        <v>122</v>
      </c>
      <c r="AA20" s="642"/>
      <c r="AB20" s="642"/>
      <c r="AC20" s="642"/>
      <c r="AD20" s="643" t="s">
        <v>122</v>
      </c>
      <c r="AE20" s="643"/>
      <c r="AF20" s="643"/>
      <c r="AG20" s="643"/>
      <c r="AH20" s="643"/>
      <c r="AI20" s="643"/>
      <c r="AJ20" s="643"/>
      <c r="AK20" s="643"/>
      <c r="AL20" s="644" t="s">
        <v>122</v>
      </c>
      <c r="AM20" s="645"/>
      <c r="AN20" s="645"/>
      <c r="AO20" s="646"/>
      <c r="AP20" s="636" t="s">
        <v>264</v>
      </c>
      <c r="AQ20" s="637"/>
      <c r="AR20" s="637"/>
      <c r="AS20" s="637"/>
      <c r="AT20" s="637"/>
      <c r="AU20" s="637"/>
      <c r="AV20" s="637"/>
      <c r="AW20" s="637"/>
      <c r="AX20" s="637"/>
      <c r="AY20" s="637"/>
      <c r="AZ20" s="637"/>
      <c r="BA20" s="637"/>
      <c r="BB20" s="637"/>
      <c r="BC20" s="637"/>
      <c r="BD20" s="637"/>
      <c r="BE20" s="637"/>
      <c r="BF20" s="638"/>
      <c r="BG20" s="639" t="s">
        <v>122</v>
      </c>
      <c r="BH20" s="640"/>
      <c r="BI20" s="640"/>
      <c r="BJ20" s="640"/>
      <c r="BK20" s="640"/>
      <c r="BL20" s="640"/>
      <c r="BM20" s="640"/>
      <c r="BN20" s="641"/>
      <c r="BO20" s="642" t="s">
        <v>122</v>
      </c>
      <c r="BP20" s="642"/>
      <c r="BQ20" s="642"/>
      <c r="BR20" s="642"/>
      <c r="BS20" s="643" t="s">
        <v>122</v>
      </c>
      <c r="BT20" s="643"/>
      <c r="BU20" s="643"/>
      <c r="BV20" s="643"/>
      <c r="BW20" s="643"/>
      <c r="BX20" s="643"/>
      <c r="BY20" s="643"/>
      <c r="BZ20" s="643"/>
      <c r="CA20" s="643"/>
      <c r="CB20" s="647"/>
      <c r="CD20" s="636" t="s">
        <v>265</v>
      </c>
      <c r="CE20" s="637"/>
      <c r="CF20" s="637"/>
      <c r="CG20" s="637"/>
      <c r="CH20" s="637"/>
      <c r="CI20" s="637"/>
      <c r="CJ20" s="637"/>
      <c r="CK20" s="637"/>
      <c r="CL20" s="637"/>
      <c r="CM20" s="637"/>
      <c r="CN20" s="637"/>
      <c r="CO20" s="637"/>
      <c r="CP20" s="637"/>
      <c r="CQ20" s="638"/>
      <c r="CR20" s="639">
        <v>7029179</v>
      </c>
      <c r="CS20" s="640"/>
      <c r="CT20" s="640"/>
      <c r="CU20" s="640"/>
      <c r="CV20" s="640"/>
      <c r="CW20" s="640"/>
      <c r="CX20" s="640"/>
      <c r="CY20" s="641"/>
      <c r="CZ20" s="642">
        <v>100</v>
      </c>
      <c r="DA20" s="642"/>
      <c r="DB20" s="642"/>
      <c r="DC20" s="642"/>
      <c r="DD20" s="648">
        <v>1702493</v>
      </c>
      <c r="DE20" s="640"/>
      <c r="DF20" s="640"/>
      <c r="DG20" s="640"/>
      <c r="DH20" s="640"/>
      <c r="DI20" s="640"/>
      <c r="DJ20" s="640"/>
      <c r="DK20" s="640"/>
      <c r="DL20" s="640"/>
      <c r="DM20" s="640"/>
      <c r="DN20" s="640"/>
      <c r="DO20" s="640"/>
      <c r="DP20" s="641"/>
      <c r="DQ20" s="648">
        <v>3537667</v>
      </c>
      <c r="DR20" s="640"/>
      <c r="DS20" s="640"/>
      <c r="DT20" s="640"/>
      <c r="DU20" s="640"/>
      <c r="DV20" s="640"/>
      <c r="DW20" s="640"/>
      <c r="DX20" s="640"/>
      <c r="DY20" s="640"/>
      <c r="DZ20" s="640"/>
      <c r="EA20" s="640"/>
      <c r="EB20" s="640"/>
      <c r="EC20" s="649"/>
    </row>
    <row r="21" spans="2:133" ht="11.25" customHeight="1" x14ac:dyDescent="0.2">
      <c r="B21" s="636" t="s">
        <v>266</v>
      </c>
      <c r="C21" s="637"/>
      <c r="D21" s="637"/>
      <c r="E21" s="637"/>
      <c r="F21" s="637"/>
      <c r="G21" s="637"/>
      <c r="H21" s="637"/>
      <c r="I21" s="637"/>
      <c r="J21" s="637"/>
      <c r="K21" s="637"/>
      <c r="L21" s="637"/>
      <c r="M21" s="637"/>
      <c r="N21" s="637"/>
      <c r="O21" s="637"/>
      <c r="P21" s="637"/>
      <c r="Q21" s="638"/>
      <c r="R21" s="639">
        <v>2155211</v>
      </c>
      <c r="S21" s="640"/>
      <c r="T21" s="640"/>
      <c r="U21" s="640"/>
      <c r="V21" s="640"/>
      <c r="W21" s="640"/>
      <c r="X21" s="640"/>
      <c r="Y21" s="641"/>
      <c r="Z21" s="642">
        <v>30.2</v>
      </c>
      <c r="AA21" s="642"/>
      <c r="AB21" s="642"/>
      <c r="AC21" s="642"/>
      <c r="AD21" s="643">
        <v>1864821</v>
      </c>
      <c r="AE21" s="643"/>
      <c r="AF21" s="643"/>
      <c r="AG21" s="643"/>
      <c r="AH21" s="643"/>
      <c r="AI21" s="643"/>
      <c r="AJ21" s="643"/>
      <c r="AK21" s="643"/>
      <c r="AL21" s="644">
        <v>62.7</v>
      </c>
      <c r="AM21" s="645"/>
      <c r="AN21" s="645"/>
      <c r="AO21" s="646"/>
      <c r="AP21" s="636" t="s">
        <v>267</v>
      </c>
      <c r="AQ21" s="655"/>
      <c r="AR21" s="655"/>
      <c r="AS21" s="655"/>
      <c r="AT21" s="655"/>
      <c r="AU21" s="655"/>
      <c r="AV21" s="655"/>
      <c r="AW21" s="655"/>
      <c r="AX21" s="655"/>
      <c r="AY21" s="655"/>
      <c r="AZ21" s="655"/>
      <c r="BA21" s="655"/>
      <c r="BB21" s="655"/>
      <c r="BC21" s="655"/>
      <c r="BD21" s="655"/>
      <c r="BE21" s="655"/>
      <c r="BF21" s="656"/>
      <c r="BG21" s="639" t="s">
        <v>122</v>
      </c>
      <c r="BH21" s="640"/>
      <c r="BI21" s="640"/>
      <c r="BJ21" s="640"/>
      <c r="BK21" s="640"/>
      <c r="BL21" s="640"/>
      <c r="BM21" s="640"/>
      <c r="BN21" s="641"/>
      <c r="BO21" s="642" t="s">
        <v>122</v>
      </c>
      <c r="BP21" s="642"/>
      <c r="BQ21" s="642"/>
      <c r="BR21" s="642"/>
      <c r="BS21" s="643" t="s">
        <v>122</v>
      </c>
      <c r="BT21" s="643"/>
      <c r="BU21" s="643"/>
      <c r="BV21" s="643"/>
      <c r="BW21" s="643"/>
      <c r="BX21" s="643"/>
      <c r="BY21" s="643"/>
      <c r="BZ21" s="643"/>
      <c r="CA21" s="643"/>
      <c r="CB21" s="647"/>
      <c r="CD21" s="660"/>
      <c r="CE21" s="661"/>
      <c r="CF21" s="661"/>
      <c r="CG21" s="661"/>
      <c r="CH21" s="661"/>
      <c r="CI21" s="661"/>
      <c r="CJ21" s="661"/>
      <c r="CK21" s="661"/>
      <c r="CL21" s="661"/>
      <c r="CM21" s="661"/>
      <c r="CN21" s="661"/>
      <c r="CO21" s="661"/>
      <c r="CP21" s="661"/>
      <c r="CQ21" s="662"/>
      <c r="CR21" s="663"/>
      <c r="CS21" s="658"/>
      <c r="CT21" s="658"/>
      <c r="CU21" s="658"/>
      <c r="CV21" s="658"/>
      <c r="CW21" s="658"/>
      <c r="CX21" s="658"/>
      <c r="CY21" s="664"/>
      <c r="CZ21" s="665"/>
      <c r="DA21" s="665"/>
      <c r="DB21" s="665"/>
      <c r="DC21" s="665"/>
      <c r="DD21" s="657"/>
      <c r="DE21" s="658"/>
      <c r="DF21" s="658"/>
      <c r="DG21" s="658"/>
      <c r="DH21" s="658"/>
      <c r="DI21" s="658"/>
      <c r="DJ21" s="658"/>
      <c r="DK21" s="658"/>
      <c r="DL21" s="658"/>
      <c r="DM21" s="658"/>
      <c r="DN21" s="658"/>
      <c r="DO21" s="658"/>
      <c r="DP21" s="664"/>
      <c r="DQ21" s="657"/>
      <c r="DR21" s="658"/>
      <c r="DS21" s="658"/>
      <c r="DT21" s="658"/>
      <c r="DU21" s="658"/>
      <c r="DV21" s="658"/>
      <c r="DW21" s="658"/>
      <c r="DX21" s="658"/>
      <c r="DY21" s="658"/>
      <c r="DZ21" s="658"/>
      <c r="EA21" s="658"/>
      <c r="EB21" s="658"/>
      <c r="EC21" s="659"/>
    </row>
    <row r="22" spans="2:133" ht="11.25" customHeight="1" x14ac:dyDescent="0.2">
      <c r="B22" s="636" t="s">
        <v>268</v>
      </c>
      <c r="C22" s="637"/>
      <c r="D22" s="637"/>
      <c r="E22" s="637"/>
      <c r="F22" s="637"/>
      <c r="G22" s="637"/>
      <c r="H22" s="637"/>
      <c r="I22" s="637"/>
      <c r="J22" s="637"/>
      <c r="K22" s="637"/>
      <c r="L22" s="637"/>
      <c r="M22" s="637"/>
      <c r="N22" s="637"/>
      <c r="O22" s="637"/>
      <c r="P22" s="637"/>
      <c r="Q22" s="638"/>
      <c r="R22" s="639">
        <v>1864821</v>
      </c>
      <c r="S22" s="640"/>
      <c r="T22" s="640"/>
      <c r="U22" s="640"/>
      <c r="V22" s="640"/>
      <c r="W22" s="640"/>
      <c r="X22" s="640"/>
      <c r="Y22" s="641"/>
      <c r="Z22" s="642">
        <v>26.1</v>
      </c>
      <c r="AA22" s="642"/>
      <c r="AB22" s="642"/>
      <c r="AC22" s="642"/>
      <c r="AD22" s="643">
        <v>1864821</v>
      </c>
      <c r="AE22" s="643"/>
      <c r="AF22" s="643"/>
      <c r="AG22" s="643"/>
      <c r="AH22" s="643"/>
      <c r="AI22" s="643"/>
      <c r="AJ22" s="643"/>
      <c r="AK22" s="643"/>
      <c r="AL22" s="644">
        <v>62.7</v>
      </c>
      <c r="AM22" s="645"/>
      <c r="AN22" s="645"/>
      <c r="AO22" s="646"/>
      <c r="AP22" s="636" t="s">
        <v>269</v>
      </c>
      <c r="AQ22" s="655"/>
      <c r="AR22" s="655"/>
      <c r="AS22" s="655"/>
      <c r="AT22" s="655"/>
      <c r="AU22" s="655"/>
      <c r="AV22" s="655"/>
      <c r="AW22" s="655"/>
      <c r="AX22" s="655"/>
      <c r="AY22" s="655"/>
      <c r="AZ22" s="655"/>
      <c r="BA22" s="655"/>
      <c r="BB22" s="655"/>
      <c r="BC22" s="655"/>
      <c r="BD22" s="655"/>
      <c r="BE22" s="655"/>
      <c r="BF22" s="656"/>
      <c r="BG22" s="639" t="s">
        <v>122</v>
      </c>
      <c r="BH22" s="640"/>
      <c r="BI22" s="640"/>
      <c r="BJ22" s="640"/>
      <c r="BK22" s="640"/>
      <c r="BL22" s="640"/>
      <c r="BM22" s="640"/>
      <c r="BN22" s="641"/>
      <c r="BO22" s="642" t="s">
        <v>122</v>
      </c>
      <c r="BP22" s="642"/>
      <c r="BQ22" s="642"/>
      <c r="BR22" s="642"/>
      <c r="BS22" s="643" t="s">
        <v>122</v>
      </c>
      <c r="BT22" s="643"/>
      <c r="BU22" s="643"/>
      <c r="BV22" s="643"/>
      <c r="BW22" s="643"/>
      <c r="BX22" s="643"/>
      <c r="BY22" s="643"/>
      <c r="BZ22" s="643"/>
      <c r="CA22" s="643"/>
      <c r="CB22" s="647"/>
      <c r="CD22" s="621" t="s">
        <v>270</v>
      </c>
      <c r="CE22" s="622"/>
      <c r="CF22" s="622"/>
      <c r="CG22" s="622"/>
      <c r="CH22" s="622"/>
      <c r="CI22" s="622"/>
      <c r="CJ22" s="622"/>
      <c r="CK22" s="622"/>
      <c r="CL22" s="622"/>
      <c r="CM22" s="622"/>
      <c r="CN22" s="622"/>
      <c r="CO22" s="622"/>
      <c r="CP22" s="622"/>
      <c r="CQ22" s="622"/>
      <c r="CR22" s="622"/>
      <c r="CS22" s="622"/>
      <c r="CT22" s="622"/>
      <c r="CU22" s="622"/>
      <c r="CV22" s="622"/>
      <c r="CW22" s="622"/>
      <c r="CX22" s="622"/>
      <c r="CY22" s="622"/>
      <c r="CZ22" s="622"/>
      <c r="DA22" s="622"/>
      <c r="DB22" s="622"/>
      <c r="DC22" s="622"/>
      <c r="DD22" s="622"/>
      <c r="DE22" s="622"/>
      <c r="DF22" s="622"/>
      <c r="DG22" s="622"/>
      <c r="DH22" s="622"/>
      <c r="DI22" s="622"/>
      <c r="DJ22" s="622"/>
      <c r="DK22" s="622"/>
      <c r="DL22" s="622"/>
      <c r="DM22" s="622"/>
      <c r="DN22" s="622"/>
      <c r="DO22" s="622"/>
      <c r="DP22" s="622"/>
      <c r="DQ22" s="622"/>
      <c r="DR22" s="622"/>
      <c r="DS22" s="622"/>
      <c r="DT22" s="622"/>
      <c r="DU22" s="622"/>
      <c r="DV22" s="622"/>
      <c r="DW22" s="622"/>
      <c r="DX22" s="622"/>
      <c r="DY22" s="622"/>
      <c r="DZ22" s="622"/>
      <c r="EA22" s="622"/>
      <c r="EB22" s="622"/>
      <c r="EC22" s="623"/>
    </row>
    <row r="23" spans="2:133" ht="11.25" customHeight="1" x14ac:dyDescent="0.2">
      <c r="B23" s="636" t="s">
        <v>271</v>
      </c>
      <c r="C23" s="637"/>
      <c r="D23" s="637"/>
      <c r="E23" s="637"/>
      <c r="F23" s="637"/>
      <c r="G23" s="637"/>
      <c r="H23" s="637"/>
      <c r="I23" s="637"/>
      <c r="J23" s="637"/>
      <c r="K23" s="637"/>
      <c r="L23" s="637"/>
      <c r="M23" s="637"/>
      <c r="N23" s="637"/>
      <c r="O23" s="637"/>
      <c r="P23" s="637"/>
      <c r="Q23" s="638"/>
      <c r="R23" s="639">
        <v>290390</v>
      </c>
      <c r="S23" s="640"/>
      <c r="T23" s="640"/>
      <c r="U23" s="640"/>
      <c r="V23" s="640"/>
      <c r="W23" s="640"/>
      <c r="X23" s="640"/>
      <c r="Y23" s="641"/>
      <c r="Z23" s="642">
        <v>4.0999999999999996</v>
      </c>
      <c r="AA23" s="642"/>
      <c r="AB23" s="642"/>
      <c r="AC23" s="642"/>
      <c r="AD23" s="643" t="s">
        <v>122</v>
      </c>
      <c r="AE23" s="643"/>
      <c r="AF23" s="643"/>
      <c r="AG23" s="643"/>
      <c r="AH23" s="643"/>
      <c r="AI23" s="643"/>
      <c r="AJ23" s="643"/>
      <c r="AK23" s="643"/>
      <c r="AL23" s="644" t="s">
        <v>122</v>
      </c>
      <c r="AM23" s="645"/>
      <c r="AN23" s="645"/>
      <c r="AO23" s="646"/>
      <c r="AP23" s="636" t="s">
        <v>272</v>
      </c>
      <c r="AQ23" s="655"/>
      <c r="AR23" s="655"/>
      <c r="AS23" s="655"/>
      <c r="AT23" s="655"/>
      <c r="AU23" s="655"/>
      <c r="AV23" s="655"/>
      <c r="AW23" s="655"/>
      <c r="AX23" s="655"/>
      <c r="AY23" s="655"/>
      <c r="AZ23" s="655"/>
      <c r="BA23" s="655"/>
      <c r="BB23" s="655"/>
      <c r="BC23" s="655"/>
      <c r="BD23" s="655"/>
      <c r="BE23" s="655"/>
      <c r="BF23" s="656"/>
      <c r="BG23" s="639" t="s">
        <v>122</v>
      </c>
      <c r="BH23" s="640"/>
      <c r="BI23" s="640"/>
      <c r="BJ23" s="640"/>
      <c r="BK23" s="640"/>
      <c r="BL23" s="640"/>
      <c r="BM23" s="640"/>
      <c r="BN23" s="641"/>
      <c r="BO23" s="642" t="s">
        <v>122</v>
      </c>
      <c r="BP23" s="642"/>
      <c r="BQ23" s="642"/>
      <c r="BR23" s="642"/>
      <c r="BS23" s="643" t="s">
        <v>122</v>
      </c>
      <c r="BT23" s="643"/>
      <c r="BU23" s="643"/>
      <c r="BV23" s="643"/>
      <c r="BW23" s="643"/>
      <c r="BX23" s="643"/>
      <c r="BY23" s="643"/>
      <c r="BZ23" s="643"/>
      <c r="CA23" s="643"/>
      <c r="CB23" s="647"/>
      <c r="CD23" s="621" t="s">
        <v>212</v>
      </c>
      <c r="CE23" s="622"/>
      <c r="CF23" s="622"/>
      <c r="CG23" s="622"/>
      <c r="CH23" s="622"/>
      <c r="CI23" s="622"/>
      <c r="CJ23" s="622"/>
      <c r="CK23" s="622"/>
      <c r="CL23" s="622"/>
      <c r="CM23" s="622"/>
      <c r="CN23" s="622"/>
      <c r="CO23" s="622"/>
      <c r="CP23" s="622"/>
      <c r="CQ23" s="623"/>
      <c r="CR23" s="621" t="s">
        <v>273</v>
      </c>
      <c r="CS23" s="622"/>
      <c r="CT23" s="622"/>
      <c r="CU23" s="622"/>
      <c r="CV23" s="622"/>
      <c r="CW23" s="622"/>
      <c r="CX23" s="622"/>
      <c r="CY23" s="623"/>
      <c r="CZ23" s="621" t="s">
        <v>274</v>
      </c>
      <c r="DA23" s="622"/>
      <c r="DB23" s="622"/>
      <c r="DC23" s="623"/>
      <c r="DD23" s="621" t="s">
        <v>275</v>
      </c>
      <c r="DE23" s="622"/>
      <c r="DF23" s="622"/>
      <c r="DG23" s="622"/>
      <c r="DH23" s="622"/>
      <c r="DI23" s="622"/>
      <c r="DJ23" s="622"/>
      <c r="DK23" s="623"/>
      <c r="DL23" s="666" t="s">
        <v>276</v>
      </c>
      <c r="DM23" s="667"/>
      <c r="DN23" s="667"/>
      <c r="DO23" s="667"/>
      <c r="DP23" s="667"/>
      <c r="DQ23" s="667"/>
      <c r="DR23" s="667"/>
      <c r="DS23" s="667"/>
      <c r="DT23" s="667"/>
      <c r="DU23" s="667"/>
      <c r="DV23" s="668"/>
      <c r="DW23" s="621" t="s">
        <v>277</v>
      </c>
      <c r="DX23" s="622"/>
      <c r="DY23" s="622"/>
      <c r="DZ23" s="622"/>
      <c r="EA23" s="622"/>
      <c r="EB23" s="622"/>
      <c r="EC23" s="623"/>
    </row>
    <row r="24" spans="2:133" ht="11.25" customHeight="1" x14ac:dyDescent="0.2">
      <c r="B24" s="636" t="s">
        <v>278</v>
      </c>
      <c r="C24" s="637"/>
      <c r="D24" s="637"/>
      <c r="E24" s="637"/>
      <c r="F24" s="637"/>
      <c r="G24" s="637"/>
      <c r="H24" s="637"/>
      <c r="I24" s="637"/>
      <c r="J24" s="637"/>
      <c r="K24" s="637"/>
      <c r="L24" s="637"/>
      <c r="M24" s="637"/>
      <c r="N24" s="637"/>
      <c r="O24" s="637"/>
      <c r="P24" s="637"/>
      <c r="Q24" s="638"/>
      <c r="R24" s="639" t="s">
        <v>122</v>
      </c>
      <c r="S24" s="640"/>
      <c r="T24" s="640"/>
      <c r="U24" s="640"/>
      <c r="V24" s="640"/>
      <c r="W24" s="640"/>
      <c r="X24" s="640"/>
      <c r="Y24" s="641"/>
      <c r="Z24" s="642" t="s">
        <v>122</v>
      </c>
      <c r="AA24" s="642"/>
      <c r="AB24" s="642"/>
      <c r="AC24" s="642"/>
      <c r="AD24" s="643" t="s">
        <v>122</v>
      </c>
      <c r="AE24" s="643"/>
      <c r="AF24" s="643"/>
      <c r="AG24" s="643"/>
      <c r="AH24" s="643"/>
      <c r="AI24" s="643"/>
      <c r="AJ24" s="643"/>
      <c r="AK24" s="643"/>
      <c r="AL24" s="644" t="s">
        <v>122</v>
      </c>
      <c r="AM24" s="645"/>
      <c r="AN24" s="645"/>
      <c r="AO24" s="646"/>
      <c r="AP24" s="636" t="s">
        <v>279</v>
      </c>
      <c r="AQ24" s="655"/>
      <c r="AR24" s="655"/>
      <c r="AS24" s="655"/>
      <c r="AT24" s="655"/>
      <c r="AU24" s="655"/>
      <c r="AV24" s="655"/>
      <c r="AW24" s="655"/>
      <c r="AX24" s="655"/>
      <c r="AY24" s="655"/>
      <c r="AZ24" s="655"/>
      <c r="BA24" s="655"/>
      <c r="BB24" s="655"/>
      <c r="BC24" s="655"/>
      <c r="BD24" s="655"/>
      <c r="BE24" s="655"/>
      <c r="BF24" s="656"/>
      <c r="BG24" s="639" t="s">
        <v>122</v>
      </c>
      <c r="BH24" s="640"/>
      <c r="BI24" s="640"/>
      <c r="BJ24" s="640"/>
      <c r="BK24" s="640"/>
      <c r="BL24" s="640"/>
      <c r="BM24" s="640"/>
      <c r="BN24" s="641"/>
      <c r="BO24" s="642" t="s">
        <v>122</v>
      </c>
      <c r="BP24" s="642"/>
      <c r="BQ24" s="642"/>
      <c r="BR24" s="642"/>
      <c r="BS24" s="643" t="s">
        <v>122</v>
      </c>
      <c r="BT24" s="643"/>
      <c r="BU24" s="643"/>
      <c r="BV24" s="643"/>
      <c r="BW24" s="643"/>
      <c r="BX24" s="643"/>
      <c r="BY24" s="643"/>
      <c r="BZ24" s="643"/>
      <c r="CA24" s="643"/>
      <c r="CB24" s="647"/>
      <c r="CD24" s="625" t="s">
        <v>280</v>
      </c>
      <c r="CE24" s="626"/>
      <c r="CF24" s="626"/>
      <c r="CG24" s="626"/>
      <c r="CH24" s="626"/>
      <c r="CI24" s="626"/>
      <c r="CJ24" s="626"/>
      <c r="CK24" s="626"/>
      <c r="CL24" s="626"/>
      <c r="CM24" s="626"/>
      <c r="CN24" s="626"/>
      <c r="CO24" s="626"/>
      <c r="CP24" s="626"/>
      <c r="CQ24" s="627"/>
      <c r="CR24" s="628">
        <v>2180546</v>
      </c>
      <c r="CS24" s="629"/>
      <c r="CT24" s="629"/>
      <c r="CU24" s="629"/>
      <c r="CV24" s="629"/>
      <c r="CW24" s="629"/>
      <c r="CX24" s="629"/>
      <c r="CY24" s="630"/>
      <c r="CZ24" s="633">
        <v>31</v>
      </c>
      <c r="DA24" s="634"/>
      <c r="DB24" s="634"/>
      <c r="DC24" s="650"/>
      <c r="DD24" s="674">
        <v>1633777</v>
      </c>
      <c r="DE24" s="629"/>
      <c r="DF24" s="629"/>
      <c r="DG24" s="629"/>
      <c r="DH24" s="629"/>
      <c r="DI24" s="629"/>
      <c r="DJ24" s="629"/>
      <c r="DK24" s="630"/>
      <c r="DL24" s="674">
        <v>1459294</v>
      </c>
      <c r="DM24" s="629"/>
      <c r="DN24" s="629"/>
      <c r="DO24" s="629"/>
      <c r="DP24" s="629"/>
      <c r="DQ24" s="629"/>
      <c r="DR24" s="629"/>
      <c r="DS24" s="629"/>
      <c r="DT24" s="629"/>
      <c r="DU24" s="629"/>
      <c r="DV24" s="630"/>
      <c r="DW24" s="633">
        <v>48.8</v>
      </c>
      <c r="DX24" s="634"/>
      <c r="DY24" s="634"/>
      <c r="DZ24" s="634"/>
      <c r="EA24" s="634"/>
      <c r="EB24" s="634"/>
      <c r="EC24" s="635"/>
    </row>
    <row r="25" spans="2:133" ht="11.25" customHeight="1" x14ac:dyDescent="0.2">
      <c r="B25" s="636" t="s">
        <v>281</v>
      </c>
      <c r="C25" s="637"/>
      <c r="D25" s="637"/>
      <c r="E25" s="637"/>
      <c r="F25" s="637"/>
      <c r="G25" s="637"/>
      <c r="H25" s="637"/>
      <c r="I25" s="637"/>
      <c r="J25" s="637"/>
      <c r="K25" s="637"/>
      <c r="L25" s="637"/>
      <c r="M25" s="637"/>
      <c r="N25" s="637"/>
      <c r="O25" s="637"/>
      <c r="P25" s="637"/>
      <c r="Q25" s="638"/>
      <c r="R25" s="639">
        <v>3244159</v>
      </c>
      <c r="S25" s="640"/>
      <c r="T25" s="640"/>
      <c r="U25" s="640"/>
      <c r="V25" s="640"/>
      <c r="W25" s="640"/>
      <c r="X25" s="640"/>
      <c r="Y25" s="641"/>
      <c r="Z25" s="642">
        <v>45.4</v>
      </c>
      <c r="AA25" s="642"/>
      <c r="AB25" s="642"/>
      <c r="AC25" s="642"/>
      <c r="AD25" s="643">
        <v>2953769</v>
      </c>
      <c r="AE25" s="643"/>
      <c r="AF25" s="643"/>
      <c r="AG25" s="643"/>
      <c r="AH25" s="643"/>
      <c r="AI25" s="643"/>
      <c r="AJ25" s="643"/>
      <c r="AK25" s="643"/>
      <c r="AL25" s="644">
        <v>99.3</v>
      </c>
      <c r="AM25" s="645"/>
      <c r="AN25" s="645"/>
      <c r="AO25" s="646"/>
      <c r="AP25" s="636" t="s">
        <v>282</v>
      </c>
      <c r="AQ25" s="655"/>
      <c r="AR25" s="655"/>
      <c r="AS25" s="655"/>
      <c r="AT25" s="655"/>
      <c r="AU25" s="655"/>
      <c r="AV25" s="655"/>
      <c r="AW25" s="655"/>
      <c r="AX25" s="655"/>
      <c r="AY25" s="655"/>
      <c r="AZ25" s="655"/>
      <c r="BA25" s="655"/>
      <c r="BB25" s="655"/>
      <c r="BC25" s="655"/>
      <c r="BD25" s="655"/>
      <c r="BE25" s="655"/>
      <c r="BF25" s="656"/>
      <c r="BG25" s="639" t="s">
        <v>122</v>
      </c>
      <c r="BH25" s="640"/>
      <c r="BI25" s="640"/>
      <c r="BJ25" s="640"/>
      <c r="BK25" s="640"/>
      <c r="BL25" s="640"/>
      <c r="BM25" s="640"/>
      <c r="BN25" s="641"/>
      <c r="BO25" s="642" t="s">
        <v>122</v>
      </c>
      <c r="BP25" s="642"/>
      <c r="BQ25" s="642"/>
      <c r="BR25" s="642"/>
      <c r="BS25" s="643" t="s">
        <v>122</v>
      </c>
      <c r="BT25" s="643"/>
      <c r="BU25" s="643"/>
      <c r="BV25" s="643"/>
      <c r="BW25" s="643"/>
      <c r="BX25" s="643"/>
      <c r="BY25" s="643"/>
      <c r="BZ25" s="643"/>
      <c r="CA25" s="643"/>
      <c r="CB25" s="647"/>
      <c r="CD25" s="636" t="s">
        <v>283</v>
      </c>
      <c r="CE25" s="637"/>
      <c r="CF25" s="637"/>
      <c r="CG25" s="637"/>
      <c r="CH25" s="637"/>
      <c r="CI25" s="637"/>
      <c r="CJ25" s="637"/>
      <c r="CK25" s="637"/>
      <c r="CL25" s="637"/>
      <c r="CM25" s="637"/>
      <c r="CN25" s="637"/>
      <c r="CO25" s="637"/>
      <c r="CP25" s="637"/>
      <c r="CQ25" s="638"/>
      <c r="CR25" s="639">
        <v>919708</v>
      </c>
      <c r="CS25" s="671"/>
      <c r="CT25" s="671"/>
      <c r="CU25" s="671"/>
      <c r="CV25" s="671"/>
      <c r="CW25" s="671"/>
      <c r="CX25" s="671"/>
      <c r="CY25" s="672"/>
      <c r="CZ25" s="644">
        <v>13.1</v>
      </c>
      <c r="DA25" s="669"/>
      <c r="DB25" s="669"/>
      <c r="DC25" s="673"/>
      <c r="DD25" s="648">
        <v>803025</v>
      </c>
      <c r="DE25" s="671"/>
      <c r="DF25" s="671"/>
      <c r="DG25" s="671"/>
      <c r="DH25" s="671"/>
      <c r="DI25" s="671"/>
      <c r="DJ25" s="671"/>
      <c r="DK25" s="672"/>
      <c r="DL25" s="648">
        <v>793912</v>
      </c>
      <c r="DM25" s="671"/>
      <c r="DN25" s="671"/>
      <c r="DO25" s="671"/>
      <c r="DP25" s="671"/>
      <c r="DQ25" s="671"/>
      <c r="DR25" s="671"/>
      <c r="DS25" s="671"/>
      <c r="DT25" s="671"/>
      <c r="DU25" s="671"/>
      <c r="DV25" s="672"/>
      <c r="DW25" s="644">
        <v>26.6</v>
      </c>
      <c r="DX25" s="669"/>
      <c r="DY25" s="669"/>
      <c r="DZ25" s="669"/>
      <c r="EA25" s="669"/>
      <c r="EB25" s="669"/>
      <c r="EC25" s="670"/>
    </row>
    <row r="26" spans="2:133" ht="11.25" customHeight="1" x14ac:dyDescent="0.2">
      <c r="B26" s="636" t="s">
        <v>284</v>
      </c>
      <c r="C26" s="637"/>
      <c r="D26" s="637"/>
      <c r="E26" s="637"/>
      <c r="F26" s="637"/>
      <c r="G26" s="637"/>
      <c r="H26" s="637"/>
      <c r="I26" s="637"/>
      <c r="J26" s="637"/>
      <c r="K26" s="637"/>
      <c r="L26" s="637"/>
      <c r="M26" s="637"/>
      <c r="N26" s="637"/>
      <c r="O26" s="637"/>
      <c r="P26" s="637"/>
      <c r="Q26" s="638"/>
      <c r="R26" s="639">
        <v>749</v>
      </c>
      <c r="S26" s="640"/>
      <c r="T26" s="640"/>
      <c r="U26" s="640"/>
      <c r="V26" s="640"/>
      <c r="W26" s="640"/>
      <c r="X26" s="640"/>
      <c r="Y26" s="641"/>
      <c r="Z26" s="642">
        <v>0</v>
      </c>
      <c r="AA26" s="642"/>
      <c r="AB26" s="642"/>
      <c r="AC26" s="642"/>
      <c r="AD26" s="643">
        <v>749</v>
      </c>
      <c r="AE26" s="643"/>
      <c r="AF26" s="643"/>
      <c r="AG26" s="643"/>
      <c r="AH26" s="643"/>
      <c r="AI26" s="643"/>
      <c r="AJ26" s="643"/>
      <c r="AK26" s="643"/>
      <c r="AL26" s="644">
        <v>0</v>
      </c>
      <c r="AM26" s="645"/>
      <c r="AN26" s="645"/>
      <c r="AO26" s="646"/>
      <c r="AP26" s="636" t="s">
        <v>285</v>
      </c>
      <c r="AQ26" s="655"/>
      <c r="AR26" s="655"/>
      <c r="AS26" s="655"/>
      <c r="AT26" s="655"/>
      <c r="AU26" s="655"/>
      <c r="AV26" s="655"/>
      <c r="AW26" s="655"/>
      <c r="AX26" s="655"/>
      <c r="AY26" s="655"/>
      <c r="AZ26" s="655"/>
      <c r="BA26" s="655"/>
      <c r="BB26" s="655"/>
      <c r="BC26" s="655"/>
      <c r="BD26" s="655"/>
      <c r="BE26" s="655"/>
      <c r="BF26" s="656"/>
      <c r="BG26" s="639" t="s">
        <v>122</v>
      </c>
      <c r="BH26" s="640"/>
      <c r="BI26" s="640"/>
      <c r="BJ26" s="640"/>
      <c r="BK26" s="640"/>
      <c r="BL26" s="640"/>
      <c r="BM26" s="640"/>
      <c r="BN26" s="641"/>
      <c r="BO26" s="642" t="s">
        <v>122</v>
      </c>
      <c r="BP26" s="642"/>
      <c r="BQ26" s="642"/>
      <c r="BR26" s="642"/>
      <c r="BS26" s="643" t="s">
        <v>122</v>
      </c>
      <c r="BT26" s="643"/>
      <c r="BU26" s="643"/>
      <c r="BV26" s="643"/>
      <c r="BW26" s="643"/>
      <c r="BX26" s="643"/>
      <c r="BY26" s="643"/>
      <c r="BZ26" s="643"/>
      <c r="CA26" s="643"/>
      <c r="CB26" s="647"/>
      <c r="CD26" s="636" t="s">
        <v>286</v>
      </c>
      <c r="CE26" s="637"/>
      <c r="CF26" s="637"/>
      <c r="CG26" s="637"/>
      <c r="CH26" s="637"/>
      <c r="CI26" s="637"/>
      <c r="CJ26" s="637"/>
      <c r="CK26" s="637"/>
      <c r="CL26" s="637"/>
      <c r="CM26" s="637"/>
      <c r="CN26" s="637"/>
      <c r="CO26" s="637"/>
      <c r="CP26" s="637"/>
      <c r="CQ26" s="638"/>
      <c r="CR26" s="639">
        <v>544982</v>
      </c>
      <c r="CS26" s="640"/>
      <c r="CT26" s="640"/>
      <c r="CU26" s="640"/>
      <c r="CV26" s="640"/>
      <c r="CW26" s="640"/>
      <c r="CX26" s="640"/>
      <c r="CY26" s="641"/>
      <c r="CZ26" s="644">
        <v>7.8</v>
      </c>
      <c r="DA26" s="669"/>
      <c r="DB26" s="669"/>
      <c r="DC26" s="673"/>
      <c r="DD26" s="648">
        <v>478739</v>
      </c>
      <c r="DE26" s="640"/>
      <c r="DF26" s="640"/>
      <c r="DG26" s="640"/>
      <c r="DH26" s="640"/>
      <c r="DI26" s="640"/>
      <c r="DJ26" s="640"/>
      <c r="DK26" s="641"/>
      <c r="DL26" s="648" t="s">
        <v>122</v>
      </c>
      <c r="DM26" s="640"/>
      <c r="DN26" s="640"/>
      <c r="DO26" s="640"/>
      <c r="DP26" s="640"/>
      <c r="DQ26" s="640"/>
      <c r="DR26" s="640"/>
      <c r="DS26" s="640"/>
      <c r="DT26" s="640"/>
      <c r="DU26" s="640"/>
      <c r="DV26" s="641"/>
      <c r="DW26" s="644" t="s">
        <v>122</v>
      </c>
      <c r="DX26" s="669"/>
      <c r="DY26" s="669"/>
      <c r="DZ26" s="669"/>
      <c r="EA26" s="669"/>
      <c r="EB26" s="669"/>
      <c r="EC26" s="670"/>
    </row>
    <row r="27" spans="2:133" ht="11.25" customHeight="1" x14ac:dyDescent="0.2">
      <c r="B27" s="636" t="s">
        <v>287</v>
      </c>
      <c r="C27" s="637"/>
      <c r="D27" s="637"/>
      <c r="E27" s="637"/>
      <c r="F27" s="637"/>
      <c r="G27" s="637"/>
      <c r="H27" s="637"/>
      <c r="I27" s="637"/>
      <c r="J27" s="637"/>
      <c r="K27" s="637"/>
      <c r="L27" s="637"/>
      <c r="M27" s="637"/>
      <c r="N27" s="637"/>
      <c r="O27" s="637"/>
      <c r="P27" s="637"/>
      <c r="Q27" s="638"/>
      <c r="R27" s="639">
        <v>22178</v>
      </c>
      <c r="S27" s="640"/>
      <c r="T27" s="640"/>
      <c r="U27" s="640"/>
      <c r="V27" s="640"/>
      <c r="W27" s="640"/>
      <c r="X27" s="640"/>
      <c r="Y27" s="641"/>
      <c r="Z27" s="642">
        <v>0.3</v>
      </c>
      <c r="AA27" s="642"/>
      <c r="AB27" s="642"/>
      <c r="AC27" s="642"/>
      <c r="AD27" s="643" t="s">
        <v>122</v>
      </c>
      <c r="AE27" s="643"/>
      <c r="AF27" s="643"/>
      <c r="AG27" s="643"/>
      <c r="AH27" s="643"/>
      <c r="AI27" s="643"/>
      <c r="AJ27" s="643"/>
      <c r="AK27" s="643"/>
      <c r="AL27" s="644" t="s">
        <v>122</v>
      </c>
      <c r="AM27" s="645"/>
      <c r="AN27" s="645"/>
      <c r="AO27" s="646"/>
      <c r="AP27" s="636" t="s">
        <v>288</v>
      </c>
      <c r="AQ27" s="637"/>
      <c r="AR27" s="637"/>
      <c r="AS27" s="637"/>
      <c r="AT27" s="637"/>
      <c r="AU27" s="637"/>
      <c r="AV27" s="637"/>
      <c r="AW27" s="637"/>
      <c r="AX27" s="637"/>
      <c r="AY27" s="637"/>
      <c r="AZ27" s="637"/>
      <c r="BA27" s="637"/>
      <c r="BB27" s="637"/>
      <c r="BC27" s="637"/>
      <c r="BD27" s="637"/>
      <c r="BE27" s="637"/>
      <c r="BF27" s="638"/>
      <c r="BG27" s="639">
        <v>830282</v>
      </c>
      <c r="BH27" s="640"/>
      <c r="BI27" s="640"/>
      <c r="BJ27" s="640"/>
      <c r="BK27" s="640"/>
      <c r="BL27" s="640"/>
      <c r="BM27" s="640"/>
      <c r="BN27" s="641"/>
      <c r="BO27" s="642">
        <v>100</v>
      </c>
      <c r="BP27" s="642"/>
      <c r="BQ27" s="642"/>
      <c r="BR27" s="642"/>
      <c r="BS27" s="643" t="s">
        <v>122</v>
      </c>
      <c r="BT27" s="643"/>
      <c r="BU27" s="643"/>
      <c r="BV27" s="643"/>
      <c r="BW27" s="643"/>
      <c r="BX27" s="643"/>
      <c r="BY27" s="643"/>
      <c r="BZ27" s="643"/>
      <c r="CA27" s="643"/>
      <c r="CB27" s="647"/>
      <c r="CD27" s="636" t="s">
        <v>289</v>
      </c>
      <c r="CE27" s="637"/>
      <c r="CF27" s="637"/>
      <c r="CG27" s="637"/>
      <c r="CH27" s="637"/>
      <c r="CI27" s="637"/>
      <c r="CJ27" s="637"/>
      <c r="CK27" s="637"/>
      <c r="CL27" s="637"/>
      <c r="CM27" s="637"/>
      <c r="CN27" s="637"/>
      <c r="CO27" s="637"/>
      <c r="CP27" s="637"/>
      <c r="CQ27" s="638"/>
      <c r="CR27" s="639">
        <v>771764</v>
      </c>
      <c r="CS27" s="671"/>
      <c r="CT27" s="671"/>
      <c r="CU27" s="671"/>
      <c r="CV27" s="671"/>
      <c r="CW27" s="671"/>
      <c r="CX27" s="671"/>
      <c r="CY27" s="672"/>
      <c r="CZ27" s="644">
        <v>11</v>
      </c>
      <c r="DA27" s="669"/>
      <c r="DB27" s="669"/>
      <c r="DC27" s="673"/>
      <c r="DD27" s="648">
        <v>343401</v>
      </c>
      <c r="DE27" s="671"/>
      <c r="DF27" s="671"/>
      <c r="DG27" s="671"/>
      <c r="DH27" s="671"/>
      <c r="DI27" s="671"/>
      <c r="DJ27" s="671"/>
      <c r="DK27" s="672"/>
      <c r="DL27" s="648">
        <v>178031</v>
      </c>
      <c r="DM27" s="671"/>
      <c r="DN27" s="671"/>
      <c r="DO27" s="671"/>
      <c r="DP27" s="671"/>
      <c r="DQ27" s="671"/>
      <c r="DR27" s="671"/>
      <c r="DS27" s="671"/>
      <c r="DT27" s="671"/>
      <c r="DU27" s="671"/>
      <c r="DV27" s="672"/>
      <c r="DW27" s="644">
        <v>6</v>
      </c>
      <c r="DX27" s="669"/>
      <c r="DY27" s="669"/>
      <c r="DZ27" s="669"/>
      <c r="EA27" s="669"/>
      <c r="EB27" s="669"/>
      <c r="EC27" s="670"/>
    </row>
    <row r="28" spans="2:133" ht="11.25" customHeight="1" x14ac:dyDescent="0.2">
      <c r="B28" s="636" t="s">
        <v>290</v>
      </c>
      <c r="C28" s="637"/>
      <c r="D28" s="637"/>
      <c r="E28" s="637"/>
      <c r="F28" s="637"/>
      <c r="G28" s="637"/>
      <c r="H28" s="637"/>
      <c r="I28" s="637"/>
      <c r="J28" s="637"/>
      <c r="K28" s="637"/>
      <c r="L28" s="637"/>
      <c r="M28" s="637"/>
      <c r="N28" s="637"/>
      <c r="O28" s="637"/>
      <c r="P28" s="637"/>
      <c r="Q28" s="638"/>
      <c r="R28" s="639">
        <v>85643</v>
      </c>
      <c r="S28" s="640"/>
      <c r="T28" s="640"/>
      <c r="U28" s="640"/>
      <c r="V28" s="640"/>
      <c r="W28" s="640"/>
      <c r="X28" s="640"/>
      <c r="Y28" s="641"/>
      <c r="Z28" s="642">
        <v>1.2</v>
      </c>
      <c r="AA28" s="642"/>
      <c r="AB28" s="642"/>
      <c r="AC28" s="642"/>
      <c r="AD28" s="643" t="s">
        <v>122</v>
      </c>
      <c r="AE28" s="643"/>
      <c r="AF28" s="643"/>
      <c r="AG28" s="643"/>
      <c r="AH28" s="643"/>
      <c r="AI28" s="643"/>
      <c r="AJ28" s="643"/>
      <c r="AK28" s="643"/>
      <c r="AL28" s="644" t="s">
        <v>122</v>
      </c>
      <c r="AM28" s="645"/>
      <c r="AN28" s="645"/>
      <c r="AO28" s="646"/>
      <c r="AP28" s="636"/>
      <c r="AQ28" s="637"/>
      <c r="AR28" s="637"/>
      <c r="AS28" s="637"/>
      <c r="AT28" s="637"/>
      <c r="AU28" s="637"/>
      <c r="AV28" s="637"/>
      <c r="AW28" s="637"/>
      <c r="AX28" s="637"/>
      <c r="AY28" s="637"/>
      <c r="AZ28" s="637"/>
      <c r="BA28" s="637"/>
      <c r="BB28" s="637"/>
      <c r="BC28" s="637"/>
      <c r="BD28" s="637"/>
      <c r="BE28" s="637"/>
      <c r="BF28" s="638"/>
      <c r="BG28" s="639"/>
      <c r="BH28" s="640"/>
      <c r="BI28" s="640"/>
      <c r="BJ28" s="640"/>
      <c r="BK28" s="640"/>
      <c r="BL28" s="640"/>
      <c r="BM28" s="640"/>
      <c r="BN28" s="641"/>
      <c r="BO28" s="642"/>
      <c r="BP28" s="642"/>
      <c r="BQ28" s="642"/>
      <c r="BR28" s="642"/>
      <c r="BS28" s="648"/>
      <c r="BT28" s="640"/>
      <c r="BU28" s="640"/>
      <c r="BV28" s="640"/>
      <c r="BW28" s="640"/>
      <c r="BX28" s="640"/>
      <c r="BY28" s="640"/>
      <c r="BZ28" s="640"/>
      <c r="CA28" s="640"/>
      <c r="CB28" s="649"/>
      <c r="CD28" s="636" t="s">
        <v>291</v>
      </c>
      <c r="CE28" s="637"/>
      <c r="CF28" s="637"/>
      <c r="CG28" s="637"/>
      <c r="CH28" s="637"/>
      <c r="CI28" s="637"/>
      <c r="CJ28" s="637"/>
      <c r="CK28" s="637"/>
      <c r="CL28" s="637"/>
      <c r="CM28" s="637"/>
      <c r="CN28" s="637"/>
      <c r="CO28" s="637"/>
      <c r="CP28" s="637"/>
      <c r="CQ28" s="638"/>
      <c r="CR28" s="639">
        <v>489074</v>
      </c>
      <c r="CS28" s="640"/>
      <c r="CT28" s="640"/>
      <c r="CU28" s="640"/>
      <c r="CV28" s="640"/>
      <c r="CW28" s="640"/>
      <c r="CX28" s="640"/>
      <c r="CY28" s="641"/>
      <c r="CZ28" s="644">
        <v>7</v>
      </c>
      <c r="DA28" s="669"/>
      <c r="DB28" s="669"/>
      <c r="DC28" s="673"/>
      <c r="DD28" s="648">
        <v>487351</v>
      </c>
      <c r="DE28" s="640"/>
      <c r="DF28" s="640"/>
      <c r="DG28" s="640"/>
      <c r="DH28" s="640"/>
      <c r="DI28" s="640"/>
      <c r="DJ28" s="640"/>
      <c r="DK28" s="641"/>
      <c r="DL28" s="648">
        <v>487351</v>
      </c>
      <c r="DM28" s="640"/>
      <c r="DN28" s="640"/>
      <c r="DO28" s="640"/>
      <c r="DP28" s="640"/>
      <c r="DQ28" s="640"/>
      <c r="DR28" s="640"/>
      <c r="DS28" s="640"/>
      <c r="DT28" s="640"/>
      <c r="DU28" s="640"/>
      <c r="DV28" s="641"/>
      <c r="DW28" s="644">
        <v>16.3</v>
      </c>
      <c r="DX28" s="669"/>
      <c r="DY28" s="669"/>
      <c r="DZ28" s="669"/>
      <c r="EA28" s="669"/>
      <c r="EB28" s="669"/>
      <c r="EC28" s="670"/>
    </row>
    <row r="29" spans="2:133" ht="11.25" customHeight="1" x14ac:dyDescent="0.2">
      <c r="B29" s="636" t="s">
        <v>292</v>
      </c>
      <c r="C29" s="637"/>
      <c r="D29" s="637"/>
      <c r="E29" s="637"/>
      <c r="F29" s="637"/>
      <c r="G29" s="637"/>
      <c r="H29" s="637"/>
      <c r="I29" s="637"/>
      <c r="J29" s="637"/>
      <c r="K29" s="637"/>
      <c r="L29" s="637"/>
      <c r="M29" s="637"/>
      <c r="N29" s="637"/>
      <c r="O29" s="637"/>
      <c r="P29" s="637"/>
      <c r="Q29" s="638"/>
      <c r="R29" s="639">
        <v>28424</v>
      </c>
      <c r="S29" s="640"/>
      <c r="T29" s="640"/>
      <c r="U29" s="640"/>
      <c r="V29" s="640"/>
      <c r="W29" s="640"/>
      <c r="X29" s="640"/>
      <c r="Y29" s="641"/>
      <c r="Z29" s="642">
        <v>0.4</v>
      </c>
      <c r="AA29" s="642"/>
      <c r="AB29" s="642"/>
      <c r="AC29" s="642"/>
      <c r="AD29" s="643" t="s">
        <v>122</v>
      </c>
      <c r="AE29" s="643"/>
      <c r="AF29" s="643"/>
      <c r="AG29" s="643"/>
      <c r="AH29" s="643"/>
      <c r="AI29" s="643"/>
      <c r="AJ29" s="643"/>
      <c r="AK29" s="643"/>
      <c r="AL29" s="644" t="s">
        <v>122</v>
      </c>
      <c r="AM29" s="645"/>
      <c r="AN29" s="645"/>
      <c r="AO29" s="646"/>
      <c r="AP29" s="660"/>
      <c r="AQ29" s="661"/>
      <c r="AR29" s="661"/>
      <c r="AS29" s="661"/>
      <c r="AT29" s="661"/>
      <c r="AU29" s="661"/>
      <c r="AV29" s="661"/>
      <c r="AW29" s="661"/>
      <c r="AX29" s="661"/>
      <c r="AY29" s="661"/>
      <c r="AZ29" s="661"/>
      <c r="BA29" s="661"/>
      <c r="BB29" s="661"/>
      <c r="BC29" s="661"/>
      <c r="BD29" s="661"/>
      <c r="BE29" s="661"/>
      <c r="BF29" s="662"/>
      <c r="BG29" s="639"/>
      <c r="BH29" s="640"/>
      <c r="BI29" s="640"/>
      <c r="BJ29" s="640"/>
      <c r="BK29" s="640"/>
      <c r="BL29" s="640"/>
      <c r="BM29" s="640"/>
      <c r="BN29" s="641"/>
      <c r="BO29" s="642"/>
      <c r="BP29" s="642"/>
      <c r="BQ29" s="642"/>
      <c r="BR29" s="642"/>
      <c r="BS29" s="643"/>
      <c r="BT29" s="643"/>
      <c r="BU29" s="643"/>
      <c r="BV29" s="643"/>
      <c r="BW29" s="643"/>
      <c r="BX29" s="643"/>
      <c r="BY29" s="643"/>
      <c r="BZ29" s="643"/>
      <c r="CA29" s="643"/>
      <c r="CB29" s="647"/>
      <c r="CD29" s="675" t="s">
        <v>293</v>
      </c>
      <c r="CE29" s="676"/>
      <c r="CF29" s="636" t="s">
        <v>66</v>
      </c>
      <c r="CG29" s="637"/>
      <c r="CH29" s="637"/>
      <c r="CI29" s="637"/>
      <c r="CJ29" s="637"/>
      <c r="CK29" s="637"/>
      <c r="CL29" s="637"/>
      <c r="CM29" s="637"/>
      <c r="CN29" s="637"/>
      <c r="CO29" s="637"/>
      <c r="CP29" s="637"/>
      <c r="CQ29" s="638"/>
      <c r="CR29" s="639">
        <v>489067</v>
      </c>
      <c r="CS29" s="671"/>
      <c r="CT29" s="671"/>
      <c r="CU29" s="671"/>
      <c r="CV29" s="671"/>
      <c r="CW29" s="671"/>
      <c r="CX29" s="671"/>
      <c r="CY29" s="672"/>
      <c r="CZ29" s="644">
        <v>7</v>
      </c>
      <c r="DA29" s="669"/>
      <c r="DB29" s="669"/>
      <c r="DC29" s="673"/>
      <c r="DD29" s="648">
        <v>487344</v>
      </c>
      <c r="DE29" s="671"/>
      <c r="DF29" s="671"/>
      <c r="DG29" s="671"/>
      <c r="DH29" s="671"/>
      <c r="DI29" s="671"/>
      <c r="DJ29" s="671"/>
      <c r="DK29" s="672"/>
      <c r="DL29" s="648">
        <v>487344</v>
      </c>
      <c r="DM29" s="671"/>
      <c r="DN29" s="671"/>
      <c r="DO29" s="671"/>
      <c r="DP29" s="671"/>
      <c r="DQ29" s="671"/>
      <c r="DR29" s="671"/>
      <c r="DS29" s="671"/>
      <c r="DT29" s="671"/>
      <c r="DU29" s="671"/>
      <c r="DV29" s="672"/>
      <c r="DW29" s="644">
        <v>16.3</v>
      </c>
      <c r="DX29" s="669"/>
      <c r="DY29" s="669"/>
      <c r="DZ29" s="669"/>
      <c r="EA29" s="669"/>
      <c r="EB29" s="669"/>
      <c r="EC29" s="670"/>
    </row>
    <row r="30" spans="2:133" ht="11.25" customHeight="1" x14ac:dyDescent="0.2">
      <c r="B30" s="636" t="s">
        <v>294</v>
      </c>
      <c r="C30" s="637"/>
      <c r="D30" s="637"/>
      <c r="E30" s="637"/>
      <c r="F30" s="637"/>
      <c r="G30" s="637"/>
      <c r="H30" s="637"/>
      <c r="I30" s="637"/>
      <c r="J30" s="637"/>
      <c r="K30" s="637"/>
      <c r="L30" s="637"/>
      <c r="M30" s="637"/>
      <c r="N30" s="637"/>
      <c r="O30" s="637"/>
      <c r="P30" s="637"/>
      <c r="Q30" s="638"/>
      <c r="R30" s="639">
        <v>1102721</v>
      </c>
      <c r="S30" s="640"/>
      <c r="T30" s="640"/>
      <c r="U30" s="640"/>
      <c r="V30" s="640"/>
      <c r="W30" s="640"/>
      <c r="X30" s="640"/>
      <c r="Y30" s="641"/>
      <c r="Z30" s="642">
        <v>15.4</v>
      </c>
      <c r="AA30" s="642"/>
      <c r="AB30" s="642"/>
      <c r="AC30" s="642"/>
      <c r="AD30" s="643" t="s">
        <v>122</v>
      </c>
      <c r="AE30" s="643"/>
      <c r="AF30" s="643"/>
      <c r="AG30" s="643"/>
      <c r="AH30" s="643"/>
      <c r="AI30" s="643"/>
      <c r="AJ30" s="643"/>
      <c r="AK30" s="643"/>
      <c r="AL30" s="644" t="s">
        <v>122</v>
      </c>
      <c r="AM30" s="645"/>
      <c r="AN30" s="645"/>
      <c r="AO30" s="646"/>
      <c r="AP30" s="621" t="s">
        <v>212</v>
      </c>
      <c r="AQ30" s="622"/>
      <c r="AR30" s="622"/>
      <c r="AS30" s="622"/>
      <c r="AT30" s="622"/>
      <c r="AU30" s="622"/>
      <c r="AV30" s="622"/>
      <c r="AW30" s="622"/>
      <c r="AX30" s="622"/>
      <c r="AY30" s="622"/>
      <c r="AZ30" s="622"/>
      <c r="BA30" s="622"/>
      <c r="BB30" s="622"/>
      <c r="BC30" s="622"/>
      <c r="BD30" s="622"/>
      <c r="BE30" s="622"/>
      <c r="BF30" s="623"/>
      <c r="BG30" s="621" t="s">
        <v>295</v>
      </c>
      <c r="BH30" s="681"/>
      <c r="BI30" s="681"/>
      <c r="BJ30" s="681"/>
      <c r="BK30" s="681"/>
      <c r="BL30" s="681"/>
      <c r="BM30" s="681"/>
      <c r="BN30" s="681"/>
      <c r="BO30" s="681"/>
      <c r="BP30" s="681"/>
      <c r="BQ30" s="682"/>
      <c r="BR30" s="621" t="s">
        <v>296</v>
      </c>
      <c r="BS30" s="681"/>
      <c r="BT30" s="681"/>
      <c r="BU30" s="681"/>
      <c r="BV30" s="681"/>
      <c r="BW30" s="681"/>
      <c r="BX30" s="681"/>
      <c r="BY30" s="681"/>
      <c r="BZ30" s="681"/>
      <c r="CA30" s="681"/>
      <c r="CB30" s="682"/>
      <c r="CD30" s="677"/>
      <c r="CE30" s="678"/>
      <c r="CF30" s="636" t="s">
        <v>297</v>
      </c>
      <c r="CG30" s="637"/>
      <c r="CH30" s="637"/>
      <c r="CI30" s="637"/>
      <c r="CJ30" s="637"/>
      <c r="CK30" s="637"/>
      <c r="CL30" s="637"/>
      <c r="CM30" s="637"/>
      <c r="CN30" s="637"/>
      <c r="CO30" s="637"/>
      <c r="CP30" s="637"/>
      <c r="CQ30" s="638"/>
      <c r="CR30" s="639">
        <v>472749</v>
      </c>
      <c r="CS30" s="640"/>
      <c r="CT30" s="640"/>
      <c r="CU30" s="640"/>
      <c r="CV30" s="640"/>
      <c r="CW30" s="640"/>
      <c r="CX30" s="640"/>
      <c r="CY30" s="641"/>
      <c r="CZ30" s="644">
        <v>6.7</v>
      </c>
      <c r="DA30" s="669"/>
      <c r="DB30" s="669"/>
      <c r="DC30" s="673"/>
      <c r="DD30" s="648">
        <v>471035</v>
      </c>
      <c r="DE30" s="640"/>
      <c r="DF30" s="640"/>
      <c r="DG30" s="640"/>
      <c r="DH30" s="640"/>
      <c r="DI30" s="640"/>
      <c r="DJ30" s="640"/>
      <c r="DK30" s="641"/>
      <c r="DL30" s="648">
        <v>471035</v>
      </c>
      <c r="DM30" s="640"/>
      <c r="DN30" s="640"/>
      <c r="DO30" s="640"/>
      <c r="DP30" s="640"/>
      <c r="DQ30" s="640"/>
      <c r="DR30" s="640"/>
      <c r="DS30" s="640"/>
      <c r="DT30" s="640"/>
      <c r="DU30" s="640"/>
      <c r="DV30" s="641"/>
      <c r="DW30" s="644">
        <v>15.8</v>
      </c>
      <c r="DX30" s="669"/>
      <c r="DY30" s="669"/>
      <c r="DZ30" s="669"/>
      <c r="EA30" s="669"/>
      <c r="EB30" s="669"/>
      <c r="EC30" s="670"/>
    </row>
    <row r="31" spans="2:133" ht="11.25" customHeight="1" x14ac:dyDescent="0.2">
      <c r="B31" s="652" t="s">
        <v>298</v>
      </c>
      <c r="C31" s="653"/>
      <c r="D31" s="653"/>
      <c r="E31" s="653"/>
      <c r="F31" s="653"/>
      <c r="G31" s="653"/>
      <c r="H31" s="653"/>
      <c r="I31" s="653"/>
      <c r="J31" s="653"/>
      <c r="K31" s="653"/>
      <c r="L31" s="653"/>
      <c r="M31" s="653"/>
      <c r="N31" s="653"/>
      <c r="O31" s="653"/>
      <c r="P31" s="653"/>
      <c r="Q31" s="654"/>
      <c r="R31" s="639">
        <v>20098</v>
      </c>
      <c r="S31" s="640"/>
      <c r="T31" s="640"/>
      <c r="U31" s="640"/>
      <c r="V31" s="640"/>
      <c r="W31" s="640"/>
      <c r="X31" s="640"/>
      <c r="Y31" s="641"/>
      <c r="Z31" s="642">
        <v>0.3</v>
      </c>
      <c r="AA31" s="642"/>
      <c r="AB31" s="642"/>
      <c r="AC31" s="642"/>
      <c r="AD31" s="643">
        <v>20098</v>
      </c>
      <c r="AE31" s="643"/>
      <c r="AF31" s="643"/>
      <c r="AG31" s="643"/>
      <c r="AH31" s="643"/>
      <c r="AI31" s="643"/>
      <c r="AJ31" s="643"/>
      <c r="AK31" s="643"/>
      <c r="AL31" s="644">
        <v>0.7</v>
      </c>
      <c r="AM31" s="645"/>
      <c r="AN31" s="645"/>
      <c r="AO31" s="646"/>
      <c r="AP31" s="685" t="s">
        <v>299</v>
      </c>
      <c r="AQ31" s="686"/>
      <c r="AR31" s="686"/>
      <c r="AS31" s="686"/>
      <c r="AT31" s="691" t="s">
        <v>300</v>
      </c>
      <c r="AU31" s="212"/>
      <c r="AV31" s="212"/>
      <c r="AW31" s="212"/>
      <c r="AX31" s="625" t="s">
        <v>178</v>
      </c>
      <c r="AY31" s="626"/>
      <c r="AZ31" s="626"/>
      <c r="BA31" s="626"/>
      <c r="BB31" s="626"/>
      <c r="BC31" s="626"/>
      <c r="BD31" s="626"/>
      <c r="BE31" s="626"/>
      <c r="BF31" s="627"/>
      <c r="BG31" s="695">
        <v>98.2</v>
      </c>
      <c r="BH31" s="683"/>
      <c r="BI31" s="683"/>
      <c r="BJ31" s="683"/>
      <c r="BK31" s="683"/>
      <c r="BL31" s="683"/>
      <c r="BM31" s="634">
        <v>93.4</v>
      </c>
      <c r="BN31" s="683"/>
      <c r="BO31" s="683"/>
      <c r="BP31" s="683"/>
      <c r="BQ31" s="684"/>
      <c r="BR31" s="695">
        <v>98.6</v>
      </c>
      <c r="BS31" s="683"/>
      <c r="BT31" s="683"/>
      <c r="BU31" s="683"/>
      <c r="BV31" s="683"/>
      <c r="BW31" s="683"/>
      <c r="BX31" s="634">
        <v>93.5</v>
      </c>
      <c r="BY31" s="683"/>
      <c r="BZ31" s="683"/>
      <c r="CA31" s="683"/>
      <c r="CB31" s="684"/>
      <c r="CD31" s="677"/>
      <c r="CE31" s="678"/>
      <c r="CF31" s="636" t="s">
        <v>301</v>
      </c>
      <c r="CG31" s="637"/>
      <c r="CH31" s="637"/>
      <c r="CI31" s="637"/>
      <c r="CJ31" s="637"/>
      <c r="CK31" s="637"/>
      <c r="CL31" s="637"/>
      <c r="CM31" s="637"/>
      <c r="CN31" s="637"/>
      <c r="CO31" s="637"/>
      <c r="CP31" s="637"/>
      <c r="CQ31" s="638"/>
      <c r="CR31" s="639">
        <v>16318</v>
      </c>
      <c r="CS31" s="671"/>
      <c r="CT31" s="671"/>
      <c r="CU31" s="671"/>
      <c r="CV31" s="671"/>
      <c r="CW31" s="671"/>
      <c r="CX31" s="671"/>
      <c r="CY31" s="672"/>
      <c r="CZ31" s="644">
        <v>0.2</v>
      </c>
      <c r="DA31" s="669"/>
      <c r="DB31" s="669"/>
      <c r="DC31" s="673"/>
      <c r="DD31" s="648">
        <v>16309</v>
      </c>
      <c r="DE31" s="671"/>
      <c r="DF31" s="671"/>
      <c r="DG31" s="671"/>
      <c r="DH31" s="671"/>
      <c r="DI31" s="671"/>
      <c r="DJ31" s="671"/>
      <c r="DK31" s="672"/>
      <c r="DL31" s="648">
        <v>16309</v>
      </c>
      <c r="DM31" s="671"/>
      <c r="DN31" s="671"/>
      <c r="DO31" s="671"/>
      <c r="DP31" s="671"/>
      <c r="DQ31" s="671"/>
      <c r="DR31" s="671"/>
      <c r="DS31" s="671"/>
      <c r="DT31" s="671"/>
      <c r="DU31" s="671"/>
      <c r="DV31" s="672"/>
      <c r="DW31" s="644">
        <v>0.5</v>
      </c>
      <c r="DX31" s="669"/>
      <c r="DY31" s="669"/>
      <c r="DZ31" s="669"/>
      <c r="EA31" s="669"/>
      <c r="EB31" s="669"/>
      <c r="EC31" s="670"/>
    </row>
    <row r="32" spans="2:133" ht="11.25" customHeight="1" x14ac:dyDescent="0.2">
      <c r="B32" s="636" t="s">
        <v>302</v>
      </c>
      <c r="C32" s="637"/>
      <c r="D32" s="637"/>
      <c r="E32" s="637"/>
      <c r="F32" s="637"/>
      <c r="G32" s="637"/>
      <c r="H32" s="637"/>
      <c r="I32" s="637"/>
      <c r="J32" s="637"/>
      <c r="K32" s="637"/>
      <c r="L32" s="637"/>
      <c r="M32" s="637"/>
      <c r="N32" s="637"/>
      <c r="O32" s="637"/>
      <c r="P32" s="637"/>
      <c r="Q32" s="638"/>
      <c r="R32" s="639">
        <v>242982</v>
      </c>
      <c r="S32" s="640"/>
      <c r="T32" s="640"/>
      <c r="U32" s="640"/>
      <c r="V32" s="640"/>
      <c r="W32" s="640"/>
      <c r="X32" s="640"/>
      <c r="Y32" s="641"/>
      <c r="Z32" s="642">
        <v>3.4</v>
      </c>
      <c r="AA32" s="642"/>
      <c r="AB32" s="642"/>
      <c r="AC32" s="642"/>
      <c r="AD32" s="643" t="s">
        <v>122</v>
      </c>
      <c r="AE32" s="643"/>
      <c r="AF32" s="643"/>
      <c r="AG32" s="643"/>
      <c r="AH32" s="643"/>
      <c r="AI32" s="643"/>
      <c r="AJ32" s="643"/>
      <c r="AK32" s="643"/>
      <c r="AL32" s="644" t="s">
        <v>122</v>
      </c>
      <c r="AM32" s="645"/>
      <c r="AN32" s="645"/>
      <c r="AO32" s="646"/>
      <c r="AP32" s="687"/>
      <c r="AQ32" s="688"/>
      <c r="AR32" s="688"/>
      <c r="AS32" s="688"/>
      <c r="AT32" s="692"/>
      <c r="AU32" s="208" t="s">
        <v>303</v>
      </c>
      <c r="AX32" s="636" t="s">
        <v>304</v>
      </c>
      <c r="AY32" s="637"/>
      <c r="AZ32" s="637"/>
      <c r="BA32" s="637"/>
      <c r="BB32" s="637"/>
      <c r="BC32" s="637"/>
      <c r="BD32" s="637"/>
      <c r="BE32" s="637"/>
      <c r="BF32" s="638"/>
      <c r="BG32" s="696">
        <v>97.7</v>
      </c>
      <c r="BH32" s="671"/>
      <c r="BI32" s="671"/>
      <c r="BJ32" s="671"/>
      <c r="BK32" s="671"/>
      <c r="BL32" s="671"/>
      <c r="BM32" s="645">
        <v>93</v>
      </c>
      <c r="BN32" s="671"/>
      <c r="BO32" s="671"/>
      <c r="BP32" s="671"/>
      <c r="BQ32" s="694"/>
      <c r="BR32" s="696">
        <v>98.5</v>
      </c>
      <c r="BS32" s="671"/>
      <c r="BT32" s="671"/>
      <c r="BU32" s="671"/>
      <c r="BV32" s="671"/>
      <c r="BW32" s="671"/>
      <c r="BX32" s="645">
        <v>93.8</v>
      </c>
      <c r="BY32" s="671"/>
      <c r="BZ32" s="671"/>
      <c r="CA32" s="671"/>
      <c r="CB32" s="694"/>
      <c r="CD32" s="679"/>
      <c r="CE32" s="680"/>
      <c r="CF32" s="636" t="s">
        <v>305</v>
      </c>
      <c r="CG32" s="637"/>
      <c r="CH32" s="637"/>
      <c r="CI32" s="637"/>
      <c r="CJ32" s="637"/>
      <c r="CK32" s="637"/>
      <c r="CL32" s="637"/>
      <c r="CM32" s="637"/>
      <c r="CN32" s="637"/>
      <c r="CO32" s="637"/>
      <c r="CP32" s="637"/>
      <c r="CQ32" s="638"/>
      <c r="CR32" s="639">
        <v>7</v>
      </c>
      <c r="CS32" s="640"/>
      <c r="CT32" s="640"/>
      <c r="CU32" s="640"/>
      <c r="CV32" s="640"/>
      <c r="CW32" s="640"/>
      <c r="CX32" s="640"/>
      <c r="CY32" s="641"/>
      <c r="CZ32" s="644">
        <v>0</v>
      </c>
      <c r="DA32" s="669"/>
      <c r="DB32" s="669"/>
      <c r="DC32" s="673"/>
      <c r="DD32" s="648">
        <v>7</v>
      </c>
      <c r="DE32" s="640"/>
      <c r="DF32" s="640"/>
      <c r="DG32" s="640"/>
      <c r="DH32" s="640"/>
      <c r="DI32" s="640"/>
      <c r="DJ32" s="640"/>
      <c r="DK32" s="641"/>
      <c r="DL32" s="648">
        <v>7</v>
      </c>
      <c r="DM32" s="640"/>
      <c r="DN32" s="640"/>
      <c r="DO32" s="640"/>
      <c r="DP32" s="640"/>
      <c r="DQ32" s="640"/>
      <c r="DR32" s="640"/>
      <c r="DS32" s="640"/>
      <c r="DT32" s="640"/>
      <c r="DU32" s="640"/>
      <c r="DV32" s="641"/>
      <c r="DW32" s="644">
        <v>0</v>
      </c>
      <c r="DX32" s="669"/>
      <c r="DY32" s="669"/>
      <c r="DZ32" s="669"/>
      <c r="EA32" s="669"/>
      <c r="EB32" s="669"/>
      <c r="EC32" s="670"/>
    </row>
    <row r="33" spans="2:133" ht="11.25" customHeight="1" x14ac:dyDescent="0.2">
      <c r="B33" s="636" t="s">
        <v>306</v>
      </c>
      <c r="C33" s="637"/>
      <c r="D33" s="637"/>
      <c r="E33" s="637"/>
      <c r="F33" s="637"/>
      <c r="G33" s="637"/>
      <c r="H33" s="637"/>
      <c r="I33" s="637"/>
      <c r="J33" s="637"/>
      <c r="K33" s="637"/>
      <c r="L33" s="637"/>
      <c r="M33" s="637"/>
      <c r="N33" s="637"/>
      <c r="O33" s="637"/>
      <c r="P33" s="637"/>
      <c r="Q33" s="638"/>
      <c r="R33" s="639">
        <v>26825</v>
      </c>
      <c r="S33" s="640"/>
      <c r="T33" s="640"/>
      <c r="U33" s="640"/>
      <c r="V33" s="640"/>
      <c r="W33" s="640"/>
      <c r="X33" s="640"/>
      <c r="Y33" s="641"/>
      <c r="Z33" s="642">
        <v>0.4</v>
      </c>
      <c r="AA33" s="642"/>
      <c r="AB33" s="642"/>
      <c r="AC33" s="642"/>
      <c r="AD33" s="643" t="s">
        <v>122</v>
      </c>
      <c r="AE33" s="643"/>
      <c r="AF33" s="643"/>
      <c r="AG33" s="643"/>
      <c r="AH33" s="643"/>
      <c r="AI33" s="643"/>
      <c r="AJ33" s="643"/>
      <c r="AK33" s="643"/>
      <c r="AL33" s="644" t="s">
        <v>122</v>
      </c>
      <c r="AM33" s="645"/>
      <c r="AN33" s="645"/>
      <c r="AO33" s="646"/>
      <c r="AP33" s="689"/>
      <c r="AQ33" s="690"/>
      <c r="AR33" s="690"/>
      <c r="AS33" s="690"/>
      <c r="AT33" s="693"/>
      <c r="AU33" s="213"/>
      <c r="AV33" s="213"/>
      <c r="AW33" s="213"/>
      <c r="AX33" s="660" t="s">
        <v>307</v>
      </c>
      <c r="AY33" s="661"/>
      <c r="AZ33" s="661"/>
      <c r="BA33" s="661"/>
      <c r="BB33" s="661"/>
      <c r="BC33" s="661"/>
      <c r="BD33" s="661"/>
      <c r="BE33" s="661"/>
      <c r="BF33" s="662"/>
      <c r="BG33" s="697">
        <v>98.6</v>
      </c>
      <c r="BH33" s="698"/>
      <c r="BI33" s="698"/>
      <c r="BJ33" s="698"/>
      <c r="BK33" s="698"/>
      <c r="BL33" s="698"/>
      <c r="BM33" s="699">
        <v>93.6</v>
      </c>
      <c r="BN33" s="698"/>
      <c r="BO33" s="698"/>
      <c r="BP33" s="698"/>
      <c r="BQ33" s="700"/>
      <c r="BR33" s="697">
        <v>98.7</v>
      </c>
      <c r="BS33" s="698"/>
      <c r="BT33" s="698"/>
      <c r="BU33" s="698"/>
      <c r="BV33" s="698"/>
      <c r="BW33" s="698"/>
      <c r="BX33" s="699">
        <v>93.3</v>
      </c>
      <c r="BY33" s="698"/>
      <c r="BZ33" s="698"/>
      <c r="CA33" s="698"/>
      <c r="CB33" s="700"/>
      <c r="CD33" s="636" t="s">
        <v>308</v>
      </c>
      <c r="CE33" s="637"/>
      <c r="CF33" s="637"/>
      <c r="CG33" s="637"/>
      <c r="CH33" s="637"/>
      <c r="CI33" s="637"/>
      <c r="CJ33" s="637"/>
      <c r="CK33" s="637"/>
      <c r="CL33" s="637"/>
      <c r="CM33" s="637"/>
      <c r="CN33" s="637"/>
      <c r="CO33" s="637"/>
      <c r="CP33" s="637"/>
      <c r="CQ33" s="638"/>
      <c r="CR33" s="639">
        <v>3146140</v>
      </c>
      <c r="CS33" s="671"/>
      <c r="CT33" s="671"/>
      <c r="CU33" s="671"/>
      <c r="CV33" s="671"/>
      <c r="CW33" s="671"/>
      <c r="CX33" s="671"/>
      <c r="CY33" s="672"/>
      <c r="CZ33" s="644">
        <v>44.8</v>
      </c>
      <c r="DA33" s="669"/>
      <c r="DB33" s="669"/>
      <c r="DC33" s="673"/>
      <c r="DD33" s="648">
        <v>1764426</v>
      </c>
      <c r="DE33" s="671"/>
      <c r="DF33" s="671"/>
      <c r="DG33" s="671"/>
      <c r="DH33" s="671"/>
      <c r="DI33" s="671"/>
      <c r="DJ33" s="671"/>
      <c r="DK33" s="672"/>
      <c r="DL33" s="648">
        <v>1253504</v>
      </c>
      <c r="DM33" s="671"/>
      <c r="DN33" s="671"/>
      <c r="DO33" s="671"/>
      <c r="DP33" s="671"/>
      <c r="DQ33" s="671"/>
      <c r="DR33" s="671"/>
      <c r="DS33" s="671"/>
      <c r="DT33" s="671"/>
      <c r="DU33" s="671"/>
      <c r="DV33" s="672"/>
      <c r="DW33" s="644">
        <v>41.9</v>
      </c>
      <c r="DX33" s="669"/>
      <c r="DY33" s="669"/>
      <c r="DZ33" s="669"/>
      <c r="EA33" s="669"/>
      <c r="EB33" s="669"/>
      <c r="EC33" s="670"/>
    </row>
    <row r="34" spans="2:133" ht="11.25" customHeight="1" x14ac:dyDescent="0.2">
      <c r="B34" s="636" t="s">
        <v>309</v>
      </c>
      <c r="C34" s="637"/>
      <c r="D34" s="637"/>
      <c r="E34" s="637"/>
      <c r="F34" s="637"/>
      <c r="G34" s="637"/>
      <c r="H34" s="637"/>
      <c r="I34" s="637"/>
      <c r="J34" s="637"/>
      <c r="K34" s="637"/>
      <c r="L34" s="637"/>
      <c r="M34" s="637"/>
      <c r="N34" s="637"/>
      <c r="O34" s="637"/>
      <c r="P34" s="637"/>
      <c r="Q34" s="638"/>
      <c r="R34" s="639">
        <v>442456</v>
      </c>
      <c r="S34" s="640"/>
      <c r="T34" s="640"/>
      <c r="U34" s="640"/>
      <c r="V34" s="640"/>
      <c r="W34" s="640"/>
      <c r="X34" s="640"/>
      <c r="Y34" s="641"/>
      <c r="Z34" s="642">
        <v>6.2</v>
      </c>
      <c r="AA34" s="642"/>
      <c r="AB34" s="642"/>
      <c r="AC34" s="642"/>
      <c r="AD34" s="643" t="s">
        <v>122</v>
      </c>
      <c r="AE34" s="643"/>
      <c r="AF34" s="643"/>
      <c r="AG34" s="643"/>
      <c r="AH34" s="643"/>
      <c r="AI34" s="643"/>
      <c r="AJ34" s="643"/>
      <c r="AK34" s="643"/>
      <c r="AL34" s="644" t="s">
        <v>122</v>
      </c>
      <c r="AM34" s="645"/>
      <c r="AN34" s="645"/>
      <c r="AO34" s="646"/>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6" t="s">
        <v>310</v>
      </c>
      <c r="CE34" s="637"/>
      <c r="CF34" s="637"/>
      <c r="CG34" s="637"/>
      <c r="CH34" s="637"/>
      <c r="CI34" s="637"/>
      <c r="CJ34" s="637"/>
      <c r="CK34" s="637"/>
      <c r="CL34" s="637"/>
      <c r="CM34" s="637"/>
      <c r="CN34" s="637"/>
      <c r="CO34" s="637"/>
      <c r="CP34" s="637"/>
      <c r="CQ34" s="638"/>
      <c r="CR34" s="639">
        <v>879825</v>
      </c>
      <c r="CS34" s="640"/>
      <c r="CT34" s="640"/>
      <c r="CU34" s="640"/>
      <c r="CV34" s="640"/>
      <c r="CW34" s="640"/>
      <c r="CX34" s="640"/>
      <c r="CY34" s="641"/>
      <c r="CZ34" s="644">
        <v>12.5</v>
      </c>
      <c r="DA34" s="669"/>
      <c r="DB34" s="669"/>
      <c r="DC34" s="673"/>
      <c r="DD34" s="648">
        <v>447915</v>
      </c>
      <c r="DE34" s="640"/>
      <c r="DF34" s="640"/>
      <c r="DG34" s="640"/>
      <c r="DH34" s="640"/>
      <c r="DI34" s="640"/>
      <c r="DJ34" s="640"/>
      <c r="DK34" s="641"/>
      <c r="DL34" s="648">
        <v>272782</v>
      </c>
      <c r="DM34" s="640"/>
      <c r="DN34" s="640"/>
      <c r="DO34" s="640"/>
      <c r="DP34" s="640"/>
      <c r="DQ34" s="640"/>
      <c r="DR34" s="640"/>
      <c r="DS34" s="640"/>
      <c r="DT34" s="640"/>
      <c r="DU34" s="640"/>
      <c r="DV34" s="641"/>
      <c r="DW34" s="644">
        <v>9.1</v>
      </c>
      <c r="DX34" s="669"/>
      <c r="DY34" s="669"/>
      <c r="DZ34" s="669"/>
      <c r="EA34" s="669"/>
      <c r="EB34" s="669"/>
      <c r="EC34" s="670"/>
    </row>
    <row r="35" spans="2:133" ht="11.25" customHeight="1" x14ac:dyDescent="0.2">
      <c r="B35" s="636" t="s">
        <v>311</v>
      </c>
      <c r="C35" s="637"/>
      <c r="D35" s="637"/>
      <c r="E35" s="637"/>
      <c r="F35" s="637"/>
      <c r="G35" s="637"/>
      <c r="H35" s="637"/>
      <c r="I35" s="637"/>
      <c r="J35" s="637"/>
      <c r="K35" s="637"/>
      <c r="L35" s="637"/>
      <c r="M35" s="637"/>
      <c r="N35" s="637"/>
      <c r="O35" s="637"/>
      <c r="P35" s="637"/>
      <c r="Q35" s="638"/>
      <c r="R35" s="639">
        <v>529535</v>
      </c>
      <c r="S35" s="640"/>
      <c r="T35" s="640"/>
      <c r="U35" s="640"/>
      <c r="V35" s="640"/>
      <c r="W35" s="640"/>
      <c r="X35" s="640"/>
      <c r="Y35" s="641"/>
      <c r="Z35" s="642">
        <v>7.4</v>
      </c>
      <c r="AA35" s="642"/>
      <c r="AB35" s="642"/>
      <c r="AC35" s="642"/>
      <c r="AD35" s="643" t="s">
        <v>122</v>
      </c>
      <c r="AE35" s="643"/>
      <c r="AF35" s="643"/>
      <c r="AG35" s="643"/>
      <c r="AH35" s="643"/>
      <c r="AI35" s="643"/>
      <c r="AJ35" s="643"/>
      <c r="AK35" s="643"/>
      <c r="AL35" s="644" t="s">
        <v>122</v>
      </c>
      <c r="AM35" s="645"/>
      <c r="AN35" s="645"/>
      <c r="AO35" s="646"/>
      <c r="AP35" s="218"/>
      <c r="AQ35" s="621" t="s">
        <v>312</v>
      </c>
      <c r="AR35" s="622"/>
      <c r="AS35" s="622"/>
      <c r="AT35" s="622"/>
      <c r="AU35" s="622"/>
      <c r="AV35" s="622"/>
      <c r="AW35" s="622"/>
      <c r="AX35" s="622"/>
      <c r="AY35" s="622"/>
      <c r="AZ35" s="622"/>
      <c r="BA35" s="622"/>
      <c r="BB35" s="622"/>
      <c r="BC35" s="622"/>
      <c r="BD35" s="622"/>
      <c r="BE35" s="622"/>
      <c r="BF35" s="623"/>
      <c r="BG35" s="621" t="s">
        <v>313</v>
      </c>
      <c r="BH35" s="622"/>
      <c r="BI35" s="622"/>
      <c r="BJ35" s="622"/>
      <c r="BK35" s="622"/>
      <c r="BL35" s="622"/>
      <c r="BM35" s="622"/>
      <c r="BN35" s="622"/>
      <c r="BO35" s="622"/>
      <c r="BP35" s="622"/>
      <c r="BQ35" s="622"/>
      <c r="BR35" s="622"/>
      <c r="BS35" s="622"/>
      <c r="BT35" s="622"/>
      <c r="BU35" s="622"/>
      <c r="BV35" s="622"/>
      <c r="BW35" s="622"/>
      <c r="BX35" s="622"/>
      <c r="BY35" s="622"/>
      <c r="BZ35" s="622"/>
      <c r="CA35" s="622"/>
      <c r="CB35" s="623"/>
      <c r="CD35" s="636" t="s">
        <v>314</v>
      </c>
      <c r="CE35" s="637"/>
      <c r="CF35" s="637"/>
      <c r="CG35" s="637"/>
      <c r="CH35" s="637"/>
      <c r="CI35" s="637"/>
      <c r="CJ35" s="637"/>
      <c r="CK35" s="637"/>
      <c r="CL35" s="637"/>
      <c r="CM35" s="637"/>
      <c r="CN35" s="637"/>
      <c r="CO35" s="637"/>
      <c r="CP35" s="637"/>
      <c r="CQ35" s="638"/>
      <c r="CR35" s="639">
        <v>162777</v>
      </c>
      <c r="CS35" s="671"/>
      <c r="CT35" s="671"/>
      <c r="CU35" s="671"/>
      <c r="CV35" s="671"/>
      <c r="CW35" s="671"/>
      <c r="CX35" s="671"/>
      <c r="CY35" s="672"/>
      <c r="CZ35" s="644">
        <v>2.2999999999999998</v>
      </c>
      <c r="DA35" s="669"/>
      <c r="DB35" s="669"/>
      <c r="DC35" s="673"/>
      <c r="DD35" s="648">
        <v>21327</v>
      </c>
      <c r="DE35" s="671"/>
      <c r="DF35" s="671"/>
      <c r="DG35" s="671"/>
      <c r="DH35" s="671"/>
      <c r="DI35" s="671"/>
      <c r="DJ35" s="671"/>
      <c r="DK35" s="672"/>
      <c r="DL35" s="648">
        <v>20875</v>
      </c>
      <c r="DM35" s="671"/>
      <c r="DN35" s="671"/>
      <c r="DO35" s="671"/>
      <c r="DP35" s="671"/>
      <c r="DQ35" s="671"/>
      <c r="DR35" s="671"/>
      <c r="DS35" s="671"/>
      <c r="DT35" s="671"/>
      <c r="DU35" s="671"/>
      <c r="DV35" s="672"/>
      <c r="DW35" s="644">
        <v>0.7</v>
      </c>
      <c r="DX35" s="669"/>
      <c r="DY35" s="669"/>
      <c r="DZ35" s="669"/>
      <c r="EA35" s="669"/>
      <c r="EB35" s="669"/>
      <c r="EC35" s="670"/>
    </row>
    <row r="36" spans="2:133" ht="11.25" customHeight="1" x14ac:dyDescent="0.2">
      <c r="B36" s="636" t="s">
        <v>315</v>
      </c>
      <c r="C36" s="637"/>
      <c r="D36" s="637"/>
      <c r="E36" s="637"/>
      <c r="F36" s="637"/>
      <c r="G36" s="637"/>
      <c r="H36" s="637"/>
      <c r="I36" s="637"/>
      <c r="J36" s="637"/>
      <c r="K36" s="637"/>
      <c r="L36" s="637"/>
      <c r="M36" s="637"/>
      <c r="N36" s="637"/>
      <c r="O36" s="637"/>
      <c r="P36" s="637"/>
      <c r="Q36" s="638"/>
      <c r="R36" s="639">
        <v>90404</v>
      </c>
      <c r="S36" s="640"/>
      <c r="T36" s="640"/>
      <c r="U36" s="640"/>
      <c r="V36" s="640"/>
      <c r="W36" s="640"/>
      <c r="X36" s="640"/>
      <c r="Y36" s="641"/>
      <c r="Z36" s="642">
        <v>1.3</v>
      </c>
      <c r="AA36" s="642"/>
      <c r="AB36" s="642"/>
      <c r="AC36" s="642"/>
      <c r="AD36" s="643" t="s">
        <v>122</v>
      </c>
      <c r="AE36" s="643"/>
      <c r="AF36" s="643"/>
      <c r="AG36" s="643"/>
      <c r="AH36" s="643"/>
      <c r="AI36" s="643"/>
      <c r="AJ36" s="643"/>
      <c r="AK36" s="643"/>
      <c r="AL36" s="644" t="s">
        <v>122</v>
      </c>
      <c r="AM36" s="645"/>
      <c r="AN36" s="645"/>
      <c r="AO36" s="646"/>
      <c r="AP36" s="218"/>
      <c r="AQ36" s="705" t="s">
        <v>316</v>
      </c>
      <c r="AR36" s="706"/>
      <c r="AS36" s="706"/>
      <c r="AT36" s="706"/>
      <c r="AU36" s="706"/>
      <c r="AV36" s="706"/>
      <c r="AW36" s="706"/>
      <c r="AX36" s="706"/>
      <c r="AY36" s="707"/>
      <c r="AZ36" s="628">
        <v>840099</v>
      </c>
      <c r="BA36" s="629"/>
      <c r="BB36" s="629"/>
      <c r="BC36" s="629"/>
      <c r="BD36" s="629"/>
      <c r="BE36" s="629"/>
      <c r="BF36" s="701"/>
      <c r="BG36" s="625" t="s">
        <v>317</v>
      </c>
      <c r="BH36" s="626"/>
      <c r="BI36" s="626"/>
      <c r="BJ36" s="626"/>
      <c r="BK36" s="626"/>
      <c r="BL36" s="626"/>
      <c r="BM36" s="626"/>
      <c r="BN36" s="626"/>
      <c r="BO36" s="626"/>
      <c r="BP36" s="626"/>
      <c r="BQ36" s="626"/>
      <c r="BR36" s="626"/>
      <c r="BS36" s="626"/>
      <c r="BT36" s="626"/>
      <c r="BU36" s="627"/>
      <c r="BV36" s="628">
        <v>16918</v>
      </c>
      <c r="BW36" s="629"/>
      <c r="BX36" s="629"/>
      <c r="BY36" s="629"/>
      <c r="BZ36" s="629"/>
      <c r="CA36" s="629"/>
      <c r="CB36" s="701"/>
      <c r="CD36" s="636" t="s">
        <v>318</v>
      </c>
      <c r="CE36" s="637"/>
      <c r="CF36" s="637"/>
      <c r="CG36" s="637"/>
      <c r="CH36" s="637"/>
      <c r="CI36" s="637"/>
      <c r="CJ36" s="637"/>
      <c r="CK36" s="637"/>
      <c r="CL36" s="637"/>
      <c r="CM36" s="637"/>
      <c r="CN36" s="637"/>
      <c r="CO36" s="637"/>
      <c r="CP36" s="637"/>
      <c r="CQ36" s="638"/>
      <c r="CR36" s="639">
        <v>1083889</v>
      </c>
      <c r="CS36" s="640"/>
      <c r="CT36" s="640"/>
      <c r="CU36" s="640"/>
      <c r="CV36" s="640"/>
      <c r="CW36" s="640"/>
      <c r="CX36" s="640"/>
      <c r="CY36" s="641"/>
      <c r="CZ36" s="644">
        <v>15.4</v>
      </c>
      <c r="DA36" s="669"/>
      <c r="DB36" s="669"/>
      <c r="DC36" s="673"/>
      <c r="DD36" s="648">
        <v>797181</v>
      </c>
      <c r="DE36" s="640"/>
      <c r="DF36" s="640"/>
      <c r="DG36" s="640"/>
      <c r="DH36" s="640"/>
      <c r="DI36" s="640"/>
      <c r="DJ36" s="640"/>
      <c r="DK36" s="641"/>
      <c r="DL36" s="648">
        <v>585756</v>
      </c>
      <c r="DM36" s="640"/>
      <c r="DN36" s="640"/>
      <c r="DO36" s="640"/>
      <c r="DP36" s="640"/>
      <c r="DQ36" s="640"/>
      <c r="DR36" s="640"/>
      <c r="DS36" s="640"/>
      <c r="DT36" s="640"/>
      <c r="DU36" s="640"/>
      <c r="DV36" s="641"/>
      <c r="DW36" s="644">
        <v>19.600000000000001</v>
      </c>
      <c r="DX36" s="669"/>
      <c r="DY36" s="669"/>
      <c r="DZ36" s="669"/>
      <c r="EA36" s="669"/>
      <c r="EB36" s="669"/>
      <c r="EC36" s="670"/>
    </row>
    <row r="37" spans="2:133" ht="11.25" customHeight="1" x14ac:dyDescent="0.2">
      <c r="B37" s="636" t="s">
        <v>319</v>
      </c>
      <c r="C37" s="637"/>
      <c r="D37" s="637"/>
      <c r="E37" s="637"/>
      <c r="F37" s="637"/>
      <c r="G37" s="637"/>
      <c r="H37" s="637"/>
      <c r="I37" s="637"/>
      <c r="J37" s="637"/>
      <c r="K37" s="637"/>
      <c r="L37" s="637"/>
      <c r="M37" s="637"/>
      <c r="N37" s="637"/>
      <c r="O37" s="637"/>
      <c r="P37" s="637"/>
      <c r="Q37" s="638"/>
      <c r="R37" s="639">
        <v>95584</v>
      </c>
      <c r="S37" s="640"/>
      <c r="T37" s="640"/>
      <c r="U37" s="640"/>
      <c r="V37" s="640"/>
      <c r="W37" s="640"/>
      <c r="X37" s="640"/>
      <c r="Y37" s="641"/>
      <c r="Z37" s="642">
        <v>1.3</v>
      </c>
      <c r="AA37" s="642"/>
      <c r="AB37" s="642"/>
      <c r="AC37" s="642"/>
      <c r="AD37" s="643" t="s">
        <v>122</v>
      </c>
      <c r="AE37" s="643"/>
      <c r="AF37" s="643"/>
      <c r="AG37" s="643"/>
      <c r="AH37" s="643"/>
      <c r="AI37" s="643"/>
      <c r="AJ37" s="643"/>
      <c r="AK37" s="643"/>
      <c r="AL37" s="644" t="s">
        <v>122</v>
      </c>
      <c r="AM37" s="645"/>
      <c r="AN37" s="645"/>
      <c r="AO37" s="646"/>
      <c r="AQ37" s="702" t="s">
        <v>320</v>
      </c>
      <c r="AR37" s="703"/>
      <c r="AS37" s="703"/>
      <c r="AT37" s="703"/>
      <c r="AU37" s="703"/>
      <c r="AV37" s="703"/>
      <c r="AW37" s="703"/>
      <c r="AX37" s="703"/>
      <c r="AY37" s="704"/>
      <c r="AZ37" s="639">
        <v>259226</v>
      </c>
      <c r="BA37" s="640"/>
      <c r="BB37" s="640"/>
      <c r="BC37" s="640"/>
      <c r="BD37" s="671"/>
      <c r="BE37" s="671"/>
      <c r="BF37" s="694"/>
      <c r="BG37" s="636" t="s">
        <v>321</v>
      </c>
      <c r="BH37" s="637"/>
      <c r="BI37" s="637"/>
      <c r="BJ37" s="637"/>
      <c r="BK37" s="637"/>
      <c r="BL37" s="637"/>
      <c r="BM37" s="637"/>
      <c r="BN37" s="637"/>
      <c r="BO37" s="637"/>
      <c r="BP37" s="637"/>
      <c r="BQ37" s="637"/>
      <c r="BR37" s="637"/>
      <c r="BS37" s="637"/>
      <c r="BT37" s="637"/>
      <c r="BU37" s="638"/>
      <c r="BV37" s="639">
        <v>3927</v>
      </c>
      <c r="BW37" s="640"/>
      <c r="BX37" s="640"/>
      <c r="BY37" s="640"/>
      <c r="BZ37" s="640"/>
      <c r="CA37" s="640"/>
      <c r="CB37" s="649"/>
      <c r="CD37" s="636" t="s">
        <v>322</v>
      </c>
      <c r="CE37" s="637"/>
      <c r="CF37" s="637"/>
      <c r="CG37" s="637"/>
      <c r="CH37" s="637"/>
      <c r="CI37" s="637"/>
      <c r="CJ37" s="637"/>
      <c r="CK37" s="637"/>
      <c r="CL37" s="637"/>
      <c r="CM37" s="637"/>
      <c r="CN37" s="637"/>
      <c r="CO37" s="637"/>
      <c r="CP37" s="637"/>
      <c r="CQ37" s="638"/>
      <c r="CR37" s="639">
        <v>334124</v>
      </c>
      <c r="CS37" s="671"/>
      <c r="CT37" s="671"/>
      <c r="CU37" s="671"/>
      <c r="CV37" s="671"/>
      <c r="CW37" s="671"/>
      <c r="CX37" s="671"/>
      <c r="CY37" s="672"/>
      <c r="CZ37" s="644">
        <v>4.8</v>
      </c>
      <c r="DA37" s="669"/>
      <c r="DB37" s="669"/>
      <c r="DC37" s="673"/>
      <c r="DD37" s="648">
        <v>328924</v>
      </c>
      <c r="DE37" s="671"/>
      <c r="DF37" s="671"/>
      <c r="DG37" s="671"/>
      <c r="DH37" s="671"/>
      <c r="DI37" s="671"/>
      <c r="DJ37" s="671"/>
      <c r="DK37" s="672"/>
      <c r="DL37" s="648">
        <v>312402</v>
      </c>
      <c r="DM37" s="671"/>
      <c r="DN37" s="671"/>
      <c r="DO37" s="671"/>
      <c r="DP37" s="671"/>
      <c r="DQ37" s="671"/>
      <c r="DR37" s="671"/>
      <c r="DS37" s="671"/>
      <c r="DT37" s="671"/>
      <c r="DU37" s="671"/>
      <c r="DV37" s="672"/>
      <c r="DW37" s="644">
        <v>10.4</v>
      </c>
      <c r="DX37" s="669"/>
      <c r="DY37" s="669"/>
      <c r="DZ37" s="669"/>
      <c r="EA37" s="669"/>
      <c r="EB37" s="669"/>
      <c r="EC37" s="670"/>
    </row>
    <row r="38" spans="2:133" ht="11.25" customHeight="1" x14ac:dyDescent="0.2">
      <c r="B38" s="636" t="s">
        <v>323</v>
      </c>
      <c r="C38" s="637"/>
      <c r="D38" s="637"/>
      <c r="E38" s="637"/>
      <c r="F38" s="637"/>
      <c r="G38" s="637"/>
      <c r="H38" s="637"/>
      <c r="I38" s="637"/>
      <c r="J38" s="637"/>
      <c r="K38" s="637"/>
      <c r="L38" s="637"/>
      <c r="M38" s="637"/>
      <c r="N38" s="637"/>
      <c r="O38" s="637"/>
      <c r="P38" s="637"/>
      <c r="Q38" s="638"/>
      <c r="R38" s="639">
        <v>1207414</v>
      </c>
      <c r="S38" s="640"/>
      <c r="T38" s="640"/>
      <c r="U38" s="640"/>
      <c r="V38" s="640"/>
      <c r="W38" s="640"/>
      <c r="X38" s="640"/>
      <c r="Y38" s="641"/>
      <c r="Z38" s="642">
        <v>16.899999999999999</v>
      </c>
      <c r="AA38" s="642"/>
      <c r="AB38" s="642"/>
      <c r="AC38" s="642"/>
      <c r="AD38" s="643" t="s">
        <v>122</v>
      </c>
      <c r="AE38" s="643"/>
      <c r="AF38" s="643"/>
      <c r="AG38" s="643"/>
      <c r="AH38" s="643"/>
      <c r="AI38" s="643"/>
      <c r="AJ38" s="643"/>
      <c r="AK38" s="643"/>
      <c r="AL38" s="644" t="s">
        <v>122</v>
      </c>
      <c r="AM38" s="645"/>
      <c r="AN38" s="645"/>
      <c r="AO38" s="646"/>
      <c r="AQ38" s="702" t="s">
        <v>324</v>
      </c>
      <c r="AR38" s="703"/>
      <c r="AS38" s="703"/>
      <c r="AT38" s="703"/>
      <c r="AU38" s="703"/>
      <c r="AV38" s="703"/>
      <c r="AW38" s="703"/>
      <c r="AX38" s="703"/>
      <c r="AY38" s="704"/>
      <c r="AZ38" s="639">
        <v>133098</v>
      </c>
      <c r="BA38" s="640"/>
      <c r="BB38" s="640"/>
      <c r="BC38" s="640"/>
      <c r="BD38" s="671"/>
      <c r="BE38" s="671"/>
      <c r="BF38" s="694"/>
      <c r="BG38" s="636" t="s">
        <v>325</v>
      </c>
      <c r="BH38" s="637"/>
      <c r="BI38" s="637"/>
      <c r="BJ38" s="637"/>
      <c r="BK38" s="637"/>
      <c r="BL38" s="637"/>
      <c r="BM38" s="637"/>
      <c r="BN38" s="637"/>
      <c r="BO38" s="637"/>
      <c r="BP38" s="637"/>
      <c r="BQ38" s="637"/>
      <c r="BR38" s="637"/>
      <c r="BS38" s="637"/>
      <c r="BT38" s="637"/>
      <c r="BU38" s="638"/>
      <c r="BV38" s="639">
        <v>1036</v>
      </c>
      <c r="BW38" s="640"/>
      <c r="BX38" s="640"/>
      <c r="BY38" s="640"/>
      <c r="BZ38" s="640"/>
      <c r="CA38" s="640"/>
      <c r="CB38" s="649"/>
      <c r="CD38" s="636" t="s">
        <v>326</v>
      </c>
      <c r="CE38" s="637"/>
      <c r="CF38" s="637"/>
      <c r="CG38" s="637"/>
      <c r="CH38" s="637"/>
      <c r="CI38" s="637"/>
      <c r="CJ38" s="637"/>
      <c r="CK38" s="637"/>
      <c r="CL38" s="637"/>
      <c r="CM38" s="637"/>
      <c r="CN38" s="637"/>
      <c r="CO38" s="637"/>
      <c r="CP38" s="637"/>
      <c r="CQ38" s="638"/>
      <c r="CR38" s="639">
        <v>443499</v>
      </c>
      <c r="CS38" s="640"/>
      <c r="CT38" s="640"/>
      <c r="CU38" s="640"/>
      <c r="CV38" s="640"/>
      <c r="CW38" s="640"/>
      <c r="CX38" s="640"/>
      <c r="CY38" s="641"/>
      <c r="CZ38" s="644">
        <v>6.3</v>
      </c>
      <c r="DA38" s="669"/>
      <c r="DB38" s="669"/>
      <c r="DC38" s="673"/>
      <c r="DD38" s="648">
        <v>374091</v>
      </c>
      <c r="DE38" s="640"/>
      <c r="DF38" s="640"/>
      <c r="DG38" s="640"/>
      <c r="DH38" s="640"/>
      <c r="DI38" s="640"/>
      <c r="DJ38" s="640"/>
      <c r="DK38" s="641"/>
      <c r="DL38" s="648">
        <v>374091</v>
      </c>
      <c r="DM38" s="640"/>
      <c r="DN38" s="640"/>
      <c r="DO38" s="640"/>
      <c r="DP38" s="640"/>
      <c r="DQ38" s="640"/>
      <c r="DR38" s="640"/>
      <c r="DS38" s="640"/>
      <c r="DT38" s="640"/>
      <c r="DU38" s="640"/>
      <c r="DV38" s="641"/>
      <c r="DW38" s="644">
        <v>12.5</v>
      </c>
      <c r="DX38" s="669"/>
      <c r="DY38" s="669"/>
      <c r="DZ38" s="669"/>
      <c r="EA38" s="669"/>
      <c r="EB38" s="669"/>
      <c r="EC38" s="670"/>
    </row>
    <row r="39" spans="2:133" ht="11.25" customHeight="1" x14ac:dyDescent="0.2">
      <c r="B39" s="636" t="s">
        <v>327</v>
      </c>
      <c r="C39" s="637"/>
      <c r="D39" s="637"/>
      <c r="E39" s="637"/>
      <c r="F39" s="637"/>
      <c r="G39" s="637"/>
      <c r="H39" s="637"/>
      <c r="I39" s="637"/>
      <c r="J39" s="637"/>
      <c r="K39" s="637"/>
      <c r="L39" s="637"/>
      <c r="M39" s="637"/>
      <c r="N39" s="637"/>
      <c r="O39" s="637"/>
      <c r="P39" s="637"/>
      <c r="Q39" s="638"/>
      <c r="R39" s="639" t="s">
        <v>122</v>
      </c>
      <c r="S39" s="640"/>
      <c r="T39" s="640"/>
      <c r="U39" s="640"/>
      <c r="V39" s="640"/>
      <c r="W39" s="640"/>
      <c r="X39" s="640"/>
      <c r="Y39" s="641"/>
      <c r="Z39" s="642" t="s">
        <v>122</v>
      </c>
      <c r="AA39" s="642"/>
      <c r="AB39" s="642"/>
      <c r="AC39" s="642"/>
      <c r="AD39" s="643" t="s">
        <v>122</v>
      </c>
      <c r="AE39" s="643"/>
      <c r="AF39" s="643"/>
      <c r="AG39" s="643"/>
      <c r="AH39" s="643"/>
      <c r="AI39" s="643"/>
      <c r="AJ39" s="643"/>
      <c r="AK39" s="643"/>
      <c r="AL39" s="644" t="s">
        <v>122</v>
      </c>
      <c r="AM39" s="645"/>
      <c r="AN39" s="645"/>
      <c r="AO39" s="646"/>
      <c r="AQ39" s="702" t="s">
        <v>328</v>
      </c>
      <c r="AR39" s="703"/>
      <c r="AS39" s="703"/>
      <c r="AT39" s="703"/>
      <c r="AU39" s="703"/>
      <c r="AV39" s="703"/>
      <c r="AW39" s="703"/>
      <c r="AX39" s="703"/>
      <c r="AY39" s="704"/>
      <c r="AZ39" s="639">
        <v>4276</v>
      </c>
      <c r="BA39" s="640"/>
      <c r="BB39" s="640"/>
      <c r="BC39" s="640"/>
      <c r="BD39" s="671"/>
      <c r="BE39" s="671"/>
      <c r="BF39" s="694"/>
      <c r="BG39" s="636" t="s">
        <v>329</v>
      </c>
      <c r="BH39" s="637"/>
      <c r="BI39" s="637"/>
      <c r="BJ39" s="637"/>
      <c r="BK39" s="637"/>
      <c r="BL39" s="637"/>
      <c r="BM39" s="637"/>
      <c r="BN39" s="637"/>
      <c r="BO39" s="637"/>
      <c r="BP39" s="637"/>
      <c r="BQ39" s="637"/>
      <c r="BR39" s="637"/>
      <c r="BS39" s="637"/>
      <c r="BT39" s="637"/>
      <c r="BU39" s="638"/>
      <c r="BV39" s="639">
        <v>1441</v>
      </c>
      <c r="BW39" s="640"/>
      <c r="BX39" s="640"/>
      <c r="BY39" s="640"/>
      <c r="BZ39" s="640"/>
      <c r="CA39" s="640"/>
      <c r="CB39" s="649"/>
      <c r="CD39" s="636" t="s">
        <v>330</v>
      </c>
      <c r="CE39" s="637"/>
      <c r="CF39" s="637"/>
      <c r="CG39" s="637"/>
      <c r="CH39" s="637"/>
      <c r="CI39" s="637"/>
      <c r="CJ39" s="637"/>
      <c r="CK39" s="637"/>
      <c r="CL39" s="637"/>
      <c r="CM39" s="637"/>
      <c r="CN39" s="637"/>
      <c r="CO39" s="637"/>
      <c r="CP39" s="637"/>
      <c r="CQ39" s="638"/>
      <c r="CR39" s="639">
        <v>576150</v>
      </c>
      <c r="CS39" s="671"/>
      <c r="CT39" s="671"/>
      <c r="CU39" s="671"/>
      <c r="CV39" s="671"/>
      <c r="CW39" s="671"/>
      <c r="CX39" s="671"/>
      <c r="CY39" s="672"/>
      <c r="CZ39" s="644">
        <v>8.1999999999999993</v>
      </c>
      <c r="DA39" s="669"/>
      <c r="DB39" s="669"/>
      <c r="DC39" s="673"/>
      <c r="DD39" s="648">
        <v>123912</v>
      </c>
      <c r="DE39" s="671"/>
      <c r="DF39" s="671"/>
      <c r="DG39" s="671"/>
      <c r="DH39" s="671"/>
      <c r="DI39" s="671"/>
      <c r="DJ39" s="671"/>
      <c r="DK39" s="672"/>
      <c r="DL39" s="648" t="s">
        <v>122</v>
      </c>
      <c r="DM39" s="671"/>
      <c r="DN39" s="671"/>
      <c r="DO39" s="671"/>
      <c r="DP39" s="671"/>
      <c r="DQ39" s="671"/>
      <c r="DR39" s="671"/>
      <c r="DS39" s="671"/>
      <c r="DT39" s="671"/>
      <c r="DU39" s="671"/>
      <c r="DV39" s="672"/>
      <c r="DW39" s="644" t="s">
        <v>122</v>
      </c>
      <c r="DX39" s="669"/>
      <c r="DY39" s="669"/>
      <c r="DZ39" s="669"/>
      <c r="EA39" s="669"/>
      <c r="EB39" s="669"/>
      <c r="EC39" s="670"/>
    </row>
    <row r="40" spans="2:133" ht="11.25" customHeight="1" x14ac:dyDescent="0.2">
      <c r="B40" s="636" t="s">
        <v>331</v>
      </c>
      <c r="C40" s="637"/>
      <c r="D40" s="637"/>
      <c r="E40" s="637"/>
      <c r="F40" s="637"/>
      <c r="G40" s="637"/>
      <c r="H40" s="637"/>
      <c r="I40" s="637"/>
      <c r="J40" s="637"/>
      <c r="K40" s="637"/>
      <c r="L40" s="637"/>
      <c r="M40" s="637"/>
      <c r="N40" s="637"/>
      <c r="O40" s="637"/>
      <c r="P40" s="637"/>
      <c r="Q40" s="638"/>
      <c r="R40" s="639">
        <v>15414</v>
      </c>
      <c r="S40" s="640"/>
      <c r="T40" s="640"/>
      <c r="U40" s="640"/>
      <c r="V40" s="640"/>
      <c r="W40" s="640"/>
      <c r="X40" s="640"/>
      <c r="Y40" s="641"/>
      <c r="Z40" s="642">
        <v>0.2</v>
      </c>
      <c r="AA40" s="642"/>
      <c r="AB40" s="642"/>
      <c r="AC40" s="642"/>
      <c r="AD40" s="643" t="s">
        <v>122</v>
      </c>
      <c r="AE40" s="643"/>
      <c r="AF40" s="643"/>
      <c r="AG40" s="643"/>
      <c r="AH40" s="643"/>
      <c r="AI40" s="643"/>
      <c r="AJ40" s="643"/>
      <c r="AK40" s="643"/>
      <c r="AL40" s="644" t="s">
        <v>122</v>
      </c>
      <c r="AM40" s="645"/>
      <c r="AN40" s="645"/>
      <c r="AO40" s="646"/>
      <c r="AQ40" s="702" t="s">
        <v>332</v>
      </c>
      <c r="AR40" s="703"/>
      <c r="AS40" s="703"/>
      <c r="AT40" s="703"/>
      <c r="AU40" s="703"/>
      <c r="AV40" s="703"/>
      <c r="AW40" s="703"/>
      <c r="AX40" s="703"/>
      <c r="AY40" s="704"/>
      <c r="AZ40" s="639" t="s">
        <v>122</v>
      </c>
      <c r="BA40" s="640"/>
      <c r="BB40" s="640"/>
      <c r="BC40" s="640"/>
      <c r="BD40" s="671"/>
      <c r="BE40" s="671"/>
      <c r="BF40" s="694"/>
      <c r="BG40" s="687" t="s">
        <v>333</v>
      </c>
      <c r="BH40" s="688"/>
      <c r="BI40" s="688"/>
      <c r="BJ40" s="688"/>
      <c r="BK40" s="688"/>
      <c r="BL40" s="214"/>
      <c r="BM40" s="637" t="s">
        <v>334</v>
      </c>
      <c r="BN40" s="637"/>
      <c r="BO40" s="637"/>
      <c r="BP40" s="637"/>
      <c r="BQ40" s="637"/>
      <c r="BR40" s="637"/>
      <c r="BS40" s="637"/>
      <c r="BT40" s="637"/>
      <c r="BU40" s="638"/>
      <c r="BV40" s="639">
        <v>92</v>
      </c>
      <c r="BW40" s="640"/>
      <c r="BX40" s="640"/>
      <c r="BY40" s="640"/>
      <c r="BZ40" s="640"/>
      <c r="CA40" s="640"/>
      <c r="CB40" s="649"/>
      <c r="CD40" s="636" t="s">
        <v>335</v>
      </c>
      <c r="CE40" s="637"/>
      <c r="CF40" s="637"/>
      <c r="CG40" s="637"/>
      <c r="CH40" s="637"/>
      <c r="CI40" s="637"/>
      <c r="CJ40" s="637"/>
      <c r="CK40" s="637"/>
      <c r="CL40" s="637"/>
      <c r="CM40" s="637"/>
      <c r="CN40" s="637"/>
      <c r="CO40" s="637"/>
      <c r="CP40" s="637"/>
      <c r="CQ40" s="638"/>
      <c r="CR40" s="639" t="s">
        <v>122</v>
      </c>
      <c r="CS40" s="640"/>
      <c r="CT40" s="640"/>
      <c r="CU40" s="640"/>
      <c r="CV40" s="640"/>
      <c r="CW40" s="640"/>
      <c r="CX40" s="640"/>
      <c r="CY40" s="641"/>
      <c r="CZ40" s="644" t="s">
        <v>122</v>
      </c>
      <c r="DA40" s="669"/>
      <c r="DB40" s="669"/>
      <c r="DC40" s="673"/>
      <c r="DD40" s="648" t="s">
        <v>122</v>
      </c>
      <c r="DE40" s="640"/>
      <c r="DF40" s="640"/>
      <c r="DG40" s="640"/>
      <c r="DH40" s="640"/>
      <c r="DI40" s="640"/>
      <c r="DJ40" s="640"/>
      <c r="DK40" s="641"/>
      <c r="DL40" s="648" t="s">
        <v>122</v>
      </c>
      <c r="DM40" s="640"/>
      <c r="DN40" s="640"/>
      <c r="DO40" s="640"/>
      <c r="DP40" s="640"/>
      <c r="DQ40" s="640"/>
      <c r="DR40" s="640"/>
      <c r="DS40" s="640"/>
      <c r="DT40" s="640"/>
      <c r="DU40" s="640"/>
      <c r="DV40" s="641"/>
      <c r="DW40" s="644" t="s">
        <v>122</v>
      </c>
      <c r="DX40" s="669"/>
      <c r="DY40" s="669"/>
      <c r="DZ40" s="669"/>
      <c r="EA40" s="669"/>
      <c r="EB40" s="669"/>
      <c r="EC40" s="670"/>
    </row>
    <row r="41" spans="2:133" ht="11.25" customHeight="1" x14ac:dyDescent="0.2">
      <c r="B41" s="660" t="s">
        <v>336</v>
      </c>
      <c r="C41" s="661"/>
      <c r="D41" s="661"/>
      <c r="E41" s="661"/>
      <c r="F41" s="661"/>
      <c r="G41" s="661"/>
      <c r="H41" s="661"/>
      <c r="I41" s="661"/>
      <c r="J41" s="661"/>
      <c r="K41" s="661"/>
      <c r="L41" s="661"/>
      <c r="M41" s="661"/>
      <c r="N41" s="661"/>
      <c r="O41" s="661"/>
      <c r="P41" s="661"/>
      <c r="Q41" s="662"/>
      <c r="R41" s="711">
        <v>7139172</v>
      </c>
      <c r="S41" s="712"/>
      <c r="T41" s="712"/>
      <c r="U41" s="712"/>
      <c r="V41" s="712"/>
      <c r="W41" s="712"/>
      <c r="X41" s="712"/>
      <c r="Y41" s="716"/>
      <c r="Z41" s="717">
        <v>100</v>
      </c>
      <c r="AA41" s="717"/>
      <c r="AB41" s="717"/>
      <c r="AC41" s="717"/>
      <c r="AD41" s="718">
        <v>2974616</v>
      </c>
      <c r="AE41" s="718"/>
      <c r="AF41" s="718"/>
      <c r="AG41" s="718"/>
      <c r="AH41" s="718"/>
      <c r="AI41" s="718"/>
      <c r="AJ41" s="718"/>
      <c r="AK41" s="718"/>
      <c r="AL41" s="719">
        <v>100</v>
      </c>
      <c r="AM41" s="699"/>
      <c r="AN41" s="699"/>
      <c r="AO41" s="720"/>
      <c r="AQ41" s="702" t="s">
        <v>337</v>
      </c>
      <c r="AR41" s="703"/>
      <c r="AS41" s="703"/>
      <c r="AT41" s="703"/>
      <c r="AU41" s="703"/>
      <c r="AV41" s="703"/>
      <c r="AW41" s="703"/>
      <c r="AX41" s="703"/>
      <c r="AY41" s="704"/>
      <c r="AZ41" s="639">
        <v>90588</v>
      </c>
      <c r="BA41" s="640"/>
      <c r="BB41" s="640"/>
      <c r="BC41" s="640"/>
      <c r="BD41" s="671"/>
      <c r="BE41" s="671"/>
      <c r="BF41" s="694"/>
      <c r="BG41" s="687"/>
      <c r="BH41" s="688"/>
      <c r="BI41" s="688"/>
      <c r="BJ41" s="688"/>
      <c r="BK41" s="688"/>
      <c r="BL41" s="214"/>
      <c r="BM41" s="637" t="s">
        <v>338</v>
      </c>
      <c r="BN41" s="637"/>
      <c r="BO41" s="637"/>
      <c r="BP41" s="637"/>
      <c r="BQ41" s="637"/>
      <c r="BR41" s="637"/>
      <c r="BS41" s="637"/>
      <c r="BT41" s="637"/>
      <c r="BU41" s="638"/>
      <c r="BV41" s="639" t="s">
        <v>122</v>
      </c>
      <c r="BW41" s="640"/>
      <c r="BX41" s="640"/>
      <c r="BY41" s="640"/>
      <c r="BZ41" s="640"/>
      <c r="CA41" s="640"/>
      <c r="CB41" s="649"/>
      <c r="CD41" s="636" t="s">
        <v>339</v>
      </c>
      <c r="CE41" s="637"/>
      <c r="CF41" s="637"/>
      <c r="CG41" s="637"/>
      <c r="CH41" s="637"/>
      <c r="CI41" s="637"/>
      <c r="CJ41" s="637"/>
      <c r="CK41" s="637"/>
      <c r="CL41" s="637"/>
      <c r="CM41" s="637"/>
      <c r="CN41" s="637"/>
      <c r="CO41" s="637"/>
      <c r="CP41" s="637"/>
      <c r="CQ41" s="638"/>
      <c r="CR41" s="639" t="s">
        <v>122</v>
      </c>
      <c r="CS41" s="671"/>
      <c r="CT41" s="671"/>
      <c r="CU41" s="671"/>
      <c r="CV41" s="671"/>
      <c r="CW41" s="671"/>
      <c r="CX41" s="671"/>
      <c r="CY41" s="672"/>
      <c r="CZ41" s="644" t="s">
        <v>122</v>
      </c>
      <c r="DA41" s="669"/>
      <c r="DB41" s="669"/>
      <c r="DC41" s="673"/>
      <c r="DD41" s="648" t="s">
        <v>122</v>
      </c>
      <c r="DE41" s="671"/>
      <c r="DF41" s="671"/>
      <c r="DG41" s="671"/>
      <c r="DH41" s="671"/>
      <c r="DI41" s="671"/>
      <c r="DJ41" s="671"/>
      <c r="DK41" s="672"/>
      <c r="DL41" s="722"/>
      <c r="DM41" s="723"/>
      <c r="DN41" s="723"/>
      <c r="DO41" s="723"/>
      <c r="DP41" s="723"/>
      <c r="DQ41" s="723"/>
      <c r="DR41" s="723"/>
      <c r="DS41" s="723"/>
      <c r="DT41" s="723"/>
      <c r="DU41" s="723"/>
      <c r="DV41" s="724"/>
      <c r="DW41" s="713"/>
      <c r="DX41" s="714"/>
      <c r="DY41" s="714"/>
      <c r="DZ41" s="714"/>
      <c r="EA41" s="714"/>
      <c r="EB41" s="714"/>
      <c r="EC41" s="715"/>
    </row>
    <row r="42" spans="2:133" ht="11.25" customHeight="1" x14ac:dyDescent="0.2">
      <c r="AQ42" s="708" t="s">
        <v>340</v>
      </c>
      <c r="AR42" s="709"/>
      <c r="AS42" s="709"/>
      <c r="AT42" s="709"/>
      <c r="AU42" s="709"/>
      <c r="AV42" s="709"/>
      <c r="AW42" s="709"/>
      <c r="AX42" s="709"/>
      <c r="AY42" s="710"/>
      <c r="AZ42" s="711">
        <v>352911</v>
      </c>
      <c r="BA42" s="712"/>
      <c r="BB42" s="712"/>
      <c r="BC42" s="712"/>
      <c r="BD42" s="698"/>
      <c r="BE42" s="698"/>
      <c r="BF42" s="700"/>
      <c r="BG42" s="689"/>
      <c r="BH42" s="690"/>
      <c r="BI42" s="690"/>
      <c r="BJ42" s="690"/>
      <c r="BK42" s="690"/>
      <c r="BL42" s="215"/>
      <c r="BM42" s="661" t="s">
        <v>341</v>
      </c>
      <c r="BN42" s="661"/>
      <c r="BO42" s="661"/>
      <c r="BP42" s="661"/>
      <c r="BQ42" s="661"/>
      <c r="BR42" s="661"/>
      <c r="BS42" s="661"/>
      <c r="BT42" s="661"/>
      <c r="BU42" s="662"/>
      <c r="BV42" s="711">
        <v>462</v>
      </c>
      <c r="BW42" s="712"/>
      <c r="BX42" s="712"/>
      <c r="BY42" s="712"/>
      <c r="BZ42" s="712"/>
      <c r="CA42" s="712"/>
      <c r="CB42" s="721"/>
      <c r="CD42" s="636" t="s">
        <v>342</v>
      </c>
      <c r="CE42" s="637"/>
      <c r="CF42" s="637"/>
      <c r="CG42" s="637"/>
      <c r="CH42" s="637"/>
      <c r="CI42" s="637"/>
      <c r="CJ42" s="637"/>
      <c r="CK42" s="637"/>
      <c r="CL42" s="637"/>
      <c r="CM42" s="637"/>
      <c r="CN42" s="637"/>
      <c r="CO42" s="637"/>
      <c r="CP42" s="637"/>
      <c r="CQ42" s="638"/>
      <c r="CR42" s="639">
        <v>1702493</v>
      </c>
      <c r="CS42" s="671"/>
      <c r="CT42" s="671"/>
      <c r="CU42" s="671"/>
      <c r="CV42" s="671"/>
      <c r="CW42" s="671"/>
      <c r="CX42" s="671"/>
      <c r="CY42" s="672"/>
      <c r="CZ42" s="644">
        <v>24.2</v>
      </c>
      <c r="DA42" s="669"/>
      <c r="DB42" s="669"/>
      <c r="DC42" s="673"/>
      <c r="DD42" s="648">
        <v>139464</v>
      </c>
      <c r="DE42" s="671"/>
      <c r="DF42" s="671"/>
      <c r="DG42" s="671"/>
      <c r="DH42" s="671"/>
      <c r="DI42" s="671"/>
      <c r="DJ42" s="671"/>
      <c r="DK42" s="672"/>
      <c r="DL42" s="722"/>
      <c r="DM42" s="723"/>
      <c r="DN42" s="723"/>
      <c r="DO42" s="723"/>
      <c r="DP42" s="723"/>
      <c r="DQ42" s="723"/>
      <c r="DR42" s="723"/>
      <c r="DS42" s="723"/>
      <c r="DT42" s="723"/>
      <c r="DU42" s="723"/>
      <c r="DV42" s="724"/>
      <c r="DW42" s="713"/>
      <c r="DX42" s="714"/>
      <c r="DY42" s="714"/>
      <c r="DZ42" s="714"/>
      <c r="EA42" s="714"/>
      <c r="EB42" s="714"/>
      <c r="EC42" s="715"/>
    </row>
    <row r="43" spans="2:133" ht="11.25" customHeight="1" x14ac:dyDescent="0.2">
      <c r="B43" s="208" t="s">
        <v>343</v>
      </c>
      <c r="CD43" s="636" t="s">
        <v>344</v>
      </c>
      <c r="CE43" s="637"/>
      <c r="CF43" s="637"/>
      <c r="CG43" s="637"/>
      <c r="CH43" s="637"/>
      <c r="CI43" s="637"/>
      <c r="CJ43" s="637"/>
      <c r="CK43" s="637"/>
      <c r="CL43" s="637"/>
      <c r="CM43" s="637"/>
      <c r="CN43" s="637"/>
      <c r="CO43" s="637"/>
      <c r="CP43" s="637"/>
      <c r="CQ43" s="638"/>
      <c r="CR43" s="639" t="s">
        <v>122</v>
      </c>
      <c r="CS43" s="671"/>
      <c r="CT43" s="671"/>
      <c r="CU43" s="671"/>
      <c r="CV43" s="671"/>
      <c r="CW43" s="671"/>
      <c r="CX43" s="671"/>
      <c r="CY43" s="672"/>
      <c r="CZ43" s="644" t="s">
        <v>122</v>
      </c>
      <c r="DA43" s="669"/>
      <c r="DB43" s="669"/>
      <c r="DC43" s="673"/>
      <c r="DD43" s="648" t="s">
        <v>122</v>
      </c>
      <c r="DE43" s="671"/>
      <c r="DF43" s="671"/>
      <c r="DG43" s="671"/>
      <c r="DH43" s="671"/>
      <c r="DI43" s="671"/>
      <c r="DJ43" s="671"/>
      <c r="DK43" s="672"/>
      <c r="DL43" s="722"/>
      <c r="DM43" s="723"/>
      <c r="DN43" s="723"/>
      <c r="DO43" s="723"/>
      <c r="DP43" s="723"/>
      <c r="DQ43" s="723"/>
      <c r="DR43" s="723"/>
      <c r="DS43" s="723"/>
      <c r="DT43" s="723"/>
      <c r="DU43" s="723"/>
      <c r="DV43" s="724"/>
      <c r="DW43" s="713"/>
      <c r="DX43" s="714"/>
      <c r="DY43" s="714"/>
      <c r="DZ43" s="714"/>
      <c r="EA43" s="714"/>
      <c r="EB43" s="714"/>
      <c r="EC43" s="715"/>
    </row>
    <row r="44" spans="2:133" ht="11.25" customHeight="1" x14ac:dyDescent="0.2">
      <c r="B44" s="725" t="s">
        <v>345</v>
      </c>
      <c r="C44" s="725"/>
      <c r="D44" s="725"/>
      <c r="E44" s="725"/>
      <c r="F44" s="725"/>
      <c r="G44" s="725"/>
      <c r="H44" s="725"/>
      <c r="I44" s="725"/>
      <c r="J44" s="725"/>
      <c r="K44" s="725"/>
      <c r="L44" s="725"/>
      <c r="M44" s="725"/>
      <c r="N44" s="725"/>
      <c r="O44" s="725"/>
      <c r="P44" s="725"/>
      <c r="Q44" s="725"/>
      <c r="R44" s="725"/>
      <c r="S44" s="725"/>
      <c r="T44" s="725"/>
      <c r="U44" s="725"/>
      <c r="V44" s="725"/>
      <c r="W44" s="725"/>
      <c r="X44" s="725"/>
      <c r="Y44" s="725"/>
      <c r="Z44" s="725"/>
      <c r="AA44" s="725"/>
      <c r="AB44" s="725"/>
      <c r="AC44" s="725"/>
      <c r="AD44" s="725"/>
      <c r="AE44" s="725"/>
      <c r="AF44" s="725"/>
      <c r="AG44" s="725"/>
      <c r="AH44" s="725"/>
      <c r="AI44" s="725"/>
      <c r="AJ44" s="725"/>
      <c r="AK44" s="725"/>
      <c r="AL44" s="725"/>
      <c r="AM44" s="725"/>
      <c r="AN44" s="725"/>
      <c r="AO44" s="725"/>
      <c r="AP44" s="725"/>
      <c r="AQ44" s="725"/>
      <c r="AR44" s="725"/>
      <c r="AS44" s="725"/>
      <c r="AT44" s="725"/>
      <c r="AU44" s="725"/>
      <c r="AV44" s="725"/>
      <c r="AW44" s="725"/>
      <c r="AX44" s="725"/>
      <c r="AY44" s="725"/>
      <c r="AZ44" s="725"/>
      <c r="BA44" s="725"/>
      <c r="BB44" s="725"/>
      <c r="BC44" s="725"/>
      <c r="BD44" s="725"/>
      <c r="BE44" s="725"/>
      <c r="BF44" s="725"/>
      <c r="BG44" s="725"/>
      <c r="BH44" s="725"/>
      <c r="BI44" s="725"/>
      <c r="BJ44" s="725"/>
      <c r="BK44" s="725"/>
      <c r="BL44" s="725"/>
      <c r="BM44" s="725"/>
      <c r="BN44" s="725"/>
      <c r="BO44" s="725"/>
      <c r="BP44" s="725"/>
      <c r="BQ44" s="725"/>
      <c r="BR44" s="725"/>
      <c r="BS44" s="725"/>
      <c r="BT44" s="725"/>
      <c r="BU44" s="725"/>
      <c r="BV44" s="725"/>
      <c r="BW44" s="725"/>
      <c r="BX44" s="725"/>
      <c r="BY44" s="725"/>
      <c r="BZ44" s="725"/>
      <c r="CA44" s="725"/>
      <c r="CB44" s="725"/>
      <c r="CC44" s="726"/>
      <c r="CD44" s="675" t="s">
        <v>293</v>
      </c>
      <c r="CE44" s="676"/>
      <c r="CF44" s="636" t="s">
        <v>346</v>
      </c>
      <c r="CG44" s="637"/>
      <c r="CH44" s="637"/>
      <c r="CI44" s="637"/>
      <c r="CJ44" s="637"/>
      <c r="CK44" s="637"/>
      <c r="CL44" s="637"/>
      <c r="CM44" s="637"/>
      <c r="CN44" s="637"/>
      <c r="CO44" s="637"/>
      <c r="CP44" s="637"/>
      <c r="CQ44" s="638"/>
      <c r="CR44" s="639">
        <v>1702493</v>
      </c>
      <c r="CS44" s="640"/>
      <c r="CT44" s="640"/>
      <c r="CU44" s="640"/>
      <c r="CV44" s="640"/>
      <c r="CW44" s="640"/>
      <c r="CX44" s="640"/>
      <c r="CY44" s="641"/>
      <c r="CZ44" s="644">
        <v>24.2</v>
      </c>
      <c r="DA44" s="645"/>
      <c r="DB44" s="645"/>
      <c r="DC44" s="651"/>
      <c r="DD44" s="648">
        <v>139464</v>
      </c>
      <c r="DE44" s="640"/>
      <c r="DF44" s="640"/>
      <c r="DG44" s="640"/>
      <c r="DH44" s="640"/>
      <c r="DI44" s="640"/>
      <c r="DJ44" s="640"/>
      <c r="DK44" s="641"/>
      <c r="DL44" s="722"/>
      <c r="DM44" s="723"/>
      <c r="DN44" s="723"/>
      <c r="DO44" s="723"/>
      <c r="DP44" s="723"/>
      <c r="DQ44" s="723"/>
      <c r="DR44" s="723"/>
      <c r="DS44" s="723"/>
      <c r="DT44" s="723"/>
      <c r="DU44" s="723"/>
      <c r="DV44" s="724"/>
      <c r="DW44" s="713"/>
      <c r="DX44" s="714"/>
      <c r="DY44" s="714"/>
      <c r="DZ44" s="714"/>
      <c r="EA44" s="714"/>
      <c r="EB44" s="714"/>
      <c r="EC44" s="715"/>
    </row>
    <row r="45" spans="2:133" ht="11.25" customHeight="1" x14ac:dyDescent="0.2">
      <c r="B45" s="725" t="s">
        <v>347</v>
      </c>
      <c r="C45" s="725"/>
      <c r="D45" s="725"/>
      <c r="E45" s="725"/>
      <c r="F45" s="725"/>
      <c r="G45" s="725"/>
      <c r="H45" s="725"/>
      <c r="I45" s="725"/>
      <c r="J45" s="725"/>
      <c r="K45" s="725"/>
      <c r="L45" s="725"/>
      <c r="M45" s="725"/>
      <c r="N45" s="725"/>
      <c r="O45" s="725"/>
      <c r="P45" s="725"/>
      <c r="Q45" s="725"/>
      <c r="R45" s="725"/>
      <c r="S45" s="725"/>
      <c r="T45" s="725"/>
      <c r="U45" s="725"/>
      <c r="V45" s="725"/>
      <c r="W45" s="725"/>
      <c r="X45" s="725"/>
      <c r="Y45" s="725"/>
      <c r="Z45" s="725"/>
      <c r="AA45" s="725"/>
      <c r="AB45" s="725"/>
      <c r="AC45" s="725"/>
      <c r="AD45" s="725"/>
      <c r="AE45" s="725"/>
      <c r="AF45" s="725"/>
      <c r="AG45" s="725"/>
      <c r="AH45" s="725"/>
      <c r="AI45" s="725"/>
      <c r="AJ45" s="725"/>
      <c r="AK45" s="725"/>
      <c r="AL45" s="725"/>
      <c r="AM45" s="725"/>
      <c r="AN45" s="725"/>
      <c r="AO45" s="725"/>
      <c r="AP45" s="725"/>
      <c r="AQ45" s="725"/>
      <c r="AR45" s="725"/>
      <c r="AS45" s="725"/>
      <c r="AT45" s="725"/>
      <c r="AU45" s="725"/>
      <c r="AV45" s="725"/>
      <c r="AW45" s="725"/>
      <c r="AX45" s="725"/>
      <c r="AY45" s="725"/>
      <c r="AZ45" s="725"/>
      <c r="BA45" s="725"/>
      <c r="BB45" s="725"/>
      <c r="BC45" s="725"/>
      <c r="BD45" s="725"/>
      <c r="BE45" s="725"/>
      <c r="BF45" s="725"/>
      <c r="BG45" s="725"/>
      <c r="BH45" s="725"/>
      <c r="BI45" s="725"/>
      <c r="BJ45" s="725"/>
      <c r="BK45" s="725"/>
      <c r="BL45" s="725"/>
      <c r="BM45" s="725"/>
      <c r="BN45" s="725"/>
      <c r="BO45" s="725"/>
      <c r="BP45" s="725"/>
      <c r="BQ45" s="725"/>
      <c r="BR45" s="725"/>
      <c r="BS45" s="725"/>
      <c r="BT45" s="725"/>
      <c r="BU45" s="725"/>
      <c r="BV45" s="725"/>
      <c r="BW45" s="725"/>
      <c r="BX45" s="725"/>
      <c r="BY45" s="725"/>
      <c r="BZ45" s="725"/>
      <c r="CA45" s="725"/>
      <c r="CB45" s="725"/>
      <c r="CC45" s="726"/>
      <c r="CD45" s="677"/>
      <c r="CE45" s="678"/>
      <c r="CF45" s="636" t="s">
        <v>348</v>
      </c>
      <c r="CG45" s="637"/>
      <c r="CH45" s="637"/>
      <c r="CI45" s="637"/>
      <c r="CJ45" s="637"/>
      <c r="CK45" s="637"/>
      <c r="CL45" s="637"/>
      <c r="CM45" s="637"/>
      <c r="CN45" s="637"/>
      <c r="CO45" s="637"/>
      <c r="CP45" s="637"/>
      <c r="CQ45" s="638"/>
      <c r="CR45" s="639">
        <v>1308824</v>
      </c>
      <c r="CS45" s="671"/>
      <c r="CT45" s="671"/>
      <c r="CU45" s="671"/>
      <c r="CV45" s="671"/>
      <c r="CW45" s="671"/>
      <c r="CX45" s="671"/>
      <c r="CY45" s="672"/>
      <c r="CZ45" s="644">
        <v>18.600000000000001</v>
      </c>
      <c r="DA45" s="669"/>
      <c r="DB45" s="669"/>
      <c r="DC45" s="673"/>
      <c r="DD45" s="648">
        <v>11793</v>
      </c>
      <c r="DE45" s="671"/>
      <c r="DF45" s="671"/>
      <c r="DG45" s="671"/>
      <c r="DH45" s="671"/>
      <c r="DI45" s="671"/>
      <c r="DJ45" s="671"/>
      <c r="DK45" s="672"/>
      <c r="DL45" s="722"/>
      <c r="DM45" s="723"/>
      <c r="DN45" s="723"/>
      <c r="DO45" s="723"/>
      <c r="DP45" s="723"/>
      <c r="DQ45" s="723"/>
      <c r="DR45" s="723"/>
      <c r="DS45" s="723"/>
      <c r="DT45" s="723"/>
      <c r="DU45" s="723"/>
      <c r="DV45" s="724"/>
      <c r="DW45" s="713"/>
      <c r="DX45" s="714"/>
      <c r="DY45" s="714"/>
      <c r="DZ45" s="714"/>
      <c r="EA45" s="714"/>
      <c r="EB45" s="714"/>
      <c r="EC45" s="715"/>
    </row>
    <row r="46" spans="2:133" ht="11.25" customHeight="1" x14ac:dyDescent="0.2">
      <c r="B46" s="219"/>
      <c r="CD46" s="677"/>
      <c r="CE46" s="678"/>
      <c r="CF46" s="636" t="s">
        <v>349</v>
      </c>
      <c r="CG46" s="637"/>
      <c r="CH46" s="637"/>
      <c r="CI46" s="637"/>
      <c r="CJ46" s="637"/>
      <c r="CK46" s="637"/>
      <c r="CL46" s="637"/>
      <c r="CM46" s="637"/>
      <c r="CN46" s="637"/>
      <c r="CO46" s="637"/>
      <c r="CP46" s="637"/>
      <c r="CQ46" s="638"/>
      <c r="CR46" s="639">
        <v>393119</v>
      </c>
      <c r="CS46" s="640"/>
      <c r="CT46" s="640"/>
      <c r="CU46" s="640"/>
      <c r="CV46" s="640"/>
      <c r="CW46" s="640"/>
      <c r="CX46" s="640"/>
      <c r="CY46" s="641"/>
      <c r="CZ46" s="644">
        <v>5.6</v>
      </c>
      <c r="DA46" s="645"/>
      <c r="DB46" s="645"/>
      <c r="DC46" s="651"/>
      <c r="DD46" s="648">
        <v>127671</v>
      </c>
      <c r="DE46" s="640"/>
      <c r="DF46" s="640"/>
      <c r="DG46" s="640"/>
      <c r="DH46" s="640"/>
      <c r="DI46" s="640"/>
      <c r="DJ46" s="640"/>
      <c r="DK46" s="641"/>
      <c r="DL46" s="722"/>
      <c r="DM46" s="723"/>
      <c r="DN46" s="723"/>
      <c r="DO46" s="723"/>
      <c r="DP46" s="723"/>
      <c r="DQ46" s="723"/>
      <c r="DR46" s="723"/>
      <c r="DS46" s="723"/>
      <c r="DT46" s="723"/>
      <c r="DU46" s="723"/>
      <c r="DV46" s="724"/>
      <c r="DW46" s="713"/>
      <c r="DX46" s="714"/>
      <c r="DY46" s="714"/>
      <c r="DZ46" s="714"/>
      <c r="EA46" s="714"/>
      <c r="EB46" s="714"/>
      <c r="EC46" s="715"/>
    </row>
    <row r="47" spans="2:133" ht="11.25" customHeight="1" x14ac:dyDescent="0.2">
      <c r="B47" s="219"/>
      <c r="CD47" s="677"/>
      <c r="CE47" s="678"/>
      <c r="CF47" s="636" t="s">
        <v>350</v>
      </c>
      <c r="CG47" s="637"/>
      <c r="CH47" s="637"/>
      <c r="CI47" s="637"/>
      <c r="CJ47" s="637"/>
      <c r="CK47" s="637"/>
      <c r="CL47" s="637"/>
      <c r="CM47" s="637"/>
      <c r="CN47" s="637"/>
      <c r="CO47" s="637"/>
      <c r="CP47" s="637"/>
      <c r="CQ47" s="638"/>
      <c r="CR47" s="639" t="s">
        <v>122</v>
      </c>
      <c r="CS47" s="671"/>
      <c r="CT47" s="671"/>
      <c r="CU47" s="671"/>
      <c r="CV47" s="671"/>
      <c r="CW47" s="671"/>
      <c r="CX47" s="671"/>
      <c r="CY47" s="672"/>
      <c r="CZ47" s="644" t="s">
        <v>122</v>
      </c>
      <c r="DA47" s="669"/>
      <c r="DB47" s="669"/>
      <c r="DC47" s="673"/>
      <c r="DD47" s="648" t="s">
        <v>122</v>
      </c>
      <c r="DE47" s="671"/>
      <c r="DF47" s="671"/>
      <c r="DG47" s="671"/>
      <c r="DH47" s="671"/>
      <c r="DI47" s="671"/>
      <c r="DJ47" s="671"/>
      <c r="DK47" s="672"/>
      <c r="DL47" s="722"/>
      <c r="DM47" s="723"/>
      <c r="DN47" s="723"/>
      <c r="DO47" s="723"/>
      <c r="DP47" s="723"/>
      <c r="DQ47" s="723"/>
      <c r="DR47" s="723"/>
      <c r="DS47" s="723"/>
      <c r="DT47" s="723"/>
      <c r="DU47" s="723"/>
      <c r="DV47" s="724"/>
      <c r="DW47" s="713"/>
      <c r="DX47" s="714"/>
      <c r="DY47" s="714"/>
      <c r="DZ47" s="714"/>
      <c r="EA47" s="714"/>
      <c r="EB47" s="714"/>
      <c r="EC47" s="715"/>
    </row>
    <row r="48" spans="2:133" ht="10.8" x14ac:dyDescent="0.2">
      <c r="B48" s="219"/>
      <c r="CD48" s="679"/>
      <c r="CE48" s="680"/>
      <c r="CF48" s="636" t="s">
        <v>351</v>
      </c>
      <c r="CG48" s="637"/>
      <c r="CH48" s="637"/>
      <c r="CI48" s="637"/>
      <c r="CJ48" s="637"/>
      <c r="CK48" s="637"/>
      <c r="CL48" s="637"/>
      <c r="CM48" s="637"/>
      <c r="CN48" s="637"/>
      <c r="CO48" s="637"/>
      <c r="CP48" s="637"/>
      <c r="CQ48" s="638"/>
      <c r="CR48" s="639" t="s">
        <v>122</v>
      </c>
      <c r="CS48" s="640"/>
      <c r="CT48" s="640"/>
      <c r="CU48" s="640"/>
      <c r="CV48" s="640"/>
      <c r="CW48" s="640"/>
      <c r="CX48" s="640"/>
      <c r="CY48" s="641"/>
      <c r="CZ48" s="644" t="s">
        <v>122</v>
      </c>
      <c r="DA48" s="645"/>
      <c r="DB48" s="645"/>
      <c r="DC48" s="651"/>
      <c r="DD48" s="648" t="s">
        <v>122</v>
      </c>
      <c r="DE48" s="640"/>
      <c r="DF48" s="640"/>
      <c r="DG48" s="640"/>
      <c r="DH48" s="640"/>
      <c r="DI48" s="640"/>
      <c r="DJ48" s="640"/>
      <c r="DK48" s="641"/>
      <c r="DL48" s="722"/>
      <c r="DM48" s="723"/>
      <c r="DN48" s="723"/>
      <c r="DO48" s="723"/>
      <c r="DP48" s="723"/>
      <c r="DQ48" s="723"/>
      <c r="DR48" s="723"/>
      <c r="DS48" s="723"/>
      <c r="DT48" s="723"/>
      <c r="DU48" s="723"/>
      <c r="DV48" s="724"/>
      <c r="DW48" s="713"/>
      <c r="DX48" s="714"/>
      <c r="DY48" s="714"/>
      <c r="DZ48" s="714"/>
      <c r="EA48" s="714"/>
      <c r="EB48" s="714"/>
      <c r="EC48" s="715"/>
    </row>
    <row r="49" spans="2:133" ht="11.25" customHeight="1" x14ac:dyDescent="0.2">
      <c r="B49" s="219"/>
      <c r="CD49" s="660" t="s">
        <v>352</v>
      </c>
      <c r="CE49" s="661"/>
      <c r="CF49" s="661"/>
      <c r="CG49" s="661"/>
      <c r="CH49" s="661"/>
      <c r="CI49" s="661"/>
      <c r="CJ49" s="661"/>
      <c r="CK49" s="661"/>
      <c r="CL49" s="661"/>
      <c r="CM49" s="661"/>
      <c r="CN49" s="661"/>
      <c r="CO49" s="661"/>
      <c r="CP49" s="661"/>
      <c r="CQ49" s="662"/>
      <c r="CR49" s="711">
        <v>7029179</v>
      </c>
      <c r="CS49" s="698"/>
      <c r="CT49" s="698"/>
      <c r="CU49" s="698"/>
      <c r="CV49" s="698"/>
      <c r="CW49" s="698"/>
      <c r="CX49" s="698"/>
      <c r="CY49" s="727"/>
      <c r="CZ49" s="719">
        <v>100</v>
      </c>
      <c r="DA49" s="728"/>
      <c r="DB49" s="728"/>
      <c r="DC49" s="729"/>
      <c r="DD49" s="730">
        <v>3537667</v>
      </c>
      <c r="DE49" s="698"/>
      <c r="DF49" s="698"/>
      <c r="DG49" s="698"/>
      <c r="DH49" s="698"/>
      <c r="DI49" s="698"/>
      <c r="DJ49" s="698"/>
      <c r="DK49" s="727"/>
      <c r="DL49" s="731"/>
      <c r="DM49" s="732"/>
      <c r="DN49" s="732"/>
      <c r="DO49" s="732"/>
      <c r="DP49" s="732"/>
      <c r="DQ49" s="732"/>
      <c r="DR49" s="732"/>
      <c r="DS49" s="732"/>
      <c r="DT49" s="732"/>
      <c r="DU49" s="732"/>
      <c r="DV49" s="733"/>
      <c r="DW49" s="734"/>
      <c r="DX49" s="735"/>
      <c r="DY49" s="735"/>
      <c r="DZ49" s="735"/>
      <c r="EA49" s="735"/>
      <c r="EB49" s="735"/>
      <c r="EC49" s="736"/>
    </row>
  </sheetData>
  <sheetProtection algorithmName="SHA-512" hashValue="hxjRC+4bVUvtEXDvMasGn+8xrhWge7vOyVuVZ2HTJ1ZqfT/eyA+ljCVQqU0RitPfcTq53sNRxV9keW6BoezeMA==" saltValue="Nc+JTzrWUD+k4IfsD24Z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7" t="s">
        <v>353</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737"/>
      <c r="AI2" s="737"/>
      <c r="AJ2" s="737"/>
      <c r="AK2" s="737"/>
      <c r="AL2" s="737"/>
      <c r="AM2" s="737"/>
      <c r="AN2" s="737"/>
      <c r="AO2" s="737"/>
      <c r="AP2" s="737"/>
      <c r="AQ2" s="737"/>
      <c r="AR2" s="737"/>
      <c r="AS2" s="737"/>
      <c r="AT2" s="737"/>
      <c r="AU2" s="737"/>
      <c r="AV2" s="737"/>
      <c r="AW2" s="737"/>
      <c r="AX2" s="737"/>
      <c r="AY2" s="737"/>
      <c r="AZ2" s="737"/>
      <c r="BA2" s="737"/>
      <c r="BB2" s="737"/>
      <c r="BC2" s="737"/>
      <c r="BD2" s="737"/>
      <c r="BE2" s="737"/>
      <c r="BF2" s="737"/>
      <c r="BG2" s="737"/>
      <c r="BH2" s="737"/>
      <c r="BI2" s="73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8" t="s">
        <v>354</v>
      </c>
      <c r="DK2" s="739"/>
      <c r="DL2" s="739"/>
      <c r="DM2" s="739"/>
      <c r="DN2" s="739"/>
      <c r="DO2" s="740"/>
      <c r="DP2" s="222"/>
      <c r="DQ2" s="738" t="s">
        <v>355</v>
      </c>
      <c r="DR2" s="739"/>
      <c r="DS2" s="739"/>
      <c r="DT2" s="739"/>
      <c r="DU2" s="739"/>
      <c r="DV2" s="739"/>
      <c r="DW2" s="739"/>
      <c r="DX2" s="739"/>
      <c r="DY2" s="739"/>
      <c r="DZ2" s="74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41" t="s">
        <v>356</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c r="AF4" s="741"/>
      <c r="AG4" s="741"/>
      <c r="AH4" s="741"/>
      <c r="AI4" s="741"/>
      <c r="AJ4" s="741"/>
      <c r="AK4" s="741"/>
      <c r="AL4" s="741"/>
      <c r="AM4" s="741"/>
      <c r="AN4" s="741"/>
      <c r="AO4" s="741"/>
      <c r="AP4" s="741"/>
      <c r="AQ4" s="741"/>
      <c r="AR4" s="741"/>
      <c r="AS4" s="741"/>
      <c r="AT4" s="741"/>
      <c r="AU4" s="741"/>
      <c r="AV4" s="741"/>
      <c r="AW4" s="741"/>
      <c r="AX4" s="741"/>
      <c r="AY4" s="741"/>
      <c r="AZ4" s="226"/>
      <c r="BA4" s="226"/>
      <c r="BB4" s="226"/>
      <c r="BC4" s="226"/>
      <c r="BD4" s="226"/>
      <c r="BE4" s="227"/>
      <c r="BF4" s="227"/>
      <c r="BG4" s="227"/>
      <c r="BH4" s="227"/>
      <c r="BI4" s="227"/>
      <c r="BJ4" s="227"/>
      <c r="BK4" s="227"/>
      <c r="BL4" s="227"/>
      <c r="BM4" s="227"/>
      <c r="BN4" s="227"/>
      <c r="BO4" s="227"/>
      <c r="BP4" s="227"/>
      <c r="BQ4" s="742" t="s">
        <v>357</v>
      </c>
      <c r="BR4" s="742"/>
      <c r="BS4" s="742"/>
      <c r="BT4" s="742"/>
      <c r="BU4" s="742"/>
      <c r="BV4" s="742"/>
      <c r="BW4" s="742"/>
      <c r="BX4" s="742"/>
      <c r="BY4" s="742"/>
      <c r="BZ4" s="742"/>
      <c r="CA4" s="742"/>
      <c r="CB4" s="742"/>
      <c r="CC4" s="742"/>
      <c r="CD4" s="742"/>
      <c r="CE4" s="742"/>
      <c r="CF4" s="742"/>
      <c r="CG4" s="742"/>
      <c r="CH4" s="742"/>
      <c r="CI4" s="742"/>
      <c r="CJ4" s="742"/>
      <c r="CK4" s="742"/>
      <c r="CL4" s="742"/>
      <c r="CM4" s="742"/>
      <c r="CN4" s="742"/>
      <c r="CO4" s="742"/>
      <c r="CP4" s="742"/>
      <c r="CQ4" s="742"/>
      <c r="CR4" s="742"/>
      <c r="CS4" s="742"/>
      <c r="CT4" s="742"/>
      <c r="CU4" s="742"/>
      <c r="CV4" s="742"/>
      <c r="CW4" s="742"/>
      <c r="CX4" s="742"/>
      <c r="CY4" s="742"/>
      <c r="CZ4" s="742"/>
      <c r="DA4" s="742"/>
      <c r="DB4" s="742"/>
      <c r="DC4" s="742"/>
      <c r="DD4" s="742"/>
      <c r="DE4" s="742"/>
      <c r="DF4" s="742"/>
      <c r="DG4" s="742"/>
      <c r="DH4" s="742"/>
      <c r="DI4" s="742"/>
      <c r="DJ4" s="742"/>
      <c r="DK4" s="742"/>
      <c r="DL4" s="742"/>
      <c r="DM4" s="742"/>
      <c r="DN4" s="742"/>
      <c r="DO4" s="742"/>
      <c r="DP4" s="742"/>
      <c r="DQ4" s="742"/>
      <c r="DR4" s="742"/>
      <c r="DS4" s="742"/>
      <c r="DT4" s="742"/>
      <c r="DU4" s="742"/>
      <c r="DV4" s="742"/>
      <c r="DW4" s="742"/>
      <c r="DX4" s="742"/>
      <c r="DY4" s="742"/>
      <c r="DZ4" s="742"/>
      <c r="EA4" s="229"/>
    </row>
    <row r="5" spans="1:131" s="230" customFormat="1" ht="26.25" customHeight="1" x14ac:dyDescent="0.2">
      <c r="A5" s="743" t="s">
        <v>358</v>
      </c>
      <c r="B5" s="744"/>
      <c r="C5" s="744"/>
      <c r="D5" s="744"/>
      <c r="E5" s="744"/>
      <c r="F5" s="744"/>
      <c r="G5" s="744"/>
      <c r="H5" s="744"/>
      <c r="I5" s="744"/>
      <c r="J5" s="744"/>
      <c r="K5" s="744"/>
      <c r="L5" s="744"/>
      <c r="M5" s="744"/>
      <c r="N5" s="744"/>
      <c r="O5" s="744"/>
      <c r="P5" s="745"/>
      <c r="Q5" s="749" t="s">
        <v>359</v>
      </c>
      <c r="R5" s="750"/>
      <c r="S5" s="750"/>
      <c r="T5" s="750"/>
      <c r="U5" s="751"/>
      <c r="V5" s="749" t="s">
        <v>360</v>
      </c>
      <c r="W5" s="750"/>
      <c r="X5" s="750"/>
      <c r="Y5" s="750"/>
      <c r="Z5" s="751"/>
      <c r="AA5" s="749" t="s">
        <v>361</v>
      </c>
      <c r="AB5" s="750"/>
      <c r="AC5" s="750"/>
      <c r="AD5" s="750"/>
      <c r="AE5" s="750"/>
      <c r="AF5" s="755" t="s">
        <v>362</v>
      </c>
      <c r="AG5" s="750"/>
      <c r="AH5" s="750"/>
      <c r="AI5" s="750"/>
      <c r="AJ5" s="756"/>
      <c r="AK5" s="750" t="s">
        <v>363</v>
      </c>
      <c r="AL5" s="750"/>
      <c r="AM5" s="750"/>
      <c r="AN5" s="750"/>
      <c r="AO5" s="751"/>
      <c r="AP5" s="749" t="s">
        <v>364</v>
      </c>
      <c r="AQ5" s="750"/>
      <c r="AR5" s="750"/>
      <c r="AS5" s="750"/>
      <c r="AT5" s="751"/>
      <c r="AU5" s="749" t="s">
        <v>365</v>
      </c>
      <c r="AV5" s="750"/>
      <c r="AW5" s="750"/>
      <c r="AX5" s="750"/>
      <c r="AY5" s="756"/>
      <c r="AZ5" s="226"/>
      <c r="BA5" s="226"/>
      <c r="BB5" s="226"/>
      <c r="BC5" s="226"/>
      <c r="BD5" s="226"/>
      <c r="BE5" s="227"/>
      <c r="BF5" s="227"/>
      <c r="BG5" s="227"/>
      <c r="BH5" s="227"/>
      <c r="BI5" s="227"/>
      <c r="BJ5" s="227"/>
      <c r="BK5" s="227"/>
      <c r="BL5" s="227"/>
      <c r="BM5" s="227"/>
      <c r="BN5" s="227"/>
      <c r="BO5" s="227"/>
      <c r="BP5" s="227"/>
      <c r="BQ5" s="743" t="s">
        <v>366</v>
      </c>
      <c r="BR5" s="744"/>
      <c r="BS5" s="744"/>
      <c r="BT5" s="744"/>
      <c r="BU5" s="744"/>
      <c r="BV5" s="744"/>
      <c r="BW5" s="744"/>
      <c r="BX5" s="744"/>
      <c r="BY5" s="744"/>
      <c r="BZ5" s="744"/>
      <c r="CA5" s="744"/>
      <c r="CB5" s="744"/>
      <c r="CC5" s="744"/>
      <c r="CD5" s="744"/>
      <c r="CE5" s="744"/>
      <c r="CF5" s="744"/>
      <c r="CG5" s="745"/>
      <c r="CH5" s="749" t="s">
        <v>367</v>
      </c>
      <c r="CI5" s="750"/>
      <c r="CJ5" s="750"/>
      <c r="CK5" s="750"/>
      <c r="CL5" s="751"/>
      <c r="CM5" s="749" t="s">
        <v>368</v>
      </c>
      <c r="CN5" s="750"/>
      <c r="CO5" s="750"/>
      <c r="CP5" s="750"/>
      <c r="CQ5" s="751"/>
      <c r="CR5" s="749" t="s">
        <v>369</v>
      </c>
      <c r="CS5" s="750"/>
      <c r="CT5" s="750"/>
      <c r="CU5" s="750"/>
      <c r="CV5" s="751"/>
      <c r="CW5" s="749" t="s">
        <v>370</v>
      </c>
      <c r="CX5" s="750"/>
      <c r="CY5" s="750"/>
      <c r="CZ5" s="750"/>
      <c r="DA5" s="751"/>
      <c r="DB5" s="749" t="s">
        <v>371</v>
      </c>
      <c r="DC5" s="750"/>
      <c r="DD5" s="750"/>
      <c r="DE5" s="750"/>
      <c r="DF5" s="751"/>
      <c r="DG5" s="779" t="s">
        <v>372</v>
      </c>
      <c r="DH5" s="780"/>
      <c r="DI5" s="780"/>
      <c r="DJ5" s="780"/>
      <c r="DK5" s="781"/>
      <c r="DL5" s="779" t="s">
        <v>373</v>
      </c>
      <c r="DM5" s="780"/>
      <c r="DN5" s="780"/>
      <c r="DO5" s="780"/>
      <c r="DP5" s="781"/>
      <c r="DQ5" s="749" t="s">
        <v>374</v>
      </c>
      <c r="DR5" s="750"/>
      <c r="DS5" s="750"/>
      <c r="DT5" s="750"/>
      <c r="DU5" s="751"/>
      <c r="DV5" s="749" t="s">
        <v>365</v>
      </c>
      <c r="DW5" s="750"/>
      <c r="DX5" s="750"/>
      <c r="DY5" s="750"/>
      <c r="DZ5" s="756"/>
      <c r="EA5" s="229"/>
    </row>
    <row r="6" spans="1:131" s="230" customFormat="1" ht="26.25" customHeight="1" thickBot="1" x14ac:dyDescent="0.25">
      <c r="A6" s="746"/>
      <c r="B6" s="747"/>
      <c r="C6" s="747"/>
      <c r="D6" s="747"/>
      <c r="E6" s="747"/>
      <c r="F6" s="747"/>
      <c r="G6" s="747"/>
      <c r="H6" s="747"/>
      <c r="I6" s="747"/>
      <c r="J6" s="747"/>
      <c r="K6" s="747"/>
      <c r="L6" s="747"/>
      <c r="M6" s="747"/>
      <c r="N6" s="747"/>
      <c r="O6" s="747"/>
      <c r="P6" s="748"/>
      <c r="Q6" s="752"/>
      <c r="R6" s="753"/>
      <c r="S6" s="753"/>
      <c r="T6" s="753"/>
      <c r="U6" s="754"/>
      <c r="V6" s="752"/>
      <c r="W6" s="753"/>
      <c r="X6" s="753"/>
      <c r="Y6" s="753"/>
      <c r="Z6" s="754"/>
      <c r="AA6" s="752"/>
      <c r="AB6" s="753"/>
      <c r="AC6" s="753"/>
      <c r="AD6" s="753"/>
      <c r="AE6" s="753"/>
      <c r="AF6" s="757"/>
      <c r="AG6" s="753"/>
      <c r="AH6" s="753"/>
      <c r="AI6" s="753"/>
      <c r="AJ6" s="758"/>
      <c r="AK6" s="753"/>
      <c r="AL6" s="753"/>
      <c r="AM6" s="753"/>
      <c r="AN6" s="753"/>
      <c r="AO6" s="754"/>
      <c r="AP6" s="752"/>
      <c r="AQ6" s="753"/>
      <c r="AR6" s="753"/>
      <c r="AS6" s="753"/>
      <c r="AT6" s="754"/>
      <c r="AU6" s="752"/>
      <c r="AV6" s="753"/>
      <c r="AW6" s="753"/>
      <c r="AX6" s="753"/>
      <c r="AY6" s="758"/>
      <c r="AZ6" s="226"/>
      <c r="BA6" s="226"/>
      <c r="BB6" s="226"/>
      <c r="BC6" s="226"/>
      <c r="BD6" s="226"/>
      <c r="BE6" s="227"/>
      <c r="BF6" s="227"/>
      <c r="BG6" s="227"/>
      <c r="BH6" s="227"/>
      <c r="BI6" s="227"/>
      <c r="BJ6" s="227"/>
      <c r="BK6" s="227"/>
      <c r="BL6" s="227"/>
      <c r="BM6" s="227"/>
      <c r="BN6" s="227"/>
      <c r="BO6" s="227"/>
      <c r="BP6" s="227"/>
      <c r="BQ6" s="746"/>
      <c r="BR6" s="747"/>
      <c r="BS6" s="747"/>
      <c r="BT6" s="747"/>
      <c r="BU6" s="747"/>
      <c r="BV6" s="747"/>
      <c r="BW6" s="747"/>
      <c r="BX6" s="747"/>
      <c r="BY6" s="747"/>
      <c r="BZ6" s="747"/>
      <c r="CA6" s="747"/>
      <c r="CB6" s="747"/>
      <c r="CC6" s="747"/>
      <c r="CD6" s="747"/>
      <c r="CE6" s="747"/>
      <c r="CF6" s="747"/>
      <c r="CG6" s="748"/>
      <c r="CH6" s="752"/>
      <c r="CI6" s="753"/>
      <c r="CJ6" s="753"/>
      <c r="CK6" s="753"/>
      <c r="CL6" s="754"/>
      <c r="CM6" s="752"/>
      <c r="CN6" s="753"/>
      <c r="CO6" s="753"/>
      <c r="CP6" s="753"/>
      <c r="CQ6" s="754"/>
      <c r="CR6" s="752"/>
      <c r="CS6" s="753"/>
      <c r="CT6" s="753"/>
      <c r="CU6" s="753"/>
      <c r="CV6" s="754"/>
      <c r="CW6" s="752"/>
      <c r="CX6" s="753"/>
      <c r="CY6" s="753"/>
      <c r="CZ6" s="753"/>
      <c r="DA6" s="754"/>
      <c r="DB6" s="752"/>
      <c r="DC6" s="753"/>
      <c r="DD6" s="753"/>
      <c r="DE6" s="753"/>
      <c r="DF6" s="754"/>
      <c r="DG6" s="782"/>
      <c r="DH6" s="783"/>
      <c r="DI6" s="783"/>
      <c r="DJ6" s="783"/>
      <c r="DK6" s="784"/>
      <c r="DL6" s="782"/>
      <c r="DM6" s="783"/>
      <c r="DN6" s="783"/>
      <c r="DO6" s="783"/>
      <c r="DP6" s="784"/>
      <c r="DQ6" s="752"/>
      <c r="DR6" s="753"/>
      <c r="DS6" s="753"/>
      <c r="DT6" s="753"/>
      <c r="DU6" s="754"/>
      <c r="DV6" s="752"/>
      <c r="DW6" s="753"/>
      <c r="DX6" s="753"/>
      <c r="DY6" s="753"/>
      <c r="DZ6" s="758"/>
      <c r="EA6" s="229"/>
    </row>
    <row r="7" spans="1:131" s="230" customFormat="1" ht="26.25" customHeight="1" thickTop="1" x14ac:dyDescent="0.2">
      <c r="A7" s="231">
        <v>1</v>
      </c>
      <c r="B7" s="765" t="s">
        <v>375</v>
      </c>
      <c r="C7" s="766"/>
      <c r="D7" s="766"/>
      <c r="E7" s="766"/>
      <c r="F7" s="766"/>
      <c r="G7" s="766"/>
      <c r="H7" s="766"/>
      <c r="I7" s="766"/>
      <c r="J7" s="766"/>
      <c r="K7" s="766"/>
      <c r="L7" s="766"/>
      <c r="M7" s="766"/>
      <c r="N7" s="766"/>
      <c r="O7" s="766"/>
      <c r="P7" s="767"/>
      <c r="Q7" s="768">
        <v>7139</v>
      </c>
      <c r="R7" s="769"/>
      <c r="S7" s="769"/>
      <c r="T7" s="769"/>
      <c r="U7" s="769"/>
      <c r="V7" s="769">
        <v>7029</v>
      </c>
      <c r="W7" s="769"/>
      <c r="X7" s="769"/>
      <c r="Y7" s="769"/>
      <c r="Z7" s="769"/>
      <c r="AA7" s="769">
        <v>110</v>
      </c>
      <c r="AB7" s="769"/>
      <c r="AC7" s="769"/>
      <c r="AD7" s="769"/>
      <c r="AE7" s="770"/>
      <c r="AF7" s="771">
        <v>107</v>
      </c>
      <c r="AG7" s="772"/>
      <c r="AH7" s="772"/>
      <c r="AI7" s="772"/>
      <c r="AJ7" s="773"/>
      <c r="AK7" s="774">
        <v>530</v>
      </c>
      <c r="AL7" s="775"/>
      <c r="AM7" s="775"/>
      <c r="AN7" s="775"/>
      <c r="AO7" s="775"/>
      <c r="AP7" s="775">
        <v>6524</v>
      </c>
      <c r="AQ7" s="775"/>
      <c r="AR7" s="775"/>
      <c r="AS7" s="775"/>
      <c r="AT7" s="775"/>
      <c r="AU7" s="776"/>
      <c r="AV7" s="776"/>
      <c r="AW7" s="776"/>
      <c r="AX7" s="776"/>
      <c r="AY7" s="777"/>
      <c r="AZ7" s="226"/>
      <c r="BA7" s="226"/>
      <c r="BB7" s="226"/>
      <c r="BC7" s="226"/>
      <c r="BD7" s="226"/>
      <c r="BE7" s="227"/>
      <c r="BF7" s="227"/>
      <c r="BG7" s="227"/>
      <c r="BH7" s="227"/>
      <c r="BI7" s="227"/>
      <c r="BJ7" s="227"/>
      <c r="BK7" s="227"/>
      <c r="BL7" s="227"/>
      <c r="BM7" s="227"/>
      <c r="BN7" s="227"/>
      <c r="BO7" s="227"/>
      <c r="BP7" s="227"/>
      <c r="BQ7" s="231">
        <v>1</v>
      </c>
      <c r="BR7" s="232" t="s">
        <v>563</v>
      </c>
      <c r="BS7" s="762" t="s">
        <v>564</v>
      </c>
      <c r="BT7" s="763"/>
      <c r="BU7" s="763"/>
      <c r="BV7" s="763"/>
      <c r="BW7" s="763"/>
      <c r="BX7" s="763"/>
      <c r="BY7" s="763"/>
      <c r="BZ7" s="763"/>
      <c r="CA7" s="763"/>
      <c r="CB7" s="763"/>
      <c r="CC7" s="763"/>
      <c r="CD7" s="763"/>
      <c r="CE7" s="763"/>
      <c r="CF7" s="763"/>
      <c r="CG7" s="778"/>
      <c r="CH7" s="759">
        <v>1</v>
      </c>
      <c r="CI7" s="760"/>
      <c r="CJ7" s="760"/>
      <c r="CK7" s="760"/>
      <c r="CL7" s="761"/>
      <c r="CM7" s="759">
        <v>25</v>
      </c>
      <c r="CN7" s="760"/>
      <c r="CO7" s="760"/>
      <c r="CP7" s="760"/>
      <c r="CQ7" s="761"/>
      <c r="CR7" s="759">
        <v>5</v>
      </c>
      <c r="CS7" s="760"/>
      <c r="CT7" s="760"/>
      <c r="CU7" s="760"/>
      <c r="CV7" s="761"/>
      <c r="CW7" s="759">
        <v>1</v>
      </c>
      <c r="CX7" s="760"/>
      <c r="CY7" s="760"/>
      <c r="CZ7" s="760"/>
      <c r="DA7" s="761"/>
      <c r="DB7" s="759" t="s">
        <v>486</v>
      </c>
      <c r="DC7" s="760"/>
      <c r="DD7" s="760"/>
      <c r="DE7" s="760"/>
      <c r="DF7" s="761"/>
      <c r="DG7" s="759">
        <v>116</v>
      </c>
      <c r="DH7" s="760"/>
      <c r="DI7" s="760"/>
      <c r="DJ7" s="760"/>
      <c r="DK7" s="761"/>
      <c r="DL7" s="759" t="s">
        <v>565</v>
      </c>
      <c r="DM7" s="760"/>
      <c r="DN7" s="760"/>
      <c r="DO7" s="760"/>
      <c r="DP7" s="761"/>
      <c r="DQ7" s="759" t="s">
        <v>565</v>
      </c>
      <c r="DR7" s="760"/>
      <c r="DS7" s="760"/>
      <c r="DT7" s="760"/>
      <c r="DU7" s="761"/>
      <c r="DV7" s="762"/>
      <c r="DW7" s="763"/>
      <c r="DX7" s="763"/>
      <c r="DY7" s="763"/>
      <c r="DZ7" s="764"/>
      <c r="EA7" s="229"/>
    </row>
    <row r="8" spans="1:131" s="230" customFormat="1" ht="26.25" customHeight="1" x14ac:dyDescent="0.2">
      <c r="A8" s="233">
        <v>2</v>
      </c>
      <c r="B8" s="796"/>
      <c r="C8" s="797"/>
      <c r="D8" s="797"/>
      <c r="E8" s="797"/>
      <c r="F8" s="797"/>
      <c r="G8" s="797"/>
      <c r="H8" s="797"/>
      <c r="I8" s="797"/>
      <c r="J8" s="797"/>
      <c r="K8" s="797"/>
      <c r="L8" s="797"/>
      <c r="M8" s="797"/>
      <c r="N8" s="797"/>
      <c r="O8" s="797"/>
      <c r="P8" s="798"/>
      <c r="Q8" s="799"/>
      <c r="R8" s="800"/>
      <c r="S8" s="800"/>
      <c r="T8" s="800"/>
      <c r="U8" s="800"/>
      <c r="V8" s="800"/>
      <c r="W8" s="800"/>
      <c r="X8" s="800"/>
      <c r="Y8" s="800"/>
      <c r="Z8" s="800"/>
      <c r="AA8" s="800"/>
      <c r="AB8" s="800"/>
      <c r="AC8" s="800"/>
      <c r="AD8" s="800"/>
      <c r="AE8" s="801"/>
      <c r="AF8" s="802"/>
      <c r="AG8" s="803"/>
      <c r="AH8" s="803"/>
      <c r="AI8" s="803"/>
      <c r="AJ8" s="804"/>
      <c r="AK8" s="785"/>
      <c r="AL8" s="786"/>
      <c r="AM8" s="786"/>
      <c r="AN8" s="786"/>
      <c r="AO8" s="786"/>
      <c r="AP8" s="786"/>
      <c r="AQ8" s="786"/>
      <c r="AR8" s="786"/>
      <c r="AS8" s="786"/>
      <c r="AT8" s="786"/>
      <c r="AU8" s="787"/>
      <c r="AV8" s="787"/>
      <c r="AW8" s="787"/>
      <c r="AX8" s="787"/>
      <c r="AY8" s="788"/>
      <c r="AZ8" s="226"/>
      <c r="BA8" s="226"/>
      <c r="BB8" s="226"/>
      <c r="BC8" s="226"/>
      <c r="BD8" s="226"/>
      <c r="BE8" s="227"/>
      <c r="BF8" s="227"/>
      <c r="BG8" s="227"/>
      <c r="BH8" s="227"/>
      <c r="BI8" s="227"/>
      <c r="BJ8" s="227"/>
      <c r="BK8" s="227"/>
      <c r="BL8" s="227"/>
      <c r="BM8" s="227"/>
      <c r="BN8" s="227"/>
      <c r="BO8" s="227"/>
      <c r="BP8" s="227"/>
      <c r="BQ8" s="233">
        <v>2</v>
      </c>
      <c r="BR8" s="234"/>
      <c r="BS8" s="789"/>
      <c r="BT8" s="790"/>
      <c r="BU8" s="790"/>
      <c r="BV8" s="790"/>
      <c r="BW8" s="790"/>
      <c r="BX8" s="790"/>
      <c r="BY8" s="790"/>
      <c r="BZ8" s="790"/>
      <c r="CA8" s="790"/>
      <c r="CB8" s="790"/>
      <c r="CC8" s="790"/>
      <c r="CD8" s="790"/>
      <c r="CE8" s="790"/>
      <c r="CF8" s="790"/>
      <c r="CG8" s="791"/>
      <c r="CH8" s="792"/>
      <c r="CI8" s="793"/>
      <c r="CJ8" s="793"/>
      <c r="CK8" s="793"/>
      <c r="CL8" s="794"/>
      <c r="CM8" s="792"/>
      <c r="CN8" s="793"/>
      <c r="CO8" s="793"/>
      <c r="CP8" s="793"/>
      <c r="CQ8" s="794"/>
      <c r="CR8" s="792"/>
      <c r="CS8" s="793"/>
      <c r="CT8" s="793"/>
      <c r="CU8" s="793"/>
      <c r="CV8" s="794"/>
      <c r="CW8" s="792"/>
      <c r="CX8" s="793"/>
      <c r="CY8" s="793"/>
      <c r="CZ8" s="793"/>
      <c r="DA8" s="794"/>
      <c r="DB8" s="792"/>
      <c r="DC8" s="793"/>
      <c r="DD8" s="793"/>
      <c r="DE8" s="793"/>
      <c r="DF8" s="794"/>
      <c r="DG8" s="792"/>
      <c r="DH8" s="793"/>
      <c r="DI8" s="793"/>
      <c r="DJ8" s="793"/>
      <c r="DK8" s="794"/>
      <c r="DL8" s="792"/>
      <c r="DM8" s="793"/>
      <c r="DN8" s="793"/>
      <c r="DO8" s="793"/>
      <c r="DP8" s="794"/>
      <c r="DQ8" s="792"/>
      <c r="DR8" s="793"/>
      <c r="DS8" s="793"/>
      <c r="DT8" s="793"/>
      <c r="DU8" s="794"/>
      <c r="DV8" s="789"/>
      <c r="DW8" s="790"/>
      <c r="DX8" s="790"/>
      <c r="DY8" s="790"/>
      <c r="DZ8" s="795"/>
      <c r="EA8" s="229"/>
    </row>
    <row r="9" spans="1:131" s="230" customFormat="1" ht="26.25" customHeight="1" x14ac:dyDescent="0.2">
      <c r="A9" s="233">
        <v>3</v>
      </c>
      <c r="B9" s="796"/>
      <c r="C9" s="797"/>
      <c r="D9" s="797"/>
      <c r="E9" s="797"/>
      <c r="F9" s="797"/>
      <c r="G9" s="797"/>
      <c r="H9" s="797"/>
      <c r="I9" s="797"/>
      <c r="J9" s="797"/>
      <c r="K9" s="797"/>
      <c r="L9" s="797"/>
      <c r="M9" s="797"/>
      <c r="N9" s="797"/>
      <c r="O9" s="797"/>
      <c r="P9" s="798"/>
      <c r="Q9" s="799"/>
      <c r="R9" s="800"/>
      <c r="S9" s="800"/>
      <c r="T9" s="800"/>
      <c r="U9" s="800"/>
      <c r="V9" s="800"/>
      <c r="W9" s="800"/>
      <c r="X9" s="800"/>
      <c r="Y9" s="800"/>
      <c r="Z9" s="800"/>
      <c r="AA9" s="800"/>
      <c r="AB9" s="800"/>
      <c r="AC9" s="800"/>
      <c r="AD9" s="800"/>
      <c r="AE9" s="801"/>
      <c r="AF9" s="802"/>
      <c r="AG9" s="803"/>
      <c r="AH9" s="803"/>
      <c r="AI9" s="803"/>
      <c r="AJ9" s="804"/>
      <c r="AK9" s="785"/>
      <c r="AL9" s="786"/>
      <c r="AM9" s="786"/>
      <c r="AN9" s="786"/>
      <c r="AO9" s="786"/>
      <c r="AP9" s="786"/>
      <c r="AQ9" s="786"/>
      <c r="AR9" s="786"/>
      <c r="AS9" s="786"/>
      <c r="AT9" s="786"/>
      <c r="AU9" s="787"/>
      <c r="AV9" s="787"/>
      <c r="AW9" s="787"/>
      <c r="AX9" s="787"/>
      <c r="AY9" s="788"/>
      <c r="AZ9" s="226"/>
      <c r="BA9" s="226"/>
      <c r="BB9" s="226"/>
      <c r="BC9" s="226"/>
      <c r="BD9" s="226"/>
      <c r="BE9" s="227"/>
      <c r="BF9" s="227"/>
      <c r="BG9" s="227"/>
      <c r="BH9" s="227"/>
      <c r="BI9" s="227"/>
      <c r="BJ9" s="227"/>
      <c r="BK9" s="227"/>
      <c r="BL9" s="227"/>
      <c r="BM9" s="227"/>
      <c r="BN9" s="227"/>
      <c r="BO9" s="227"/>
      <c r="BP9" s="227"/>
      <c r="BQ9" s="233">
        <v>3</v>
      </c>
      <c r="BR9" s="234"/>
      <c r="BS9" s="789"/>
      <c r="BT9" s="790"/>
      <c r="BU9" s="790"/>
      <c r="BV9" s="790"/>
      <c r="BW9" s="790"/>
      <c r="BX9" s="790"/>
      <c r="BY9" s="790"/>
      <c r="BZ9" s="790"/>
      <c r="CA9" s="790"/>
      <c r="CB9" s="790"/>
      <c r="CC9" s="790"/>
      <c r="CD9" s="790"/>
      <c r="CE9" s="790"/>
      <c r="CF9" s="790"/>
      <c r="CG9" s="791"/>
      <c r="CH9" s="792"/>
      <c r="CI9" s="793"/>
      <c r="CJ9" s="793"/>
      <c r="CK9" s="793"/>
      <c r="CL9" s="794"/>
      <c r="CM9" s="792"/>
      <c r="CN9" s="793"/>
      <c r="CO9" s="793"/>
      <c r="CP9" s="793"/>
      <c r="CQ9" s="794"/>
      <c r="CR9" s="792"/>
      <c r="CS9" s="793"/>
      <c r="CT9" s="793"/>
      <c r="CU9" s="793"/>
      <c r="CV9" s="794"/>
      <c r="CW9" s="792"/>
      <c r="CX9" s="793"/>
      <c r="CY9" s="793"/>
      <c r="CZ9" s="793"/>
      <c r="DA9" s="794"/>
      <c r="DB9" s="792"/>
      <c r="DC9" s="793"/>
      <c r="DD9" s="793"/>
      <c r="DE9" s="793"/>
      <c r="DF9" s="794"/>
      <c r="DG9" s="792"/>
      <c r="DH9" s="793"/>
      <c r="DI9" s="793"/>
      <c r="DJ9" s="793"/>
      <c r="DK9" s="794"/>
      <c r="DL9" s="792"/>
      <c r="DM9" s="793"/>
      <c r="DN9" s="793"/>
      <c r="DO9" s="793"/>
      <c r="DP9" s="794"/>
      <c r="DQ9" s="792"/>
      <c r="DR9" s="793"/>
      <c r="DS9" s="793"/>
      <c r="DT9" s="793"/>
      <c r="DU9" s="794"/>
      <c r="DV9" s="789"/>
      <c r="DW9" s="790"/>
      <c r="DX9" s="790"/>
      <c r="DY9" s="790"/>
      <c r="DZ9" s="795"/>
      <c r="EA9" s="229"/>
    </row>
    <row r="10" spans="1:131" s="230" customFormat="1" ht="26.25" customHeight="1" x14ac:dyDescent="0.2">
      <c r="A10" s="233">
        <v>4</v>
      </c>
      <c r="B10" s="796"/>
      <c r="C10" s="797"/>
      <c r="D10" s="797"/>
      <c r="E10" s="797"/>
      <c r="F10" s="797"/>
      <c r="G10" s="797"/>
      <c r="H10" s="797"/>
      <c r="I10" s="797"/>
      <c r="J10" s="797"/>
      <c r="K10" s="797"/>
      <c r="L10" s="797"/>
      <c r="M10" s="797"/>
      <c r="N10" s="797"/>
      <c r="O10" s="797"/>
      <c r="P10" s="798"/>
      <c r="Q10" s="799"/>
      <c r="R10" s="800"/>
      <c r="S10" s="800"/>
      <c r="T10" s="800"/>
      <c r="U10" s="800"/>
      <c r="V10" s="800"/>
      <c r="W10" s="800"/>
      <c r="X10" s="800"/>
      <c r="Y10" s="800"/>
      <c r="Z10" s="800"/>
      <c r="AA10" s="800"/>
      <c r="AB10" s="800"/>
      <c r="AC10" s="800"/>
      <c r="AD10" s="800"/>
      <c r="AE10" s="801"/>
      <c r="AF10" s="802"/>
      <c r="AG10" s="803"/>
      <c r="AH10" s="803"/>
      <c r="AI10" s="803"/>
      <c r="AJ10" s="804"/>
      <c r="AK10" s="785"/>
      <c r="AL10" s="786"/>
      <c r="AM10" s="786"/>
      <c r="AN10" s="786"/>
      <c r="AO10" s="786"/>
      <c r="AP10" s="786"/>
      <c r="AQ10" s="786"/>
      <c r="AR10" s="786"/>
      <c r="AS10" s="786"/>
      <c r="AT10" s="786"/>
      <c r="AU10" s="787"/>
      <c r="AV10" s="787"/>
      <c r="AW10" s="787"/>
      <c r="AX10" s="787"/>
      <c r="AY10" s="788"/>
      <c r="AZ10" s="226"/>
      <c r="BA10" s="226"/>
      <c r="BB10" s="226"/>
      <c r="BC10" s="226"/>
      <c r="BD10" s="226"/>
      <c r="BE10" s="227"/>
      <c r="BF10" s="227"/>
      <c r="BG10" s="227"/>
      <c r="BH10" s="227"/>
      <c r="BI10" s="227"/>
      <c r="BJ10" s="227"/>
      <c r="BK10" s="227"/>
      <c r="BL10" s="227"/>
      <c r="BM10" s="227"/>
      <c r="BN10" s="227"/>
      <c r="BO10" s="227"/>
      <c r="BP10" s="227"/>
      <c r="BQ10" s="233">
        <v>4</v>
      </c>
      <c r="BR10" s="234"/>
      <c r="BS10" s="789"/>
      <c r="BT10" s="790"/>
      <c r="BU10" s="790"/>
      <c r="BV10" s="790"/>
      <c r="BW10" s="790"/>
      <c r="BX10" s="790"/>
      <c r="BY10" s="790"/>
      <c r="BZ10" s="790"/>
      <c r="CA10" s="790"/>
      <c r="CB10" s="790"/>
      <c r="CC10" s="790"/>
      <c r="CD10" s="790"/>
      <c r="CE10" s="790"/>
      <c r="CF10" s="790"/>
      <c r="CG10" s="791"/>
      <c r="CH10" s="792"/>
      <c r="CI10" s="793"/>
      <c r="CJ10" s="793"/>
      <c r="CK10" s="793"/>
      <c r="CL10" s="794"/>
      <c r="CM10" s="792"/>
      <c r="CN10" s="793"/>
      <c r="CO10" s="793"/>
      <c r="CP10" s="793"/>
      <c r="CQ10" s="794"/>
      <c r="CR10" s="792"/>
      <c r="CS10" s="793"/>
      <c r="CT10" s="793"/>
      <c r="CU10" s="793"/>
      <c r="CV10" s="794"/>
      <c r="CW10" s="792"/>
      <c r="CX10" s="793"/>
      <c r="CY10" s="793"/>
      <c r="CZ10" s="793"/>
      <c r="DA10" s="794"/>
      <c r="DB10" s="792"/>
      <c r="DC10" s="793"/>
      <c r="DD10" s="793"/>
      <c r="DE10" s="793"/>
      <c r="DF10" s="794"/>
      <c r="DG10" s="792"/>
      <c r="DH10" s="793"/>
      <c r="DI10" s="793"/>
      <c r="DJ10" s="793"/>
      <c r="DK10" s="794"/>
      <c r="DL10" s="792"/>
      <c r="DM10" s="793"/>
      <c r="DN10" s="793"/>
      <c r="DO10" s="793"/>
      <c r="DP10" s="794"/>
      <c r="DQ10" s="792"/>
      <c r="DR10" s="793"/>
      <c r="DS10" s="793"/>
      <c r="DT10" s="793"/>
      <c r="DU10" s="794"/>
      <c r="DV10" s="789"/>
      <c r="DW10" s="790"/>
      <c r="DX10" s="790"/>
      <c r="DY10" s="790"/>
      <c r="DZ10" s="795"/>
      <c r="EA10" s="229"/>
    </row>
    <row r="11" spans="1:131" s="230" customFormat="1" ht="26.25" customHeight="1" x14ac:dyDescent="0.2">
      <c r="A11" s="233">
        <v>5</v>
      </c>
      <c r="B11" s="796"/>
      <c r="C11" s="797"/>
      <c r="D11" s="797"/>
      <c r="E11" s="797"/>
      <c r="F11" s="797"/>
      <c r="G11" s="797"/>
      <c r="H11" s="797"/>
      <c r="I11" s="797"/>
      <c r="J11" s="797"/>
      <c r="K11" s="797"/>
      <c r="L11" s="797"/>
      <c r="M11" s="797"/>
      <c r="N11" s="797"/>
      <c r="O11" s="797"/>
      <c r="P11" s="798"/>
      <c r="Q11" s="799"/>
      <c r="R11" s="800"/>
      <c r="S11" s="800"/>
      <c r="T11" s="800"/>
      <c r="U11" s="800"/>
      <c r="V11" s="800"/>
      <c r="W11" s="800"/>
      <c r="X11" s="800"/>
      <c r="Y11" s="800"/>
      <c r="Z11" s="800"/>
      <c r="AA11" s="800"/>
      <c r="AB11" s="800"/>
      <c r="AC11" s="800"/>
      <c r="AD11" s="800"/>
      <c r="AE11" s="801"/>
      <c r="AF11" s="802"/>
      <c r="AG11" s="803"/>
      <c r="AH11" s="803"/>
      <c r="AI11" s="803"/>
      <c r="AJ11" s="804"/>
      <c r="AK11" s="785"/>
      <c r="AL11" s="786"/>
      <c r="AM11" s="786"/>
      <c r="AN11" s="786"/>
      <c r="AO11" s="786"/>
      <c r="AP11" s="786"/>
      <c r="AQ11" s="786"/>
      <c r="AR11" s="786"/>
      <c r="AS11" s="786"/>
      <c r="AT11" s="786"/>
      <c r="AU11" s="787"/>
      <c r="AV11" s="787"/>
      <c r="AW11" s="787"/>
      <c r="AX11" s="787"/>
      <c r="AY11" s="788"/>
      <c r="AZ11" s="226"/>
      <c r="BA11" s="226"/>
      <c r="BB11" s="226"/>
      <c r="BC11" s="226"/>
      <c r="BD11" s="226"/>
      <c r="BE11" s="227"/>
      <c r="BF11" s="227"/>
      <c r="BG11" s="227"/>
      <c r="BH11" s="227"/>
      <c r="BI11" s="227"/>
      <c r="BJ11" s="227"/>
      <c r="BK11" s="227"/>
      <c r="BL11" s="227"/>
      <c r="BM11" s="227"/>
      <c r="BN11" s="227"/>
      <c r="BO11" s="227"/>
      <c r="BP11" s="227"/>
      <c r="BQ11" s="233">
        <v>5</v>
      </c>
      <c r="BR11" s="234"/>
      <c r="BS11" s="789"/>
      <c r="BT11" s="790"/>
      <c r="BU11" s="790"/>
      <c r="BV11" s="790"/>
      <c r="BW11" s="790"/>
      <c r="BX11" s="790"/>
      <c r="BY11" s="790"/>
      <c r="BZ11" s="790"/>
      <c r="CA11" s="790"/>
      <c r="CB11" s="790"/>
      <c r="CC11" s="790"/>
      <c r="CD11" s="790"/>
      <c r="CE11" s="790"/>
      <c r="CF11" s="790"/>
      <c r="CG11" s="791"/>
      <c r="CH11" s="792"/>
      <c r="CI11" s="793"/>
      <c r="CJ11" s="793"/>
      <c r="CK11" s="793"/>
      <c r="CL11" s="794"/>
      <c r="CM11" s="792"/>
      <c r="CN11" s="793"/>
      <c r="CO11" s="793"/>
      <c r="CP11" s="793"/>
      <c r="CQ11" s="794"/>
      <c r="CR11" s="792"/>
      <c r="CS11" s="793"/>
      <c r="CT11" s="793"/>
      <c r="CU11" s="793"/>
      <c r="CV11" s="794"/>
      <c r="CW11" s="792"/>
      <c r="CX11" s="793"/>
      <c r="CY11" s="793"/>
      <c r="CZ11" s="793"/>
      <c r="DA11" s="794"/>
      <c r="DB11" s="792"/>
      <c r="DC11" s="793"/>
      <c r="DD11" s="793"/>
      <c r="DE11" s="793"/>
      <c r="DF11" s="794"/>
      <c r="DG11" s="792"/>
      <c r="DH11" s="793"/>
      <c r="DI11" s="793"/>
      <c r="DJ11" s="793"/>
      <c r="DK11" s="794"/>
      <c r="DL11" s="792"/>
      <c r="DM11" s="793"/>
      <c r="DN11" s="793"/>
      <c r="DO11" s="793"/>
      <c r="DP11" s="794"/>
      <c r="DQ11" s="792"/>
      <c r="DR11" s="793"/>
      <c r="DS11" s="793"/>
      <c r="DT11" s="793"/>
      <c r="DU11" s="794"/>
      <c r="DV11" s="789"/>
      <c r="DW11" s="790"/>
      <c r="DX11" s="790"/>
      <c r="DY11" s="790"/>
      <c r="DZ11" s="795"/>
      <c r="EA11" s="229"/>
    </row>
    <row r="12" spans="1:131" s="230" customFormat="1" ht="26.25" customHeight="1" x14ac:dyDescent="0.2">
      <c r="A12" s="233">
        <v>6</v>
      </c>
      <c r="B12" s="796"/>
      <c r="C12" s="797"/>
      <c r="D12" s="797"/>
      <c r="E12" s="797"/>
      <c r="F12" s="797"/>
      <c r="G12" s="797"/>
      <c r="H12" s="797"/>
      <c r="I12" s="797"/>
      <c r="J12" s="797"/>
      <c r="K12" s="797"/>
      <c r="L12" s="797"/>
      <c r="M12" s="797"/>
      <c r="N12" s="797"/>
      <c r="O12" s="797"/>
      <c r="P12" s="798"/>
      <c r="Q12" s="799"/>
      <c r="R12" s="800"/>
      <c r="S12" s="800"/>
      <c r="T12" s="800"/>
      <c r="U12" s="800"/>
      <c r="V12" s="800"/>
      <c r="W12" s="800"/>
      <c r="X12" s="800"/>
      <c r="Y12" s="800"/>
      <c r="Z12" s="800"/>
      <c r="AA12" s="800"/>
      <c r="AB12" s="800"/>
      <c r="AC12" s="800"/>
      <c r="AD12" s="800"/>
      <c r="AE12" s="801"/>
      <c r="AF12" s="802"/>
      <c r="AG12" s="803"/>
      <c r="AH12" s="803"/>
      <c r="AI12" s="803"/>
      <c r="AJ12" s="804"/>
      <c r="AK12" s="785"/>
      <c r="AL12" s="786"/>
      <c r="AM12" s="786"/>
      <c r="AN12" s="786"/>
      <c r="AO12" s="786"/>
      <c r="AP12" s="786"/>
      <c r="AQ12" s="786"/>
      <c r="AR12" s="786"/>
      <c r="AS12" s="786"/>
      <c r="AT12" s="786"/>
      <c r="AU12" s="787"/>
      <c r="AV12" s="787"/>
      <c r="AW12" s="787"/>
      <c r="AX12" s="787"/>
      <c r="AY12" s="788"/>
      <c r="AZ12" s="226"/>
      <c r="BA12" s="226"/>
      <c r="BB12" s="226"/>
      <c r="BC12" s="226"/>
      <c r="BD12" s="226"/>
      <c r="BE12" s="227"/>
      <c r="BF12" s="227"/>
      <c r="BG12" s="227"/>
      <c r="BH12" s="227"/>
      <c r="BI12" s="227"/>
      <c r="BJ12" s="227"/>
      <c r="BK12" s="227"/>
      <c r="BL12" s="227"/>
      <c r="BM12" s="227"/>
      <c r="BN12" s="227"/>
      <c r="BO12" s="227"/>
      <c r="BP12" s="227"/>
      <c r="BQ12" s="233">
        <v>6</v>
      </c>
      <c r="BR12" s="234"/>
      <c r="BS12" s="789"/>
      <c r="BT12" s="790"/>
      <c r="BU12" s="790"/>
      <c r="BV12" s="790"/>
      <c r="BW12" s="790"/>
      <c r="BX12" s="790"/>
      <c r="BY12" s="790"/>
      <c r="BZ12" s="790"/>
      <c r="CA12" s="790"/>
      <c r="CB12" s="790"/>
      <c r="CC12" s="790"/>
      <c r="CD12" s="790"/>
      <c r="CE12" s="790"/>
      <c r="CF12" s="790"/>
      <c r="CG12" s="791"/>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9"/>
      <c r="DW12" s="790"/>
      <c r="DX12" s="790"/>
      <c r="DY12" s="790"/>
      <c r="DZ12" s="795"/>
      <c r="EA12" s="229"/>
    </row>
    <row r="13" spans="1:131" s="230" customFormat="1" ht="26.25" customHeight="1" x14ac:dyDescent="0.2">
      <c r="A13" s="233">
        <v>7</v>
      </c>
      <c r="B13" s="796"/>
      <c r="C13" s="797"/>
      <c r="D13" s="797"/>
      <c r="E13" s="797"/>
      <c r="F13" s="797"/>
      <c r="G13" s="797"/>
      <c r="H13" s="797"/>
      <c r="I13" s="797"/>
      <c r="J13" s="797"/>
      <c r="K13" s="797"/>
      <c r="L13" s="797"/>
      <c r="M13" s="797"/>
      <c r="N13" s="797"/>
      <c r="O13" s="797"/>
      <c r="P13" s="798"/>
      <c r="Q13" s="799"/>
      <c r="R13" s="800"/>
      <c r="S13" s="800"/>
      <c r="T13" s="800"/>
      <c r="U13" s="800"/>
      <c r="V13" s="800"/>
      <c r="W13" s="800"/>
      <c r="X13" s="800"/>
      <c r="Y13" s="800"/>
      <c r="Z13" s="800"/>
      <c r="AA13" s="800"/>
      <c r="AB13" s="800"/>
      <c r="AC13" s="800"/>
      <c r="AD13" s="800"/>
      <c r="AE13" s="801"/>
      <c r="AF13" s="802"/>
      <c r="AG13" s="803"/>
      <c r="AH13" s="803"/>
      <c r="AI13" s="803"/>
      <c r="AJ13" s="804"/>
      <c r="AK13" s="785"/>
      <c r="AL13" s="786"/>
      <c r="AM13" s="786"/>
      <c r="AN13" s="786"/>
      <c r="AO13" s="786"/>
      <c r="AP13" s="786"/>
      <c r="AQ13" s="786"/>
      <c r="AR13" s="786"/>
      <c r="AS13" s="786"/>
      <c r="AT13" s="786"/>
      <c r="AU13" s="787"/>
      <c r="AV13" s="787"/>
      <c r="AW13" s="787"/>
      <c r="AX13" s="787"/>
      <c r="AY13" s="788"/>
      <c r="AZ13" s="226"/>
      <c r="BA13" s="226"/>
      <c r="BB13" s="226"/>
      <c r="BC13" s="226"/>
      <c r="BD13" s="226"/>
      <c r="BE13" s="227"/>
      <c r="BF13" s="227"/>
      <c r="BG13" s="227"/>
      <c r="BH13" s="227"/>
      <c r="BI13" s="227"/>
      <c r="BJ13" s="227"/>
      <c r="BK13" s="227"/>
      <c r="BL13" s="227"/>
      <c r="BM13" s="227"/>
      <c r="BN13" s="227"/>
      <c r="BO13" s="227"/>
      <c r="BP13" s="227"/>
      <c r="BQ13" s="233">
        <v>7</v>
      </c>
      <c r="BR13" s="234"/>
      <c r="BS13" s="789"/>
      <c r="BT13" s="790"/>
      <c r="BU13" s="790"/>
      <c r="BV13" s="790"/>
      <c r="BW13" s="790"/>
      <c r="BX13" s="790"/>
      <c r="BY13" s="790"/>
      <c r="BZ13" s="790"/>
      <c r="CA13" s="790"/>
      <c r="CB13" s="790"/>
      <c r="CC13" s="790"/>
      <c r="CD13" s="790"/>
      <c r="CE13" s="790"/>
      <c r="CF13" s="790"/>
      <c r="CG13" s="791"/>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9"/>
      <c r="DW13" s="790"/>
      <c r="DX13" s="790"/>
      <c r="DY13" s="790"/>
      <c r="DZ13" s="795"/>
      <c r="EA13" s="229"/>
    </row>
    <row r="14" spans="1:131" s="230" customFormat="1" ht="26.25" customHeight="1" x14ac:dyDescent="0.2">
      <c r="A14" s="233">
        <v>8</v>
      </c>
      <c r="B14" s="796"/>
      <c r="C14" s="797"/>
      <c r="D14" s="797"/>
      <c r="E14" s="797"/>
      <c r="F14" s="797"/>
      <c r="G14" s="797"/>
      <c r="H14" s="797"/>
      <c r="I14" s="797"/>
      <c r="J14" s="797"/>
      <c r="K14" s="797"/>
      <c r="L14" s="797"/>
      <c r="M14" s="797"/>
      <c r="N14" s="797"/>
      <c r="O14" s="797"/>
      <c r="P14" s="798"/>
      <c r="Q14" s="799"/>
      <c r="R14" s="800"/>
      <c r="S14" s="800"/>
      <c r="T14" s="800"/>
      <c r="U14" s="800"/>
      <c r="V14" s="800"/>
      <c r="W14" s="800"/>
      <c r="X14" s="800"/>
      <c r="Y14" s="800"/>
      <c r="Z14" s="800"/>
      <c r="AA14" s="800"/>
      <c r="AB14" s="800"/>
      <c r="AC14" s="800"/>
      <c r="AD14" s="800"/>
      <c r="AE14" s="801"/>
      <c r="AF14" s="802"/>
      <c r="AG14" s="803"/>
      <c r="AH14" s="803"/>
      <c r="AI14" s="803"/>
      <c r="AJ14" s="804"/>
      <c r="AK14" s="785"/>
      <c r="AL14" s="786"/>
      <c r="AM14" s="786"/>
      <c r="AN14" s="786"/>
      <c r="AO14" s="786"/>
      <c r="AP14" s="786"/>
      <c r="AQ14" s="786"/>
      <c r="AR14" s="786"/>
      <c r="AS14" s="786"/>
      <c r="AT14" s="786"/>
      <c r="AU14" s="787"/>
      <c r="AV14" s="787"/>
      <c r="AW14" s="787"/>
      <c r="AX14" s="787"/>
      <c r="AY14" s="788"/>
      <c r="AZ14" s="226"/>
      <c r="BA14" s="226"/>
      <c r="BB14" s="226"/>
      <c r="BC14" s="226"/>
      <c r="BD14" s="226"/>
      <c r="BE14" s="227"/>
      <c r="BF14" s="227"/>
      <c r="BG14" s="227"/>
      <c r="BH14" s="227"/>
      <c r="BI14" s="227"/>
      <c r="BJ14" s="227"/>
      <c r="BK14" s="227"/>
      <c r="BL14" s="227"/>
      <c r="BM14" s="227"/>
      <c r="BN14" s="227"/>
      <c r="BO14" s="227"/>
      <c r="BP14" s="227"/>
      <c r="BQ14" s="233">
        <v>8</v>
      </c>
      <c r="BR14" s="234"/>
      <c r="BS14" s="789"/>
      <c r="BT14" s="790"/>
      <c r="BU14" s="790"/>
      <c r="BV14" s="790"/>
      <c r="BW14" s="790"/>
      <c r="BX14" s="790"/>
      <c r="BY14" s="790"/>
      <c r="BZ14" s="790"/>
      <c r="CA14" s="790"/>
      <c r="CB14" s="790"/>
      <c r="CC14" s="790"/>
      <c r="CD14" s="790"/>
      <c r="CE14" s="790"/>
      <c r="CF14" s="790"/>
      <c r="CG14" s="791"/>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9"/>
      <c r="DW14" s="790"/>
      <c r="DX14" s="790"/>
      <c r="DY14" s="790"/>
      <c r="DZ14" s="795"/>
      <c r="EA14" s="229"/>
    </row>
    <row r="15" spans="1:131" s="230" customFormat="1" ht="26.25" customHeight="1" x14ac:dyDescent="0.2">
      <c r="A15" s="233">
        <v>9</v>
      </c>
      <c r="B15" s="796"/>
      <c r="C15" s="797"/>
      <c r="D15" s="797"/>
      <c r="E15" s="797"/>
      <c r="F15" s="797"/>
      <c r="G15" s="797"/>
      <c r="H15" s="797"/>
      <c r="I15" s="797"/>
      <c r="J15" s="797"/>
      <c r="K15" s="797"/>
      <c r="L15" s="797"/>
      <c r="M15" s="797"/>
      <c r="N15" s="797"/>
      <c r="O15" s="797"/>
      <c r="P15" s="798"/>
      <c r="Q15" s="799"/>
      <c r="R15" s="800"/>
      <c r="S15" s="800"/>
      <c r="T15" s="800"/>
      <c r="U15" s="800"/>
      <c r="V15" s="800"/>
      <c r="W15" s="800"/>
      <c r="X15" s="800"/>
      <c r="Y15" s="800"/>
      <c r="Z15" s="800"/>
      <c r="AA15" s="800"/>
      <c r="AB15" s="800"/>
      <c r="AC15" s="800"/>
      <c r="AD15" s="800"/>
      <c r="AE15" s="801"/>
      <c r="AF15" s="802"/>
      <c r="AG15" s="803"/>
      <c r="AH15" s="803"/>
      <c r="AI15" s="803"/>
      <c r="AJ15" s="804"/>
      <c r="AK15" s="785"/>
      <c r="AL15" s="786"/>
      <c r="AM15" s="786"/>
      <c r="AN15" s="786"/>
      <c r="AO15" s="786"/>
      <c r="AP15" s="786"/>
      <c r="AQ15" s="786"/>
      <c r="AR15" s="786"/>
      <c r="AS15" s="786"/>
      <c r="AT15" s="786"/>
      <c r="AU15" s="787"/>
      <c r="AV15" s="787"/>
      <c r="AW15" s="787"/>
      <c r="AX15" s="787"/>
      <c r="AY15" s="788"/>
      <c r="AZ15" s="226"/>
      <c r="BA15" s="226"/>
      <c r="BB15" s="226"/>
      <c r="BC15" s="226"/>
      <c r="BD15" s="226"/>
      <c r="BE15" s="227"/>
      <c r="BF15" s="227"/>
      <c r="BG15" s="227"/>
      <c r="BH15" s="227"/>
      <c r="BI15" s="227"/>
      <c r="BJ15" s="227"/>
      <c r="BK15" s="227"/>
      <c r="BL15" s="227"/>
      <c r="BM15" s="227"/>
      <c r="BN15" s="227"/>
      <c r="BO15" s="227"/>
      <c r="BP15" s="227"/>
      <c r="BQ15" s="233">
        <v>9</v>
      </c>
      <c r="BR15" s="234"/>
      <c r="BS15" s="789"/>
      <c r="BT15" s="790"/>
      <c r="BU15" s="790"/>
      <c r="BV15" s="790"/>
      <c r="BW15" s="790"/>
      <c r="BX15" s="790"/>
      <c r="BY15" s="790"/>
      <c r="BZ15" s="790"/>
      <c r="CA15" s="790"/>
      <c r="CB15" s="790"/>
      <c r="CC15" s="790"/>
      <c r="CD15" s="790"/>
      <c r="CE15" s="790"/>
      <c r="CF15" s="790"/>
      <c r="CG15" s="791"/>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9"/>
      <c r="DW15" s="790"/>
      <c r="DX15" s="790"/>
      <c r="DY15" s="790"/>
      <c r="DZ15" s="795"/>
      <c r="EA15" s="229"/>
    </row>
    <row r="16" spans="1:131" s="230" customFormat="1" ht="26.25" customHeight="1" x14ac:dyDescent="0.2">
      <c r="A16" s="233">
        <v>10</v>
      </c>
      <c r="B16" s="796"/>
      <c r="C16" s="797"/>
      <c r="D16" s="797"/>
      <c r="E16" s="797"/>
      <c r="F16" s="797"/>
      <c r="G16" s="797"/>
      <c r="H16" s="797"/>
      <c r="I16" s="797"/>
      <c r="J16" s="797"/>
      <c r="K16" s="797"/>
      <c r="L16" s="797"/>
      <c r="M16" s="797"/>
      <c r="N16" s="797"/>
      <c r="O16" s="797"/>
      <c r="P16" s="798"/>
      <c r="Q16" s="799"/>
      <c r="R16" s="800"/>
      <c r="S16" s="800"/>
      <c r="T16" s="800"/>
      <c r="U16" s="800"/>
      <c r="V16" s="800"/>
      <c r="W16" s="800"/>
      <c r="X16" s="800"/>
      <c r="Y16" s="800"/>
      <c r="Z16" s="800"/>
      <c r="AA16" s="800"/>
      <c r="AB16" s="800"/>
      <c r="AC16" s="800"/>
      <c r="AD16" s="800"/>
      <c r="AE16" s="801"/>
      <c r="AF16" s="802"/>
      <c r="AG16" s="803"/>
      <c r="AH16" s="803"/>
      <c r="AI16" s="803"/>
      <c r="AJ16" s="804"/>
      <c r="AK16" s="785"/>
      <c r="AL16" s="786"/>
      <c r="AM16" s="786"/>
      <c r="AN16" s="786"/>
      <c r="AO16" s="786"/>
      <c r="AP16" s="786"/>
      <c r="AQ16" s="786"/>
      <c r="AR16" s="786"/>
      <c r="AS16" s="786"/>
      <c r="AT16" s="786"/>
      <c r="AU16" s="787"/>
      <c r="AV16" s="787"/>
      <c r="AW16" s="787"/>
      <c r="AX16" s="787"/>
      <c r="AY16" s="788"/>
      <c r="AZ16" s="226"/>
      <c r="BA16" s="226"/>
      <c r="BB16" s="226"/>
      <c r="BC16" s="226"/>
      <c r="BD16" s="226"/>
      <c r="BE16" s="227"/>
      <c r="BF16" s="227"/>
      <c r="BG16" s="227"/>
      <c r="BH16" s="227"/>
      <c r="BI16" s="227"/>
      <c r="BJ16" s="227"/>
      <c r="BK16" s="227"/>
      <c r="BL16" s="227"/>
      <c r="BM16" s="227"/>
      <c r="BN16" s="227"/>
      <c r="BO16" s="227"/>
      <c r="BP16" s="227"/>
      <c r="BQ16" s="233">
        <v>10</v>
      </c>
      <c r="BR16" s="234"/>
      <c r="BS16" s="789"/>
      <c r="BT16" s="790"/>
      <c r="BU16" s="790"/>
      <c r="BV16" s="790"/>
      <c r="BW16" s="790"/>
      <c r="BX16" s="790"/>
      <c r="BY16" s="790"/>
      <c r="BZ16" s="790"/>
      <c r="CA16" s="790"/>
      <c r="CB16" s="790"/>
      <c r="CC16" s="790"/>
      <c r="CD16" s="790"/>
      <c r="CE16" s="790"/>
      <c r="CF16" s="790"/>
      <c r="CG16" s="791"/>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9"/>
      <c r="DW16" s="790"/>
      <c r="DX16" s="790"/>
      <c r="DY16" s="790"/>
      <c r="DZ16" s="795"/>
      <c r="EA16" s="229"/>
    </row>
    <row r="17" spans="1:131" s="230" customFormat="1" ht="26.25" customHeight="1" x14ac:dyDescent="0.2">
      <c r="A17" s="233">
        <v>11</v>
      </c>
      <c r="B17" s="796"/>
      <c r="C17" s="797"/>
      <c r="D17" s="797"/>
      <c r="E17" s="797"/>
      <c r="F17" s="797"/>
      <c r="G17" s="797"/>
      <c r="H17" s="797"/>
      <c r="I17" s="797"/>
      <c r="J17" s="797"/>
      <c r="K17" s="797"/>
      <c r="L17" s="797"/>
      <c r="M17" s="797"/>
      <c r="N17" s="797"/>
      <c r="O17" s="797"/>
      <c r="P17" s="798"/>
      <c r="Q17" s="799"/>
      <c r="R17" s="800"/>
      <c r="S17" s="800"/>
      <c r="T17" s="800"/>
      <c r="U17" s="800"/>
      <c r="V17" s="800"/>
      <c r="W17" s="800"/>
      <c r="X17" s="800"/>
      <c r="Y17" s="800"/>
      <c r="Z17" s="800"/>
      <c r="AA17" s="800"/>
      <c r="AB17" s="800"/>
      <c r="AC17" s="800"/>
      <c r="AD17" s="800"/>
      <c r="AE17" s="801"/>
      <c r="AF17" s="802"/>
      <c r="AG17" s="803"/>
      <c r="AH17" s="803"/>
      <c r="AI17" s="803"/>
      <c r="AJ17" s="804"/>
      <c r="AK17" s="785"/>
      <c r="AL17" s="786"/>
      <c r="AM17" s="786"/>
      <c r="AN17" s="786"/>
      <c r="AO17" s="786"/>
      <c r="AP17" s="786"/>
      <c r="AQ17" s="786"/>
      <c r="AR17" s="786"/>
      <c r="AS17" s="786"/>
      <c r="AT17" s="786"/>
      <c r="AU17" s="787"/>
      <c r="AV17" s="787"/>
      <c r="AW17" s="787"/>
      <c r="AX17" s="787"/>
      <c r="AY17" s="788"/>
      <c r="AZ17" s="226"/>
      <c r="BA17" s="226"/>
      <c r="BB17" s="226"/>
      <c r="BC17" s="226"/>
      <c r="BD17" s="226"/>
      <c r="BE17" s="227"/>
      <c r="BF17" s="227"/>
      <c r="BG17" s="227"/>
      <c r="BH17" s="227"/>
      <c r="BI17" s="227"/>
      <c r="BJ17" s="227"/>
      <c r="BK17" s="227"/>
      <c r="BL17" s="227"/>
      <c r="BM17" s="227"/>
      <c r="BN17" s="227"/>
      <c r="BO17" s="227"/>
      <c r="BP17" s="227"/>
      <c r="BQ17" s="233">
        <v>11</v>
      </c>
      <c r="BR17" s="234"/>
      <c r="BS17" s="789"/>
      <c r="BT17" s="790"/>
      <c r="BU17" s="790"/>
      <c r="BV17" s="790"/>
      <c r="BW17" s="790"/>
      <c r="BX17" s="790"/>
      <c r="BY17" s="790"/>
      <c r="BZ17" s="790"/>
      <c r="CA17" s="790"/>
      <c r="CB17" s="790"/>
      <c r="CC17" s="790"/>
      <c r="CD17" s="790"/>
      <c r="CE17" s="790"/>
      <c r="CF17" s="790"/>
      <c r="CG17" s="791"/>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9"/>
      <c r="DW17" s="790"/>
      <c r="DX17" s="790"/>
      <c r="DY17" s="790"/>
      <c r="DZ17" s="795"/>
      <c r="EA17" s="229"/>
    </row>
    <row r="18" spans="1:131" s="230" customFormat="1" ht="26.25" customHeight="1" x14ac:dyDescent="0.2">
      <c r="A18" s="233">
        <v>12</v>
      </c>
      <c r="B18" s="796"/>
      <c r="C18" s="797"/>
      <c r="D18" s="797"/>
      <c r="E18" s="797"/>
      <c r="F18" s="797"/>
      <c r="G18" s="797"/>
      <c r="H18" s="797"/>
      <c r="I18" s="797"/>
      <c r="J18" s="797"/>
      <c r="K18" s="797"/>
      <c r="L18" s="797"/>
      <c r="M18" s="797"/>
      <c r="N18" s="797"/>
      <c r="O18" s="797"/>
      <c r="P18" s="798"/>
      <c r="Q18" s="799"/>
      <c r="R18" s="800"/>
      <c r="S18" s="800"/>
      <c r="T18" s="800"/>
      <c r="U18" s="800"/>
      <c r="V18" s="800"/>
      <c r="W18" s="800"/>
      <c r="X18" s="800"/>
      <c r="Y18" s="800"/>
      <c r="Z18" s="800"/>
      <c r="AA18" s="800"/>
      <c r="AB18" s="800"/>
      <c r="AC18" s="800"/>
      <c r="AD18" s="800"/>
      <c r="AE18" s="801"/>
      <c r="AF18" s="802"/>
      <c r="AG18" s="803"/>
      <c r="AH18" s="803"/>
      <c r="AI18" s="803"/>
      <c r="AJ18" s="804"/>
      <c r="AK18" s="785"/>
      <c r="AL18" s="786"/>
      <c r="AM18" s="786"/>
      <c r="AN18" s="786"/>
      <c r="AO18" s="786"/>
      <c r="AP18" s="786"/>
      <c r="AQ18" s="786"/>
      <c r="AR18" s="786"/>
      <c r="AS18" s="786"/>
      <c r="AT18" s="786"/>
      <c r="AU18" s="787"/>
      <c r="AV18" s="787"/>
      <c r="AW18" s="787"/>
      <c r="AX18" s="787"/>
      <c r="AY18" s="788"/>
      <c r="AZ18" s="226"/>
      <c r="BA18" s="226"/>
      <c r="BB18" s="226"/>
      <c r="BC18" s="226"/>
      <c r="BD18" s="226"/>
      <c r="BE18" s="227"/>
      <c r="BF18" s="227"/>
      <c r="BG18" s="227"/>
      <c r="BH18" s="227"/>
      <c r="BI18" s="227"/>
      <c r="BJ18" s="227"/>
      <c r="BK18" s="227"/>
      <c r="BL18" s="227"/>
      <c r="BM18" s="227"/>
      <c r="BN18" s="227"/>
      <c r="BO18" s="227"/>
      <c r="BP18" s="227"/>
      <c r="BQ18" s="233">
        <v>12</v>
      </c>
      <c r="BR18" s="234"/>
      <c r="BS18" s="789"/>
      <c r="BT18" s="790"/>
      <c r="BU18" s="790"/>
      <c r="BV18" s="790"/>
      <c r="BW18" s="790"/>
      <c r="BX18" s="790"/>
      <c r="BY18" s="790"/>
      <c r="BZ18" s="790"/>
      <c r="CA18" s="790"/>
      <c r="CB18" s="790"/>
      <c r="CC18" s="790"/>
      <c r="CD18" s="790"/>
      <c r="CE18" s="790"/>
      <c r="CF18" s="790"/>
      <c r="CG18" s="791"/>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9"/>
      <c r="DW18" s="790"/>
      <c r="DX18" s="790"/>
      <c r="DY18" s="790"/>
      <c r="DZ18" s="795"/>
      <c r="EA18" s="229"/>
    </row>
    <row r="19" spans="1:131" s="230" customFormat="1" ht="26.25" customHeight="1" x14ac:dyDescent="0.2">
      <c r="A19" s="233">
        <v>13</v>
      </c>
      <c r="B19" s="796"/>
      <c r="C19" s="797"/>
      <c r="D19" s="797"/>
      <c r="E19" s="797"/>
      <c r="F19" s="797"/>
      <c r="G19" s="797"/>
      <c r="H19" s="797"/>
      <c r="I19" s="797"/>
      <c r="J19" s="797"/>
      <c r="K19" s="797"/>
      <c r="L19" s="797"/>
      <c r="M19" s="797"/>
      <c r="N19" s="797"/>
      <c r="O19" s="797"/>
      <c r="P19" s="798"/>
      <c r="Q19" s="799"/>
      <c r="R19" s="800"/>
      <c r="S19" s="800"/>
      <c r="T19" s="800"/>
      <c r="U19" s="800"/>
      <c r="V19" s="800"/>
      <c r="W19" s="800"/>
      <c r="X19" s="800"/>
      <c r="Y19" s="800"/>
      <c r="Z19" s="800"/>
      <c r="AA19" s="800"/>
      <c r="AB19" s="800"/>
      <c r="AC19" s="800"/>
      <c r="AD19" s="800"/>
      <c r="AE19" s="801"/>
      <c r="AF19" s="802"/>
      <c r="AG19" s="803"/>
      <c r="AH19" s="803"/>
      <c r="AI19" s="803"/>
      <c r="AJ19" s="804"/>
      <c r="AK19" s="785"/>
      <c r="AL19" s="786"/>
      <c r="AM19" s="786"/>
      <c r="AN19" s="786"/>
      <c r="AO19" s="786"/>
      <c r="AP19" s="786"/>
      <c r="AQ19" s="786"/>
      <c r="AR19" s="786"/>
      <c r="AS19" s="786"/>
      <c r="AT19" s="786"/>
      <c r="AU19" s="787"/>
      <c r="AV19" s="787"/>
      <c r="AW19" s="787"/>
      <c r="AX19" s="787"/>
      <c r="AY19" s="788"/>
      <c r="AZ19" s="226"/>
      <c r="BA19" s="226"/>
      <c r="BB19" s="226"/>
      <c r="BC19" s="226"/>
      <c r="BD19" s="226"/>
      <c r="BE19" s="227"/>
      <c r="BF19" s="227"/>
      <c r="BG19" s="227"/>
      <c r="BH19" s="227"/>
      <c r="BI19" s="227"/>
      <c r="BJ19" s="227"/>
      <c r="BK19" s="227"/>
      <c r="BL19" s="227"/>
      <c r="BM19" s="227"/>
      <c r="BN19" s="227"/>
      <c r="BO19" s="227"/>
      <c r="BP19" s="227"/>
      <c r="BQ19" s="233">
        <v>13</v>
      </c>
      <c r="BR19" s="234"/>
      <c r="BS19" s="789"/>
      <c r="BT19" s="790"/>
      <c r="BU19" s="790"/>
      <c r="BV19" s="790"/>
      <c r="BW19" s="790"/>
      <c r="BX19" s="790"/>
      <c r="BY19" s="790"/>
      <c r="BZ19" s="790"/>
      <c r="CA19" s="790"/>
      <c r="CB19" s="790"/>
      <c r="CC19" s="790"/>
      <c r="CD19" s="790"/>
      <c r="CE19" s="790"/>
      <c r="CF19" s="790"/>
      <c r="CG19" s="791"/>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9"/>
      <c r="DW19" s="790"/>
      <c r="DX19" s="790"/>
      <c r="DY19" s="790"/>
      <c r="DZ19" s="795"/>
      <c r="EA19" s="229"/>
    </row>
    <row r="20" spans="1:131" s="230" customFormat="1" ht="26.25" customHeight="1" x14ac:dyDescent="0.2">
      <c r="A20" s="233">
        <v>14</v>
      </c>
      <c r="B20" s="796"/>
      <c r="C20" s="797"/>
      <c r="D20" s="797"/>
      <c r="E20" s="797"/>
      <c r="F20" s="797"/>
      <c r="G20" s="797"/>
      <c r="H20" s="797"/>
      <c r="I20" s="797"/>
      <c r="J20" s="797"/>
      <c r="K20" s="797"/>
      <c r="L20" s="797"/>
      <c r="M20" s="797"/>
      <c r="N20" s="797"/>
      <c r="O20" s="797"/>
      <c r="P20" s="798"/>
      <c r="Q20" s="799"/>
      <c r="R20" s="800"/>
      <c r="S20" s="800"/>
      <c r="T20" s="800"/>
      <c r="U20" s="800"/>
      <c r="V20" s="800"/>
      <c r="W20" s="800"/>
      <c r="X20" s="800"/>
      <c r="Y20" s="800"/>
      <c r="Z20" s="800"/>
      <c r="AA20" s="800"/>
      <c r="AB20" s="800"/>
      <c r="AC20" s="800"/>
      <c r="AD20" s="800"/>
      <c r="AE20" s="801"/>
      <c r="AF20" s="802"/>
      <c r="AG20" s="803"/>
      <c r="AH20" s="803"/>
      <c r="AI20" s="803"/>
      <c r="AJ20" s="804"/>
      <c r="AK20" s="785"/>
      <c r="AL20" s="786"/>
      <c r="AM20" s="786"/>
      <c r="AN20" s="786"/>
      <c r="AO20" s="786"/>
      <c r="AP20" s="786"/>
      <c r="AQ20" s="786"/>
      <c r="AR20" s="786"/>
      <c r="AS20" s="786"/>
      <c r="AT20" s="786"/>
      <c r="AU20" s="787"/>
      <c r="AV20" s="787"/>
      <c r="AW20" s="787"/>
      <c r="AX20" s="787"/>
      <c r="AY20" s="788"/>
      <c r="AZ20" s="226"/>
      <c r="BA20" s="226"/>
      <c r="BB20" s="226"/>
      <c r="BC20" s="226"/>
      <c r="BD20" s="226"/>
      <c r="BE20" s="227"/>
      <c r="BF20" s="227"/>
      <c r="BG20" s="227"/>
      <c r="BH20" s="227"/>
      <c r="BI20" s="227"/>
      <c r="BJ20" s="227"/>
      <c r="BK20" s="227"/>
      <c r="BL20" s="227"/>
      <c r="BM20" s="227"/>
      <c r="BN20" s="227"/>
      <c r="BO20" s="227"/>
      <c r="BP20" s="227"/>
      <c r="BQ20" s="233">
        <v>14</v>
      </c>
      <c r="BR20" s="234"/>
      <c r="BS20" s="789"/>
      <c r="BT20" s="790"/>
      <c r="BU20" s="790"/>
      <c r="BV20" s="790"/>
      <c r="BW20" s="790"/>
      <c r="BX20" s="790"/>
      <c r="BY20" s="790"/>
      <c r="BZ20" s="790"/>
      <c r="CA20" s="790"/>
      <c r="CB20" s="790"/>
      <c r="CC20" s="790"/>
      <c r="CD20" s="790"/>
      <c r="CE20" s="790"/>
      <c r="CF20" s="790"/>
      <c r="CG20" s="791"/>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9"/>
      <c r="DW20" s="790"/>
      <c r="DX20" s="790"/>
      <c r="DY20" s="790"/>
      <c r="DZ20" s="795"/>
      <c r="EA20" s="229"/>
    </row>
    <row r="21" spans="1:131" s="230" customFormat="1" ht="26.25" customHeight="1" thickBot="1" x14ac:dyDescent="0.25">
      <c r="A21" s="233">
        <v>15</v>
      </c>
      <c r="B21" s="796"/>
      <c r="C21" s="797"/>
      <c r="D21" s="797"/>
      <c r="E21" s="797"/>
      <c r="F21" s="797"/>
      <c r="G21" s="797"/>
      <c r="H21" s="797"/>
      <c r="I21" s="797"/>
      <c r="J21" s="797"/>
      <c r="K21" s="797"/>
      <c r="L21" s="797"/>
      <c r="M21" s="797"/>
      <c r="N21" s="797"/>
      <c r="O21" s="797"/>
      <c r="P21" s="798"/>
      <c r="Q21" s="799"/>
      <c r="R21" s="800"/>
      <c r="S21" s="800"/>
      <c r="T21" s="800"/>
      <c r="U21" s="800"/>
      <c r="V21" s="800"/>
      <c r="W21" s="800"/>
      <c r="X21" s="800"/>
      <c r="Y21" s="800"/>
      <c r="Z21" s="800"/>
      <c r="AA21" s="800"/>
      <c r="AB21" s="800"/>
      <c r="AC21" s="800"/>
      <c r="AD21" s="800"/>
      <c r="AE21" s="801"/>
      <c r="AF21" s="802"/>
      <c r="AG21" s="803"/>
      <c r="AH21" s="803"/>
      <c r="AI21" s="803"/>
      <c r="AJ21" s="804"/>
      <c r="AK21" s="785"/>
      <c r="AL21" s="786"/>
      <c r="AM21" s="786"/>
      <c r="AN21" s="786"/>
      <c r="AO21" s="786"/>
      <c r="AP21" s="786"/>
      <c r="AQ21" s="786"/>
      <c r="AR21" s="786"/>
      <c r="AS21" s="786"/>
      <c r="AT21" s="786"/>
      <c r="AU21" s="787"/>
      <c r="AV21" s="787"/>
      <c r="AW21" s="787"/>
      <c r="AX21" s="787"/>
      <c r="AY21" s="788"/>
      <c r="AZ21" s="226"/>
      <c r="BA21" s="226"/>
      <c r="BB21" s="226"/>
      <c r="BC21" s="226"/>
      <c r="BD21" s="226"/>
      <c r="BE21" s="227"/>
      <c r="BF21" s="227"/>
      <c r="BG21" s="227"/>
      <c r="BH21" s="227"/>
      <c r="BI21" s="227"/>
      <c r="BJ21" s="227"/>
      <c r="BK21" s="227"/>
      <c r="BL21" s="227"/>
      <c r="BM21" s="227"/>
      <c r="BN21" s="227"/>
      <c r="BO21" s="227"/>
      <c r="BP21" s="227"/>
      <c r="BQ21" s="233">
        <v>15</v>
      </c>
      <c r="BR21" s="234"/>
      <c r="BS21" s="789"/>
      <c r="BT21" s="790"/>
      <c r="BU21" s="790"/>
      <c r="BV21" s="790"/>
      <c r="BW21" s="790"/>
      <c r="BX21" s="790"/>
      <c r="BY21" s="790"/>
      <c r="BZ21" s="790"/>
      <c r="CA21" s="790"/>
      <c r="CB21" s="790"/>
      <c r="CC21" s="790"/>
      <c r="CD21" s="790"/>
      <c r="CE21" s="790"/>
      <c r="CF21" s="790"/>
      <c r="CG21" s="791"/>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9"/>
      <c r="DW21" s="790"/>
      <c r="DX21" s="790"/>
      <c r="DY21" s="790"/>
      <c r="DZ21" s="795"/>
      <c r="EA21" s="229"/>
    </row>
    <row r="22" spans="1:131" s="230" customFormat="1" ht="26.25" customHeight="1" x14ac:dyDescent="0.2">
      <c r="A22" s="233">
        <v>16</v>
      </c>
      <c r="B22" s="796"/>
      <c r="C22" s="797"/>
      <c r="D22" s="797"/>
      <c r="E22" s="797"/>
      <c r="F22" s="797"/>
      <c r="G22" s="797"/>
      <c r="H22" s="797"/>
      <c r="I22" s="797"/>
      <c r="J22" s="797"/>
      <c r="K22" s="797"/>
      <c r="L22" s="797"/>
      <c r="M22" s="797"/>
      <c r="N22" s="797"/>
      <c r="O22" s="797"/>
      <c r="P22" s="798"/>
      <c r="Q22" s="815"/>
      <c r="R22" s="816"/>
      <c r="S22" s="816"/>
      <c r="T22" s="816"/>
      <c r="U22" s="816"/>
      <c r="V22" s="816"/>
      <c r="W22" s="816"/>
      <c r="X22" s="816"/>
      <c r="Y22" s="816"/>
      <c r="Z22" s="816"/>
      <c r="AA22" s="816"/>
      <c r="AB22" s="816"/>
      <c r="AC22" s="816"/>
      <c r="AD22" s="816"/>
      <c r="AE22" s="817"/>
      <c r="AF22" s="802"/>
      <c r="AG22" s="803"/>
      <c r="AH22" s="803"/>
      <c r="AI22" s="803"/>
      <c r="AJ22" s="804"/>
      <c r="AK22" s="818"/>
      <c r="AL22" s="819"/>
      <c r="AM22" s="819"/>
      <c r="AN22" s="819"/>
      <c r="AO22" s="819"/>
      <c r="AP22" s="819"/>
      <c r="AQ22" s="819"/>
      <c r="AR22" s="819"/>
      <c r="AS22" s="819"/>
      <c r="AT22" s="819"/>
      <c r="AU22" s="820"/>
      <c r="AV22" s="820"/>
      <c r="AW22" s="820"/>
      <c r="AX22" s="820"/>
      <c r="AY22" s="821"/>
      <c r="AZ22" s="822" t="s">
        <v>376</v>
      </c>
      <c r="BA22" s="822"/>
      <c r="BB22" s="822"/>
      <c r="BC22" s="822"/>
      <c r="BD22" s="823"/>
      <c r="BE22" s="227"/>
      <c r="BF22" s="227"/>
      <c r="BG22" s="227"/>
      <c r="BH22" s="227"/>
      <c r="BI22" s="227"/>
      <c r="BJ22" s="227"/>
      <c r="BK22" s="227"/>
      <c r="BL22" s="227"/>
      <c r="BM22" s="227"/>
      <c r="BN22" s="227"/>
      <c r="BO22" s="227"/>
      <c r="BP22" s="227"/>
      <c r="BQ22" s="233">
        <v>16</v>
      </c>
      <c r="BR22" s="234"/>
      <c r="BS22" s="789"/>
      <c r="BT22" s="790"/>
      <c r="BU22" s="790"/>
      <c r="BV22" s="790"/>
      <c r="BW22" s="790"/>
      <c r="BX22" s="790"/>
      <c r="BY22" s="790"/>
      <c r="BZ22" s="790"/>
      <c r="CA22" s="790"/>
      <c r="CB22" s="790"/>
      <c r="CC22" s="790"/>
      <c r="CD22" s="790"/>
      <c r="CE22" s="790"/>
      <c r="CF22" s="790"/>
      <c r="CG22" s="791"/>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9"/>
      <c r="DW22" s="790"/>
      <c r="DX22" s="790"/>
      <c r="DY22" s="790"/>
      <c r="DZ22" s="795"/>
      <c r="EA22" s="229"/>
    </row>
    <row r="23" spans="1:131" s="230" customFormat="1" ht="26.25" customHeight="1" thickBot="1" x14ac:dyDescent="0.25">
      <c r="A23" s="235" t="s">
        <v>377</v>
      </c>
      <c r="B23" s="805" t="s">
        <v>378</v>
      </c>
      <c r="C23" s="806"/>
      <c r="D23" s="806"/>
      <c r="E23" s="806"/>
      <c r="F23" s="806"/>
      <c r="G23" s="806"/>
      <c r="H23" s="806"/>
      <c r="I23" s="806"/>
      <c r="J23" s="806"/>
      <c r="K23" s="806"/>
      <c r="L23" s="806"/>
      <c r="M23" s="806"/>
      <c r="N23" s="806"/>
      <c r="O23" s="806"/>
      <c r="P23" s="807"/>
      <c r="Q23" s="808">
        <v>7139</v>
      </c>
      <c r="R23" s="809"/>
      <c r="S23" s="809"/>
      <c r="T23" s="809"/>
      <c r="U23" s="809"/>
      <c r="V23" s="809">
        <v>7029</v>
      </c>
      <c r="W23" s="809"/>
      <c r="X23" s="809"/>
      <c r="Y23" s="809"/>
      <c r="Z23" s="809"/>
      <c r="AA23" s="809">
        <v>110</v>
      </c>
      <c r="AB23" s="809"/>
      <c r="AC23" s="809"/>
      <c r="AD23" s="809"/>
      <c r="AE23" s="810"/>
      <c r="AF23" s="811">
        <v>107</v>
      </c>
      <c r="AG23" s="809"/>
      <c r="AH23" s="809"/>
      <c r="AI23" s="809"/>
      <c r="AJ23" s="812"/>
      <c r="AK23" s="813"/>
      <c r="AL23" s="814"/>
      <c r="AM23" s="814"/>
      <c r="AN23" s="814"/>
      <c r="AO23" s="814"/>
      <c r="AP23" s="809">
        <v>6524</v>
      </c>
      <c r="AQ23" s="809"/>
      <c r="AR23" s="809"/>
      <c r="AS23" s="809"/>
      <c r="AT23" s="809"/>
      <c r="AU23" s="825"/>
      <c r="AV23" s="825"/>
      <c r="AW23" s="825"/>
      <c r="AX23" s="825"/>
      <c r="AY23" s="826"/>
      <c r="AZ23" s="351" t="s">
        <v>122</v>
      </c>
      <c r="BA23" s="352"/>
      <c r="BB23" s="352"/>
      <c r="BC23" s="352"/>
      <c r="BD23" s="353"/>
      <c r="BE23" s="227"/>
      <c r="BF23" s="227"/>
      <c r="BG23" s="227"/>
      <c r="BH23" s="227"/>
      <c r="BI23" s="227"/>
      <c r="BJ23" s="227"/>
      <c r="BK23" s="227"/>
      <c r="BL23" s="227"/>
      <c r="BM23" s="227"/>
      <c r="BN23" s="227"/>
      <c r="BO23" s="227"/>
      <c r="BP23" s="227"/>
      <c r="BQ23" s="233">
        <v>17</v>
      </c>
      <c r="BR23" s="234"/>
      <c r="BS23" s="789"/>
      <c r="BT23" s="790"/>
      <c r="BU23" s="790"/>
      <c r="BV23" s="790"/>
      <c r="BW23" s="790"/>
      <c r="BX23" s="790"/>
      <c r="BY23" s="790"/>
      <c r="BZ23" s="790"/>
      <c r="CA23" s="790"/>
      <c r="CB23" s="790"/>
      <c r="CC23" s="790"/>
      <c r="CD23" s="790"/>
      <c r="CE23" s="790"/>
      <c r="CF23" s="790"/>
      <c r="CG23" s="791"/>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9"/>
      <c r="DW23" s="790"/>
      <c r="DX23" s="790"/>
      <c r="DY23" s="790"/>
      <c r="DZ23" s="795"/>
      <c r="EA23" s="229"/>
    </row>
    <row r="24" spans="1:131" s="230" customFormat="1" ht="26.25" customHeight="1" x14ac:dyDescent="0.2">
      <c r="A24" s="824" t="s">
        <v>379</v>
      </c>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824"/>
      <c r="AK24" s="824"/>
      <c r="AL24" s="824"/>
      <c r="AM24" s="824"/>
      <c r="AN24" s="824"/>
      <c r="AO24" s="824"/>
      <c r="AP24" s="824"/>
      <c r="AQ24" s="824"/>
      <c r="AR24" s="824"/>
      <c r="AS24" s="824"/>
      <c r="AT24" s="824"/>
      <c r="AU24" s="824"/>
      <c r="AV24" s="824"/>
      <c r="AW24" s="824"/>
      <c r="AX24" s="824"/>
      <c r="AY24" s="824"/>
      <c r="AZ24" s="226"/>
      <c r="BA24" s="226"/>
      <c r="BB24" s="226"/>
      <c r="BC24" s="226"/>
      <c r="BD24" s="226"/>
      <c r="BE24" s="227"/>
      <c r="BF24" s="227"/>
      <c r="BG24" s="227"/>
      <c r="BH24" s="227"/>
      <c r="BI24" s="227"/>
      <c r="BJ24" s="227"/>
      <c r="BK24" s="227"/>
      <c r="BL24" s="227"/>
      <c r="BM24" s="227"/>
      <c r="BN24" s="227"/>
      <c r="BO24" s="227"/>
      <c r="BP24" s="227"/>
      <c r="BQ24" s="233">
        <v>18</v>
      </c>
      <c r="BR24" s="234"/>
      <c r="BS24" s="789"/>
      <c r="BT24" s="790"/>
      <c r="BU24" s="790"/>
      <c r="BV24" s="790"/>
      <c r="BW24" s="790"/>
      <c r="BX24" s="790"/>
      <c r="BY24" s="790"/>
      <c r="BZ24" s="790"/>
      <c r="CA24" s="790"/>
      <c r="CB24" s="790"/>
      <c r="CC24" s="790"/>
      <c r="CD24" s="790"/>
      <c r="CE24" s="790"/>
      <c r="CF24" s="790"/>
      <c r="CG24" s="791"/>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9"/>
      <c r="DW24" s="790"/>
      <c r="DX24" s="790"/>
      <c r="DY24" s="790"/>
      <c r="DZ24" s="795"/>
      <c r="EA24" s="229"/>
    </row>
    <row r="25" spans="1:131" ht="26.25" customHeight="1" thickBot="1" x14ac:dyDescent="0.25">
      <c r="A25" s="741" t="s">
        <v>380</v>
      </c>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741"/>
      <c r="AQ25" s="741"/>
      <c r="AR25" s="741"/>
      <c r="AS25" s="741"/>
      <c r="AT25" s="741"/>
      <c r="AU25" s="741"/>
      <c r="AV25" s="741"/>
      <c r="AW25" s="741"/>
      <c r="AX25" s="741"/>
      <c r="AY25" s="741"/>
      <c r="AZ25" s="741"/>
      <c r="BA25" s="741"/>
      <c r="BB25" s="741"/>
      <c r="BC25" s="741"/>
      <c r="BD25" s="741"/>
      <c r="BE25" s="741"/>
      <c r="BF25" s="741"/>
      <c r="BG25" s="741"/>
      <c r="BH25" s="741"/>
      <c r="BI25" s="741"/>
      <c r="BJ25" s="226"/>
      <c r="BK25" s="226"/>
      <c r="BL25" s="226"/>
      <c r="BM25" s="226"/>
      <c r="BN25" s="226"/>
      <c r="BO25" s="236"/>
      <c r="BP25" s="236"/>
      <c r="BQ25" s="233">
        <v>19</v>
      </c>
      <c r="BR25" s="234"/>
      <c r="BS25" s="789"/>
      <c r="BT25" s="790"/>
      <c r="BU25" s="790"/>
      <c r="BV25" s="790"/>
      <c r="BW25" s="790"/>
      <c r="BX25" s="790"/>
      <c r="BY25" s="790"/>
      <c r="BZ25" s="790"/>
      <c r="CA25" s="790"/>
      <c r="CB25" s="790"/>
      <c r="CC25" s="790"/>
      <c r="CD25" s="790"/>
      <c r="CE25" s="790"/>
      <c r="CF25" s="790"/>
      <c r="CG25" s="791"/>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9"/>
      <c r="DW25" s="790"/>
      <c r="DX25" s="790"/>
      <c r="DY25" s="790"/>
      <c r="DZ25" s="795"/>
      <c r="EA25" s="224"/>
    </row>
    <row r="26" spans="1:131" ht="26.25" customHeight="1" x14ac:dyDescent="0.2">
      <c r="A26" s="743" t="s">
        <v>358</v>
      </c>
      <c r="B26" s="744"/>
      <c r="C26" s="744"/>
      <c r="D26" s="744"/>
      <c r="E26" s="744"/>
      <c r="F26" s="744"/>
      <c r="G26" s="744"/>
      <c r="H26" s="744"/>
      <c r="I26" s="744"/>
      <c r="J26" s="744"/>
      <c r="K26" s="744"/>
      <c r="L26" s="744"/>
      <c r="M26" s="744"/>
      <c r="N26" s="744"/>
      <c r="O26" s="744"/>
      <c r="P26" s="745"/>
      <c r="Q26" s="749" t="s">
        <v>381</v>
      </c>
      <c r="R26" s="750"/>
      <c r="S26" s="750"/>
      <c r="T26" s="750"/>
      <c r="U26" s="751"/>
      <c r="V26" s="749" t="s">
        <v>382</v>
      </c>
      <c r="W26" s="750"/>
      <c r="X26" s="750"/>
      <c r="Y26" s="750"/>
      <c r="Z26" s="751"/>
      <c r="AA26" s="749" t="s">
        <v>383</v>
      </c>
      <c r="AB26" s="750"/>
      <c r="AC26" s="750"/>
      <c r="AD26" s="750"/>
      <c r="AE26" s="750"/>
      <c r="AF26" s="827" t="s">
        <v>384</v>
      </c>
      <c r="AG26" s="828"/>
      <c r="AH26" s="828"/>
      <c r="AI26" s="828"/>
      <c r="AJ26" s="829"/>
      <c r="AK26" s="750" t="s">
        <v>385</v>
      </c>
      <c r="AL26" s="750"/>
      <c r="AM26" s="750"/>
      <c r="AN26" s="750"/>
      <c r="AO26" s="751"/>
      <c r="AP26" s="749" t="s">
        <v>386</v>
      </c>
      <c r="AQ26" s="750"/>
      <c r="AR26" s="750"/>
      <c r="AS26" s="750"/>
      <c r="AT26" s="751"/>
      <c r="AU26" s="749" t="s">
        <v>387</v>
      </c>
      <c r="AV26" s="750"/>
      <c r="AW26" s="750"/>
      <c r="AX26" s="750"/>
      <c r="AY26" s="751"/>
      <c r="AZ26" s="749" t="s">
        <v>388</v>
      </c>
      <c r="BA26" s="750"/>
      <c r="BB26" s="750"/>
      <c r="BC26" s="750"/>
      <c r="BD26" s="751"/>
      <c r="BE26" s="749" t="s">
        <v>365</v>
      </c>
      <c r="BF26" s="750"/>
      <c r="BG26" s="750"/>
      <c r="BH26" s="750"/>
      <c r="BI26" s="756"/>
      <c r="BJ26" s="226"/>
      <c r="BK26" s="226"/>
      <c r="BL26" s="226"/>
      <c r="BM26" s="226"/>
      <c r="BN26" s="226"/>
      <c r="BO26" s="236"/>
      <c r="BP26" s="236"/>
      <c r="BQ26" s="233">
        <v>20</v>
      </c>
      <c r="BR26" s="234"/>
      <c r="BS26" s="789"/>
      <c r="BT26" s="790"/>
      <c r="BU26" s="790"/>
      <c r="BV26" s="790"/>
      <c r="BW26" s="790"/>
      <c r="BX26" s="790"/>
      <c r="BY26" s="790"/>
      <c r="BZ26" s="790"/>
      <c r="CA26" s="790"/>
      <c r="CB26" s="790"/>
      <c r="CC26" s="790"/>
      <c r="CD26" s="790"/>
      <c r="CE26" s="790"/>
      <c r="CF26" s="790"/>
      <c r="CG26" s="791"/>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9"/>
      <c r="DW26" s="790"/>
      <c r="DX26" s="790"/>
      <c r="DY26" s="790"/>
      <c r="DZ26" s="795"/>
      <c r="EA26" s="224"/>
    </row>
    <row r="27" spans="1:131" ht="26.25" customHeight="1" thickBot="1" x14ac:dyDescent="0.25">
      <c r="A27" s="746"/>
      <c r="B27" s="747"/>
      <c r="C27" s="747"/>
      <c r="D27" s="747"/>
      <c r="E27" s="747"/>
      <c r="F27" s="747"/>
      <c r="G27" s="747"/>
      <c r="H27" s="747"/>
      <c r="I27" s="747"/>
      <c r="J27" s="747"/>
      <c r="K27" s="747"/>
      <c r="L27" s="747"/>
      <c r="M27" s="747"/>
      <c r="N27" s="747"/>
      <c r="O27" s="747"/>
      <c r="P27" s="748"/>
      <c r="Q27" s="752"/>
      <c r="R27" s="753"/>
      <c r="S27" s="753"/>
      <c r="T27" s="753"/>
      <c r="U27" s="754"/>
      <c r="V27" s="752"/>
      <c r="W27" s="753"/>
      <c r="X27" s="753"/>
      <c r="Y27" s="753"/>
      <c r="Z27" s="754"/>
      <c r="AA27" s="752"/>
      <c r="AB27" s="753"/>
      <c r="AC27" s="753"/>
      <c r="AD27" s="753"/>
      <c r="AE27" s="753"/>
      <c r="AF27" s="830"/>
      <c r="AG27" s="831"/>
      <c r="AH27" s="831"/>
      <c r="AI27" s="831"/>
      <c r="AJ27" s="832"/>
      <c r="AK27" s="753"/>
      <c r="AL27" s="753"/>
      <c r="AM27" s="753"/>
      <c r="AN27" s="753"/>
      <c r="AO27" s="754"/>
      <c r="AP27" s="752"/>
      <c r="AQ27" s="753"/>
      <c r="AR27" s="753"/>
      <c r="AS27" s="753"/>
      <c r="AT27" s="754"/>
      <c r="AU27" s="752"/>
      <c r="AV27" s="753"/>
      <c r="AW27" s="753"/>
      <c r="AX27" s="753"/>
      <c r="AY27" s="754"/>
      <c r="AZ27" s="752"/>
      <c r="BA27" s="753"/>
      <c r="BB27" s="753"/>
      <c r="BC27" s="753"/>
      <c r="BD27" s="754"/>
      <c r="BE27" s="752"/>
      <c r="BF27" s="753"/>
      <c r="BG27" s="753"/>
      <c r="BH27" s="753"/>
      <c r="BI27" s="758"/>
      <c r="BJ27" s="226"/>
      <c r="BK27" s="226"/>
      <c r="BL27" s="226"/>
      <c r="BM27" s="226"/>
      <c r="BN27" s="226"/>
      <c r="BO27" s="236"/>
      <c r="BP27" s="236"/>
      <c r="BQ27" s="233">
        <v>21</v>
      </c>
      <c r="BR27" s="234"/>
      <c r="BS27" s="789"/>
      <c r="BT27" s="790"/>
      <c r="BU27" s="790"/>
      <c r="BV27" s="790"/>
      <c r="BW27" s="790"/>
      <c r="BX27" s="790"/>
      <c r="BY27" s="790"/>
      <c r="BZ27" s="790"/>
      <c r="CA27" s="790"/>
      <c r="CB27" s="790"/>
      <c r="CC27" s="790"/>
      <c r="CD27" s="790"/>
      <c r="CE27" s="790"/>
      <c r="CF27" s="790"/>
      <c r="CG27" s="791"/>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9"/>
      <c r="DW27" s="790"/>
      <c r="DX27" s="790"/>
      <c r="DY27" s="790"/>
      <c r="DZ27" s="795"/>
      <c r="EA27" s="224"/>
    </row>
    <row r="28" spans="1:131" ht="26.25" customHeight="1" thickTop="1" x14ac:dyDescent="0.2">
      <c r="A28" s="237">
        <v>1</v>
      </c>
      <c r="B28" s="765" t="s">
        <v>389</v>
      </c>
      <c r="C28" s="766"/>
      <c r="D28" s="766"/>
      <c r="E28" s="766"/>
      <c r="F28" s="766"/>
      <c r="G28" s="766"/>
      <c r="H28" s="766"/>
      <c r="I28" s="766"/>
      <c r="J28" s="766"/>
      <c r="K28" s="766"/>
      <c r="L28" s="766"/>
      <c r="M28" s="766"/>
      <c r="N28" s="766"/>
      <c r="O28" s="766"/>
      <c r="P28" s="767"/>
      <c r="Q28" s="835">
        <v>916</v>
      </c>
      <c r="R28" s="836"/>
      <c r="S28" s="836"/>
      <c r="T28" s="836"/>
      <c r="U28" s="836"/>
      <c r="V28" s="836">
        <v>900</v>
      </c>
      <c r="W28" s="836"/>
      <c r="X28" s="836"/>
      <c r="Y28" s="836"/>
      <c r="Z28" s="836"/>
      <c r="AA28" s="836">
        <v>17</v>
      </c>
      <c r="AB28" s="836"/>
      <c r="AC28" s="836"/>
      <c r="AD28" s="836"/>
      <c r="AE28" s="837"/>
      <c r="AF28" s="838">
        <v>17</v>
      </c>
      <c r="AG28" s="836"/>
      <c r="AH28" s="836"/>
      <c r="AI28" s="836"/>
      <c r="AJ28" s="839"/>
      <c r="AK28" s="840">
        <v>91</v>
      </c>
      <c r="AL28" s="841"/>
      <c r="AM28" s="841"/>
      <c r="AN28" s="841"/>
      <c r="AO28" s="841"/>
      <c r="AP28" s="842" t="s">
        <v>554</v>
      </c>
      <c r="AQ28" s="843"/>
      <c r="AR28" s="843"/>
      <c r="AS28" s="843"/>
      <c r="AT28" s="844"/>
      <c r="AU28" s="841" t="s">
        <v>554</v>
      </c>
      <c r="AV28" s="841"/>
      <c r="AW28" s="841"/>
      <c r="AX28" s="841"/>
      <c r="AY28" s="841"/>
      <c r="AZ28" s="841" t="s">
        <v>554</v>
      </c>
      <c r="BA28" s="841"/>
      <c r="BB28" s="841"/>
      <c r="BC28" s="841"/>
      <c r="BD28" s="841"/>
      <c r="BE28" s="833"/>
      <c r="BF28" s="833"/>
      <c r="BG28" s="833"/>
      <c r="BH28" s="833"/>
      <c r="BI28" s="834"/>
      <c r="BJ28" s="226"/>
      <c r="BK28" s="226"/>
      <c r="BL28" s="226"/>
      <c r="BM28" s="226"/>
      <c r="BN28" s="226"/>
      <c r="BO28" s="236"/>
      <c r="BP28" s="236"/>
      <c r="BQ28" s="233">
        <v>22</v>
      </c>
      <c r="BR28" s="234"/>
      <c r="BS28" s="789"/>
      <c r="BT28" s="790"/>
      <c r="BU28" s="790"/>
      <c r="BV28" s="790"/>
      <c r="BW28" s="790"/>
      <c r="BX28" s="790"/>
      <c r="BY28" s="790"/>
      <c r="BZ28" s="790"/>
      <c r="CA28" s="790"/>
      <c r="CB28" s="790"/>
      <c r="CC28" s="790"/>
      <c r="CD28" s="790"/>
      <c r="CE28" s="790"/>
      <c r="CF28" s="790"/>
      <c r="CG28" s="791"/>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9"/>
      <c r="DW28" s="790"/>
      <c r="DX28" s="790"/>
      <c r="DY28" s="790"/>
      <c r="DZ28" s="795"/>
      <c r="EA28" s="224"/>
    </row>
    <row r="29" spans="1:131" ht="26.25" customHeight="1" x14ac:dyDescent="0.2">
      <c r="A29" s="237">
        <v>2</v>
      </c>
      <c r="B29" s="796" t="s">
        <v>390</v>
      </c>
      <c r="C29" s="797"/>
      <c r="D29" s="797"/>
      <c r="E29" s="797"/>
      <c r="F29" s="797"/>
      <c r="G29" s="797"/>
      <c r="H29" s="797"/>
      <c r="I29" s="797"/>
      <c r="J29" s="797"/>
      <c r="K29" s="797"/>
      <c r="L29" s="797"/>
      <c r="M29" s="797"/>
      <c r="N29" s="797"/>
      <c r="O29" s="797"/>
      <c r="P29" s="798"/>
      <c r="Q29" s="799">
        <v>157</v>
      </c>
      <c r="R29" s="800"/>
      <c r="S29" s="800"/>
      <c r="T29" s="800"/>
      <c r="U29" s="800"/>
      <c r="V29" s="800">
        <v>156</v>
      </c>
      <c r="W29" s="800"/>
      <c r="X29" s="800"/>
      <c r="Y29" s="800"/>
      <c r="Z29" s="800"/>
      <c r="AA29" s="800">
        <v>1</v>
      </c>
      <c r="AB29" s="800"/>
      <c r="AC29" s="800"/>
      <c r="AD29" s="800"/>
      <c r="AE29" s="801"/>
      <c r="AF29" s="802">
        <v>1</v>
      </c>
      <c r="AG29" s="803"/>
      <c r="AH29" s="803"/>
      <c r="AI29" s="803"/>
      <c r="AJ29" s="804"/>
      <c r="AK29" s="849">
        <v>54</v>
      </c>
      <c r="AL29" s="845"/>
      <c r="AM29" s="845"/>
      <c r="AN29" s="845"/>
      <c r="AO29" s="845"/>
      <c r="AP29" s="850" t="s">
        <v>554</v>
      </c>
      <c r="AQ29" s="851"/>
      <c r="AR29" s="851"/>
      <c r="AS29" s="851"/>
      <c r="AT29" s="849"/>
      <c r="AU29" s="850" t="s">
        <v>554</v>
      </c>
      <c r="AV29" s="851"/>
      <c r="AW29" s="851"/>
      <c r="AX29" s="851"/>
      <c r="AY29" s="849"/>
      <c r="AZ29" s="850" t="s">
        <v>554</v>
      </c>
      <c r="BA29" s="851"/>
      <c r="BB29" s="851"/>
      <c r="BC29" s="851"/>
      <c r="BD29" s="849"/>
      <c r="BE29" s="847"/>
      <c r="BF29" s="847"/>
      <c r="BG29" s="847"/>
      <c r="BH29" s="847"/>
      <c r="BI29" s="848"/>
      <c r="BJ29" s="226"/>
      <c r="BK29" s="226"/>
      <c r="BL29" s="226"/>
      <c r="BM29" s="226"/>
      <c r="BN29" s="226"/>
      <c r="BO29" s="236"/>
      <c r="BP29" s="236"/>
      <c r="BQ29" s="233">
        <v>23</v>
      </c>
      <c r="BR29" s="234"/>
      <c r="BS29" s="789"/>
      <c r="BT29" s="790"/>
      <c r="BU29" s="790"/>
      <c r="BV29" s="790"/>
      <c r="BW29" s="790"/>
      <c r="BX29" s="790"/>
      <c r="BY29" s="790"/>
      <c r="BZ29" s="790"/>
      <c r="CA29" s="790"/>
      <c r="CB29" s="790"/>
      <c r="CC29" s="790"/>
      <c r="CD29" s="790"/>
      <c r="CE29" s="790"/>
      <c r="CF29" s="790"/>
      <c r="CG29" s="791"/>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9"/>
      <c r="DW29" s="790"/>
      <c r="DX29" s="790"/>
      <c r="DY29" s="790"/>
      <c r="DZ29" s="795"/>
      <c r="EA29" s="224"/>
    </row>
    <row r="30" spans="1:131" ht="26.25" customHeight="1" x14ac:dyDescent="0.2">
      <c r="A30" s="237">
        <v>3</v>
      </c>
      <c r="B30" s="796" t="s">
        <v>143</v>
      </c>
      <c r="C30" s="797"/>
      <c r="D30" s="797"/>
      <c r="E30" s="797"/>
      <c r="F30" s="797"/>
      <c r="G30" s="797"/>
      <c r="H30" s="797"/>
      <c r="I30" s="797"/>
      <c r="J30" s="797"/>
      <c r="K30" s="797"/>
      <c r="L30" s="797"/>
      <c r="M30" s="797"/>
      <c r="N30" s="797"/>
      <c r="O30" s="797"/>
      <c r="P30" s="798"/>
      <c r="Q30" s="799">
        <v>509</v>
      </c>
      <c r="R30" s="800"/>
      <c r="S30" s="800"/>
      <c r="T30" s="800"/>
      <c r="U30" s="800"/>
      <c r="V30" s="800">
        <v>559</v>
      </c>
      <c r="W30" s="800"/>
      <c r="X30" s="800"/>
      <c r="Y30" s="800"/>
      <c r="Z30" s="800"/>
      <c r="AA30" s="800">
        <v>-51</v>
      </c>
      <c r="AB30" s="800"/>
      <c r="AC30" s="800"/>
      <c r="AD30" s="800"/>
      <c r="AE30" s="801"/>
      <c r="AF30" s="802">
        <v>-184</v>
      </c>
      <c r="AG30" s="803"/>
      <c r="AH30" s="803"/>
      <c r="AI30" s="803"/>
      <c r="AJ30" s="804"/>
      <c r="AK30" s="849">
        <v>133</v>
      </c>
      <c r="AL30" s="845"/>
      <c r="AM30" s="845"/>
      <c r="AN30" s="845"/>
      <c r="AO30" s="845"/>
      <c r="AP30" s="845">
        <v>185</v>
      </c>
      <c r="AQ30" s="845"/>
      <c r="AR30" s="845"/>
      <c r="AS30" s="845"/>
      <c r="AT30" s="845"/>
      <c r="AU30" s="845">
        <v>171</v>
      </c>
      <c r="AV30" s="845"/>
      <c r="AW30" s="845"/>
      <c r="AX30" s="845"/>
      <c r="AY30" s="845"/>
      <c r="AZ30" s="846">
        <v>42.7</v>
      </c>
      <c r="BA30" s="846"/>
      <c r="BB30" s="846"/>
      <c r="BC30" s="846"/>
      <c r="BD30" s="846"/>
      <c r="BE30" s="847" t="s">
        <v>391</v>
      </c>
      <c r="BF30" s="847"/>
      <c r="BG30" s="847"/>
      <c r="BH30" s="847"/>
      <c r="BI30" s="848"/>
      <c r="BJ30" s="226"/>
      <c r="BK30" s="226"/>
      <c r="BL30" s="226"/>
      <c r="BM30" s="226"/>
      <c r="BN30" s="226"/>
      <c r="BO30" s="236"/>
      <c r="BP30" s="236"/>
      <c r="BQ30" s="233">
        <v>24</v>
      </c>
      <c r="BR30" s="234"/>
      <c r="BS30" s="789"/>
      <c r="BT30" s="790"/>
      <c r="BU30" s="790"/>
      <c r="BV30" s="790"/>
      <c r="BW30" s="790"/>
      <c r="BX30" s="790"/>
      <c r="BY30" s="790"/>
      <c r="BZ30" s="790"/>
      <c r="CA30" s="790"/>
      <c r="CB30" s="790"/>
      <c r="CC30" s="790"/>
      <c r="CD30" s="790"/>
      <c r="CE30" s="790"/>
      <c r="CF30" s="790"/>
      <c r="CG30" s="791"/>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9"/>
      <c r="DW30" s="790"/>
      <c r="DX30" s="790"/>
      <c r="DY30" s="790"/>
      <c r="DZ30" s="795"/>
      <c r="EA30" s="224"/>
    </row>
    <row r="31" spans="1:131" ht="26.25" customHeight="1" x14ac:dyDescent="0.2">
      <c r="A31" s="237">
        <v>4</v>
      </c>
      <c r="B31" s="796" t="s">
        <v>392</v>
      </c>
      <c r="C31" s="797"/>
      <c r="D31" s="797"/>
      <c r="E31" s="797"/>
      <c r="F31" s="797"/>
      <c r="G31" s="797"/>
      <c r="H31" s="797"/>
      <c r="I31" s="797"/>
      <c r="J31" s="797"/>
      <c r="K31" s="797"/>
      <c r="L31" s="797"/>
      <c r="M31" s="797"/>
      <c r="N31" s="797"/>
      <c r="O31" s="797"/>
      <c r="P31" s="798"/>
      <c r="Q31" s="799">
        <v>172</v>
      </c>
      <c r="R31" s="800"/>
      <c r="S31" s="800"/>
      <c r="T31" s="800"/>
      <c r="U31" s="800"/>
      <c r="V31" s="800">
        <v>167</v>
      </c>
      <c r="W31" s="800"/>
      <c r="X31" s="800"/>
      <c r="Y31" s="800"/>
      <c r="Z31" s="800"/>
      <c r="AA31" s="800">
        <v>4</v>
      </c>
      <c r="AB31" s="800"/>
      <c r="AC31" s="800"/>
      <c r="AD31" s="800"/>
      <c r="AE31" s="801"/>
      <c r="AF31" s="802">
        <v>116</v>
      </c>
      <c r="AG31" s="803"/>
      <c r="AH31" s="803"/>
      <c r="AI31" s="803"/>
      <c r="AJ31" s="804"/>
      <c r="AK31" s="849">
        <v>2</v>
      </c>
      <c r="AL31" s="845"/>
      <c r="AM31" s="845"/>
      <c r="AN31" s="845"/>
      <c r="AO31" s="845"/>
      <c r="AP31" s="845">
        <v>263</v>
      </c>
      <c r="AQ31" s="845"/>
      <c r="AR31" s="845"/>
      <c r="AS31" s="845"/>
      <c r="AT31" s="845"/>
      <c r="AU31" s="845">
        <v>1</v>
      </c>
      <c r="AV31" s="845"/>
      <c r="AW31" s="845"/>
      <c r="AX31" s="845"/>
      <c r="AY31" s="845"/>
      <c r="AZ31" s="846" t="s">
        <v>122</v>
      </c>
      <c r="BA31" s="846"/>
      <c r="BB31" s="846"/>
      <c r="BC31" s="846"/>
      <c r="BD31" s="846"/>
      <c r="BE31" s="847" t="s">
        <v>391</v>
      </c>
      <c r="BF31" s="847"/>
      <c r="BG31" s="847"/>
      <c r="BH31" s="847"/>
      <c r="BI31" s="848"/>
      <c r="BJ31" s="226"/>
      <c r="BK31" s="226"/>
      <c r="BL31" s="226"/>
      <c r="BM31" s="226"/>
      <c r="BN31" s="226"/>
      <c r="BO31" s="236"/>
      <c r="BP31" s="236"/>
      <c r="BQ31" s="233">
        <v>25</v>
      </c>
      <c r="BR31" s="234"/>
      <c r="BS31" s="789"/>
      <c r="BT31" s="790"/>
      <c r="BU31" s="790"/>
      <c r="BV31" s="790"/>
      <c r="BW31" s="790"/>
      <c r="BX31" s="790"/>
      <c r="BY31" s="790"/>
      <c r="BZ31" s="790"/>
      <c r="CA31" s="790"/>
      <c r="CB31" s="790"/>
      <c r="CC31" s="790"/>
      <c r="CD31" s="790"/>
      <c r="CE31" s="790"/>
      <c r="CF31" s="790"/>
      <c r="CG31" s="791"/>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9"/>
      <c r="DW31" s="790"/>
      <c r="DX31" s="790"/>
      <c r="DY31" s="790"/>
      <c r="DZ31" s="795"/>
      <c r="EA31" s="224"/>
    </row>
    <row r="32" spans="1:131" ht="26.25" customHeight="1" x14ac:dyDescent="0.2">
      <c r="A32" s="237">
        <v>5</v>
      </c>
      <c r="B32" s="796" t="s">
        <v>393</v>
      </c>
      <c r="C32" s="797"/>
      <c r="D32" s="797"/>
      <c r="E32" s="797"/>
      <c r="F32" s="797"/>
      <c r="G32" s="797"/>
      <c r="H32" s="797"/>
      <c r="I32" s="797"/>
      <c r="J32" s="797"/>
      <c r="K32" s="797"/>
      <c r="L32" s="797"/>
      <c r="M32" s="797"/>
      <c r="N32" s="797"/>
      <c r="O32" s="797"/>
      <c r="P32" s="798"/>
      <c r="Q32" s="799">
        <v>250</v>
      </c>
      <c r="R32" s="800"/>
      <c r="S32" s="800"/>
      <c r="T32" s="800"/>
      <c r="U32" s="800"/>
      <c r="V32" s="800">
        <v>201</v>
      </c>
      <c r="W32" s="800"/>
      <c r="X32" s="800"/>
      <c r="Y32" s="800"/>
      <c r="Z32" s="800"/>
      <c r="AA32" s="800">
        <v>49</v>
      </c>
      <c r="AB32" s="800"/>
      <c r="AC32" s="800"/>
      <c r="AD32" s="800"/>
      <c r="AE32" s="801"/>
      <c r="AF32" s="802">
        <v>29</v>
      </c>
      <c r="AG32" s="803"/>
      <c r="AH32" s="803"/>
      <c r="AI32" s="803"/>
      <c r="AJ32" s="804"/>
      <c r="AK32" s="849">
        <v>259</v>
      </c>
      <c r="AL32" s="845"/>
      <c r="AM32" s="845"/>
      <c r="AN32" s="845"/>
      <c r="AO32" s="845"/>
      <c r="AP32" s="845">
        <v>1975</v>
      </c>
      <c r="AQ32" s="845"/>
      <c r="AR32" s="845"/>
      <c r="AS32" s="845"/>
      <c r="AT32" s="845"/>
      <c r="AU32" s="845">
        <v>1975</v>
      </c>
      <c r="AV32" s="845"/>
      <c r="AW32" s="845"/>
      <c r="AX32" s="845"/>
      <c r="AY32" s="845"/>
      <c r="AZ32" s="846" t="s">
        <v>122</v>
      </c>
      <c r="BA32" s="846"/>
      <c r="BB32" s="846"/>
      <c r="BC32" s="846"/>
      <c r="BD32" s="846"/>
      <c r="BE32" s="847" t="s">
        <v>391</v>
      </c>
      <c r="BF32" s="847"/>
      <c r="BG32" s="847"/>
      <c r="BH32" s="847"/>
      <c r="BI32" s="848"/>
      <c r="BJ32" s="226"/>
      <c r="BK32" s="226"/>
      <c r="BL32" s="226"/>
      <c r="BM32" s="226"/>
      <c r="BN32" s="226"/>
      <c r="BO32" s="236"/>
      <c r="BP32" s="236"/>
      <c r="BQ32" s="233">
        <v>26</v>
      </c>
      <c r="BR32" s="234"/>
      <c r="BS32" s="789"/>
      <c r="BT32" s="790"/>
      <c r="BU32" s="790"/>
      <c r="BV32" s="790"/>
      <c r="BW32" s="790"/>
      <c r="BX32" s="790"/>
      <c r="BY32" s="790"/>
      <c r="BZ32" s="790"/>
      <c r="CA32" s="790"/>
      <c r="CB32" s="790"/>
      <c r="CC32" s="790"/>
      <c r="CD32" s="790"/>
      <c r="CE32" s="790"/>
      <c r="CF32" s="790"/>
      <c r="CG32" s="791"/>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9"/>
      <c r="DW32" s="790"/>
      <c r="DX32" s="790"/>
      <c r="DY32" s="790"/>
      <c r="DZ32" s="795"/>
      <c r="EA32" s="224"/>
    </row>
    <row r="33" spans="1:131" ht="26.25" customHeight="1" x14ac:dyDescent="0.2">
      <c r="A33" s="237">
        <v>6</v>
      </c>
      <c r="B33" s="796"/>
      <c r="C33" s="797"/>
      <c r="D33" s="797"/>
      <c r="E33" s="797"/>
      <c r="F33" s="797"/>
      <c r="G33" s="797"/>
      <c r="H33" s="797"/>
      <c r="I33" s="797"/>
      <c r="J33" s="797"/>
      <c r="K33" s="797"/>
      <c r="L33" s="797"/>
      <c r="M33" s="797"/>
      <c r="N33" s="797"/>
      <c r="O33" s="797"/>
      <c r="P33" s="798"/>
      <c r="Q33" s="799"/>
      <c r="R33" s="800"/>
      <c r="S33" s="800"/>
      <c r="T33" s="800"/>
      <c r="U33" s="800"/>
      <c r="V33" s="800"/>
      <c r="W33" s="800"/>
      <c r="X33" s="800"/>
      <c r="Y33" s="800"/>
      <c r="Z33" s="800"/>
      <c r="AA33" s="800"/>
      <c r="AB33" s="800"/>
      <c r="AC33" s="800"/>
      <c r="AD33" s="800"/>
      <c r="AE33" s="801"/>
      <c r="AF33" s="802"/>
      <c r="AG33" s="803"/>
      <c r="AH33" s="803"/>
      <c r="AI33" s="803"/>
      <c r="AJ33" s="804"/>
      <c r="AK33" s="849"/>
      <c r="AL33" s="845"/>
      <c r="AM33" s="845"/>
      <c r="AN33" s="845"/>
      <c r="AO33" s="845"/>
      <c r="AP33" s="845"/>
      <c r="AQ33" s="845"/>
      <c r="AR33" s="845"/>
      <c r="AS33" s="845"/>
      <c r="AT33" s="845"/>
      <c r="AU33" s="845"/>
      <c r="AV33" s="845"/>
      <c r="AW33" s="845"/>
      <c r="AX33" s="845"/>
      <c r="AY33" s="845"/>
      <c r="AZ33" s="846"/>
      <c r="BA33" s="846"/>
      <c r="BB33" s="846"/>
      <c r="BC33" s="846"/>
      <c r="BD33" s="846"/>
      <c r="BE33" s="847"/>
      <c r="BF33" s="847"/>
      <c r="BG33" s="847"/>
      <c r="BH33" s="847"/>
      <c r="BI33" s="848"/>
      <c r="BJ33" s="226"/>
      <c r="BK33" s="226"/>
      <c r="BL33" s="226"/>
      <c r="BM33" s="226"/>
      <c r="BN33" s="226"/>
      <c r="BO33" s="236"/>
      <c r="BP33" s="236"/>
      <c r="BQ33" s="233">
        <v>27</v>
      </c>
      <c r="BR33" s="234"/>
      <c r="BS33" s="789"/>
      <c r="BT33" s="790"/>
      <c r="BU33" s="790"/>
      <c r="BV33" s="790"/>
      <c r="BW33" s="790"/>
      <c r="BX33" s="790"/>
      <c r="BY33" s="790"/>
      <c r="BZ33" s="790"/>
      <c r="CA33" s="790"/>
      <c r="CB33" s="790"/>
      <c r="CC33" s="790"/>
      <c r="CD33" s="790"/>
      <c r="CE33" s="790"/>
      <c r="CF33" s="790"/>
      <c r="CG33" s="791"/>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9"/>
      <c r="DW33" s="790"/>
      <c r="DX33" s="790"/>
      <c r="DY33" s="790"/>
      <c r="DZ33" s="795"/>
      <c r="EA33" s="224"/>
    </row>
    <row r="34" spans="1:131" ht="26.25" customHeight="1" x14ac:dyDescent="0.2">
      <c r="A34" s="237">
        <v>7</v>
      </c>
      <c r="B34" s="796"/>
      <c r="C34" s="797"/>
      <c r="D34" s="797"/>
      <c r="E34" s="797"/>
      <c r="F34" s="797"/>
      <c r="G34" s="797"/>
      <c r="H34" s="797"/>
      <c r="I34" s="797"/>
      <c r="J34" s="797"/>
      <c r="K34" s="797"/>
      <c r="L34" s="797"/>
      <c r="M34" s="797"/>
      <c r="N34" s="797"/>
      <c r="O34" s="797"/>
      <c r="P34" s="798"/>
      <c r="Q34" s="799"/>
      <c r="R34" s="800"/>
      <c r="S34" s="800"/>
      <c r="T34" s="800"/>
      <c r="U34" s="800"/>
      <c r="V34" s="800"/>
      <c r="W34" s="800"/>
      <c r="X34" s="800"/>
      <c r="Y34" s="800"/>
      <c r="Z34" s="800"/>
      <c r="AA34" s="800"/>
      <c r="AB34" s="800"/>
      <c r="AC34" s="800"/>
      <c r="AD34" s="800"/>
      <c r="AE34" s="801"/>
      <c r="AF34" s="802"/>
      <c r="AG34" s="803"/>
      <c r="AH34" s="803"/>
      <c r="AI34" s="803"/>
      <c r="AJ34" s="804"/>
      <c r="AK34" s="849"/>
      <c r="AL34" s="845"/>
      <c r="AM34" s="845"/>
      <c r="AN34" s="845"/>
      <c r="AO34" s="845"/>
      <c r="AP34" s="845"/>
      <c r="AQ34" s="845"/>
      <c r="AR34" s="845"/>
      <c r="AS34" s="845"/>
      <c r="AT34" s="845"/>
      <c r="AU34" s="845"/>
      <c r="AV34" s="845"/>
      <c r="AW34" s="845"/>
      <c r="AX34" s="845"/>
      <c r="AY34" s="845"/>
      <c r="AZ34" s="846"/>
      <c r="BA34" s="846"/>
      <c r="BB34" s="846"/>
      <c r="BC34" s="846"/>
      <c r="BD34" s="846"/>
      <c r="BE34" s="847"/>
      <c r="BF34" s="847"/>
      <c r="BG34" s="847"/>
      <c r="BH34" s="847"/>
      <c r="BI34" s="848"/>
      <c r="BJ34" s="226"/>
      <c r="BK34" s="226"/>
      <c r="BL34" s="226"/>
      <c r="BM34" s="226"/>
      <c r="BN34" s="226"/>
      <c r="BO34" s="236"/>
      <c r="BP34" s="236"/>
      <c r="BQ34" s="233">
        <v>28</v>
      </c>
      <c r="BR34" s="234"/>
      <c r="BS34" s="789"/>
      <c r="BT34" s="790"/>
      <c r="BU34" s="790"/>
      <c r="BV34" s="790"/>
      <c r="BW34" s="790"/>
      <c r="BX34" s="790"/>
      <c r="BY34" s="790"/>
      <c r="BZ34" s="790"/>
      <c r="CA34" s="790"/>
      <c r="CB34" s="790"/>
      <c r="CC34" s="790"/>
      <c r="CD34" s="790"/>
      <c r="CE34" s="790"/>
      <c r="CF34" s="790"/>
      <c r="CG34" s="791"/>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9"/>
      <c r="DW34" s="790"/>
      <c r="DX34" s="790"/>
      <c r="DY34" s="790"/>
      <c r="DZ34" s="795"/>
      <c r="EA34" s="224"/>
    </row>
    <row r="35" spans="1:131" ht="26.25" customHeight="1" x14ac:dyDescent="0.2">
      <c r="A35" s="237">
        <v>8</v>
      </c>
      <c r="B35" s="796"/>
      <c r="C35" s="797"/>
      <c r="D35" s="797"/>
      <c r="E35" s="797"/>
      <c r="F35" s="797"/>
      <c r="G35" s="797"/>
      <c r="H35" s="797"/>
      <c r="I35" s="797"/>
      <c r="J35" s="797"/>
      <c r="K35" s="797"/>
      <c r="L35" s="797"/>
      <c r="M35" s="797"/>
      <c r="N35" s="797"/>
      <c r="O35" s="797"/>
      <c r="P35" s="798"/>
      <c r="Q35" s="799"/>
      <c r="R35" s="800"/>
      <c r="S35" s="800"/>
      <c r="T35" s="800"/>
      <c r="U35" s="800"/>
      <c r="V35" s="800"/>
      <c r="W35" s="800"/>
      <c r="X35" s="800"/>
      <c r="Y35" s="800"/>
      <c r="Z35" s="800"/>
      <c r="AA35" s="800"/>
      <c r="AB35" s="800"/>
      <c r="AC35" s="800"/>
      <c r="AD35" s="800"/>
      <c r="AE35" s="801"/>
      <c r="AF35" s="802"/>
      <c r="AG35" s="803"/>
      <c r="AH35" s="803"/>
      <c r="AI35" s="803"/>
      <c r="AJ35" s="804"/>
      <c r="AK35" s="849"/>
      <c r="AL35" s="845"/>
      <c r="AM35" s="845"/>
      <c r="AN35" s="845"/>
      <c r="AO35" s="845"/>
      <c r="AP35" s="845"/>
      <c r="AQ35" s="845"/>
      <c r="AR35" s="845"/>
      <c r="AS35" s="845"/>
      <c r="AT35" s="845"/>
      <c r="AU35" s="845"/>
      <c r="AV35" s="845"/>
      <c r="AW35" s="845"/>
      <c r="AX35" s="845"/>
      <c r="AY35" s="845"/>
      <c r="AZ35" s="846"/>
      <c r="BA35" s="846"/>
      <c r="BB35" s="846"/>
      <c r="BC35" s="846"/>
      <c r="BD35" s="846"/>
      <c r="BE35" s="847"/>
      <c r="BF35" s="847"/>
      <c r="BG35" s="847"/>
      <c r="BH35" s="847"/>
      <c r="BI35" s="848"/>
      <c r="BJ35" s="226"/>
      <c r="BK35" s="226"/>
      <c r="BL35" s="226"/>
      <c r="BM35" s="226"/>
      <c r="BN35" s="226"/>
      <c r="BO35" s="236"/>
      <c r="BP35" s="236"/>
      <c r="BQ35" s="233">
        <v>29</v>
      </c>
      <c r="BR35" s="234"/>
      <c r="BS35" s="789"/>
      <c r="BT35" s="790"/>
      <c r="BU35" s="790"/>
      <c r="BV35" s="790"/>
      <c r="BW35" s="790"/>
      <c r="BX35" s="790"/>
      <c r="BY35" s="790"/>
      <c r="BZ35" s="790"/>
      <c r="CA35" s="790"/>
      <c r="CB35" s="790"/>
      <c r="CC35" s="790"/>
      <c r="CD35" s="790"/>
      <c r="CE35" s="790"/>
      <c r="CF35" s="790"/>
      <c r="CG35" s="791"/>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9"/>
      <c r="DW35" s="790"/>
      <c r="DX35" s="790"/>
      <c r="DY35" s="790"/>
      <c r="DZ35" s="795"/>
      <c r="EA35" s="224"/>
    </row>
    <row r="36" spans="1:131" ht="26.25" customHeight="1" x14ac:dyDescent="0.2">
      <c r="A36" s="237">
        <v>9</v>
      </c>
      <c r="B36" s="796"/>
      <c r="C36" s="797"/>
      <c r="D36" s="797"/>
      <c r="E36" s="797"/>
      <c r="F36" s="797"/>
      <c r="G36" s="797"/>
      <c r="H36" s="797"/>
      <c r="I36" s="797"/>
      <c r="J36" s="797"/>
      <c r="K36" s="797"/>
      <c r="L36" s="797"/>
      <c r="M36" s="797"/>
      <c r="N36" s="797"/>
      <c r="O36" s="797"/>
      <c r="P36" s="798"/>
      <c r="Q36" s="799"/>
      <c r="R36" s="800"/>
      <c r="S36" s="800"/>
      <c r="T36" s="800"/>
      <c r="U36" s="800"/>
      <c r="V36" s="800"/>
      <c r="W36" s="800"/>
      <c r="X36" s="800"/>
      <c r="Y36" s="800"/>
      <c r="Z36" s="800"/>
      <c r="AA36" s="800"/>
      <c r="AB36" s="800"/>
      <c r="AC36" s="800"/>
      <c r="AD36" s="800"/>
      <c r="AE36" s="801"/>
      <c r="AF36" s="802"/>
      <c r="AG36" s="803"/>
      <c r="AH36" s="803"/>
      <c r="AI36" s="803"/>
      <c r="AJ36" s="804"/>
      <c r="AK36" s="849"/>
      <c r="AL36" s="845"/>
      <c r="AM36" s="845"/>
      <c r="AN36" s="845"/>
      <c r="AO36" s="845"/>
      <c r="AP36" s="845"/>
      <c r="AQ36" s="845"/>
      <c r="AR36" s="845"/>
      <c r="AS36" s="845"/>
      <c r="AT36" s="845"/>
      <c r="AU36" s="845"/>
      <c r="AV36" s="845"/>
      <c r="AW36" s="845"/>
      <c r="AX36" s="845"/>
      <c r="AY36" s="845"/>
      <c r="AZ36" s="846"/>
      <c r="BA36" s="846"/>
      <c r="BB36" s="846"/>
      <c r="BC36" s="846"/>
      <c r="BD36" s="846"/>
      <c r="BE36" s="847"/>
      <c r="BF36" s="847"/>
      <c r="BG36" s="847"/>
      <c r="BH36" s="847"/>
      <c r="BI36" s="848"/>
      <c r="BJ36" s="226"/>
      <c r="BK36" s="226"/>
      <c r="BL36" s="226"/>
      <c r="BM36" s="226"/>
      <c r="BN36" s="226"/>
      <c r="BO36" s="236"/>
      <c r="BP36" s="236"/>
      <c r="BQ36" s="233">
        <v>30</v>
      </c>
      <c r="BR36" s="234"/>
      <c r="BS36" s="789"/>
      <c r="BT36" s="790"/>
      <c r="BU36" s="790"/>
      <c r="BV36" s="790"/>
      <c r="BW36" s="790"/>
      <c r="BX36" s="790"/>
      <c r="BY36" s="790"/>
      <c r="BZ36" s="790"/>
      <c r="CA36" s="790"/>
      <c r="CB36" s="790"/>
      <c r="CC36" s="790"/>
      <c r="CD36" s="790"/>
      <c r="CE36" s="790"/>
      <c r="CF36" s="790"/>
      <c r="CG36" s="791"/>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9"/>
      <c r="DW36" s="790"/>
      <c r="DX36" s="790"/>
      <c r="DY36" s="790"/>
      <c r="DZ36" s="795"/>
      <c r="EA36" s="224"/>
    </row>
    <row r="37" spans="1:131" ht="26.25" customHeight="1" x14ac:dyDescent="0.2">
      <c r="A37" s="237">
        <v>10</v>
      </c>
      <c r="B37" s="796"/>
      <c r="C37" s="797"/>
      <c r="D37" s="797"/>
      <c r="E37" s="797"/>
      <c r="F37" s="797"/>
      <c r="G37" s="797"/>
      <c r="H37" s="797"/>
      <c r="I37" s="797"/>
      <c r="J37" s="797"/>
      <c r="K37" s="797"/>
      <c r="L37" s="797"/>
      <c r="M37" s="797"/>
      <c r="N37" s="797"/>
      <c r="O37" s="797"/>
      <c r="P37" s="798"/>
      <c r="Q37" s="799"/>
      <c r="R37" s="800"/>
      <c r="S37" s="800"/>
      <c r="T37" s="800"/>
      <c r="U37" s="800"/>
      <c r="V37" s="800"/>
      <c r="W37" s="800"/>
      <c r="X37" s="800"/>
      <c r="Y37" s="800"/>
      <c r="Z37" s="800"/>
      <c r="AA37" s="800"/>
      <c r="AB37" s="800"/>
      <c r="AC37" s="800"/>
      <c r="AD37" s="800"/>
      <c r="AE37" s="801"/>
      <c r="AF37" s="802"/>
      <c r="AG37" s="803"/>
      <c r="AH37" s="803"/>
      <c r="AI37" s="803"/>
      <c r="AJ37" s="804"/>
      <c r="AK37" s="849"/>
      <c r="AL37" s="845"/>
      <c r="AM37" s="845"/>
      <c r="AN37" s="845"/>
      <c r="AO37" s="845"/>
      <c r="AP37" s="845"/>
      <c r="AQ37" s="845"/>
      <c r="AR37" s="845"/>
      <c r="AS37" s="845"/>
      <c r="AT37" s="845"/>
      <c r="AU37" s="845"/>
      <c r="AV37" s="845"/>
      <c r="AW37" s="845"/>
      <c r="AX37" s="845"/>
      <c r="AY37" s="845"/>
      <c r="AZ37" s="846"/>
      <c r="BA37" s="846"/>
      <c r="BB37" s="846"/>
      <c r="BC37" s="846"/>
      <c r="BD37" s="846"/>
      <c r="BE37" s="847"/>
      <c r="BF37" s="847"/>
      <c r="BG37" s="847"/>
      <c r="BH37" s="847"/>
      <c r="BI37" s="848"/>
      <c r="BJ37" s="226"/>
      <c r="BK37" s="226"/>
      <c r="BL37" s="226"/>
      <c r="BM37" s="226"/>
      <c r="BN37" s="226"/>
      <c r="BO37" s="236"/>
      <c r="BP37" s="236"/>
      <c r="BQ37" s="233">
        <v>31</v>
      </c>
      <c r="BR37" s="234"/>
      <c r="BS37" s="789"/>
      <c r="BT37" s="790"/>
      <c r="BU37" s="790"/>
      <c r="BV37" s="790"/>
      <c r="BW37" s="790"/>
      <c r="BX37" s="790"/>
      <c r="BY37" s="790"/>
      <c r="BZ37" s="790"/>
      <c r="CA37" s="790"/>
      <c r="CB37" s="790"/>
      <c r="CC37" s="790"/>
      <c r="CD37" s="790"/>
      <c r="CE37" s="790"/>
      <c r="CF37" s="790"/>
      <c r="CG37" s="791"/>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9"/>
      <c r="DW37" s="790"/>
      <c r="DX37" s="790"/>
      <c r="DY37" s="790"/>
      <c r="DZ37" s="795"/>
      <c r="EA37" s="224"/>
    </row>
    <row r="38" spans="1:131" ht="26.25" customHeight="1" x14ac:dyDescent="0.2">
      <c r="A38" s="237">
        <v>11</v>
      </c>
      <c r="B38" s="796"/>
      <c r="C38" s="797"/>
      <c r="D38" s="797"/>
      <c r="E38" s="797"/>
      <c r="F38" s="797"/>
      <c r="G38" s="797"/>
      <c r="H38" s="797"/>
      <c r="I38" s="797"/>
      <c r="J38" s="797"/>
      <c r="K38" s="797"/>
      <c r="L38" s="797"/>
      <c r="M38" s="797"/>
      <c r="N38" s="797"/>
      <c r="O38" s="797"/>
      <c r="P38" s="798"/>
      <c r="Q38" s="799"/>
      <c r="R38" s="800"/>
      <c r="S38" s="800"/>
      <c r="T38" s="800"/>
      <c r="U38" s="800"/>
      <c r="V38" s="800"/>
      <c r="W38" s="800"/>
      <c r="X38" s="800"/>
      <c r="Y38" s="800"/>
      <c r="Z38" s="800"/>
      <c r="AA38" s="800"/>
      <c r="AB38" s="800"/>
      <c r="AC38" s="800"/>
      <c r="AD38" s="800"/>
      <c r="AE38" s="801"/>
      <c r="AF38" s="802"/>
      <c r="AG38" s="803"/>
      <c r="AH38" s="803"/>
      <c r="AI38" s="803"/>
      <c r="AJ38" s="804"/>
      <c r="AK38" s="849"/>
      <c r="AL38" s="845"/>
      <c r="AM38" s="845"/>
      <c r="AN38" s="845"/>
      <c r="AO38" s="845"/>
      <c r="AP38" s="845"/>
      <c r="AQ38" s="845"/>
      <c r="AR38" s="845"/>
      <c r="AS38" s="845"/>
      <c r="AT38" s="845"/>
      <c r="AU38" s="845"/>
      <c r="AV38" s="845"/>
      <c r="AW38" s="845"/>
      <c r="AX38" s="845"/>
      <c r="AY38" s="845"/>
      <c r="AZ38" s="846"/>
      <c r="BA38" s="846"/>
      <c r="BB38" s="846"/>
      <c r="BC38" s="846"/>
      <c r="BD38" s="846"/>
      <c r="BE38" s="847"/>
      <c r="BF38" s="847"/>
      <c r="BG38" s="847"/>
      <c r="BH38" s="847"/>
      <c r="BI38" s="848"/>
      <c r="BJ38" s="226"/>
      <c r="BK38" s="226"/>
      <c r="BL38" s="226"/>
      <c r="BM38" s="226"/>
      <c r="BN38" s="226"/>
      <c r="BO38" s="236"/>
      <c r="BP38" s="236"/>
      <c r="BQ38" s="233">
        <v>32</v>
      </c>
      <c r="BR38" s="234"/>
      <c r="BS38" s="789"/>
      <c r="BT38" s="790"/>
      <c r="BU38" s="790"/>
      <c r="BV38" s="790"/>
      <c r="BW38" s="790"/>
      <c r="BX38" s="790"/>
      <c r="BY38" s="790"/>
      <c r="BZ38" s="790"/>
      <c r="CA38" s="790"/>
      <c r="CB38" s="790"/>
      <c r="CC38" s="790"/>
      <c r="CD38" s="790"/>
      <c r="CE38" s="790"/>
      <c r="CF38" s="790"/>
      <c r="CG38" s="791"/>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9"/>
      <c r="DW38" s="790"/>
      <c r="DX38" s="790"/>
      <c r="DY38" s="790"/>
      <c r="DZ38" s="795"/>
      <c r="EA38" s="224"/>
    </row>
    <row r="39" spans="1:131" ht="26.25" customHeight="1" x14ac:dyDescent="0.2">
      <c r="A39" s="237">
        <v>12</v>
      </c>
      <c r="B39" s="796"/>
      <c r="C39" s="797"/>
      <c r="D39" s="797"/>
      <c r="E39" s="797"/>
      <c r="F39" s="797"/>
      <c r="G39" s="797"/>
      <c r="H39" s="797"/>
      <c r="I39" s="797"/>
      <c r="J39" s="797"/>
      <c r="K39" s="797"/>
      <c r="L39" s="797"/>
      <c r="M39" s="797"/>
      <c r="N39" s="797"/>
      <c r="O39" s="797"/>
      <c r="P39" s="798"/>
      <c r="Q39" s="799"/>
      <c r="R39" s="800"/>
      <c r="S39" s="800"/>
      <c r="T39" s="800"/>
      <c r="U39" s="800"/>
      <c r="V39" s="800"/>
      <c r="W39" s="800"/>
      <c r="X39" s="800"/>
      <c r="Y39" s="800"/>
      <c r="Z39" s="800"/>
      <c r="AA39" s="800"/>
      <c r="AB39" s="800"/>
      <c r="AC39" s="800"/>
      <c r="AD39" s="800"/>
      <c r="AE39" s="801"/>
      <c r="AF39" s="802"/>
      <c r="AG39" s="803"/>
      <c r="AH39" s="803"/>
      <c r="AI39" s="803"/>
      <c r="AJ39" s="804"/>
      <c r="AK39" s="849"/>
      <c r="AL39" s="845"/>
      <c r="AM39" s="845"/>
      <c r="AN39" s="845"/>
      <c r="AO39" s="845"/>
      <c r="AP39" s="845"/>
      <c r="AQ39" s="845"/>
      <c r="AR39" s="845"/>
      <c r="AS39" s="845"/>
      <c r="AT39" s="845"/>
      <c r="AU39" s="845"/>
      <c r="AV39" s="845"/>
      <c r="AW39" s="845"/>
      <c r="AX39" s="845"/>
      <c r="AY39" s="845"/>
      <c r="AZ39" s="846"/>
      <c r="BA39" s="846"/>
      <c r="BB39" s="846"/>
      <c r="BC39" s="846"/>
      <c r="BD39" s="846"/>
      <c r="BE39" s="847"/>
      <c r="BF39" s="847"/>
      <c r="BG39" s="847"/>
      <c r="BH39" s="847"/>
      <c r="BI39" s="848"/>
      <c r="BJ39" s="226"/>
      <c r="BK39" s="226"/>
      <c r="BL39" s="226"/>
      <c r="BM39" s="226"/>
      <c r="BN39" s="226"/>
      <c r="BO39" s="236"/>
      <c r="BP39" s="236"/>
      <c r="BQ39" s="233">
        <v>33</v>
      </c>
      <c r="BR39" s="234"/>
      <c r="BS39" s="789"/>
      <c r="BT39" s="790"/>
      <c r="BU39" s="790"/>
      <c r="BV39" s="790"/>
      <c r="BW39" s="790"/>
      <c r="BX39" s="790"/>
      <c r="BY39" s="790"/>
      <c r="BZ39" s="790"/>
      <c r="CA39" s="790"/>
      <c r="CB39" s="790"/>
      <c r="CC39" s="790"/>
      <c r="CD39" s="790"/>
      <c r="CE39" s="790"/>
      <c r="CF39" s="790"/>
      <c r="CG39" s="791"/>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9"/>
      <c r="DW39" s="790"/>
      <c r="DX39" s="790"/>
      <c r="DY39" s="790"/>
      <c r="DZ39" s="795"/>
      <c r="EA39" s="224"/>
    </row>
    <row r="40" spans="1:131" ht="26.25" customHeight="1" x14ac:dyDescent="0.2">
      <c r="A40" s="233">
        <v>13</v>
      </c>
      <c r="B40" s="796"/>
      <c r="C40" s="797"/>
      <c r="D40" s="797"/>
      <c r="E40" s="797"/>
      <c r="F40" s="797"/>
      <c r="G40" s="797"/>
      <c r="H40" s="797"/>
      <c r="I40" s="797"/>
      <c r="J40" s="797"/>
      <c r="K40" s="797"/>
      <c r="L40" s="797"/>
      <c r="M40" s="797"/>
      <c r="N40" s="797"/>
      <c r="O40" s="797"/>
      <c r="P40" s="798"/>
      <c r="Q40" s="799"/>
      <c r="R40" s="800"/>
      <c r="S40" s="800"/>
      <c r="T40" s="800"/>
      <c r="U40" s="800"/>
      <c r="V40" s="800"/>
      <c r="W40" s="800"/>
      <c r="X40" s="800"/>
      <c r="Y40" s="800"/>
      <c r="Z40" s="800"/>
      <c r="AA40" s="800"/>
      <c r="AB40" s="800"/>
      <c r="AC40" s="800"/>
      <c r="AD40" s="800"/>
      <c r="AE40" s="801"/>
      <c r="AF40" s="802"/>
      <c r="AG40" s="803"/>
      <c r="AH40" s="803"/>
      <c r="AI40" s="803"/>
      <c r="AJ40" s="804"/>
      <c r="AK40" s="849"/>
      <c r="AL40" s="845"/>
      <c r="AM40" s="845"/>
      <c r="AN40" s="845"/>
      <c r="AO40" s="845"/>
      <c r="AP40" s="845"/>
      <c r="AQ40" s="845"/>
      <c r="AR40" s="845"/>
      <c r="AS40" s="845"/>
      <c r="AT40" s="845"/>
      <c r="AU40" s="845"/>
      <c r="AV40" s="845"/>
      <c r="AW40" s="845"/>
      <c r="AX40" s="845"/>
      <c r="AY40" s="845"/>
      <c r="AZ40" s="846"/>
      <c r="BA40" s="846"/>
      <c r="BB40" s="846"/>
      <c r="BC40" s="846"/>
      <c r="BD40" s="846"/>
      <c r="BE40" s="847"/>
      <c r="BF40" s="847"/>
      <c r="BG40" s="847"/>
      <c r="BH40" s="847"/>
      <c r="BI40" s="848"/>
      <c r="BJ40" s="226"/>
      <c r="BK40" s="226"/>
      <c r="BL40" s="226"/>
      <c r="BM40" s="226"/>
      <c r="BN40" s="226"/>
      <c r="BO40" s="236"/>
      <c r="BP40" s="236"/>
      <c r="BQ40" s="233">
        <v>34</v>
      </c>
      <c r="BR40" s="234"/>
      <c r="BS40" s="789"/>
      <c r="BT40" s="790"/>
      <c r="BU40" s="790"/>
      <c r="BV40" s="790"/>
      <c r="BW40" s="790"/>
      <c r="BX40" s="790"/>
      <c r="BY40" s="790"/>
      <c r="BZ40" s="790"/>
      <c r="CA40" s="790"/>
      <c r="CB40" s="790"/>
      <c r="CC40" s="790"/>
      <c r="CD40" s="790"/>
      <c r="CE40" s="790"/>
      <c r="CF40" s="790"/>
      <c r="CG40" s="791"/>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9"/>
      <c r="DW40" s="790"/>
      <c r="DX40" s="790"/>
      <c r="DY40" s="790"/>
      <c r="DZ40" s="795"/>
      <c r="EA40" s="224"/>
    </row>
    <row r="41" spans="1:131" ht="26.25" customHeight="1" x14ac:dyDescent="0.2">
      <c r="A41" s="233">
        <v>14</v>
      </c>
      <c r="B41" s="796"/>
      <c r="C41" s="797"/>
      <c r="D41" s="797"/>
      <c r="E41" s="797"/>
      <c r="F41" s="797"/>
      <c r="G41" s="797"/>
      <c r="H41" s="797"/>
      <c r="I41" s="797"/>
      <c r="J41" s="797"/>
      <c r="K41" s="797"/>
      <c r="L41" s="797"/>
      <c r="M41" s="797"/>
      <c r="N41" s="797"/>
      <c r="O41" s="797"/>
      <c r="P41" s="798"/>
      <c r="Q41" s="799"/>
      <c r="R41" s="800"/>
      <c r="S41" s="800"/>
      <c r="T41" s="800"/>
      <c r="U41" s="800"/>
      <c r="V41" s="800"/>
      <c r="W41" s="800"/>
      <c r="X41" s="800"/>
      <c r="Y41" s="800"/>
      <c r="Z41" s="800"/>
      <c r="AA41" s="800"/>
      <c r="AB41" s="800"/>
      <c r="AC41" s="800"/>
      <c r="AD41" s="800"/>
      <c r="AE41" s="801"/>
      <c r="AF41" s="802"/>
      <c r="AG41" s="803"/>
      <c r="AH41" s="803"/>
      <c r="AI41" s="803"/>
      <c r="AJ41" s="804"/>
      <c r="AK41" s="849"/>
      <c r="AL41" s="845"/>
      <c r="AM41" s="845"/>
      <c r="AN41" s="845"/>
      <c r="AO41" s="845"/>
      <c r="AP41" s="845"/>
      <c r="AQ41" s="845"/>
      <c r="AR41" s="845"/>
      <c r="AS41" s="845"/>
      <c r="AT41" s="845"/>
      <c r="AU41" s="845"/>
      <c r="AV41" s="845"/>
      <c r="AW41" s="845"/>
      <c r="AX41" s="845"/>
      <c r="AY41" s="845"/>
      <c r="AZ41" s="846"/>
      <c r="BA41" s="846"/>
      <c r="BB41" s="846"/>
      <c r="BC41" s="846"/>
      <c r="BD41" s="846"/>
      <c r="BE41" s="847"/>
      <c r="BF41" s="847"/>
      <c r="BG41" s="847"/>
      <c r="BH41" s="847"/>
      <c r="BI41" s="848"/>
      <c r="BJ41" s="226"/>
      <c r="BK41" s="226"/>
      <c r="BL41" s="226"/>
      <c r="BM41" s="226"/>
      <c r="BN41" s="226"/>
      <c r="BO41" s="236"/>
      <c r="BP41" s="236"/>
      <c r="BQ41" s="233">
        <v>35</v>
      </c>
      <c r="BR41" s="234"/>
      <c r="BS41" s="789"/>
      <c r="BT41" s="790"/>
      <c r="BU41" s="790"/>
      <c r="BV41" s="790"/>
      <c r="BW41" s="790"/>
      <c r="BX41" s="790"/>
      <c r="BY41" s="790"/>
      <c r="BZ41" s="790"/>
      <c r="CA41" s="790"/>
      <c r="CB41" s="790"/>
      <c r="CC41" s="790"/>
      <c r="CD41" s="790"/>
      <c r="CE41" s="790"/>
      <c r="CF41" s="790"/>
      <c r="CG41" s="791"/>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9"/>
      <c r="DW41" s="790"/>
      <c r="DX41" s="790"/>
      <c r="DY41" s="790"/>
      <c r="DZ41" s="795"/>
      <c r="EA41" s="224"/>
    </row>
    <row r="42" spans="1:131" ht="26.25" customHeight="1" x14ac:dyDescent="0.2">
      <c r="A42" s="233">
        <v>15</v>
      </c>
      <c r="B42" s="796"/>
      <c r="C42" s="797"/>
      <c r="D42" s="797"/>
      <c r="E42" s="797"/>
      <c r="F42" s="797"/>
      <c r="G42" s="797"/>
      <c r="H42" s="797"/>
      <c r="I42" s="797"/>
      <c r="J42" s="797"/>
      <c r="K42" s="797"/>
      <c r="L42" s="797"/>
      <c r="M42" s="797"/>
      <c r="N42" s="797"/>
      <c r="O42" s="797"/>
      <c r="P42" s="798"/>
      <c r="Q42" s="799"/>
      <c r="R42" s="800"/>
      <c r="S42" s="800"/>
      <c r="T42" s="800"/>
      <c r="U42" s="800"/>
      <c r="V42" s="800"/>
      <c r="W42" s="800"/>
      <c r="X42" s="800"/>
      <c r="Y42" s="800"/>
      <c r="Z42" s="800"/>
      <c r="AA42" s="800"/>
      <c r="AB42" s="800"/>
      <c r="AC42" s="800"/>
      <c r="AD42" s="800"/>
      <c r="AE42" s="801"/>
      <c r="AF42" s="802"/>
      <c r="AG42" s="803"/>
      <c r="AH42" s="803"/>
      <c r="AI42" s="803"/>
      <c r="AJ42" s="804"/>
      <c r="AK42" s="849"/>
      <c r="AL42" s="845"/>
      <c r="AM42" s="845"/>
      <c r="AN42" s="845"/>
      <c r="AO42" s="845"/>
      <c r="AP42" s="845"/>
      <c r="AQ42" s="845"/>
      <c r="AR42" s="845"/>
      <c r="AS42" s="845"/>
      <c r="AT42" s="845"/>
      <c r="AU42" s="845"/>
      <c r="AV42" s="845"/>
      <c r="AW42" s="845"/>
      <c r="AX42" s="845"/>
      <c r="AY42" s="845"/>
      <c r="AZ42" s="846"/>
      <c r="BA42" s="846"/>
      <c r="BB42" s="846"/>
      <c r="BC42" s="846"/>
      <c r="BD42" s="846"/>
      <c r="BE42" s="847"/>
      <c r="BF42" s="847"/>
      <c r="BG42" s="847"/>
      <c r="BH42" s="847"/>
      <c r="BI42" s="848"/>
      <c r="BJ42" s="226"/>
      <c r="BK42" s="226"/>
      <c r="BL42" s="226"/>
      <c r="BM42" s="226"/>
      <c r="BN42" s="226"/>
      <c r="BO42" s="236"/>
      <c r="BP42" s="236"/>
      <c r="BQ42" s="233">
        <v>36</v>
      </c>
      <c r="BR42" s="234"/>
      <c r="BS42" s="789"/>
      <c r="BT42" s="790"/>
      <c r="BU42" s="790"/>
      <c r="BV42" s="790"/>
      <c r="BW42" s="790"/>
      <c r="BX42" s="790"/>
      <c r="BY42" s="790"/>
      <c r="BZ42" s="790"/>
      <c r="CA42" s="790"/>
      <c r="CB42" s="790"/>
      <c r="CC42" s="790"/>
      <c r="CD42" s="790"/>
      <c r="CE42" s="790"/>
      <c r="CF42" s="790"/>
      <c r="CG42" s="791"/>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9"/>
      <c r="DW42" s="790"/>
      <c r="DX42" s="790"/>
      <c r="DY42" s="790"/>
      <c r="DZ42" s="795"/>
      <c r="EA42" s="224"/>
    </row>
    <row r="43" spans="1:131" ht="26.25" customHeight="1" x14ac:dyDescent="0.2">
      <c r="A43" s="233">
        <v>16</v>
      </c>
      <c r="B43" s="796"/>
      <c r="C43" s="797"/>
      <c r="D43" s="797"/>
      <c r="E43" s="797"/>
      <c r="F43" s="797"/>
      <c r="G43" s="797"/>
      <c r="H43" s="797"/>
      <c r="I43" s="797"/>
      <c r="J43" s="797"/>
      <c r="K43" s="797"/>
      <c r="L43" s="797"/>
      <c r="M43" s="797"/>
      <c r="N43" s="797"/>
      <c r="O43" s="797"/>
      <c r="P43" s="798"/>
      <c r="Q43" s="799"/>
      <c r="R43" s="800"/>
      <c r="S43" s="800"/>
      <c r="T43" s="800"/>
      <c r="U43" s="800"/>
      <c r="V43" s="800"/>
      <c r="W43" s="800"/>
      <c r="X43" s="800"/>
      <c r="Y43" s="800"/>
      <c r="Z43" s="800"/>
      <c r="AA43" s="800"/>
      <c r="AB43" s="800"/>
      <c r="AC43" s="800"/>
      <c r="AD43" s="800"/>
      <c r="AE43" s="801"/>
      <c r="AF43" s="802"/>
      <c r="AG43" s="803"/>
      <c r="AH43" s="803"/>
      <c r="AI43" s="803"/>
      <c r="AJ43" s="804"/>
      <c r="AK43" s="849"/>
      <c r="AL43" s="845"/>
      <c r="AM43" s="845"/>
      <c r="AN43" s="845"/>
      <c r="AO43" s="845"/>
      <c r="AP43" s="845"/>
      <c r="AQ43" s="845"/>
      <c r="AR43" s="845"/>
      <c r="AS43" s="845"/>
      <c r="AT43" s="845"/>
      <c r="AU43" s="845"/>
      <c r="AV43" s="845"/>
      <c r="AW43" s="845"/>
      <c r="AX43" s="845"/>
      <c r="AY43" s="845"/>
      <c r="AZ43" s="846"/>
      <c r="BA43" s="846"/>
      <c r="BB43" s="846"/>
      <c r="BC43" s="846"/>
      <c r="BD43" s="846"/>
      <c r="BE43" s="847"/>
      <c r="BF43" s="847"/>
      <c r="BG43" s="847"/>
      <c r="BH43" s="847"/>
      <c r="BI43" s="848"/>
      <c r="BJ43" s="226"/>
      <c r="BK43" s="226"/>
      <c r="BL43" s="226"/>
      <c r="BM43" s="226"/>
      <c r="BN43" s="226"/>
      <c r="BO43" s="236"/>
      <c r="BP43" s="236"/>
      <c r="BQ43" s="233">
        <v>37</v>
      </c>
      <c r="BR43" s="234"/>
      <c r="BS43" s="789"/>
      <c r="BT43" s="790"/>
      <c r="BU43" s="790"/>
      <c r="BV43" s="790"/>
      <c r="BW43" s="790"/>
      <c r="BX43" s="790"/>
      <c r="BY43" s="790"/>
      <c r="BZ43" s="790"/>
      <c r="CA43" s="790"/>
      <c r="CB43" s="790"/>
      <c r="CC43" s="790"/>
      <c r="CD43" s="790"/>
      <c r="CE43" s="790"/>
      <c r="CF43" s="790"/>
      <c r="CG43" s="791"/>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9"/>
      <c r="DW43" s="790"/>
      <c r="DX43" s="790"/>
      <c r="DY43" s="790"/>
      <c r="DZ43" s="795"/>
      <c r="EA43" s="224"/>
    </row>
    <row r="44" spans="1:131" ht="26.25" customHeight="1" x14ac:dyDescent="0.2">
      <c r="A44" s="233">
        <v>17</v>
      </c>
      <c r="B44" s="796"/>
      <c r="C44" s="797"/>
      <c r="D44" s="797"/>
      <c r="E44" s="797"/>
      <c r="F44" s="797"/>
      <c r="G44" s="797"/>
      <c r="H44" s="797"/>
      <c r="I44" s="797"/>
      <c r="J44" s="797"/>
      <c r="K44" s="797"/>
      <c r="L44" s="797"/>
      <c r="M44" s="797"/>
      <c r="N44" s="797"/>
      <c r="O44" s="797"/>
      <c r="P44" s="798"/>
      <c r="Q44" s="799"/>
      <c r="R44" s="800"/>
      <c r="S44" s="800"/>
      <c r="T44" s="800"/>
      <c r="U44" s="800"/>
      <c r="V44" s="800"/>
      <c r="W44" s="800"/>
      <c r="X44" s="800"/>
      <c r="Y44" s="800"/>
      <c r="Z44" s="800"/>
      <c r="AA44" s="800"/>
      <c r="AB44" s="800"/>
      <c r="AC44" s="800"/>
      <c r="AD44" s="800"/>
      <c r="AE44" s="801"/>
      <c r="AF44" s="802"/>
      <c r="AG44" s="803"/>
      <c r="AH44" s="803"/>
      <c r="AI44" s="803"/>
      <c r="AJ44" s="804"/>
      <c r="AK44" s="849"/>
      <c r="AL44" s="845"/>
      <c r="AM44" s="845"/>
      <c r="AN44" s="845"/>
      <c r="AO44" s="845"/>
      <c r="AP44" s="845"/>
      <c r="AQ44" s="845"/>
      <c r="AR44" s="845"/>
      <c r="AS44" s="845"/>
      <c r="AT44" s="845"/>
      <c r="AU44" s="845"/>
      <c r="AV44" s="845"/>
      <c r="AW44" s="845"/>
      <c r="AX44" s="845"/>
      <c r="AY44" s="845"/>
      <c r="AZ44" s="846"/>
      <c r="BA44" s="846"/>
      <c r="BB44" s="846"/>
      <c r="BC44" s="846"/>
      <c r="BD44" s="846"/>
      <c r="BE44" s="847"/>
      <c r="BF44" s="847"/>
      <c r="BG44" s="847"/>
      <c r="BH44" s="847"/>
      <c r="BI44" s="848"/>
      <c r="BJ44" s="226"/>
      <c r="BK44" s="226"/>
      <c r="BL44" s="226"/>
      <c r="BM44" s="226"/>
      <c r="BN44" s="226"/>
      <c r="BO44" s="236"/>
      <c r="BP44" s="236"/>
      <c r="BQ44" s="233">
        <v>38</v>
      </c>
      <c r="BR44" s="234"/>
      <c r="BS44" s="789"/>
      <c r="BT44" s="790"/>
      <c r="BU44" s="790"/>
      <c r="BV44" s="790"/>
      <c r="BW44" s="790"/>
      <c r="BX44" s="790"/>
      <c r="BY44" s="790"/>
      <c r="BZ44" s="790"/>
      <c r="CA44" s="790"/>
      <c r="CB44" s="790"/>
      <c r="CC44" s="790"/>
      <c r="CD44" s="790"/>
      <c r="CE44" s="790"/>
      <c r="CF44" s="790"/>
      <c r="CG44" s="791"/>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9"/>
      <c r="DW44" s="790"/>
      <c r="DX44" s="790"/>
      <c r="DY44" s="790"/>
      <c r="DZ44" s="795"/>
      <c r="EA44" s="224"/>
    </row>
    <row r="45" spans="1:131" ht="26.25" customHeight="1" x14ac:dyDescent="0.2">
      <c r="A45" s="233">
        <v>18</v>
      </c>
      <c r="B45" s="796"/>
      <c r="C45" s="797"/>
      <c r="D45" s="797"/>
      <c r="E45" s="797"/>
      <c r="F45" s="797"/>
      <c r="G45" s="797"/>
      <c r="H45" s="797"/>
      <c r="I45" s="797"/>
      <c r="J45" s="797"/>
      <c r="K45" s="797"/>
      <c r="L45" s="797"/>
      <c r="M45" s="797"/>
      <c r="N45" s="797"/>
      <c r="O45" s="797"/>
      <c r="P45" s="798"/>
      <c r="Q45" s="799"/>
      <c r="R45" s="800"/>
      <c r="S45" s="800"/>
      <c r="T45" s="800"/>
      <c r="U45" s="800"/>
      <c r="V45" s="800"/>
      <c r="W45" s="800"/>
      <c r="X45" s="800"/>
      <c r="Y45" s="800"/>
      <c r="Z45" s="800"/>
      <c r="AA45" s="800"/>
      <c r="AB45" s="800"/>
      <c r="AC45" s="800"/>
      <c r="AD45" s="800"/>
      <c r="AE45" s="801"/>
      <c r="AF45" s="802"/>
      <c r="AG45" s="803"/>
      <c r="AH45" s="803"/>
      <c r="AI45" s="803"/>
      <c r="AJ45" s="804"/>
      <c r="AK45" s="849"/>
      <c r="AL45" s="845"/>
      <c r="AM45" s="845"/>
      <c r="AN45" s="845"/>
      <c r="AO45" s="845"/>
      <c r="AP45" s="845"/>
      <c r="AQ45" s="845"/>
      <c r="AR45" s="845"/>
      <c r="AS45" s="845"/>
      <c r="AT45" s="845"/>
      <c r="AU45" s="845"/>
      <c r="AV45" s="845"/>
      <c r="AW45" s="845"/>
      <c r="AX45" s="845"/>
      <c r="AY45" s="845"/>
      <c r="AZ45" s="846"/>
      <c r="BA45" s="846"/>
      <c r="BB45" s="846"/>
      <c r="BC45" s="846"/>
      <c r="BD45" s="846"/>
      <c r="BE45" s="847"/>
      <c r="BF45" s="847"/>
      <c r="BG45" s="847"/>
      <c r="BH45" s="847"/>
      <c r="BI45" s="848"/>
      <c r="BJ45" s="226"/>
      <c r="BK45" s="226"/>
      <c r="BL45" s="226"/>
      <c r="BM45" s="226"/>
      <c r="BN45" s="226"/>
      <c r="BO45" s="236"/>
      <c r="BP45" s="236"/>
      <c r="BQ45" s="233">
        <v>39</v>
      </c>
      <c r="BR45" s="234"/>
      <c r="BS45" s="789"/>
      <c r="BT45" s="790"/>
      <c r="BU45" s="790"/>
      <c r="BV45" s="790"/>
      <c r="BW45" s="790"/>
      <c r="BX45" s="790"/>
      <c r="BY45" s="790"/>
      <c r="BZ45" s="790"/>
      <c r="CA45" s="790"/>
      <c r="CB45" s="790"/>
      <c r="CC45" s="790"/>
      <c r="CD45" s="790"/>
      <c r="CE45" s="790"/>
      <c r="CF45" s="790"/>
      <c r="CG45" s="791"/>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9"/>
      <c r="DW45" s="790"/>
      <c r="DX45" s="790"/>
      <c r="DY45" s="790"/>
      <c r="DZ45" s="795"/>
      <c r="EA45" s="224"/>
    </row>
    <row r="46" spans="1:131" ht="26.25" customHeight="1" x14ac:dyDescent="0.2">
      <c r="A46" s="233">
        <v>19</v>
      </c>
      <c r="B46" s="796"/>
      <c r="C46" s="797"/>
      <c r="D46" s="797"/>
      <c r="E46" s="797"/>
      <c r="F46" s="797"/>
      <c r="G46" s="797"/>
      <c r="H46" s="797"/>
      <c r="I46" s="797"/>
      <c r="J46" s="797"/>
      <c r="K46" s="797"/>
      <c r="L46" s="797"/>
      <c r="M46" s="797"/>
      <c r="N46" s="797"/>
      <c r="O46" s="797"/>
      <c r="P46" s="798"/>
      <c r="Q46" s="799"/>
      <c r="R46" s="800"/>
      <c r="S46" s="800"/>
      <c r="T46" s="800"/>
      <c r="U46" s="800"/>
      <c r="V46" s="800"/>
      <c r="W46" s="800"/>
      <c r="X46" s="800"/>
      <c r="Y46" s="800"/>
      <c r="Z46" s="800"/>
      <c r="AA46" s="800"/>
      <c r="AB46" s="800"/>
      <c r="AC46" s="800"/>
      <c r="AD46" s="800"/>
      <c r="AE46" s="801"/>
      <c r="AF46" s="802"/>
      <c r="AG46" s="803"/>
      <c r="AH46" s="803"/>
      <c r="AI46" s="803"/>
      <c r="AJ46" s="804"/>
      <c r="AK46" s="849"/>
      <c r="AL46" s="845"/>
      <c r="AM46" s="845"/>
      <c r="AN46" s="845"/>
      <c r="AO46" s="845"/>
      <c r="AP46" s="845"/>
      <c r="AQ46" s="845"/>
      <c r="AR46" s="845"/>
      <c r="AS46" s="845"/>
      <c r="AT46" s="845"/>
      <c r="AU46" s="845"/>
      <c r="AV46" s="845"/>
      <c r="AW46" s="845"/>
      <c r="AX46" s="845"/>
      <c r="AY46" s="845"/>
      <c r="AZ46" s="846"/>
      <c r="BA46" s="846"/>
      <c r="BB46" s="846"/>
      <c r="BC46" s="846"/>
      <c r="BD46" s="846"/>
      <c r="BE46" s="847"/>
      <c r="BF46" s="847"/>
      <c r="BG46" s="847"/>
      <c r="BH46" s="847"/>
      <c r="BI46" s="848"/>
      <c r="BJ46" s="226"/>
      <c r="BK46" s="226"/>
      <c r="BL46" s="226"/>
      <c r="BM46" s="226"/>
      <c r="BN46" s="226"/>
      <c r="BO46" s="236"/>
      <c r="BP46" s="236"/>
      <c r="BQ46" s="233">
        <v>40</v>
      </c>
      <c r="BR46" s="234"/>
      <c r="BS46" s="789"/>
      <c r="BT46" s="790"/>
      <c r="BU46" s="790"/>
      <c r="BV46" s="790"/>
      <c r="BW46" s="790"/>
      <c r="BX46" s="790"/>
      <c r="BY46" s="790"/>
      <c r="BZ46" s="790"/>
      <c r="CA46" s="790"/>
      <c r="CB46" s="790"/>
      <c r="CC46" s="790"/>
      <c r="CD46" s="790"/>
      <c r="CE46" s="790"/>
      <c r="CF46" s="790"/>
      <c r="CG46" s="791"/>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9"/>
      <c r="DW46" s="790"/>
      <c r="DX46" s="790"/>
      <c r="DY46" s="790"/>
      <c r="DZ46" s="795"/>
      <c r="EA46" s="224"/>
    </row>
    <row r="47" spans="1:131" ht="26.25" customHeight="1" x14ac:dyDescent="0.2">
      <c r="A47" s="233">
        <v>20</v>
      </c>
      <c r="B47" s="796"/>
      <c r="C47" s="797"/>
      <c r="D47" s="797"/>
      <c r="E47" s="797"/>
      <c r="F47" s="797"/>
      <c r="G47" s="797"/>
      <c r="H47" s="797"/>
      <c r="I47" s="797"/>
      <c r="J47" s="797"/>
      <c r="K47" s="797"/>
      <c r="L47" s="797"/>
      <c r="M47" s="797"/>
      <c r="N47" s="797"/>
      <c r="O47" s="797"/>
      <c r="P47" s="798"/>
      <c r="Q47" s="799"/>
      <c r="R47" s="800"/>
      <c r="S47" s="800"/>
      <c r="T47" s="800"/>
      <c r="U47" s="800"/>
      <c r="V47" s="800"/>
      <c r="W47" s="800"/>
      <c r="X47" s="800"/>
      <c r="Y47" s="800"/>
      <c r="Z47" s="800"/>
      <c r="AA47" s="800"/>
      <c r="AB47" s="800"/>
      <c r="AC47" s="800"/>
      <c r="AD47" s="800"/>
      <c r="AE47" s="801"/>
      <c r="AF47" s="802"/>
      <c r="AG47" s="803"/>
      <c r="AH47" s="803"/>
      <c r="AI47" s="803"/>
      <c r="AJ47" s="804"/>
      <c r="AK47" s="849"/>
      <c r="AL47" s="845"/>
      <c r="AM47" s="845"/>
      <c r="AN47" s="845"/>
      <c r="AO47" s="845"/>
      <c r="AP47" s="845"/>
      <c r="AQ47" s="845"/>
      <c r="AR47" s="845"/>
      <c r="AS47" s="845"/>
      <c r="AT47" s="845"/>
      <c r="AU47" s="845"/>
      <c r="AV47" s="845"/>
      <c r="AW47" s="845"/>
      <c r="AX47" s="845"/>
      <c r="AY47" s="845"/>
      <c r="AZ47" s="846"/>
      <c r="BA47" s="846"/>
      <c r="BB47" s="846"/>
      <c r="BC47" s="846"/>
      <c r="BD47" s="846"/>
      <c r="BE47" s="847"/>
      <c r="BF47" s="847"/>
      <c r="BG47" s="847"/>
      <c r="BH47" s="847"/>
      <c r="BI47" s="848"/>
      <c r="BJ47" s="226"/>
      <c r="BK47" s="226"/>
      <c r="BL47" s="226"/>
      <c r="BM47" s="226"/>
      <c r="BN47" s="226"/>
      <c r="BO47" s="236"/>
      <c r="BP47" s="236"/>
      <c r="BQ47" s="233">
        <v>41</v>
      </c>
      <c r="BR47" s="234"/>
      <c r="BS47" s="789"/>
      <c r="BT47" s="790"/>
      <c r="BU47" s="790"/>
      <c r="BV47" s="790"/>
      <c r="BW47" s="790"/>
      <c r="BX47" s="790"/>
      <c r="BY47" s="790"/>
      <c r="BZ47" s="790"/>
      <c r="CA47" s="790"/>
      <c r="CB47" s="790"/>
      <c r="CC47" s="790"/>
      <c r="CD47" s="790"/>
      <c r="CE47" s="790"/>
      <c r="CF47" s="790"/>
      <c r="CG47" s="791"/>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9"/>
      <c r="DW47" s="790"/>
      <c r="DX47" s="790"/>
      <c r="DY47" s="790"/>
      <c r="DZ47" s="795"/>
      <c r="EA47" s="224"/>
    </row>
    <row r="48" spans="1:131" ht="26.25" customHeight="1" x14ac:dyDescent="0.2">
      <c r="A48" s="233">
        <v>21</v>
      </c>
      <c r="B48" s="796"/>
      <c r="C48" s="797"/>
      <c r="D48" s="797"/>
      <c r="E48" s="797"/>
      <c r="F48" s="797"/>
      <c r="G48" s="797"/>
      <c r="H48" s="797"/>
      <c r="I48" s="797"/>
      <c r="J48" s="797"/>
      <c r="K48" s="797"/>
      <c r="L48" s="797"/>
      <c r="M48" s="797"/>
      <c r="N48" s="797"/>
      <c r="O48" s="797"/>
      <c r="P48" s="798"/>
      <c r="Q48" s="799"/>
      <c r="R48" s="800"/>
      <c r="S48" s="800"/>
      <c r="T48" s="800"/>
      <c r="U48" s="800"/>
      <c r="V48" s="800"/>
      <c r="W48" s="800"/>
      <c r="X48" s="800"/>
      <c r="Y48" s="800"/>
      <c r="Z48" s="800"/>
      <c r="AA48" s="800"/>
      <c r="AB48" s="800"/>
      <c r="AC48" s="800"/>
      <c r="AD48" s="800"/>
      <c r="AE48" s="801"/>
      <c r="AF48" s="802"/>
      <c r="AG48" s="803"/>
      <c r="AH48" s="803"/>
      <c r="AI48" s="803"/>
      <c r="AJ48" s="804"/>
      <c r="AK48" s="849"/>
      <c r="AL48" s="845"/>
      <c r="AM48" s="845"/>
      <c r="AN48" s="845"/>
      <c r="AO48" s="845"/>
      <c r="AP48" s="845"/>
      <c r="AQ48" s="845"/>
      <c r="AR48" s="845"/>
      <c r="AS48" s="845"/>
      <c r="AT48" s="845"/>
      <c r="AU48" s="845"/>
      <c r="AV48" s="845"/>
      <c r="AW48" s="845"/>
      <c r="AX48" s="845"/>
      <c r="AY48" s="845"/>
      <c r="AZ48" s="846"/>
      <c r="BA48" s="846"/>
      <c r="BB48" s="846"/>
      <c r="BC48" s="846"/>
      <c r="BD48" s="846"/>
      <c r="BE48" s="847"/>
      <c r="BF48" s="847"/>
      <c r="BG48" s="847"/>
      <c r="BH48" s="847"/>
      <c r="BI48" s="848"/>
      <c r="BJ48" s="226"/>
      <c r="BK48" s="226"/>
      <c r="BL48" s="226"/>
      <c r="BM48" s="226"/>
      <c r="BN48" s="226"/>
      <c r="BO48" s="236"/>
      <c r="BP48" s="236"/>
      <c r="BQ48" s="233">
        <v>42</v>
      </c>
      <c r="BR48" s="234"/>
      <c r="BS48" s="789"/>
      <c r="BT48" s="790"/>
      <c r="BU48" s="790"/>
      <c r="BV48" s="790"/>
      <c r="BW48" s="790"/>
      <c r="BX48" s="790"/>
      <c r="BY48" s="790"/>
      <c r="BZ48" s="790"/>
      <c r="CA48" s="790"/>
      <c r="CB48" s="790"/>
      <c r="CC48" s="790"/>
      <c r="CD48" s="790"/>
      <c r="CE48" s="790"/>
      <c r="CF48" s="790"/>
      <c r="CG48" s="791"/>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9"/>
      <c r="DW48" s="790"/>
      <c r="DX48" s="790"/>
      <c r="DY48" s="790"/>
      <c r="DZ48" s="795"/>
      <c r="EA48" s="224"/>
    </row>
    <row r="49" spans="1:131" ht="26.25" customHeight="1" x14ac:dyDescent="0.2">
      <c r="A49" s="233">
        <v>22</v>
      </c>
      <c r="B49" s="796"/>
      <c r="C49" s="797"/>
      <c r="D49" s="797"/>
      <c r="E49" s="797"/>
      <c r="F49" s="797"/>
      <c r="G49" s="797"/>
      <c r="H49" s="797"/>
      <c r="I49" s="797"/>
      <c r="J49" s="797"/>
      <c r="K49" s="797"/>
      <c r="L49" s="797"/>
      <c r="M49" s="797"/>
      <c r="N49" s="797"/>
      <c r="O49" s="797"/>
      <c r="P49" s="798"/>
      <c r="Q49" s="799"/>
      <c r="R49" s="800"/>
      <c r="S49" s="800"/>
      <c r="T49" s="800"/>
      <c r="U49" s="800"/>
      <c r="V49" s="800"/>
      <c r="W49" s="800"/>
      <c r="X49" s="800"/>
      <c r="Y49" s="800"/>
      <c r="Z49" s="800"/>
      <c r="AA49" s="800"/>
      <c r="AB49" s="800"/>
      <c r="AC49" s="800"/>
      <c r="AD49" s="800"/>
      <c r="AE49" s="801"/>
      <c r="AF49" s="802"/>
      <c r="AG49" s="803"/>
      <c r="AH49" s="803"/>
      <c r="AI49" s="803"/>
      <c r="AJ49" s="804"/>
      <c r="AK49" s="849"/>
      <c r="AL49" s="845"/>
      <c r="AM49" s="845"/>
      <c r="AN49" s="845"/>
      <c r="AO49" s="845"/>
      <c r="AP49" s="845"/>
      <c r="AQ49" s="845"/>
      <c r="AR49" s="845"/>
      <c r="AS49" s="845"/>
      <c r="AT49" s="845"/>
      <c r="AU49" s="845"/>
      <c r="AV49" s="845"/>
      <c r="AW49" s="845"/>
      <c r="AX49" s="845"/>
      <c r="AY49" s="845"/>
      <c r="AZ49" s="846"/>
      <c r="BA49" s="846"/>
      <c r="BB49" s="846"/>
      <c r="BC49" s="846"/>
      <c r="BD49" s="846"/>
      <c r="BE49" s="847"/>
      <c r="BF49" s="847"/>
      <c r="BG49" s="847"/>
      <c r="BH49" s="847"/>
      <c r="BI49" s="848"/>
      <c r="BJ49" s="226"/>
      <c r="BK49" s="226"/>
      <c r="BL49" s="226"/>
      <c r="BM49" s="226"/>
      <c r="BN49" s="226"/>
      <c r="BO49" s="236"/>
      <c r="BP49" s="236"/>
      <c r="BQ49" s="233">
        <v>43</v>
      </c>
      <c r="BR49" s="234"/>
      <c r="BS49" s="789"/>
      <c r="BT49" s="790"/>
      <c r="BU49" s="790"/>
      <c r="BV49" s="790"/>
      <c r="BW49" s="790"/>
      <c r="BX49" s="790"/>
      <c r="BY49" s="790"/>
      <c r="BZ49" s="790"/>
      <c r="CA49" s="790"/>
      <c r="CB49" s="790"/>
      <c r="CC49" s="790"/>
      <c r="CD49" s="790"/>
      <c r="CE49" s="790"/>
      <c r="CF49" s="790"/>
      <c r="CG49" s="791"/>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9"/>
      <c r="DW49" s="790"/>
      <c r="DX49" s="790"/>
      <c r="DY49" s="790"/>
      <c r="DZ49" s="795"/>
      <c r="EA49" s="224"/>
    </row>
    <row r="50" spans="1:131" ht="26.25" customHeight="1" x14ac:dyDescent="0.2">
      <c r="A50" s="233">
        <v>23</v>
      </c>
      <c r="B50" s="796"/>
      <c r="C50" s="797"/>
      <c r="D50" s="797"/>
      <c r="E50" s="797"/>
      <c r="F50" s="797"/>
      <c r="G50" s="797"/>
      <c r="H50" s="797"/>
      <c r="I50" s="797"/>
      <c r="J50" s="797"/>
      <c r="K50" s="797"/>
      <c r="L50" s="797"/>
      <c r="M50" s="797"/>
      <c r="N50" s="797"/>
      <c r="O50" s="797"/>
      <c r="P50" s="798"/>
      <c r="Q50" s="852"/>
      <c r="R50" s="853"/>
      <c r="S50" s="853"/>
      <c r="T50" s="853"/>
      <c r="U50" s="853"/>
      <c r="V50" s="853"/>
      <c r="W50" s="853"/>
      <c r="X50" s="853"/>
      <c r="Y50" s="853"/>
      <c r="Z50" s="853"/>
      <c r="AA50" s="853"/>
      <c r="AB50" s="853"/>
      <c r="AC50" s="853"/>
      <c r="AD50" s="853"/>
      <c r="AE50" s="854"/>
      <c r="AF50" s="802"/>
      <c r="AG50" s="803"/>
      <c r="AH50" s="803"/>
      <c r="AI50" s="803"/>
      <c r="AJ50" s="804"/>
      <c r="AK50" s="856"/>
      <c r="AL50" s="853"/>
      <c r="AM50" s="853"/>
      <c r="AN50" s="853"/>
      <c r="AO50" s="853"/>
      <c r="AP50" s="853"/>
      <c r="AQ50" s="853"/>
      <c r="AR50" s="853"/>
      <c r="AS50" s="853"/>
      <c r="AT50" s="853"/>
      <c r="AU50" s="853"/>
      <c r="AV50" s="853"/>
      <c r="AW50" s="853"/>
      <c r="AX50" s="853"/>
      <c r="AY50" s="853"/>
      <c r="AZ50" s="855"/>
      <c r="BA50" s="855"/>
      <c r="BB50" s="855"/>
      <c r="BC50" s="855"/>
      <c r="BD50" s="855"/>
      <c r="BE50" s="847"/>
      <c r="BF50" s="847"/>
      <c r="BG50" s="847"/>
      <c r="BH50" s="847"/>
      <c r="BI50" s="848"/>
      <c r="BJ50" s="226"/>
      <c r="BK50" s="226"/>
      <c r="BL50" s="226"/>
      <c r="BM50" s="226"/>
      <c r="BN50" s="226"/>
      <c r="BO50" s="236"/>
      <c r="BP50" s="236"/>
      <c r="BQ50" s="233">
        <v>44</v>
      </c>
      <c r="BR50" s="234"/>
      <c r="BS50" s="789"/>
      <c r="BT50" s="790"/>
      <c r="BU50" s="790"/>
      <c r="BV50" s="790"/>
      <c r="BW50" s="790"/>
      <c r="BX50" s="790"/>
      <c r="BY50" s="790"/>
      <c r="BZ50" s="790"/>
      <c r="CA50" s="790"/>
      <c r="CB50" s="790"/>
      <c r="CC50" s="790"/>
      <c r="CD50" s="790"/>
      <c r="CE50" s="790"/>
      <c r="CF50" s="790"/>
      <c r="CG50" s="791"/>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9"/>
      <c r="DW50" s="790"/>
      <c r="DX50" s="790"/>
      <c r="DY50" s="790"/>
      <c r="DZ50" s="795"/>
      <c r="EA50" s="224"/>
    </row>
    <row r="51" spans="1:131" ht="26.25" customHeight="1" x14ac:dyDescent="0.2">
      <c r="A51" s="233">
        <v>24</v>
      </c>
      <c r="B51" s="796"/>
      <c r="C51" s="797"/>
      <c r="D51" s="797"/>
      <c r="E51" s="797"/>
      <c r="F51" s="797"/>
      <c r="G51" s="797"/>
      <c r="H51" s="797"/>
      <c r="I51" s="797"/>
      <c r="J51" s="797"/>
      <c r="K51" s="797"/>
      <c r="L51" s="797"/>
      <c r="M51" s="797"/>
      <c r="N51" s="797"/>
      <c r="O51" s="797"/>
      <c r="P51" s="798"/>
      <c r="Q51" s="852"/>
      <c r="R51" s="853"/>
      <c r="S51" s="853"/>
      <c r="T51" s="853"/>
      <c r="U51" s="853"/>
      <c r="V51" s="853"/>
      <c r="W51" s="853"/>
      <c r="X51" s="853"/>
      <c r="Y51" s="853"/>
      <c r="Z51" s="853"/>
      <c r="AA51" s="853"/>
      <c r="AB51" s="853"/>
      <c r="AC51" s="853"/>
      <c r="AD51" s="853"/>
      <c r="AE51" s="854"/>
      <c r="AF51" s="802"/>
      <c r="AG51" s="803"/>
      <c r="AH51" s="803"/>
      <c r="AI51" s="803"/>
      <c r="AJ51" s="804"/>
      <c r="AK51" s="856"/>
      <c r="AL51" s="853"/>
      <c r="AM51" s="853"/>
      <c r="AN51" s="853"/>
      <c r="AO51" s="853"/>
      <c r="AP51" s="853"/>
      <c r="AQ51" s="853"/>
      <c r="AR51" s="853"/>
      <c r="AS51" s="853"/>
      <c r="AT51" s="853"/>
      <c r="AU51" s="853"/>
      <c r="AV51" s="853"/>
      <c r="AW51" s="853"/>
      <c r="AX51" s="853"/>
      <c r="AY51" s="853"/>
      <c r="AZ51" s="855"/>
      <c r="BA51" s="855"/>
      <c r="BB51" s="855"/>
      <c r="BC51" s="855"/>
      <c r="BD51" s="855"/>
      <c r="BE51" s="847"/>
      <c r="BF51" s="847"/>
      <c r="BG51" s="847"/>
      <c r="BH51" s="847"/>
      <c r="BI51" s="848"/>
      <c r="BJ51" s="226"/>
      <c r="BK51" s="226"/>
      <c r="BL51" s="226"/>
      <c r="BM51" s="226"/>
      <c r="BN51" s="226"/>
      <c r="BO51" s="236"/>
      <c r="BP51" s="236"/>
      <c r="BQ51" s="233">
        <v>45</v>
      </c>
      <c r="BR51" s="234"/>
      <c r="BS51" s="789"/>
      <c r="BT51" s="790"/>
      <c r="BU51" s="790"/>
      <c r="BV51" s="790"/>
      <c r="BW51" s="790"/>
      <c r="BX51" s="790"/>
      <c r="BY51" s="790"/>
      <c r="BZ51" s="790"/>
      <c r="CA51" s="790"/>
      <c r="CB51" s="790"/>
      <c r="CC51" s="790"/>
      <c r="CD51" s="790"/>
      <c r="CE51" s="790"/>
      <c r="CF51" s="790"/>
      <c r="CG51" s="791"/>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9"/>
      <c r="DW51" s="790"/>
      <c r="DX51" s="790"/>
      <c r="DY51" s="790"/>
      <c r="DZ51" s="795"/>
      <c r="EA51" s="224"/>
    </row>
    <row r="52" spans="1:131" ht="26.25" customHeight="1" x14ac:dyDescent="0.2">
      <c r="A52" s="233">
        <v>25</v>
      </c>
      <c r="B52" s="796"/>
      <c r="C52" s="797"/>
      <c r="D52" s="797"/>
      <c r="E52" s="797"/>
      <c r="F52" s="797"/>
      <c r="G52" s="797"/>
      <c r="H52" s="797"/>
      <c r="I52" s="797"/>
      <c r="J52" s="797"/>
      <c r="K52" s="797"/>
      <c r="L52" s="797"/>
      <c r="M52" s="797"/>
      <c r="N52" s="797"/>
      <c r="O52" s="797"/>
      <c r="P52" s="798"/>
      <c r="Q52" s="852"/>
      <c r="R52" s="853"/>
      <c r="S52" s="853"/>
      <c r="T52" s="853"/>
      <c r="U52" s="853"/>
      <c r="V52" s="853"/>
      <c r="W52" s="853"/>
      <c r="X52" s="853"/>
      <c r="Y52" s="853"/>
      <c r="Z52" s="853"/>
      <c r="AA52" s="853"/>
      <c r="AB52" s="853"/>
      <c r="AC52" s="853"/>
      <c r="AD52" s="853"/>
      <c r="AE52" s="854"/>
      <c r="AF52" s="802"/>
      <c r="AG52" s="803"/>
      <c r="AH52" s="803"/>
      <c r="AI52" s="803"/>
      <c r="AJ52" s="804"/>
      <c r="AK52" s="856"/>
      <c r="AL52" s="853"/>
      <c r="AM52" s="853"/>
      <c r="AN52" s="853"/>
      <c r="AO52" s="853"/>
      <c r="AP52" s="853"/>
      <c r="AQ52" s="853"/>
      <c r="AR52" s="853"/>
      <c r="AS52" s="853"/>
      <c r="AT52" s="853"/>
      <c r="AU52" s="853"/>
      <c r="AV52" s="853"/>
      <c r="AW52" s="853"/>
      <c r="AX52" s="853"/>
      <c r="AY52" s="853"/>
      <c r="AZ52" s="855"/>
      <c r="BA52" s="855"/>
      <c r="BB52" s="855"/>
      <c r="BC52" s="855"/>
      <c r="BD52" s="855"/>
      <c r="BE52" s="847"/>
      <c r="BF52" s="847"/>
      <c r="BG52" s="847"/>
      <c r="BH52" s="847"/>
      <c r="BI52" s="848"/>
      <c r="BJ52" s="226"/>
      <c r="BK52" s="226"/>
      <c r="BL52" s="226"/>
      <c r="BM52" s="226"/>
      <c r="BN52" s="226"/>
      <c r="BO52" s="236"/>
      <c r="BP52" s="236"/>
      <c r="BQ52" s="233">
        <v>46</v>
      </c>
      <c r="BR52" s="234"/>
      <c r="BS52" s="789"/>
      <c r="BT52" s="790"/>
      <c r="BU52" s="790"/>
      <c r="BV52" s="790"/>
      <c r="BW52" s="790"/>
      <c r="BX52" s="790"/>
      <c r="BY52" s="790"/>
      <c r="BZ52" s="790"/>
      <c r="CA52" s="790"/>
      <c r="CB52" s="790"/>
      <c r="CC52" s="790"/>
      <c r="CD52" s="790"/>
      <c r="CE52" s="790"/>
      <c r="CF52" s="790"/>
      <c r="CG52" s="791"/>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9"/>
      <c r="DW52" s="790"/>
      <c r="DX52" s="790"/>
      <c r="DY52" s="790"/>
      <c r="DZ52" s="795"/>
      <c r="EA52" s="224"/>
    </row>
    <row r="53" spans="1:131" ht="26.25" customHeight="1" x14ac:dyDescent="0.2">
      <c r="A53" s="233">
        <v>26</v>
      </c>
      <c r="B53" s="796"/>
      <c r="C53" s="797"/>
      <c r="D53" s="797"/>
      <c r="E53" s="797"/>
      <c r="F53" s="797"/>
      <c r="G53" s="797"/>
      <c r="H53" s="797"/>
      <c r="I53" s="797"/>
      <c r="J53" s="797"/>
      <c r="K53" s="797"/>
      <c r="L53" s="797"/>
      <c r="M53" s="797"/>
      <c r="N53" s="797"/>
      <c r="O53" s="797"/>
      <c r="P53" s="798"/>
      <c r="Q53" s="852"/>
      <c r="R53" s="853"/>
      <c r="S53" s="853"/>
      <c r="T53" s="853"/>
      <c r="U53" s="853"/>
      <c r="V53" s="853"/>
      <c r="W53" s="853"/>
      <c r="X53" s="853"/>
      <c r="Y53" s="853"/>
      <c r="Z53" s="853"/>
      <c r="AA53" s="853"/>
      <c r="AB53" s="853"/>
      <c r="AC53" s="853"/>
      <c r="AD53" s="853"/>
      <c r="AE53" s="854"/>
      <c r="AF53" s="802"/>
      <c r="AG53" s="803"/>
      <c r="AH53" s="803"/>
      <c r="AI53" s="803"/>
      <c r="AJ53" s="804"/>
      <c r="AK53" s="856"/>
      <c r="AL53" s="853"/>
      <c r="AM53" s="853"/>
      <c r="AN53" s="853"/>
      <c r="AO53" s="853"/>
      <c r="AP53" s="853"/>
      <c r="AQ53" s="853"/>
      <c r="AR53" s="853"/>
      <c r="AS53" s="853"/>
      <c r="AT53" s="853"/>
      <c r="AU53" s="853"/>
      <c r="AV53" s="853"/>
      <c r="AW53" s="853"/>
      <c r="AX53" s="853"/>
      <c r="AY53" s="853"/>
      <c r="AZ53" s="855"/>
      <c r="BA53" s="855"/>
      <c r="BB53" s="855"/>
      <c r="BC53" s="855"/>
      <c r="BD53" s="855"/>
      <c r="BE53" s="847"/>
      <c r="BF53" s="847"/>
      <c r="BG53" s="847"/>
      <c r="BH53" s="847"/>
      <c r="BI53" s="848"/>
      <c r="BJ53" s="226"/>
      <c r="BK53" s="226"/>
      <c r="BL53" s="226"/>
      <c r="BM53" s="226"/>
      <c r="BN53" s="226"/>
      <c r="BO53" s="236"/>
      <c r="BP53" s="236"/>
      <c r="BQ53" s="233">
        <v>47</v>
      </c>
      <c r="BR53" s="234"/>
      <c r="BS53" s="789"/>
      <c r="BT53" s="790"/>
      <c r="BU53" s="790"/>
      <c r="BV53" s="790"/>
      <c r="BW53" s="790"/>
      <c r="BX53" s="790"/>
      <c r="BY53" s="790"/>
      <c r="BZ53" s="790"/>
      <c r="CA53" s="790"/>
      <c r="CB53" s="790"/>
      <c r="CC53" s="790"/>
      <c r="CD53" s="790"/>
      <c r="CE53" s="790"/>
      <c r="CF53" s="790"/>
      <c r="CG53" s="791"/>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9"/>
      <c r="DW53" s="790"/>
      <c r="DX53" s="790"/>
      <c r="DY53" s="790"/>
      <c r="DZ53" s="795"/>
      <c r="EA53" s="224"/>
    </row>
    <row r="54" spans="1:131" ht="26.25" customHeight="1" x14ac:dyDescent="0.2">
      <c r="A54" s="233">
        <v>27</v>
      </c>
      <c r="B54" s="796"/>
      <c r="C54" s="797"/>
      <c r="D54" s="797"/>
      <c r="E54" s="797"/>
      <c r="F54" s="797"/>
      <c r="G54" s="797"/>
      <c r="H54" s="797"/>
      <c r="I54" s="797"/>
      <c r="J54" s="797"/>
      <c r="K54" s="797"/>
      <c r="L54" s="797"/>
      <c r="M54" s="797"/>
      <c r="N54" s="797"/>
      <c r="O54" s="797"/>
      <c r="P54" s="798"/>
      <c r="Q54" s="852"/>
      <c r="R54" s="853"/>
      <c r="S54" s="853"/>
      <c r="T54" s="853"/>
      <c r="U54" s="853"/>
      <c r="V54" s="853"/>
      <c r="W54" s="853"/>
      <c r="X54" s="853"/>
      <c r="Y54" s="853"/>
      <c r="Z54" s="853"/>
      <c r="AA54" s="853"/>
      <c r="AB54" s="853"/>
      <c r="AC54" s="853"/>
      <c r="AD54" s="853"/>
      <c r="AE54" s="854"/>
      <c r="AF54" s="802"/>
      <c r="AG54" s="803"/>
      <c r="AH54" s="803"/>
      <c r="AI54" s="803"/>
      <c r="AJ54" s="804"/>
      <c r="AK54" s="856"/>
      <c r="AL54" s="853"/>
      <c r="AM54" s="853"/>
      <c r="AN54" s="853"/>
      <c r="AO54" s="853"/>
      <c r="AP54" s="853"/>
      <c r="AQ54" s="853"/>
      <c r="AR54" s="853"/>
      <c r="AS54" s="853"/>
      <c r="AT54" s="853"/>
      <c r="AU54" s="853"/>
      <c r="AV54" s="853"/>
      <c r="AW54" s="853"/>
      <c r="AX54" s="853"/>
      <c r="AY54" s="853"/>
      <c r="AZ54" s="855"/>
      <c r="BA54" s="855"/>
      <c r="BB54" s="855"/>
      <c r="BC54" s="855"/>
      <c r="BD54" s="855"/>
      <c r="BE54" s="847"/>
      <c r="BF54" s="847"/>
      <c r="BG54" s="847"/>
      <c r="BH54" s="847"/>
      <c r="BI54" s="848"/>
      <c r="BJ54" s="226"/>
      <c r="BK54" s="226"/>
      <c r="BL54" s="226"/>
      <c r="BM54" s="226"/>
      <c r="BN54" s="226"/>
      <c r="BO54" s="236"/>
      <c r="BP54" s="236"/>
      <c r="BQ54" s="233">
        <v>48</v>
      </c>
      <c r="BR54" s="234"/>
      <c r="BS54" s="789"/>
      <c r="BT54" s="790"/>
      <c r="BU54" s="790"/>
      <c r="BV54" s="790"/>
      <c r="BW54" s="790"/>
      <c r="BX54" s="790"/>
      <c r="BY54" s="790"/>
      <c r="BZ54" s="790"/>
      <c r="CA54" s="790"/>
      <c r="CB54" s="790"/>
      <c r="CC54" s="790"/>
      <c r="CD54" s="790"/>
      <c r="CE54" s="790"/>
      <c r="CF54" s="790"/>
      <c r="CG54" s="791"/>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9"/>
      <c r="DW54" s="790"/>
      <c r="DX54" s="790"/>
      <c r="DY54" s="790"/>
      <c r="DZ54" s="795"/>
      <c r="EA54" s="224"/>
    </row>
    <row r="55" spans="1:131" ht="26.25" customHeight="1" x14ac:dyDescent="0.2">
      <c r="A55" s="233">
        <v>28</v>
      </c>
      <c r="B55" s="796"/>
      <c r="C55" s="797"/>
      <c r="D55" s="797"/>
      <c r="E55" s="797"/>
      <c r="F55" s="797"/>
      <c r="G55" s="797"/>
      <c r="H55" s="797"/>
      <c r="I55" s="797"/>
      <c r="J55" s="797"/>
      <c r="K55" s="797"/>
      <c r="L55" s="797"/>
      <c r="M55" s="797"/>
      <c r="N55" s="797"/>
      <c r="O55" s="797"/>
      <c r="P55" s="798"/>
      <c r="Q55" s="852"/>
      <c r="R55" s="853"/>
      <c r="S55" s="853"/>
      <c r="T55" s="853"/>
      <c r="U55" s="853"/>
      <c r="V55" s="853"/>
      <c r="W55" s="853"/>
      <c r="X55" s="853"/>
      <c r="Y55" s="853"/>
      <c r="Z55" s="853"/>
      <c r="AA55" s="853"/>
      <c r="AB55" s="853"/>
      <c r="AC55" s="853"/>
      <c r="AD55" s="853"/>
      <c r="AE55" s="854"/>
      <c r="AF55" s="802"/>
      <c r="AG55" s="803"/>
      <c r="AH55" s="803"/>
      <c r="AI55" s="803"/>
      <c r="AJ55" s="804"/>
      <c r="AK55" s="856"/>
      <c r="AL55" s="853"/>
      <c r="AM55" s="853"/>
      <c r="AN55" s="853"/>
      <c r="AO55" s="853"/>
      <c r="AP55" s="853"/>
      <c r="AQ55" s="853"/>
      <c r="AR55" s="853"/>
      <c r="AS55" s="853"/>
      <c r="AT55" s="853"/>
      <c r="AU55" s="853"/>
      <c r="AV55" s="853"/>
      <c r="AW55" s="853"/>
      <c r="AX55" s="853"/>
      <c r="AY55" s="853"/>
      <c r="AZ55" s="855"/>
      <c r="BA55" s="855"/>
      <c r="BB55" s="855"/>
      <c r="BC55" s="855"/>
      <c r="BD55" s="855"/>
      <c r="BE55" s="847"/>
      <c r="BF55" s="847"/>
      <c r="BG55" s="847"/>
      <c r="BH55" s="847"/>
      <c r="BI55" s="848"/>
      <c r="BJ55" s="226"/>
      <c r="BK55" s="226"/>
      <c r="BL55" s="226"/>
      <c r="BM55" s="226"/>
      <c r="BN55" s="226"/>
      <c r="BO55" s="236"/>
      <c r="BP55" s="236"/>
      <c r="BQ55" s="233">
        <v>49</v>
      </c>
      <c r="BR55" s="234"/>
      <c r="BS55" s="789"/>
      <c r="BT55" s="790"/>
      <c r="BU55" s="790"/>
      <c r="BV55" s="790"/>
      <c r="BW55" s="790"/>
      <c r="BX55" s="790"/>
      <c r="BY55" s="790"/>
      <c r="BZ55" s="790"/>
      <c r="CA55" s="790"/>
      <c r="CB55" s="790"/>
      <c r="CC55" s="790"/>
      <c r="CD55" s="790"/>
      <c r="CE55" s="790"/>
      <c r="CF55" s="790"/>
      <c r="CG55" s="791"/>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9"/>
      <c r="DW55" s="790"/>
      <c r="DX55" s="790"/>
      <c r="DY55" s="790"/>
      <c r="DZ55" s="795"/>
      <c r="EA55" s="224"/>
    </row>
    <row r="56" spans="1:131" ht="26.25" customHeight="1" x14ac:dyDescent="0.2">
      <c r="A56" s="233">
        <v>29</v>
      </c>
      <c r="B56" s="796"/>
      <c r="C56" s="797"/>
      <c r="D56" s="797"/>
      <c r="E56" s="797"/>
      <c r="F56" s="797"/>
      <c r="G56" s="797"/>
      <c r="H56" s="797"/>
      <c r="I56" s="797"/>
      <c r="J56" s="797"/>
      <c r="K56" s="797"/>
      <c r="L56" s="797"/>
      <c r="M56" s="797"/>
      <c r="N56" s="797"/>
      <c r="O56" s="797"/>
      <c r="P56" s="798"/>
      <c r="Q56" s="852"/>
      <c r="R56" s="853"/>
      <c r="S56" s="853"/>
      <c r="T56" s="853"/>
      <c r="U56" s="853"/>
      <c r="V56" s="853"/>
      <c r="W56" s="853"/>
      <c r="X56" s="853"/>
      <c r="Y56" s="853"/>
      <c r="Z56" s="853"/>
      <c r="AA56" s="853"/>
      <c r="AB56" s="853"/>
      <c r="AC56" s="853"/>
      <c r="AD56" s="853"/>
      <c r="AE56" s="854"/>
      <c r="AF56" s="802"/>
      <c r="AG56" s="803"/>
      <c r="AH56" s="803"/>
      <c r="AI56" s="803"/>
      <c r="AJ56" s="804"/>
      <c r="AK56" s="856"/>
      <c r="AL56" s="853"/>
      <c r="AM56" s="853"/>
      <c r="AN56" s="853"/>
      <c r="AO56" s="853"/>
      <c r="AP56" s="853"/>
      <c r="AQ56" s="853"/>
      <c r="AR56" s="853"/>
      <c r="AS56" s="853"/>
      <c r="AT56" s="853"/>
      <c r="AU56" s="853"/>
      <c r="AV56" s="853"/>
      <c r="AW56" s="853"/>
      <c r="AX56" s="853"/>
      <c r="AY56" s="853"/>
      <c r="AZ56" s="855"/>
      <c r="BA56" s="855"/>
      <c r="BB56" s="855"/>
      <c r="BC56" s="855"/>
      <c r="BD56" s="855"/>
      <c r="BE56" s="847"/>
      <c r="BF56" s="847"/>
      <c r="BG56" s="847"/>
      <c r="BH56" s="847"/>
      <c r="BI56" s="848"/>
      <c r="BJ56" s="226"/>
      <c r="BK56" s="226"/>
      <c r="BL56" s="226"/>
      <c r="BM56" s="226"/>
      <c r="BN56" s="226"/>
      <c r="BO56" s="236"/>
      <c r="BP56" s="236"/>
      <c r="BQ56" s="233">
        <v>50</v>
      </c>
      <c r="BR56" s="234"/>
      <c r="BS56" s="789"/>
      <c r="BT56" s="790"/>
      <c r="BU56" s="790"/>
      <c r="BV56" s="790"/>
      <c r="BW56" s="790"/>
      <c r="BX56" s="790"/>
      <c r="BY56" s="790"/>
      <c r="BZ56" s="790"/>
      <c r="CA56" s="790"/>
      <c r="CB56" s="790"/>
      <c r="CC56" s="790"/>
      <c r="CD56" s="790"/>
      <c r="CE56" s="790"/>
      <c r="CF56" s="790"/>
      <c r="CG56" s="791"/>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9"/>
      <c r="DW56" s="790"/>
      <c r="DX56" s="790"/>
      <c r="DY56" s="790"/>
      <c r="DZ56" s="795"/>
      <c r="EA56" s="224"/>
    </row>
    <row r="57" spans="1:131" ht="26.25" customHeight="1" x14ac:dyDescent="0.2">
      <c r="A57" s="233">
        <v>30</v>
      </c>
      <c r="B57" s="796"/>
      <c r="C57" s="797"/>
      <c r="D57" s="797"/>
      <c r="E57" s="797"/>
      <c r="F57" s="797"/>
      <c r="G57" s="797"/>
      <c r="H57" s="797"/>
      <c r="I57" s="797"/>
      <c r="J57" s="797"/>
      <c r="K57" s="797"/>
      <c r="L57" s="797"/>
      <c r="M57" s="797"/>
      <c r="N57" s="797"/>
      <c r="O57" s="797"/>
      <c r="P57" s="798"/>
      <c r="Q57" s="852"/>
      <c r="R57" s="853"/>
      <c r="S57" s="853"/>
      <c r="T57" s="853"/>
      <c r="U57" s="853"/>
      <c r="V57" s="853"/>
      <c r="W57" s="853"/>
      <c r="X57" s="853"/>
      <c r="Y57" s="853"/>
      <c r="Z57" s="853"/>
      <c r="AA57" s="853"/>
      <c r="AB57" s="853"/>
      <c r="AC57" s="853"/>
      <c r="AD57" s="853"/>
      <c r="AE57" s="854"/>
      <c r="AF57" s="802"/>
      <c r="AG57" s="803"/>
      <c r="AH57" s="803"/>
      <c r="AI57" s="803"/>
      <c r="AJ57" s="804"/>
      <c r="AK57" s="856"/>
      <c r="AL57" s="853"/>
      <c r="AM57" s="853"/>
      <c r="AN57" s="853"/>
      <c r="AO57" s="853"/>
      <c r="AP57" s="853"/>
      <c r="AQ57" s="853"/>
      <c r="AR57" s="853"/>
      <c r="AS57" s="853"/>
      <c r="AT57" s="853"/>
      <c r="AU57" s="853"/>
      <c r="AV57" s="853"/>
      <c r="AW57" s="853"/>
      <c r="AX57" s="853"/>
      <c r="AY57" s="853"/>
      <c r="AZ57" s="855"/>
      <c r="BA57" s="855"/>
      <c r="BB57" s="855"/>
      <c r="BC57" s="855"/>
      <c r="BD57" s="855"/>
      <c r="BE57" s="847"/>
      <c r="BF57" s="847"/>
      <c r="BG57" s="847"/>
      <c r="BH57" s="847"/>
      <c r="BI57" s="848"/>
      <c r="BJ57" s="226"/>
      <c r="BK57" s="226"/>
      <c r="BL57" s="226"/>
      <c r="BM57" s="226"/>
      <c r="BN57" s="226"/>
      <c r="BO57" s="236"/>
      <c r="BP57" s="236"/>
      <c r="BQ57" s="233">
        <v>51</v>
      </c>
      <c r="BR57" s="234"/>
      <c r="BS57" s="789"/>
      <c r="BT57" s="790"/>
      <c r="BU57" s="790"/>
      <c r="BV57" s="790"/>
      <c r="BW57" s="790"/>
      <c r="BX57" s="790"/>
      <c r="BY57" s="790"/>
      <c r="BZ57" s="790"/>
      <c r="CA57" s="790"/>
      <c r="CB57" s="790"/>
      <c r="CC57" s="790"/>
      <c r="CD57" s="790"/>
      <c r="CE57" s="790"/>
      <c r="CF57" s="790"/>
      <c r="CG57" s="791"/>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9"/>
      <c r="DW57" s="790"/>
      <c r="DX57" s="790"/>
      <c r="DY57" s="790"/>
      <c r="DZ57" s="795"/>
      <c r="EA57" s="224"/>
    </row>
    <row r="58" spans="1:131" ht="26.25" customHeight="1" x14ac:dyDescent="0.2">
      <c r="A58" s="233">
        <v>31</v>
      </c>
      <c r="B58" s="796"/>
      <c r="C58" s="797"/>
      <c r="D58" s="797"/>
      <c r="E58" s="797"/>
      <c r="F58" s="797"/>
      <c r="G58" s="797"/>
      <c r="H58" s="797"/>
      <c r="I58" s="797"/>
      <c r="J58" s="797"/>
      <c r="K58" s="797"/>
      <c r="L58" s="797"/>
      <c r="M58" s="797"/>
      <c r="N58" s="797"/>
      <c r="O58" s="797"/>
      <c r="P58" s="798"/>
      <c r="Q58" s="852"/>
      <c r="R58" s="853"/>
      <c r="S58" s="853"/>
      <c r="T58" s="853"/>
      <c r="U58" s="853"/>
      <c r="V58" s="853"/>
      <c r="W58" s="853"/>
      <c r="X58" s="853"/>
      <c r="Y58" s="853"/>
      <c r="Z58" s="853"/>
      <c r="AA58" s="853"/>
      <c r="AB58" s="853"/>
      <c r="AC58" s="853"/>
      <c r="AD58" s="853"/>
      <c r="AE58" s="854"/>
      <c r="AF58" s="802"/>
      <c r="AG58" s="803"/>
      <c r="AH58" s="803"/>
      <c r="AI58" s="803"/>
      <c r="AJ58" s="804"/>
      <c r="AK58" s="856"/>
      <c r="AL58" s="853"/>
      <c r="AM58" s="853"/>
      <c r="AN58" s="853"/>
      <c r="AO58" s="853"/>
      <c r="AP58" s="853"/>
      <c r="AQ58" s="853"/>
      <c r="AR58" s="853"/>
      <c r="AS58" s="853"/>
      <c r="AT58" s="853"/>
      <c r="AU58" s="853"/>
      <c r="AV58" s="853"/>
      <c r="AW58" s="853"/>
      <c r="AX58" s="853"/>
      <c r="AY58" s="853"/>
      <c r="AZ58" s="855"/>
      <c r="BA58" s="855"/>
      <c r="BB58" s="855"/>
      <c r="BC58" s="855"/>
      <c r="BD58" s="855"/>
      <c r="BE58" s="847"/>
      <c r="BF58" s="847"/>
      <c r="BG58" s="847"/>
      <c r="BH58" s="847"/>
      <c r="BI58" s="848"/>
      <c r="BJ58" s="226"/>
      <c r="BK58" s="226"/>
      <c r="BL58" s="226"/>
      <c r="BM58" s="226"/>
      <c r="BN58" s="226"/>
      <c r="BO58" s="236"/>
      <c r="BP58" s="236"/>
      <c r="BQ58" s="233">
        <v>52</v>
      </c>
      <c r="BR58" s="234"/>
      <c r="BS58" s="789"/>
      <c r="BT58" s="790"/>
      <c r="BU58" s="790"/>
      <c r="BV58" s="790"/>
      <c r="BW58" s="790"/>
      <c r="BX58" s="790"/>
      <c r="BY58" s="790"/>
      <c r="BZ58" s="790"/>
      <c r="CA58" s="790"/>
      <c r="CB58" s="790"/>
      <c r="CC58" s="790"/>
      <c r="CD58" s="790"/>
      <c r="CE58" s="790"/>
      <c r="CF58" s="790"/>
      <c r="CG58" s="791"/>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9"/>
      <c r="DW58" s="790"/>
      <c r="DX58" s="790"/>
      <c r="DY58" s="790"/>
      <c r="DZ58" s="795"/>
      <c r="EA58" s="224"/>
    </row>
    <row r="59" spans="1:131" ht="26.25" customHeight="1" x14ac:dyDescent="0.2">
      <c r="A59" s="233">
        <v>32</v>
      </c>
      <c r="B59" s="796"/>
      <c r="C59" s="797"/>
      <c r="D59" s="797"/>
      <c r="E59" s="797"/>
      <c r="F59" s="797"/>
      <c r="G59" s="797"/>
      <c r="H59" s="797"/>
      <c r="I59" s="797"/>
      <c r="J59" s="797"/>
      <c r="K59" s="797"/>
      <c r="L59" s="797"/>
      <c r="M59" s="797"/>
      <c r="N59" s="797"/>
      <c r="O59" s="797"/>
      <c r="P59" s="798"/>
      <c r="Q59" s="852"/>
      <c r="R59" s="853"/>
      <c r="S59" s="853"/>
      <c r="T59" s="853"/>
      <c r="U59" s="853"/>
      <c r="V59" s="853"/>
      <c r="W59" s="853"/>
      <c r="X59" s="853"/>
      <c r="Y59" s="853"/>
      <c r="Z59" s="853"/>
      <c r="AA59" s="853"/>
      <c r="AB59" s="853"/>
      <c r="AC59" s="853"/>
      <c r="AD59" s="853"/>
      <c r="AE59" s="854"/>
      <c r="AF59" s="802"/>
      <c r="AG59" s="803"/>
      <c r="AH59" s="803"/>
      <c r="AI59" s="803"/>
      <c r="AJ59" s="804"/>
      <c r="AK59" s="856"/>
      <c r="AL59" s="853"/>
      <c r="AM59" s="853"/>
      <c r="AN59" s="853"/>
      <c r="AO59" s="853"/>
      <c r="AP59" s="853"/>
      <c r="AQ59" s="853"/>
      <c r="AR59" s="853"/>
      <c r="AS59" s="853"/>
      <c r="AT59" s="853"/>
      <c r="AU59" s="853"/>
      <c r="AV59" s="853"/>
      <c r="AW59" s="853"/>
      <c r="AX59" s="853"/>
      <c r="AY59" s="853"/>
      <c r="AZ59" s="855"/>
      <c r="BA59" s="855"/>
      <c r="BB59" s="855"/>
      <c r="BC59" s="855"/>
      <c r="BD59" s="855"/>
      <c r="BE59" s="847"/>
      <c r="BF59" s="847"/>
      <c r="BG59" s="847"/>
      <c r="BH59" s="847"/>
      <c r="BI59" s="848"/>
      <c r="BJ59" s="226"/>
      <c r="BK59" s="226"/>
      <c r="BL59" s="226"/>
      <c r="BM59" s="226"/>
      <c r="BN59" s="226"/>
      <c r="BO59" s="236"/>
      <c r="BP59" s="236"/>
      <c r="BQ59" s="233">
        <v>53</v>
      </c>
      <c r="BR59" s="234"/>
      <c r="BS59" s="789"/>
      <c r="BT59" s="790"/>
      <c r="BU59" s="790"/>
      <c r="BV59" s="790"/>
      <c r="BW59" s="790"/>
      <c r="BX59" s="790"/>
      <c r="BY59" s="790"/>
      <c r="BZ59" s="790"/>
      <c r="CA59" s="790"/>
      <c r="CB59" s="790"/>
      <c r="CC59" s="790"/>
      <c r="CD59" s="790"/>
      <c r="CE59" s="790"/>
      <c r="CF59" s="790"/>
      <c r="CG59" s="791"/>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9"/>
      <c r="DW59" s="790"/>
      <c r="DX59" s="790"/>
      <c r="DY59" s="790"/>
      <c r="DZ59" s="795"/>
      <c r="EA59" s="224"/>
    </row>
    <row r="60" spans="1:131" ht="26.25" customHeight="1" x14ac:dyDescent="0.2">
      <c r="A60" s="233">
        <v>33</v>
      </c>
      <c r="B60" s="796"/>
      <c r="C60" s="797"/>
      <c r="D60" s="797"/>
      <c r="E60" s="797"/>
      <c r="F60" s="797"/>
      <c r="G60" s="797"/>
      <c r="H60" s="797"/>
      <c r="I60" s="797"/>
      <c r="J60" s="797"/>
      <c r="K60" s="797"/>
      <c r="L60" s="797"/>
      <c r="M60" s="797"/>
      <c r="N60" s="797"/>
      <c r="O60" s="797"/>
      <c r="P60" s="798"/>
      <c r="Q60" s="852"/>
      <c r="R60" s="853"/>
      <c r="S60" s="853"/>
      <c r="T60" s="853"/>
      <c r="U60" s="853"/>
      <c r="V60" s="853"/>
      <c r="W60" s="853"/>
      <c r="X60" s="853"/>
      <c r="Y60" s="853"/>
      <c r="Z60" s="853"/>
      <c r="AA60" s="853"/>
      <c r="AB60" s="853"/>
      <c r="AC60" s="853"/>
      <c r="AD60" s="853"/>
      <c r="AE60" s="854"/>
      <c r="AF60" s="802"/>
      <c r="AG60" s="803"/>
      <c r="AH60" s="803"/>
      <c r="AI60" s="803"/>
      <c r="AJ60" s="804"/>
      <c r="AK60" s="856"/>
      <c r="AL60" s="853"/>
      <c r="AM60" s="853"/>
      <c r="AN60" s="853"/>
      <c r="AO60" s="853"/>
      <c r="AP60" s="853"/>
      <c r="AQ60" s="853"/>
      <c r="AR60" s="853"/>
      <c r="AS60" s="853"/>
      <c r="AT60" s="853"/>
      <c r="AU60" s="853"/>
      <c r="AV60" s="853"/>
      <c r="AW60" s="853"/>
      <c r="AX60" s="853"/>
      <c r="AY60" s="853"/>
      <c r="AZ60" s="855"/>
      <c r="BA60" s="855"/>
      <c r="BB60" s="855"/>
      <c r="BC60" s="855"/>
      <c r="BD60" s="855"/>
      <c r="BE60" s="847"/>
      <c r="BF60" s="847"/>
      <c r="BG60" s="847"/>
      <c r="BH60" s="847"/>
      <c r="BI60" s="848"/>
      <c r="BJ60" s="226"/>
      <c r="BK60" s="226"/>
      <c r="BL60" s="226"/>
      <c r="BM60" s="226"/>
      <c r="BN60" s="226"/>
      <c r="BO60" s="236"/>
      <c r="BP60" s="236"/>
      <c r="BQ60" s="233">
        <v>54</v>
      </c>
      <c r="BR60" s="234"/>
      <c r="BS60" s="789"/>
      <c r="BT60" s="790"/>
      <c r="BU60" s="790"/>
      <c r="BV60" s="790"/>
      <c r="BW60" s="790"/>
      <c r="BX60" s="790"/>
      <c r="BY60" s="790"/>
      <c r="BZ60" s="790"/>
      <c r="CA60" s="790"/>
      <c r="CB60" s="790"/>
      <c r="CC60" s="790"/>
      <c r="CD60" s="790"/>
      <c r="CE60" s="790"/>
      <c r="CF60" s="790"/>
      <c r="CG60" s="791"/>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9"/>
      <c r="DW60" s="790"/>
      <c r="DX60" s="790"/>
      <c r="DY60" s="790"/>
      <c r="DZ60" s="795"/>
      <c r="EA60" s="224"/>
    </row>
    <row r="61" spans="1:131" ht="26.25" customHeight="1" thickBot="1" x14ac:dyDescent="0.25">
      <c r="A61" s="233">
        <v>34</v>
      </c>
      <c r="B61" s="796"/>
      <c r="C61" s="797"/>
      <c r="D61" s="797"/>
      <c r="E61" s="797"/>
      <c r="F61" s="797"/>
      <c r="G61" s="797"/>
      <c r="H61" s="797"/>
      <c r="I61" s="797"/>
      <c r="J61" s="797"/>
      <c r="K61" s="797"/>
      <c r="L61" s="797"/>
      <c r="M61" s="797"/>
      <c r="N61" s="797"/>
      <c r="O61" s="797"/>
      <c r="P61" s="798"/>
      <c r="Q61" s="852"/>
      <c r="R61" s="853"/>
      <c r="S61" s="853"/>
      <c r="T61" s="853"/>
      <c r="U61" s="853"/>
      <c r="V61" s="853"/>
      <c r="W61" s="853"/>
      <c r="X61" s="853"/>
      <c r="Y61" s="853"/>
      <c r="Z61" s="853"/>
      <c r="AA61" s="853"/>
      <c r="AB61" s="853"/>
      <c r="AC61" s="853"/>
      <c r="AD61" s="853"/>
      <c r="AE61" s="854"/>
      <c r="AF61" s="802"/>
      <c r="AG61" s="803"/>
      <c r="AH61" s="803"/>
      <c r="AI61" s="803"/>
      <c r="AJ61" s="804"/>
      <c r="AK61" s="856"/>
      <c r="AL61" s="853"/>
      <c r="AM61" s="853"/>
      <c r="AN61" s="853"/>
      <c r="AO61" s="853"/>
      <c r="AP61" s="853"/>
      <c r="AQ61" s="853"/>
      <c r="AR61" s="853"/>
      <c r="AS61" s="853"/>
      <c r="AT61" s="853"/>
      <c r="AU61" s="853"/>
      <c r="AV61" s="853"/>
      <c r="AW61" s="853"/>
      <c r="AX61" s="853"/>
      <c r="AY61" s="853"/>
      <c r="AZ61" s="855"/>
      <c r="BA61" s="855"/>
      <c r="BB61" s="855"/>
      <c r="BC61" s="855"/>
      <c r="BD61" s="855"/>
      <c r="BE61" s="847"/>
      <c r="BF61" s="847"/>
      <c r="BG61" s="847"/>
      <c r="BH61" s="847"/>
      <c r="BI61" s="848"/>
      <c r="BJ61" s="226"/>
      <c r="BK61" s="226"/>
      <c r="BL61" s="226"/>
      <c r="BM61" s="226"/>
      <c r="BN61" s="226"/>
      <c r="BO61" s="236"/>
      <c r="BP61" s="236"/>
      <c r="BQ61" s="233">
        <v>55</v>
      </c>
      <c r="BR61" s="234"/>
      <c r="BS61" s="789"/>
      <c r="BT61" s="790"/>
      <c r="BU61" s="790"/>
      <c r="BV61" s="790"/>
      <c r="BW61" s="790"/>
      <c r="BX61" s="790"/>
      <c r="BY61" s="790"/>
      <c r="BZ61" s="790"/>
      <c r="CA61" s="790"/>
      <c r="CB61" s="790"/>
      <c r="CC61" s="790"/>
      <c r="CD61" s="790"/>
      <c r="CE61" s="790"/>
      <c r="CF61" s="790"/>
      <c r="CG61" s="791"/>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9"/>
      <c r="DW61" s="790"/>
      <c r="DX61" s="790"/>
      <c r="DY61" s="790"/>
      <c r="DZ61" s="795"/>
      <c r="EA61" s="224"/>
    </row>
    <row r="62" spans="1:131" ht="26.25" customHeight="1" x14ac:dyDescent="0.2">
      <c r="A62" s="233">
        <v>35</v>
      </c>
      <c r="B62" s="796"/>
      <c r="C62" s="797"/>
      <c r="D62" s="797"/>
      <c r="E62" s="797"/>
      <c r="F62" s="797"/>
      <c r="G62" s="797"/>
      <c r="H62" s="797"/>
      <c r="I62" s="797"/>
      <c r="J62" s="797"/>
      <c r="K62" s="797"/>
      <c r="L62" s="797"/>
      <c r="M62" s="797"/>
      <c r="N62" s="797"/>
      <c r="O62" s="797"/>
      <c r="P62" s="798"/>
      <c r="Q62" s="852"/>
      <c r="R62" s="853"/>
      <c r="S62" s="853"/>
      <c r="T62" s="853"/>
      <c r="U62" s="853"/>
      <c r="V62" s="853"/>
      <c r="W62" s="853"/>
      <c r="X62" s="853"/>
      <c r="Y62" s="853"/>
      <c r="Z62" s="853"/>
      <c r="AA62" s="853"/>
      <c r="AB62" s="853"/>
      <c r="AC62" s="853"/>
      <c r="AD62" s="853"/>
      <c r="AE62" s="854"/>
      <c r="AF62" s="802"/>
      <c r="AG62" s="803"/>
      <c r="AH62" s="803"/>
      <c r="AI62" s="803"/>
      <c r="AJ62" s="804"/>
      <c r="AK62" s="856"/>
      <c r="AL62" s="853"/>
      <c r="AM62" s="853"/>
      <c r="AN62" s="853"/>
      <c r="AO62" s="853"/>
      <c r="AP62" s="853"/>
      <c r="AQ62" s="853"/>
      <c r="AR62" s="853"/>
      <c r="AS62" s="853"/>
      <c r="AT62" s="853"/>
      <c r="AU62" s="853"/>
      <c r="AV62" s="853"/>
      <c r="AW62" s="853"/>
      <c r="AX62" s="853"/>
      <c r="AY62" s="853"/>
      <c r="AZ62" s="855"/>
      <c r="BA62" s="855"/>
      <c r="BB62" s="855"/>
      <c r="BC62" s="855"/>
      <c r="BD62" s="855"/>
      <c r="BE62" s="847"/>
      <c r="BF62" s="847"/>
      <c r="BG62" s="847"/>
      <c r="BH62" s="847"/>
      <c r="BI62" s="848"/>
      <c r="BJ62" s="864" t="s">
        <v>394</v>
      </c>
      <c r="BK62" s="822"/>
      <c r="BL62" s="822"/>
      <c r="BM62" s="822"/>
      <c r="BN62" s="823"/>
      <c r="BO62" s="236"/>
      <c r="BP62" s="236"/>
      <c r="BQ62" s="233">
        <v>56</v>
      </c>
      <c r="BR62" s="234"/>
      <c r="BS62" s="789"/>
      <c r="BT62" s="790"/>
      <c r="BU62" s="790"/>
      <c r="BV62" s="790"/>
      <c r="BW62" s="790"/>
      <c r="BX62" s="790"/>
      <c r="BY62" s="790"/>
      <c r="BZ62" s="790"/>
      <c r="CA62" s="790"/>
      <c r="CB62" s="790"/>
      <c r="CC62" s="790"/>
      <c r="CD62" s="790"/>
      <c r="CE62" s="790"/>
      <c r="CF62" s="790"/>
      <c r="CG62" s="791"/>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9"/>
      <c r="DW62" s="790"/>
      <c r="DX62" s="790"/>
      <c r="DY62" s="790"/>
      <c r="DZ62" s="795"/>
      <c r="EA62" s="224"/>
    </row>
    <row r="63" spans="1:131" ht="26.25" customHeight="1" thickBot="1" x14ac:dyDescent="0.25">
      <c r="A63" s="235" t="s">
        <v>377</v>
      </c>
      <c r="B63" s="805" t="s">
        <v>395</v>
      </c>
      <c r="C63" s="806"/>
      <c r="D63" s="806"/>
      <c r="E63" s="806"/>
      <c r="F63" s="806"/>
      <c r="G63" s="806"/>
      <c r="H63" s="806"/>
      <c r="I63" s="806"/>
      <c r="J63" s="806"/>
      <c r="K63" s="806"/>
      <c r="L63" s="806"/>
      <c r="M63" s="806"/>
      <c r="N63" s="806"/>
      <c r="O63" s="806"/>
      <c r="P63" s="807"/>
      <c r="Q63" s="857"/>
      <c r="R63" s="858"/>
      <c r="S63" s="858"/>
      <c r="T63" s="858"/>
      <c r="U63" s="858"/>
      <c r="V63" s="858"/>
      <c r="W63" s="858"/>
      <c r="X63" s="858"/>
      <c r="Y63" s="858"/>
      <c r="Z63" s="858"/>
      <c r="AA63" s="858"/>
      <c r="AB63" s="858"/>
      <c r="AC63" s="858"/>
      <c r="AD63" s="858"/>
      <c r="AE63" s="859"/>
      <c r="AF63" s="860">
        <v>-22</v>
      </c>
      <c r="AG63" s="861"/>
      <c r="AH63" s="861"/>
      <c r="AI63" s="861"/>
      <c r="AJ63" s="862"/>
      <c r="AK63" s="863"/>
      <c r="AL63" s="858"/>
      <c r="AM63" s="858"/>
      <c r="AN63" s="858"/>
      <c r="AO63" s="858"/>
      <c r="AP63" s="861">
        <v>2423</v>
      </c>
      <c r="AQ63" s="861"/>
      <c r="AR63" s="861"/>
      <c r="AS63" s="861"/>
      <c r="AT63" s="861"/>
      <c r="AU63" s="861">
        <v>2147</v>
      </c>
      <c r="AV63" s="861"/>
      <c r="AW63" s="861"/>
      <c r="AX63" s="861"/>
      <c r="AY63" s="861"/>
      <c r="AZ63" s="865"/>
      <c r="BA63" s="865"/>
      <c r="BB63" s="865"/>
      <c r="BC63" s="865"/>
      <c r="BD63" s="865"/>
      <c r="BE63" s="866"/>
      <c r="BF63" s="866"/>
      <c r="BG63" s="866"/>
      <c r="BH63" s="866"/>
      <c r="BI63" s="867"/>
      <c r="BJ63" s="868" t="s">
        <v>122</v>
      </c>
      <c r="BK63" s="869"/>
      <c r="BL63" s="869"/>
      <c r="BM63" s="869"/>
      <c r="BN63" s="870"/>
      <c r="BO63" s="236"/>
      <c r="BP63" s="236"/>
      <c r="BQ63" s="233">
        <v>57</v>
      </c>
      <c r="BR63" s="234"/>
      <c r="BS63" s="789"/>
      <c r="BT63" s="790"/>
      <c r="BU63" s="790"/>
      <c r="BV63" s="790"/>
      <c r="BW63" s="790"/>
      <c r="BX63" s="790"/>
      <c r="BY63" s="790"/>
      <c r="BZ63" s="790"/>
      <c r="CA63" s="790"/>
      <c r="CB63" s="790"/>
      <c r="CC63" s="790"/>
      <c r="CD63" s="790"/>
      <c r="CE63" s="790"/>
      <c r="CF63" s="790"/>
      <c r="CG63" s="791"/>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9"/>
      <c r="DW63" s="790"/>
      <c r="DX63" s="790"/>
      <c r="DY63" s="790"/>
      <c r="DZ63" s="795"/>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9"/>
      <c r="BT64" s="790"/>
      <c r="BU64" s="790"/>
      <c r="BV64" s="790"/>
      <c r="BW64" s="790"/>
      <c r="BX64" s="790"/>
      <c r="BY64" s="790"/>
      <c r="BZ64" s="790"/>
      <c r="CA64" s="790"/>
      <c r="CB64" s="790"/>
      <c r="CC64" s="790"/>
      <c r="CD64" s="790"/>
      <c r="CE64" s="790"/>
      <c r="CF64" s="790"/>
      <c r="CG64" s="791"/>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9"/>
      <c r="DW64" s="790"/>
      <c r="DX64" s="790"/>
      <c r="DY64" s="790"/>
      <c r="DZ64" s="795"/>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9"/>
      <c r="BT65" s="790"/>
      <c r="BU65" s="790"/>
      <c r="BV65" s="790"/>
      <c r="BW65" s="790"/>
      <c r="BX65" s="790"/>
      <c r="BY65" s="790"/>
      <c r="BZ65" s="790"/>
      <c r="CA65" s="790"/>
      <c r="CB65" s="790"/>
      <c r="CC65" s="790"/>
      <c r="CD65" s="790"/>
      <c r="CE65" s="790"/>
      <c r="CF65" s="790"/>
      <c r="CG65" s="791"/>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9"/>
      <c r="DW65" s="790"/>
      <c r="DX65" s="790"/>
      <c r="DY65" s="790"/>
      <c r="DZ65" s="795"/>
      <c r="EA65" s="224"/>
    </row>
    <row r="66" spans="1:131" ht="26.25" customHeight="1" x14ac:dyDescent="0.2">
      <c r="A66" s="743" t="s">
        <v>397</v>
      </c>
      <c r="B66" s="744"/>
      <c r="C66" s="744"/>
      <c r="D66" s="744"/>
      <c r="E66" s="744"/>
      <c r="F66" s="744"/>
      <c r="G66" s="744"/>
      <c r="H66" s="744"/>
      <c r="I66" s="744"/>
      <c r="J66" s="744"/>
      <c r="K66" s="744"/>
      <c r="L66" s="744"/>
      <c r="M66" s="744"/>
      <c r="N66" s="744"/>
      <c r="O66" s="744"/>
      <c r="P66" s="745"/>
      <c r="Q66" s="749" t="s">
        <v>381</v>
      </c>
      <c r="R66" s="750"/>
      <c r="S66" s="750"/>
      <c r="T66" s="750"/>
      <c r="U66" s="751"/>
      <c r="V66" s="749" t="s">
        <v>382</v>
      </c>
      <c r="W66" s="750"/>
      <c r="X66" s="750"/>
      <c r="Y66" s="750"/>
      <c r="Z66" s="751"/>
      <c r="AA66" s="749" t="s">
        <v>383</v>
      </c>
      <c r="AB66" s="750"/>
      <c r="AC66" s="750"/>
      <c r="AD66" s="750"/>
      <c r="AE66" s="751"/>
      <c r="AF66" s="871" t="s">
        <v>384</v>
      </c>
      <c r="AG66" s="828"/>
      <c r="AH66" s="828"/>
      <c r="AI66" s="828"/>
      <c r="AJ66" s="872"/>
      <c r="AK66" s="749" t="s">
        <v>385</v>
      </c>
      <c r="AL66" s="744"/>
      <c r="AM66" s="744"/>
      <c r="AN66" s="744"/>
      <c r="AO66" s="745"/>
      <c r="AP66" s="749" t="s">
        <v>386</v>
      </c>
      <c r="AQ66" s="750"/>
      <c r="AR66" s="750"/>
      <c r="AS66" s="750"/>
      <c r="AT66" s="751"/>
      <c r="AU66" s="749" t="s">
        <v>398</v>
      </c>
      <c r="AV66" s="750"/>
      <c r="AW66" s="750"/>
      <c r="AX66" s="750"/>
      <c r="AY66" s="751"/>
      <c r="AZ66" s="749" t="s">
        <v>365</v>
      </c>
      <c r="BA66" s="750"/>
      <c r="BB66" s="750"/>
      <c r="BC66" s="750"/>
      <c r="BD66" s="756"/>
      <c r="BE66" s="236"/>
      <c r="BF66" s="236"/>
      <c r="BG66" s="236"/>
      <c r="BH66" s="236"/>
      <c r="BI66" s="236"/>
      <c r="BJ66" s="236"/>
      <c r="BK66" s="236"/>
      <c r="BL66" s="236"/>
      <c r="BM66" s="236"/>
      <c r="BN66" s="236"/>
      <c r="BO66" s="236"/>
      <c r="BP66" s="236"/>
      <c r="BQ66" s="233">
        <v>60</v>
      </c>
      <c r="BR66" s="238"/>
      <c r="BS66" s="876"/>
      <c r="BT66" s="877"/>
      <c r="BU66" s="877"/>
      <c r="BV66" s="877"/>
      <c r="BW66" s="877"/>
      <c r="BX66" s="877"/>
      <c r="BY66" s="877"/>
      <c r="BZ66" s="877"/>
      <c r="CA66" s="877"/>
      <c r="CB66" s="877"/>
      <c r="CC66" s="877"/>
      <c r="CD66" s="877"/>
      <c r="CE66" s="877"/>
      <c r="CF66" s="877"/>
      <c r="CG66" s="882"/>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224"/>
    </row>
    <row r="67" spans="1:131" ht="26.25" customHeight="1" thickBot="1" x14ac:dyDescent="0.25">
      <c r="A67" s="746"/>
      <c r="B67" s="747"/>
      <c r="C67" s="747"/>
      <c r="D67" s="747"/>
      <c r="E67" s="747"/>
      <c r="F67" s="747"/>
      <c r="G67" s="747"/>
      <c r="H67" s="747"/>
      <c r="I67" s="747"/>
      <c r="J67" s="747"/>
      <c r="K67" s="747"/>
      <c r="L67" s="747"/>
      <c r="M67" s="747"/>
      <c r="N67" s="747"/>
      <c r="O67" s="747"/>
      <c r="P67" s="748"/>
      <c r="Q67" s="752"/>
      <c r="R67" s="753"/>
      <c r="S67" s="753"/>
      <c r="T67" s="753"/>
      <c r="U67" s="754"/>
      <c r="V67" s="752"/>
      <c r="W67" s="753"/>
      <c r="X67" s="753"/>
      <c r="Y67" s="753"/>
      <c r="Z67" s="754"/>
      <c r="AA67" s="752"/>
      <c r="AB67" s="753"/>
      <c r="AC67" s="753"/>
      <c r="AD67" s="753"/>
      <c r="AE67" s="754"/>
      <c r="AF67" s="873"/>
      <c r="AG67" s="831"/>
      <c r="AH67" s="831"/>
      <c r="AI67" s="831"/>
      <c r="AJ67" s="874"/>
      <c r="AK67" s="875"/>
      <c r="AL67" s="747"/>
      <c r="AM67" s="747"/>
      <c r="AN67" s="747"/>
      <c r="AO67" s="748"/>
      <c r="AP67" s="752"/>
      <c r="AQ67" s="753"/>
      <c r="AR67" s="753"/>
      <c r="AS67" s="753"/>
      <c r="AT67" s="754"/>
      <c r="AU67" s="752"/>
      <c r="AV67" s="753"/>
      <c r="AW67" s="753"/>
      <c r="AX67" s="753"/>
      <c r="AY67" s="754"/>
      <c r="AZ67" s="752"/>
      <c r="BA67" s="753"/>
      <c r="BB67" s="753"/>
      <c r="BC67" s="753"/>
      <c r="BD67" s="758"/>
      <c r="BE67" s="236"/>
      <c r="BF67" s="236"/>
      <c r="BG67" s="236"/>
      <c r="BH67" s="236"/>
      <c r="BI67" s="236"/>
      <c r="BJ67" s="236"/>
      <c r="BK67" s="236"/>
      <c r="BL67" s="236"/>
      <c r="BM67" s="236"/>
      <c r="BN67" s="236"/>
      <c r="BO67" s="236"/>
      <c r="BP67" s="236"/>
      <c r="BQ67" s="233">
        <v>61</v>
      </c>
      <c r="BR67" s="238"/>
      <c r="BS67" s="876"/>
      <c r="BT67" s="877"/>
      <c r="BU67" s="877"/>
      <c r="BV67" s="877"/>
      <c r="BW67" s="877"/>
      <c r="BX67" s="877"/>
      <c r="BY67" s="877"/>
      <c r="BZ67" s="877"/>
      <c r="CA67" s="877"/>
      <c r="CB67" s="877"/>
      <c r="CC67" s="877"/>
      <c r="CD67" s="877"/>
      <c r="CE67" s="877"/>
      <c r="CF67" s="877"/>
      <c r="CG67" s="882"/>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224"/>
    </row>
    <row r="68" spans="1:131" ht="26.25" customHeight="1" thickTop="1" x14ac:dyDescent="0.2">
      <c r="A68" s="231">
        <v>1</v>
      </c>
      <c r="B68" s="886" t="s">
        <v>555</v>
      </c>
      <c r="C68" s="887"/>
      <c r="D68" s="887"/>
      <c r="E68" s="887"/>
      <c r="F68" s="887"/>
      <c r="G68" s="887"/>
      <c r="H68" s="887"/>
      <c r="I68" s="887"/>
      <c r="J68" s="887"/>
      <c r="K68" s="887"/>
      <c r="L68" s="887"/>
      <c r="M68" s="887"/>
      <c r="N68" s="887"/>
      <c r="O68" s="887"/>
      <c r="P68" s="888"/>
      <c r="Q68" s="889">
        <v>91</v>
      </c>
      <c r="R68" s="883"/>
      <c r="S68" s="883"/>
      <c r="T68" s="883"/>
      <c r="U68" s="883"/>
      <c r="V68" s="883">
        <v>89</v>
      </c>
      <c r="W68" s="883"/>
      <c r="X68" s="883"/>
      <c r="Y68" s="883"/>
      <c r="Z68" s="883"/>
      <c r="AA68" s="883">
        <v>2</v>
      </c>
      <c r="AB68" s="883"/>
      <c r="AC68" s="883"/>
      <c r="AD68" s="883"/>
      <c r="AE68" s="883"/>
      <c r="AF68" s="883">
        <v>2</v>
      </c>
      <c r="AG68" s="883"/>
      <c r="AH68" s="883"/>
      <c r="AI68" s="883"/>
      <c r="AJ68" s="883"/>
      <c r="AK68" s="883" t="s">
        <v>571</v>
      </c>
      <c r="AL68" s="883"/>
      <c r="AM68" s="883"/>
      <c r="AN68" s="883"/>
      <c r="AO68" s="883"/>
      <c r="AP68" s="883" t="s">
        <v>570</v>
      </c>
      <c r="AQ68" s="883"/>
      <c r="AR68" s="883"/>
      <c r="AS68" s="883"/>
      <c r="AT68" s="883"/>
      <c r="AU68" s="883" t="s">
        <v>570</v>
      </c>
      <c r="AV68" s="883"/>
      <c r="AW68" s="883"/>
      <c r="AX68" s="883"/>
      <c r="AY68" s="883"/>
      <c r="AZ68" s="884"/>
      <c r="BA68" s="884"/>
      <c r="BB68" s="884"/>
      <c r="BC68" s="884"/>
      <c r="BD68" s="885"/>
      <c r="BE68" s="236"/>
      <c r="BF68" s="236"/>
      <c r="BG68" s="236"/>
      <c r="BH68" s="236"/>
      <c r="BI68" s="236"/>
      <c r="BJ68" s="236"/>
      <c r="BK68" s="236"/>
      <c r="BL68" s="236"/>
      <c r="BM68" s="236"/>
      <c r="BN68" s="236"/>
      <c r="BO68" s="236"/>
      <c r="BP68" s="236"/>
      <c r="BQ68" s="233">
        <v>62</v>
      </c>
      <c r="BR68" s="238"/>
      <c r="BS68" s="876"/>
      <c r="BT68" s="877"/>
      <c r="BU68" s="877"/>
      <c r="BV68" s="877"/>
      <c r="BW68" s="877"/>
      <c r="BX68" s="877"/>
      <c r="BY68" s="877"/>
      <c r="BZ68" s="877"/>
      <c r="CA68" s="877"/>
      <c r="CB68" s="877"/>
      <c r="CC68" s="877"/>
      <c r="CD68" s="877"/>
      <c r="CE68" s="877"/>
      <c r="CF68" s="877"/>
      <c r="CG68" s="882"/>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224"/>
    </row>
    <row r="69" spans="1:131" ht="26.25" customHeight="1" x14ac:dyDescent="0.2">
      <c r="A69" s="233">
        <v>2</v>
      </c>
      <c r="B69" s="890" t="s">
        <v>556</v>
      </c>
      <c r="C69" s="891"/>
      <c r="D69" s="891"/>
      <c r="E69" s="891"/>
      <c r="F69" s="891"/>
      <c r="G69" s="891"/>
      <c r="H69" s="891"/>
      <c r="I69" s="891"/>
      <c r="J69" s="891"/>
      <c r="K69" s="891"/>
      <c r="L69" s="891"/>
      <c r="M69" s="891"/>
      <c r="N69" s="891"/>
      <c r="O69" s="891"/>
      <c r="P69" s="892"/>
      <c r="Q69" s="893">
        <v>202</v>
      </c>
      <c r="R69" s="845"/>
      <c r="S69" s="845"/>
      <c r="T69" s="845"/>
      <c r="U69" s="845"/>
      <c r="V69" s="845">
        <v>187</v>
      </c>
      <c r="W69" s="845"/>
      <c r="X69" s="845"/>
      <c r="Y69" s="845"/>
      <c r="Z69" s="845"/>
      <c r="AA69" s="845">
        <v>15</v>
      </c>
      <c r="AB69" s="845"/>
      <c r="AC69" s="845"/>
      <c r="AD69" s="845"/>
      <c r="AE69" s="845"/>
      <c r="AF69" s="845">
        <v>15</v>
      </c>
      <c r="AG69" s="845"/>
      <c r="AH69" s="845"/>
      <c r="AI69" s="845"/>
      <c r="AJ69" s="845"/>
      <c r="AK69" s="845" t="s">
        <v>571</v>
      </c>
      <c r="AL69" s="845"/>
      <c r="AM69" s="845"/>
      <c r="AN69" s="845"/>
      <c r="AO69" s="845"/>
      <c r="AP69" s="845" t="s">
        <v>570</v>
      </c>
      <c r="AQ69" s="845"/>
      <c r="AR69" s="845"/>
      <c r="AS69" s="845"/>
      <c r="AT69" s="845"/>
      <c r="AU69" s="845" t="s">
        <v>570</v>
      </c>
      <c r="AV69" s="845"/>
      <c r="AW69" s="845"/>
      <c r="AX69" s="845"/>
      <c r="AY69" s="845"/>
      <c r="AZ69" s="847"/>
      <c r="BA69" s="847"/>
      <c r="BB69" s="847"/>
      <c r="BC69" s="847"/>
      <c r="BD69" s="848"/>
      <c r="BE69" s="236"/>
      <c r="BF69" s="236"/>
      <c r="BG69" s="236"/>
      <c r="BH69" s="236"/>
      <c r="BI69" s="236"/>
      <c r="BJ69" s="236"/>
      <c r="BK69" s="236"/>
      <c r="BL69" s="236"/>
      <c r="BM69" s="236"/>
      <c r="BN69" s="236"/>
      <c r="BO69" s="236"/>
      <c r="BP69" s="236"/>
      <c r="BQ69" s="233">
        <v>63</v>
      </c>
      <c r="BR69" s="238"/>
      <c r="BS69" s="876"/>
      <c r="BT69" s="877"/>
      <c r="BU69" s="877"/>
      <c r="BV69" s="877"/>
      <c r="BW69" s="877"/>
      <c r="BX69" s="877"/>
      <c r="BY69" s="877"/>
      <c r="BZ69" s="877"/>
      <c r="CA69" s="877"/>
      <c r="CB69" s="877"/>
      <c r="CC69" s="877"/>
      <c r="CD69" s="877"/>
      <c r="CE69" s="877"/>
      <c r="CF69" s="877"/>
      <c r="CG69" s="882"/>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224"/>
    </row>
    <row r="70" spans="1:131" ht="26.25" customHeight="1" x14ac:dyDescent="0.2">
      <c r="A70" s="233">
        <v>3</v>
      </c>
      <c r="B70" s="890" t="s">
        <v>557</v>
      </c>
      <c r="C70" s="891"/>
      <c r="D70" s="891"/>
      <c r="E70" s="891"/>
      <c r="F70" s="891"/>
      <c r="G70" s="891"/>
      <c r="H70" s="891"/>
      <c r="I70" s="891"/>
      <c r="J70" s="891"/>
      <c r="K70" s="891"/>
      <c r="L70" s="891"/>
      <c r="M70" s="891"/>
      <c r="N70" s="891"/>
      <c r="O70" s="891"/>
      <c r="P70" s="892"/>
      <c r="Q70" s="893">
        <v>540</v>
      </c>
      <c r="R70" s="845"/>
      <c r="S70" s="845"/>
      <c r="T70" s="845"/>
      <c r="U70" s="845"/>
      <c r="V70" s="845">
        <v>489</v>
      </c>
      <c r="W70" s="845"/>
      <c r="X70" s="845"/>
      <c r="Y70" s="845"/>
      <c r="Z70" s="845"/>
      <c r="AA70" s="845">
        <v>51</v>
      </c>
      <c r="AB70" s="845"/>
      <c r="AC70" s="845"/>
      <c r="AD70" s="845"/>
      <c r="AE70" s="845"/>
      <c r="AF70" s="845">
        <v>51</v>
      </c>
      <c r="AG70" s="845"/>
      <c r="AH70" s="845"/>
      <c r="AI70" s="845"/>
      <c r="AJ70" s="845"/>
      <c r="AK70" s="845" t="s">
        <v>571</v>
      </c>
      <c r="AL70" s="845"/>
      <c r="AM70" s="845"/>
      <c r="AN70" s="845"/>
      <c r="AO70" s="845"/>
      <c r="AP70" s="845" t="s">
        <v>570</v>
      </c>
      <c r="AQ70" s="845"/>
      <c r="AR70" s="845"/>
      <c r="AS70" s="845"/>
      <c r="AT70" s="845"/>
      <c r="AU70" s="845" t="s">
        <v>570</v>
      </c>
      <c r="AV70" s="845"/>
      <c r="AW70" s="845"/>
      <c r="AX70" s="845"/>
      <c r="AY70" s="845"/>
      <c r="AZ70" s="847"/>
      <c r="BA70" s="847"/>
      <c r="BB70" s="847"/>
      <c r="BC70" s="847"/>
      <c r="BD70" s="848"/>
      <c r="BE70" s="236"/>
      <c r="BF70" s="236"/>
      <c r="BG70" s="236"/>
      <c r="BH70" s="236"/>
      <c r="BI70" s="236"/>
      <c r="BJ70" s="236"/>
      <c r="BK70" s="236"/>
      <c r="BL70" s="236"/>
      <c r="BM70" s="236"/>
      <c r="BN70" s="236"/>
      <c r="BO70" s="236"/>
      <c r="BP70" s="236"/>
      <c r="BQ70" s="233">
        <v>64</v>
      </c>
      <c r="BR70" s="238"/>
      <c r="BS70" s="876"/>
      <c r="BT70" s="877"/>
      <c r="BU70" s="877"/>
      <c r="BV70" s="877"/>
      <c r="BW70" s="877"/>
      <c r="BX70" s="877"/>
      <c r="BY70" s="877"/>
      <c r="BZ70" s="877"/>
      <c r="CA70" s="877"/>
      <c r="CB70" s="877"/>
      <c r="CC70" s="877"/>
      <c r="CD70" s="877"/>
      <c r="CE70" s="877"/>
      <c r="CF70" s="877"/>
      <c r="CG70" s="882"/>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224"/>
    </row>
    <row r="71" spans="1:131" ht="26.25" customHeight="1" x14ac:dyDescent="0.2">
      <c r="A71" s="233">
        <v>4</v>
      </c>
      <c r="B71" s="890" t="s">
        <v>558</v>
      </c>
      <c r="C71" s="891"/>
      <c r="D71" s="891"/>
      <c r="E71" s="891"/>
      <c r="F71" s="891"/>
      <c r="G71" s="891"/>
      <c r="H71" s="891"/>
      <c r="I71" s="891"/>
      <c r="J71" s="891"/>
      <c r="K71" s="891"/>
      <c r="L71" s="891"/>
      <c r="M71" s="891"/>
      <c r="N71" s="891"/>
      <c r="O71" s="891"/>
      <c r="P71" s="892"/>
      <c r="Q71" s="893">
        <v>8</v>
      </c>
      <c r="R71" s="845"/>
      <c r="S71" s="845"/>
      <c r="T71" s="845"/>
      <c r="U71" s="845"/>
      <c r="V71" s="845">
        <v>6</v>
      </c>
      <c r="W71" s="845"/>
      <c r="X71" s="845"/>
      <c r="Y71" s="845"/>
      <c r="Z71" s="845"/>
      <c r="AA71" s="845">
        <v>2</v>
      </c>
      <c r="AB71" s="845"/>
      <c r="AC71" s="845"/>
      <c r="AD71" s="845"/>
      <c r="AE71" s="845"/>
      <c r="AF71" s="845">
        <v>2</v>
      </c>
      <c r="AG71" s="845"/>
      <c r="AH71" s="845"/>
      <c r="AI71" s="845"/>
      <c r="AJ71" s="845"/>
      <c r="AK71" s="845" t="s">
        <v>571</v>
      </c>
      <c r="AL71" s="845"/>
      <c r="AM71" s="845"/>
      <c r="AN71" s="845"/>
      <c r="AO71" s="845"/>
      <c r="AP71" s="845" t="s">
        <v>570</v>
      </c>
      <c r="AQ71" s="845"/>
      <c r="AR71" s="845"/>
      <c r="AS71" s="845"/>
      <c r="AT71" s="845"/>
      <c r="AU71" s="845" t="s">
        <v>570</v>
      </c>
      <c r="AV71" s="845"/>
      <c r="AW71" s="845"/>
      <c r="AX71" s="845"/>
      <c r="AY71" s="845"/>
      <c r="AZ71" s="847"/>
      <c r="BA71" s="847"/>
      <c r="BB71" s="847"/>
      <c r="BC71" s="847"/>
      <c r="BD71" s="848"/>
      <c r="BE71" s="236"/>
      <c r="BF71" s="236"/>
      <c r="BG71" s="236"/>
      <c r="BH71" s="236"/>
      <c r="BI71" s="236"/>
      <c r="BJ71" s="236"/>
      <c r="BK71" s="236"/>
      <c r="BL71" s="236"/>
      <c r="BM71" s="236"/>
      <c r="BN71" s="236"/>
      <c r="BO71" s="236"/>
      <c r="BP71" s="236"/>
      <c r="BQ71" s="233">
        <v>65</v>
      </c>
      <c r="BR71" s="238"/>
      <c r="BS71" s="876"/>
      <c r="BT71" s="877"/>
      <c r="BU71" s="877"/>
      <c r="BV71" s="877"/>
      <c r="BW71" s="877"/>
      <c r="BX71" s="877"/>
      <c r="BY71" s="877"/>
      <c r="BZ71" s="877"/>
      <c r="CA71" s="877"/>
      <c r="CB71" s="877"/>
      <c r="CC71" s="877"/>
      <c r="CD71" s="877"/>
      <c r="CE71" s="877"/>
      <c r="CF71" s="877"/>
      <c r="CG71" s="882"/>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224"/>
    </row>
    <row r="72" spans="1:131" ht="26.25" customHeight="1" x14ac:dyDescent="0.2">
      <c r="A72" s="233">
        <v>5</v>
      </c>
      <c r="B72" s="890" t="s">
        <v>559</v>
      </c>
      <c r="C72" s="891"/>
      <c r="D72" s="891"/>
      <c r="E72" s="891"/>
      <c r="F72" s="891"/>
      <c r="G72" s="891"/>
      <c r="H72" s="891"/>
      <c r="I72" s="891"/>
      <c r="J72" s="891"/>
      <c r="K72" s="891"/>
      <c r="L72" s="891"/>
      <c r="M72" s="891"/>
      <c r="N72" s="891"/>
      <c r="O72" s="891"/>
      <c r="P72" s="892"/>
      <c r="Q72" s="893">
        <v>47</v>
      </c>
      <c r="R72" s="845"/>
      <c r="S72" s="845"/>
      <c r="T72" s="845"/>
      <c r="U72" s="845"/>
      <c r="V72" s="845">
        <v>37</v>
      </c>
      <c r="W72" s="845"/>
      <c r="X72" s="845"/>
      <c r="Y72" s="845"/>
      <c r="Z72" s="845"/>
      <c r="AA72" s="845">
        <v>11</v>
      </c>
      <c r="AB72" s="845"/>
      <c r="AC72" s="845"/>
      <c r="AD72" s="845"/>
      <c r="AE72" s="845"/>
      <c r="AF72" s="845">
        <v>11</v>
      </c>
      <c r="AG72" s="845"/>
      <c r="AH72" s="845"/>
      <c r="AI72" s="845"/>
      <c r="AJ72" s="845"/>
      <c r="AK72" s="845" t="s">
        <v>571</v>
      </c>
      <c r="AL72" s="845"/>
      <c r="AM72" s="845"/>
      <c r="AN72" s="845"/>
      <c r="AO72" s="845"/>
      <c r="AP72" s="845" t="s">
        <v>570</v>
      </c>
      <c r="AQ72" s="845"/>
      <c r="AR72" s="845"/>
      <c r="AS72" s="845"/>
      <c r="AT72" s="845"/>
      <c r="AU72" s="845" t="s">
        <v>570</v>
      </c>
      <c r="AV72" s="845"/>
      <c r="AW72" s="845"/>
      <c r="AX72" s="845"/>
      <c r="AY72" s="845"/>
      <c r="AZ72" s="847"/>
      <c r="BA72" s="847"/>
      <c r="BB72" s="847"/>
      <c r="BC72" s="847"/>
      <c r="BD72" s="848"/>
      <c r="BE72" s="236"/>
      <c r="BF72" s="236"/>
      <c r="BG72" s="236"/>
      <c r="BH72" s="236"/>
      <c r="BI72" s="236"/>
      <c r="BJ72" s="236"/>
      <c r="BK72" s="236"/>
      <c r="BL72" s="236"/>
      <c r="BM72" s="236"/>
      <c r="BN72" s="236"/>
      <c r="BO72" s="236"/>
      <c r="BP72" s="236"/>
      <c r="BQ72" s="233">
        <v>66</v>
      </c>
      <c r="BR72" s="238"/>
      <c r="BS72" s="876"/>
      <c r="BT72" s="877"/>
      <c r="BU72" s="877"/>
      <c r="BV72" s="877"/>
      <c r="BW72" s="877"/>
      <c r="BX72" s="877"/>
      <c r="BY72" s="877"/>
      <c r="BZ72" s="877"/>
      <c r="CA72" s="877"/>
      <c r="CB72" s="877"/>
      <c r="CC72" s="877"/>
      <c r="CD72" s="877"/>
      <c r="CE72" s="877"/>
      <c r="CF72" s="877"/>
      <c r="CG72" s="882"/>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224"/>
    </row>
    <row r="73" spans="1:131" ht="26.25" customHeight="1" x14ac:dyDescent="0.2">
      <c r="A73" s="233">
        <v>6</v>
      </c>
      <c r="B73" s="890" t="s">
        <v>560</v>
      </c>
      <c r="C73" s="891"/>
      <c r="D73" s="891"/>
      <c r="E73" s="891"/>
      <c r="F73" s="891"/>
      <c r="G73" s="891"/>
      <c r="H73" s="891"/>
      <c r="I73" s="891"/>
      <c r="J73" s="891"/>
      <c r="K73" s="891"/>
      <c r="L73" s="891"/>
      <c r="M73" s="891"/>
      <c r="N73" s="891"/>
      <c r="O73" s="891"/>
      <c r="P73" s="892"/>
      <c r="Q73" s="893">
        <v>893</v>
      </c>
      <c r="R73" s="845"/>
      <c r="S73" s="845"/>
      <c r="T73" s="845"/>
      <c r="U73" s="845"/>
      <c r="V73" s="845">
        <v>858</v>
      </c>
      <c r="W73" s="845"/>
      <c r="X73" s="845"/>
      <c r="Y73" s="845"/>
      <c r="Z73" s="845"/>
      <c r="AA73" s="845">
        <v>35</v>
      </c>
      <c r="AB73" s="845"/>
      <c r="AC73" s="845"/>
      <c r="AD73" s="845"/>
      <c r="AE73" s="845"/>
      <c r="AF73" s="845">
        <v>35</v>
      </c>
      <c r="AG73" s="845"/>
      <c r="AH73" s="845"/>
      <c r="AI73" s="845"/>
      <c r="AJ73" s="845"/>
      <c r="AK73" s="845" t="s">
        <v>571</v>
      </c>
      <c r="AL73" s="845"/>
      <c r="AM73" s="845"/>
      <c r="AN73" s="845"/>
      <c r="AO73" s="845"/>
      <c r="AP73" s="845">
        <v>18</v>
      </c>
      <c r="AQ73" s="845"/>
      <c r="AR73" s="845"/>
      <c r="AS73" s="845"/>
      <c r="AT73" s="845"/>
      <c r="AU73" s="845">
        <v>4</v>
      </c>
      <c r="AV73" s="845"/>
      <c r="AW73" s="845"/>
      <c r="AX73" s="845"/>
      <c r="AY73" s="845"/>
      <c r="AZ73" s="847"/>
      <c r="BA73" s="847"/>
      <c r="BB73" s="847"/>
      <c r="BC73" s="847"/>
      <c r="BD73" s="848"/>
      <c r="BE73" s="236"/>
      <c r="BF73" s="236"/>
      <c r="BG73" s="236"/>
      <c r="BH73" s="236"/>
      <c r="BI73" s="236"/>
      <c r="BJ73" s="236"/>
      <c r="BK73" s="236"/>
      <c r="BL73" s="236"/>
      <c r="BM73" s="236"/>
      <c r="BN73" s="236"/>
      <c r="BO73" s="236"/>
      <c r="BP73" s="236"/>
      <c r="BQ73" s="233">
        <v>67</v>
      </c>
      <c r="BR73" s="238"/>
      <c r="BS73" s="876"/>
      <c r="BT73" s="877"/>
      <c r="BU73" s="877"/>
      <c r="BV73" s="877"/>
      <c r="BW73" s="877"/>
      <c r="BX73" s="877"/>
      <c r="BY73" s="877"/>
      <c r="BZ73" s="877"/>
      <c r="CA73" s="877"/>
      <c r="CB73" s="877"/>
      <c r="CC73" s="877"/>
      <c r="CD73" s="877"/>
      <c r="CE73" s="877"/>
      <c r="CF73" s="877"/>
      <c r="CG73" s="882"/>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224"/>
    </row>
    <row r="74" spans="1:131" ht="26.25" customHeight="1" x14ac:dyDescent="0.2">
      <c r="A74" s="233">
        <v>7</v>
      </c>
      <c r="B74" s="890" t="s">
        <v>561</v>
      </c>
      <c r="C74" s="891"/>
      <c r="D74" s="891"/>
      <c r="E74" s="891"/>
      <c r="F74" s="891"/>
      <c r="G74" s="891"/>
      <c r="H74" s="891"/>
      <c r="I74" s="891"/>
      <c r="J74" s="891"/>
      <c r="K74" s="891"/>
      <c r="L74" s="891"/>
      <c r="M74" s="891"/>
      <c r="N74" s="891"/>
      <c r="O74" s="891"/>
      <c r="P74" s="892"/>
      <c r="Q74" s="893">
        <v>4225</v>
      </c>
      <c r="R74" s="845"/>
      <c r="S74" s="845"/>
      <c r="T74" s="845"/>
      <c r="U74" s="845"/>
      <c r="V74" s="845">
        <v>3879</v>
      </c>
      <c r="W74" s="845"/>
      <c r="X74" s="845"/>
      <c r="Y74" s="845"/>
      <c r="Z74" s="845"/>
      <c r="AA74" s="845">
        <v>346</v>
      </c>
      <c r="AB74" s="845"/>
      <c r="AC74" s="845"/>
      <c r="AD74" s="845"/>
      <c r="AE74" s="845"/>
      <c r="AF74" s="845">
        <v>326</v>
      </c>
      <c r="AG74" s="845"/>
      <c r="AH74" s="845"/>
      <c r="AI74" s="845"/>
      <c r="AJ74" s="845"/>
      <c r="AK74" s="845">
        <v>213</v>
      </c>
      <c r="AL74" s="845"/>
      <c r="AM74" s="845"/>
      <c r="AN74" s="845"/>
      <c r="AO74" s="845"/>
      <c r="AP74" s="845" t="s">
        <v>570</v>
      </c>
      <c r="AQ74" s="845"/>
      <c r="AR74" s="845"/>
      <c r="AS74" s="845"/>
      <c r="AT74" s="845"/>
      <c r="AU74" s="845" t="s">
        <v>570</v>
      </c>
      <c r="AV74" s="845"/>
      <c r="AW74" s="845"/>
      <c r="AX74" s="845"/>
      <c r="AY74" s="845"/>
      <c r="AZ74" s="847"/>
      <c r="BA74" s="847"/>
      <c r="BB74" s="847"/>
      <c r="BC74" s="847"/>
      <c r="BD74" s="848"/>
      <c r="BE74" s="236"/>
      <c r="BF74" s="236"/>
      <c r="BG74" s="236"/>
      <c r="BH74" s="236"/>
      <c r="BI74" s="236"/>
      <c r="BJ74" s="236"/>
      <c r="BK74" s="236"/>
      <c r="BL74" s="236"/>
      <c r="BM74" s="236"/>
      <c r="BN74" s="236"/>
      <c r="BO74" s="236"/>
      <c r="BP74" s="236"/>
      <c r="BQ74" s="233">
        <v>68</v>
      </c>
      <c r="BR74" s="238"/>
      <c r="BS74" s="876"/>
      <c r="BT74" s="877"/>
      <c r="BU74" s="877"/>
      <c r="BV74" s="877"/>
      <c r="BW74" s="877"/>
      <c r="BX74" s="877"/>
      <c r="BY74" s="877"/>
      <c r="BZ74" s="877"/>
      <c r="CA74" s="877"/>
      <c r="CB74" s="877"/>
      <c r="CC74" s="877"/>
      <c r="CD74" s="877"/>
      <c r="CE74" s="877"/>
      <c r="CF74" s="877"/>
      <c r="CG74" s="882"/>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224"/>
    </row>
    <row r="75" spans="1:131" ht="26.25" customHeight="1" x14ac:dyDescent="0.2">
      <c r="A75" s="233">
        <v>8</v>
      </c>
      <c r="B75" s="890" t="s">
        <v>562</v>
      </c>
      <c r="C75" s="891"/>
      <c r="D75" s="891"/>
      <c r="E75" s="891"/>
      <c r="F75" s="891"/>
      <c r="G75" s="891"/>
      <c r="H75" s="891"/>
      <c r="I75" s="891"/>
      <c r="J75" s="891"/>
      <c r="K75" s="891"/>
      <c r="L75" s="891"/>
      <c r="M75" s="891"/>
      <c r="N75" s="891"/>
      <c r="O75" s="891"/>
      <c r="P75" s="892"/>
      <c r="Q75" s="894">
        <v>211</v>
      </c>
      <c r="R75" s="851"/>
      <c r="S75" s="851"/>
      <c r="T75" s="851"/>
      <c r="U75" s="849"/>
      <c r="V75" s="850">
        <v>206</v>
      </c>
      <c r="W75" s="851"/>
      <c r="X75" s="851"/>
      <c r="Y75" s="851"/>
      <c r="Z75" s="849"/>
      <c r="AA75" s="850">
        <v>5</v>
      </c>
      <c r="AB75" s="851"/>
      <c r="AC75" s="851"/>
      <c r="AD75" s="851"/>
      <c r="AE75" s="849"/>
      <c r="AF75" s="850">
        <v>5</v>
      </c>
      <c r="AG75" s="851"/>
      <c r="AH75" s="851"/>
      <c r="AI75" s="851"/>
      <c r="AJ75" s="849"/>
      <c r="AK75" s="850">
        <v>15</v>
      </c>
      <c r="AL75" s="851"/>
      <c r="AM75" s="851"/>
      <c r="AN75" s="851"/>
      <c r="AO75" s="849"/>
      <c r="AP75" s="845" t="s">
        <v>570</v>
      </c>
      <c r="AQ75" s="845"/>
      <c r="AR75" s="845"/>
      <c r="AS75" s="845"/>
      <c r="AT75" s="845"/>
      <c r="AU75" s="845" t="s">
        <v>570</v>
      </c>
      <c r="AV75" s="845"/>
      <c r="AW75" s="845"/>
      <c r="AX75" s="845"/>
      <c r="AY75" s="845"/>
      <c r="AZ75" s="847"/>
      <c r="BA75" s="847"/>
      <c r="BB75" s="847"/>
      <c r="BC75" s="847"/>
      <c r="BD75" s="848"/>
      <c r="BE75" s="236"/>
      <c r="BF75" s="236"/>
      <c r="BG75" s="236"/>
      <c r="BH75" s="236"/>
      <c r="BI75" s="236"/>
      <c r="BJ75" s="236"/>
      <c r="BK75" s="236"/>
      <c r="BL75" s="236"/>
      <c r="BM75" s="236"/>
      <c r="BN75" s="236"/>
      <c r="BO75" s="236"/>
      <c r="BP75" s="236"/>
      <c r="BQ75" s="233">
        <v>69</v>
      </c>
      <c r="BR75" s="238"/>
      <c r="BS75" s="876"/>
      <c r="BT75" s="877"/>
      <c r="BU75" s="877"/>
      <c r="BV75" s="877"/>
      <c r="BW75" s="877"/>
      <c r="BX75" s="877"/>
      <c r="BY75" s="877"/>
      <c r="BZ75" s="877"/>
      <c r="CA75" s="877"/>
      <c r="CB75" s="877"/>
      <c r="CC75" s="877"/>
      <c r="CD75" s="877"/>
      <c r="CE75" s="877"/>
      <c r="CF75" s="877"/>
      <c r="CG75" s="882"/>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224"/>
    </row>
    <row r="76" spans="1:131" ht="26.25" customHeight="1" x14ac:dyDescent="0.2">
      <c r="A76" s="233">
        <v>9</v>
      </c>
      <c r="B76" s="890" t="s">
        <v>566</v>
      </c>
      <c r="C76" s="891"/>
      <c r="D76" s="891"/>
      <c r="E76" s="891"/>
      <c r="F76" s="891"/>
      <c r="G76" s="891"/>
      <c r="H76" s="891"/>
      <c r="I76" s="891"/>
      <c r="J76" s="891"/>
      <c r="K76" s="891"/>
      <c r="L76" s="891"/>
      <c r="M76" s="891"/>
      <c r="N76" s="891"/>
      <c r="O76" s="891"/>
      <c r="P76" s="892"/>
      <c r="Q76" s="894">
        <v>1881</v>
      </c>
      <c r="R76" s="851"/>
      <c r="S76" s="851"/>
      <c r="T76" s="851"/>
      <c r="U76" s="849"/>
      <c r="V76" s="850">
        <v>1841</v>
      </c>
      <c r="W76" s="851"/>
      <c r="X76" s="851"/>
      <c r="Y76" s="851"/>
      <c r="Z76" s="849"/>
      <c r="AA76" s="850">
        <v>40</v>
      </c>
      <c r="AB76" s="851"/>
      <c r="AC76" s="851"/>
      <c r="AD76" s="851"/>
      <c r="AE76" s="849"/>
      <c r="AF76" s="850">
        <v>40</v>
      </c>
      <c r="AG76" s="851"/>
      <c r="AH76" s="851"/>
      <c r="AI76" s="851"/>
      <c r="AJ76" s="849"/>
      <c r="AK76" s="850" t="s">
        <v>571</v>
      </c>
      <c r="AL76" s="851"/>
      <c r="AM76" s="851"/>
      <c r="AN76" s="851"/>
      <c r="AO76" s="849"/>
      <c r="AP76" s="845" t="s">
        <v>570</v>
      </c>
      <c r="AQ76" s="845"/>
      <c r="AR76" s="845"/>
      <c r="AS76" s="845"/>
      <c r="AT76" s="845"/>
      <c r="AU76" s="845" t="s">
        <v>570</v>
      </c>
      <c r="AV76" s="845"/>
      <c r="AW76" s="845"/>
      <c r="AX76" s="845"/>
      <c r="AY76" s="845"/>
      <c r="AZ76" s="847"/>
      <c r="BA76" s="847"/>
      <c r="BB76" s="847"/>
      <c r="BC76" s="847"/>
      <c r="BD76" s="848"/>
      <c r="BE76" s="236"/>
      <c r="BF76" s="236"/>
      <c r="BG76" s="236"/>
      <c r="BH76" s="236"/>
      <c r="BI76" s="236"/>
      <c r="BJ76" s="236"/>
      <c r="BK76" s="236"/>
      <c r="BL76" s="236"/>
      <c r="BM76" s="236"/>
      <c r="BN76" s="236"/>
      <c r="BO76" s="236"/>
      <c r="BP76" s="236"/>
      <c r="BQ76" s="233">
        <v>70</v>
      </c>
      <c r="BR76" s="238"/>
      <c r="BS76" s="876"/>
      <c r="BT76" s="877"/>
      <c r="BU76" s="877"/>
      <c r="BV76" s="877"/>
      <c r="BW76" s="877"/>
      <c r="BX76" s="877"/>
      <c r="BY76" s="877"/>
      <c r="BZ76" s="877"/>
      <c r="CA76" s="877"/>
      <c r="CB76" s="877"/>
      <c r="CC76" s="877"/>
      <c r="CD76" s="877"/>
      <c r="CE76" s="877"/>
      <c r="CF76" s="877"/>
      <c r="CG76" s="882"/>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224"/>
    </row>
    <row r="77" spans="1:131" ht="26.25" customHeight="1" x14ac:dyDescent="0.2">
      <c r="A77" s="233">
        <v>10</v>
      </c>
      <c r="B77" s="890" t="s">
        <v>567</v>
      </c>
      <c r="C77" s="891"/>
      <c r="D77" s="891"/>
      <c r="E77" s="891"/>
      <c r="F77" s="891"/>
      <c r="G77" s="891"/>
      <c r="H77" s="891"/>
      <c r="I77" s="891"/>
      <c r="J77" s="891"/>
      <c r="K77" s="891"/>
      <c r="L77" s="891"/>
      <c r="M77" s="891"/>
      <c r="N77" s="891"/>
      <c r="O77" s="891"/>
      <c r="P77" s="892"/>
      <c r="Q77" s="894">
        <v>74476</v>
      </c>
      <c r="R77" s="851"/>
      <c r="S77" s="851"/>
      <c r="T77" s="851"/>
      <c r="U77" s="849"/>
      <c r="V77" s="850">
        <v>71449</v>
      </c>
      <c r="W77" s="851"/>
      <c r="X77" s="851"/>
      <c r="Y77" s="851"/>
      <c r="Z77" s="849"/>
      <c r="AA77" s="850">
        <v>3027</v>
      </c>
      <c r="AB77" s="851"/>
      <c r="AC77" s="851"/>
      <c r="AD77" s="851"/>
      <c r="AE77" s="849"/>
      <c r="AF77" s="850">
        <v>3027</v>
      </c>
      <c r="AG77" s="851"/>
      <c r="AH77" s="851"/>
      <c r="AI77" s="851"/>
      <c r="AJ77" s="849"/>
      <c r="AK77" s="850">
        <v>1043</v>
      </c>
      <c r="AL77" s="851"/>
      <c r="AM77" s="851"/>
      <c r="AN77" s="851"/>
      <c r="AO77" s="849"/>
      <c r="AP77" s="845" t="s">
        <v>570</v>
      </c>
      <c r="AQ77" s="845"/>
      <c r="AR77" s="845"/>
      <c r="AS77" s="845"/>
      <c r="AT77" s="845"/>
      <c r="AU77" s="845" t="s">
        <v>570</v>
      </c>
      <c r="AV77" s="845"/>
      <c r="AW77" s="845"/>
      <c r="AX77" s="845"/>
      <c r="AY77" s="845"/>
      <c r="AZ77" s="847"/>
      <c r="BA77" s="847"/>
      <c r="BB77" s="847"/>
      <c r="BC77" s="847"/>
      <c r="BD77" s="848"/>
      <c r="BE77" s="236"/>
      <c r="BF77" s="236"/>
      <c r="BG77" s="236"/>
      <c r="BH77" s="236"/>
      <c r="BI77" s="236"/>
      <c r="BJ77" s="236"/>
      <c r="BK77" s="236"/>
      <c r="BL77" s="236"/>
      <c r="BM77" s="236"/>
      <c r="BN77" s="236"/>
      <c r="BO77" s="236"/>
      <c r="BP77" s="236"/>
      <c r="BQ77" s="233">
        <v>71</v>
      </c>
      <c r="BR77" s="238"/>
      <c r="BS77" s="876"/>
      <c r="BT77" s="877"/>
      <c r="BU77" s="877"/>
      <c r="BV77" s="877"/>
      <c r="BW77" s="877"/>
      <c r="BX77" s="877"/>
      <c r="BY77" s="877"/>
      <c r="BZ77" s="877"/>
      <c r="CA77" s="877"/>
      <c r="CB77" s="877"/>
      <c r="CC77" s="877"/>
      <c r="CD77" s="877"/>
      <c r="CE77" s="877"/>
      <c r="CF77" s="877"/>
      <c r="CG77" s="882"/>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224"/>
    </row>
    <row r="78" spans="1:131" ht="26.25" customHeight="1" x14ac:dyDescent="0.2">
      <c r="A78" s="233">
        <v>11</v>
      </c>
      <c r="B78" s="890" t="s">
        <v>568</v>
      </c>
      <c r="C78" s="891"/>
      <c r="D78" s="891"/>
      <c r="E78" s="891"/>
      <c r="F78" s="891"/>
      <c r="G78" s="891"/>
      <c r="H78" s="891"/>
      <c r="I78" s="891"/>
      <c r="J78" s="891"/>
      <c r="K78" s="891"/>
      <c r="L78" s="891"/>
      <c r="M78" s="891"/>
      <c r="N78" s="891"/>
      <c r="O78" s="891"/>
      <c r="P78" s="892"/>
      <c r="Q78" s="893">
        <v>204</v>
      </c>
      <c r="R78" s="845"/>
      <c r="S78" s="845"/>
      <c r="T78" s="845"/>
      <c r="U78" s="845"/>
      <c r="V78" s="845">
        <v>176</v>
      </c>
      <c r="W78" s="845"/>
      <c r="X78" s="845"/>
      <c r="Y78" s="845"/>
      <c r="Z78" s="845"/>
      <c r="AA78" s="845">
        <v>28</v>
      </c>
      <c r="AB78" s="845"/>
      <c r="AC78" s="845"/>
      <c r="AD78" s="845"/>
      <c r="AE78" s="845"/>
      <c r="AF78" s="845">
        <v>28</v>
      </c>
      <c r="AG78" s="845"/>
      <c r="AH78" s="845"/>
      <c r="AI78" s="845"/>
      <c r="AJ78" s="845"/>
      <c r="AK78" s="845" t="s">
        <v>571</v>
      </c>
      <c r="AL78" s="845"/>
      <c r="AM78" s="845"/>
      <c r="AN78" s="845"/>
      <c r="AO78" s="845"/>
      <c r="AP78" s="845" t="s">
        <v>570</v>
      </c>
      <c r="AQ78" s="845"/>
      <c r="AR78" s="845"/>
      <c r="AS78" s="845"/>
      <c r="AT78" s="845"/>
      <c r="AU78" s="845" t="s">
        <v>570</v>
      </c>
      <c r="AV78" s="845"/>
      <c r="AW78" s="845"/>
      <c r="AX78" s="845"/>
      <c r="AY78" s="845"/>
      <c r="AZ78" s="847"/>
      <c r="BA78" s="847"/>
      <c r="BB78" s="847"/>
      <c r="BC78" s="847"/>
      <c r="BD78" s="848"/>
      <c r="BE78" s="236"/>
      <c r="BF78" s="236"/>
      <c r="BG78" s="236"/>
      <c r="BH78" s="236"/>
      <c r="BI78" s="236"/>
      <c r="BJ78" s="224"/>
      <c r="BK78" s="224"/>
      <c r="BL78" s="224"/>
      <c r="BM78" s="224"/>
      <c r="BN78" s="224"/>
      <c r="BO78" s="236"/>
      <c r="BP78" s="236"/>
      <c r="BQ78" s="233">
        <v>72</v>
      </c>
      <c r="BR78" s="238"/>
      <c r="BS78" s="876"/>
      <c r="BT78" s="877"/>
      <c r="BU78" s="877"/>
      <c r="BV78" s="877"/>
      <c r="BW78" s="877"/>
      <c r="BX78" s="877"/>
      <c r="BY78" s="877"/>
      <c r="BZ78" s="877"/>
      <c r="CA78" s="877"/>
      <c r="CB78" s="877"/>
      <c r="CC78" s="877"/>
      <c r="CD78" s="877"/>
      <c r="CE78" s="877"/>
      <c r="CF78" s="877"/>
      <c r="CG78" s="882"/>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224"/>
    </row>
    <row r="79" spans="1:131" ht="26.25" customHeight="1" x14ac:dyDescent="0.2">
      <c r="A79" s="233">
        <v>12</v>
      </c>
      <c r="B79" s="890" t="s">
        <v>569</v>
      </c>
      <c r="C79" s="891"/>
      <c r="D79" s="891"/>
      <c r="E79" s="891"/>
      <c r="F79" s="891"/>
      <c r="G79" s="891"/>
      <c r="H79" s="891"/>
      <c r="I79" s="891"/>
      <c r="J79" s="891"/>
      <c r="K79" s="891"/>
      <c r="L79" s="891"/>
      <c r="M79" s="891"/>
      <c r="N79" s="891"/>
      <c r="O79" s="891"/>
      <c r="P79" s="892"/>
      <c r="Q79" s="893">
        <v>854731</v>
      </c>
      <c r="R79" s="845"/>
      <c r="S79" s="845"/>
      <c r="T79" s="845"/>
      <c r="U79" s="845"/>
      <c r="V79" s="845">
        <v>844450</v>
      </c>
      <c r="W79" s="845"/>
      <c r="X79" s="845"/>
      <c r="Y79" s="845"/>
      <c r="Z79" s="845"/>
      <c r="AA79" s="845">
        <v>10282</v>
      </c>
      <c r="AB79" s="845"/>
      <c r="AC79" s="845"/>
      <c r="AD79" s="845"/>
      <c r="AE79" s="845"/>
      <c r="AF79" s="845">
        <v>10056</v>
      </c>
      <c r="AG79" s="845"/>
      <c r="AH79" s="845"/>
      <c r="AI79" s="845"/>
      <c r="AJ79" s="845"/>
      <c r="AK79" s="845" t="s">
        <v>571</v>
      </c>
      <c r="AL79" s="845"/>
      <c r="AM79" s="845"/>
      <c r="AN79" s="845"/>
      <c r="AO79" s="845"/>
      <c r="AP79" s="845" t="s">
        <v>570</v>
      </c>
      <c r="AQ79" s="845"/>
      <c r="AR79" s="845"/>
      <c r="AS79" s="845"/>
      <c r="AT79" s="845"/>
      <c r="AU79" s="845" t="s">
        <v>570</v>
      </c>
      <c r="AV79" s="845"/>
      <c r="AW79" s="845"/>
      <c r="AX79" s="845"/>
      <c r="AY79" s="845"/>
      <c r="AZ79" s="847"/>
      <c r="BA79" s="847"/>
      <c r="BB79" s="847"/>
      <c r="BC79" s="847"/>
      <c r="BD79" s="848"/>
      <c r="BE79" s="236"/>
      <c r="BF79" s="236"/>
      <c r="BG79" s="236"/>
      <c r="BH79" s="236"/>
      <c r="BI79" s="236"/>
      <c r="BJ79" s="224"/>
      <c r="BK79" s="224"/>
      <c r="BL79" s="224"/>
      <c r="BM79" s="224"/>
      <c r="BN79" s="224"/>
      <c r="BO79" s="236"/>
      <c r="BP79" s="236"/>
      <c r="BQ79" s="233">
        <v>73</v>
      </c>
      <c r="BR79" s="238"/>
      <c r="BS79" s="876"/>
      <c r="BT79" s="877"/>
      <c r="BU79" s="877"/>
      <c r="BV79" s="877"/>
      <c r="BW79" s="877"/>
      <c r="BX79" s="877"/>
      <c r="BY79" s="877"/>
      <c r="BZ79" s="877"/>
      <c r="CA79" s="877"/>
      <c r="CB79" s="877"/>
      <c r="CC79" s="877"/>
      <c r="CD79" s="877"/>
      <c r="CE79" s="877"/>
      <c r="CF79" s="877"/>
      <c r="CG79" s="882"/>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224"/>
    </row>
    <row r="80" spans="1:131" ht="26.25" customHeight="1" x14ac:dyDescent="0.2">
      <c r="A80" s="233">
        <v>13</v>
      </c>
      <c r="B80" s="890" t="s">
        <v>572</v>
      </c>
      <c r="C80" s="891"/>
      <c r="D80" s="891"/>
      <c r="E80" s="891"/>
      <c r="F80" s="891"/>
      <c r="G80" s="891"/>
      <c r="H80" s="891"/>
      <c r="I80" s="891"/>
      <c r="J80" s="891"/>
      <c r="K80" s="891"/>
      <c r="L80" s="891"/>
      <c r="M80" s="891"/>
      <c r="N80" s="891"/>
      <c r="O80" s="891"/>
      <c r="P80" s="892"/>
      <c r="Q80" s="893">
        <v>70</v>
      </c>
      <c r="R80" s="845"/>
      <c r="S80" s="845"/>
      <c r="T80" s="845"/>
      <c r="U80" s="845"/>
      <c r="V80" s="845">
        <v>70</v>
      </c>
      <c r="W80" s="845"/>
      <c r="X80" s="845"/>
      <c r="Y80" s="845"/>
      <c r="Z80" s="845"/>
      <c r="AA80" s="845" t="s">
        <v>573</v>
      </c>
      <c r="AB80" s="845"/>
      <c r="AC80" s="845"/>
      <c r="AD80" s="845"/>
      <c r="AE80" s="845"/>
      <c r="AF80" s="845" t="s">
        <v>571</v>
      </c>
      <c r="AG80" s="845"/>
      <c r="AH80" s="845"/>
      <c r="AI80" s="845"/>
      <c r="AJ80" s="845"/>
      <c r="AK80" s="845" t="s">
        <v>571</v>
      </c>
      <c r="AL80" s="845"/>
      <c r="AM80" s="845"/>
      <c r="AN80" s="845"/>
      <c r="AO80" s="845"/>
      <c r="AP80" s="845" t="s">
        <v>571</v>
      </c>
      <c r="AQ80" s="845"/>
      <c r="AR80" s="845"/>
      <c r="AS80" s="845"/>
      <c r="AT80" s="845"/>
      <c r="AU80" s="845" t="s">
        <v>571</v>
      </c>
      <c r="AV80" s="845"/>
      <c r="AW80" s="845"/>
      <c r="AX80" s="845"/>
      <c r="AY80" s="845"/>
      <c r="AZ80" s="847"/>
      <c r="BA80" s="847"/>
      <c r="BB80" s="847"/>
      <c r="BC80" s="847"/>
      <c r="BD80" s="848"/>
      <c r="BE80" s="236"/>
      <c r="BF80" s="236"/>
      <c r="BG80" s="236"/>
      <c r="BH80" s="236"/>
      <c r="BI80" s="236"/>
      <c r="BJ80" s="236"/>
      <c r="BK80" s="236"/>
      <c r="BL80" s="236"/>
      <c r="BM80" s="236"/>
      <c r="BN80" s="236"/>
      <c r="BO80" s="236"/>
      <c r="BP80" s="236"/>
      <c r="BQ80" s="233">
        <v>74</v>
      </c>
      <c r="BR80" s="238"/>
      <c r="BS80" s="876"/>
      <c r="BT80" s="877"/>
      <c r="BU80" s="877"/>
      <c r="BV80" s="877"/>
      <c r="BW80" s="877"/>
      <c r="BX80" s="877"/>
      <c r="BY80" s="877"/>
      <c r="BZ80" s="877"/>
      <c r="CA80" s="877"/>
      <c r="CB80" s="877"/>
      <c r="CC80" s="877"/>
      <c r="CD80" s="877"/>
      <c r="CE80" s="877"/>
      <c r="CF80" s="877"/>
      <c r="CG80" s="882"/>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224"/>
    </row>
    <row r="81" spans="1:131" ht="26.25" customHeight="1" x14ac:dyDescent="0.2">
      <c r="A81" s="233">
        <v>14</v>
      </c>
      <c r="B81" s="890"/>
      <c r="C81" s="891"/>
      <c r="D81" s="891"/>
      <c r="E81" s="891"/>
      <c r="F81" s="891"/>
      <c r="G81" s="891"/>
      <c r="H81" s="891"/>
      <c r="I81" s="891"/>
      <c r="J81" s="891"/>
      <c r="K81" s="891"/>
      <c r="L81" s="891"/>
      <c r="M81" s="891"/>
      <c r="N81" s="891"/>
      <c r="O81" s="891"/>
      <c r="P81" s="892"/>
      <c r="Q81" s="893"/>
      <c r="R81" s="845"/>
      <c r="S81" s="845"/>
      <c r="T81" s="845"/>
      <c r="U81" s="845"/>
      <c r="V81" s="845"/>
      <c r="W81" s="845"/>
      <c r="X81" s="845"/>
      <c r="Y81" s="845"/>
      <c r="Z81" s="845"/>
      <c r="AA81" s="845"/>
      <c r="AB81" s="845"/>
      <c r="AC81" s="845"/>
      <c r="AD81" s="845"/>
      <c r="AE81" s="845"/>
      <c r="AF81" s="845"/>
      <c r="AG81" s="845"/>
      <c r="AH81" s="845"/>
      <c r="AI81" s="845"/>
      <c r="AJ81" s="845"/>
      <c r="AK81" s="845"/>
      <c r="AL81" s="845"/>
      <c r="AM81" s="845"/>
      <c r="AN81" s="845"/>
      <c r="AO81" s="845"/>
      <c r="AP81" s="845"/>
      <c r="AQ81" s="845"/>
      <c r="AR81" s="845"/>
      <c r="AS81" s="845"/>
      <c r="AT81" s="845"/>
      <c r="AU81" s="845"/>
      <c r="AV81" s="845"/>
      <c r="AW81" s="845"/>
      <c r="AX81" s="845"/>
      <c r="AY81" s="845"/>
      <c r="AZ81" s="847"/>
      <c r="BA81" s="847"/>
      <c r="BB81" s="847"/>
      <c r="BC81" s="847"/>
      <c r="BD81" s="848"/>
      <c r="BE81" s="236"/>
      <c r="BF81" s="236"/>
      <c r="BG81" s="236"/>
      <c r="BH81" s="236"/>
      <c r="BI81" s="236"/>
      <c r="BJ81" s="236"/>
      <c r="BK81" s="236"/>
      <c r="BL81" s="236"/>
      <c r="BM81" s="236"/>
      <c r="BN81" s="236"/>
      <c r="BO81" s="236"/>
      <c r="BP81" s="236"/>
      <c r="BQ81" s="233">
        <v>75</v>
      </c>
      <c r="BR81" s="238"/>
      <c r="BS81" s="876"/>
      <c r="BT81" s="877"/>
      <c r="BU81" s="877"/>
      <c r="BV81" s="877"/>
      <c r="BW81" s="877"/>
      <c r="BX81" s="877"/>
      <c r="BY81" s="877"/>
      <c r="BZ81" s="877"/>
      <c r="CA81" s="877"/>
      <c r="CB81" s="877"/>
      <c r="CC81" s="877"/>
      <c r="CD81" s="877"/>
      <c r="CE81" s="877"/>
      <c r="CF81" s="877"/>
      <c r="CG81" s="882"/>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224"/>
    </row>
    <row r="82" spans="1:131" ht="26.25" customHeight="1" x14ac:dyDescent="0.2">
      <c r="A82" s="233">
        <v>15</v>
      </c>
      <c r="B82" s="890"/>
      <c r="C82" s="891"/>
      <c r="D82" s="891"/>
      <c r="E82" s="891"/>
      <c r="F82" s="891"/>
      <c r="G82" s="891"/>
      <c r="H82" s="891"/>
      <c r="I82" s="891"/>
      <c r="J82" s="891"/>
      <c r="K82" s="891"/>
      <c r="L82" s="891"/>
      <c r="M82" s="891"/>
      <c r="N82" s="891"/>
      <c r="O82" s="891"/>
      <c r="P82" s="892"/>
      <c r="Q82" s="893"/>
      <c r="R82" s="845"/>
      <c r="S82" s="845"/>
      <c r="T82" s="845"/>
      <c r="U82" s="845"/>
      <c r="V82" s="845"/>
      <c r="W82" s="845"/>
      <c r="X82" s="845"/>
      <c r="Y82" s="845"/>
      <c r="Z82" s="845"/>
      <c r="AA82" s="845"/>
      <c r="AB82" s="845"/>
      <c r="AC82" s="845"/>
      <c r="AD82" s="845"/>
      <c r="AE82" s="845"/>
      <c r="AF82" s="845"/>
      <c r="AG82" s="845"/>
      <c r="AH82" s="845"/>
      <c r="AI82" s="845"/>
      <c r="AJ82" s="845"/>
      <c r="AK82" s="845"/>
      <c r="AL82" s="845"/>
      <c r="AM82" s="845"/>
      <c r="AN82" s="845"/>
      <c r="AO82" s="845"/>
      <c r="AP82" s="845"/>
      <c r="AQ82" s="845"/>
      <c r="AR82" s="845"/>
      <c r="AS82" s="845"/>
      <c r="AT82" s="845"/>
      <c r="AU82" s="845"/>
      <c r="AV82" s="845"/>
      <c r="AW82" s="845"/>
      <c r="AX82" s="845"/>
      <c r="AY82" s="845"/>
      <c r="AZ82" s="847"/>
      <c r="BA82" s="847"/>
      <c r="BB82" s="847"/>
      <c r="BC82" s="847"/>
      <c r="BD82" s="848"/>
      <c r="BE82" s="236"/>
      <c r="BF82" s="236"/>
      <c r="BG82" s="236"/>
      <c r="BH82" s="236"/>
      <c r="BI82" s="236"/>
      <c r="BJ82" s="236"/>
      <c r="BK82" s="236"/>
      <c r="BL82" s="236"/>
      <c r="BM82" s="236"/>
      <c r="BN82" s="236"/>
      <c r="BO82" s="236"/>
      <c r="BP82" s="236"/>
      <c r="BQ82" s="233">
        <v>76</v>
      </c>
      <c r="BR82" s="238"/>
      <c r="BS82" s="876"/>
      <c r="BT82" s="877"/>
      <c r="BU82" s="877"/>
      <c r="BV82" s="877"/>
      <c r="BW82" s="877"/>
      <c r="BX82" s="877"/>
      <c r="BY82" s="877"/>
      <c r="BZ82" s="877"/>
      <c r="CA82" s="877"/>
      <c r="CB82" s="877"/>
      <c r="CC82" s="877"/>
      <c r="CD82" s="877"/>
      <c r="CE82" s="877"/>
      <c r="CF82" s="877"/>
      <c r="CG82" s="882"/>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224"/>
    </row>
    <row r="83" spans="1:131" ht="26.25" customHeight="1" x14ac:dyDescent="0.2">
      <c r="A83" s="233">
        <v>16</v>
      </c>
      <c r="B83" s="890"/>
      <c r="C83" s="891"/>
      <c r="D83" s="891"/>
      <c r="E83" s="891"/>
      <c r="F83" s="891"/>
      <c r="G83" s="891"/>
      <c r="H83" s="891"/>
      <c r="I83" s="891"/>
      <c r="J83" s="891"/>
      <c r="K83" s="891"/>
      <c r="L83" s="891"/>
      <c r="M83" s="891"/>
      <c r="N83" s="891"/>
      <c r="O83" s="891"/>
      <c r="P83" s="892"/>
      <c r="Q83" s="893"/>
      <c r="R83" s="845"/>
      <c r="S83" s="845"/>
      <c r="T83" s="845"/>
      <c r="U83" s="845"/>
      <c r="V83" s="845"/>
      <c r="W83" s="845"/>
      <c r="X83" s="845"/>
      <c r="Y83" s="845"/>
      <c r="Z83" s="845"/>
      <c r="AA83" s="845"/>
      <c r="AB83" s="845"/>
      <c r="AC83" s="845"/>
      <c r="AD83" s="845"/>
      <c r="AE83" s="845"/>
      <c r="AF83" s="845"/>
      <c r="AG83" s="845"/>
      <c r="AH83" s="845"/>
      <c r="AI83" s="845"/>
      <c r="AJ83" s="845"/>
      <c r="AK83" s="845"/>
      <c r="AL83" s="845"/>
      <c r="AM83" s="845"/>
      <c r="AN83" s="845"/>
      <c r="AO83" s="845"/>
      <c r="AP83" s="845"/>
      <c r="AQ83" s="845"/>
      <c r="AR83" s="845"/>
      <c r="AS83" s="845"/>
      <c r="AT83" s="845"/>
      <c r="AU83" s="845"/>
      <c r="AV83" s="845"/>
      <c r="AW83" s="845"/>
      <c r="AX83" s="845"/>
      <c r="AY83" s="845"/>
      <c r="AZ83" s="847"/>
      <c r="BA83" s="847"/>
      <c r="BB83" s="847"/>
      <c r="BC83" s="847"/>
      <c r="BD83" s="848"/>
      <c r="BE83" s="236"/>
      <c r="BF83" s="236"/>
      <c r="BG83" s="236"/>
      <c r="BH83" s="236"/>
      <c r="BI83" s="236"/>
      <c r="BJ83" s="236"/>
      <c r="BK83" s="236"/>
      <c r="BL83" s="236"/>
      <c r="BM83" s="236"/>
      <c r="BN83" s="236"/>
      <c r="BO83" s="236"/>
      <c r="BP83" s="236"/>
      <c r="BQ83" s="233">
        <v>77</v>
      </c>
      <c r="BR83" s="238"/>
      <c r="BS83" s="876"/>
      <c r="BT83" s="877"/>
      <c r="BU83" s="877"/>
      <c r="BV83" s="877"/>
      <c r="BW83" s="877"/>
      <c r="BX83" s="877"/>
      <c r="BY83" s="877"/>
      <c r="BZ83" s="877"/>
      <c r="CA83" s="877"/>
      <c r="CB83" s="877"/>
      <c r="CC83" s="877"/>
      <c r="CD83" s="877"/>
      <c r="CE83" s="877"/>
      <c r="CF83" s="877"/>
      <c r="CG83" s="882"/>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224"/>
    </row>
    <row r="84" spans="1:131" ht="26.25" customHeight="1" x14ac:dyDescent="0.2">
      <c r="A84" s="233">
        <v>17</v>
      </c>
      <c r="B84" s="890"/>
      <c r="C84" s="891"/>
      <c r="D84" s="891"/>
      <c r="E84" s="891"/>
      <c r="F84" s="891"/>
      <c r="G84" s="891"/>
      <c r="H84" s="891"/>
      <c r="I84" s="891"/>
      <c r="J84" s="891"/>
      <c r="K84" s="891"/>
      <c r="L84" s="891"/>
      <c r="M84" s="891"/>
      <c r="N84" s="891"/>
      <c r="O84" s="891"/>
      <c r="P84" s="892"/>
      <c r="Q84" s="893"/>
      <c r="R84" s="845"/>
      <c r="S84" s="845"/>
      <c r="T84" s="845"/>
      <c r="U84" s="845"/>
      <c r="V84" s="845"/>
      <c r="W84" s="845"/>
      <c r="X84" s="845"/>
      <c r="Y84" s="845"/>
      <c r="Z84" s="845"/>
      <c r="AA84" s="845"/>
      <c r="AB84" s="845"/>
      <c r="AC84" s="845"/>
      <c r="AD84" s="845"/>
      <c r="AE84" s="845"/>
      <c r="AF84" s="845"/>
      <c r="AG84" s="845"/>
      <c r="AH84" s="845"/>
      <c r="AI84" s="845"/>
      <c r="AJ84" s="845"/>
      <c r="AK84" s="845"/>
      <c r="AL84" s="845"/>
      <c r="AM84" s="845"/>
      <c r="AN84" s="845"/>
      <c r="AO84" s="845"/>
      <c r="AP84" s="845"/>
      <c r="AQ84" s="845"/>
      <c r="AR84" s="845"/>
      <c r="AS84" s="845"/>
      <c r="AT84" s="845"/>
      <c r="AU84" s="845"/>
      <c r="AV84" s="845"/>
      <c r="AW84" s="845"/>
      <c r="AX84" s="845"/>
      <c r="AY84" s="845"/>
      <c r="AZ84" s="847"/>
      <c r="BA84" s="847"/>
      <c r="BB84" s="847"/>
      <c r="BC84" s="847"/>
      <c r="BD84" s="848"/>
      <c r="BE84" s="236"/>
      <c r="BF84" s="236"/>
      <c r="BG84" s="236"/>
      <c r="BH84" s="236"/>
      <c r="BI84" s="236"/>
      <c r="BJ84" s="236"/>
      <c r="BK84" s="236"/>
      <c r="BL84" s="236"/>
      <c r="BM84" s="236"/>
      <c r="BN84" s="236"/>
      <c r="BO84" s="236"/>
      <c r="BP84" s="236"/>
      <c r="BQ84" s="233">
        <v>78</v>
      </c>
      <c r="BR84" s="238"/>
      <c r="BS84" s="876"/>
      <c r="BT84" s="877"/>
      <c r="BU84" s="877"/>
      <c r="BV84" s="877"/>
      <c r="BW84" s="877"/>
      <c r="BX84" s="877"/>
      <c r="BY84" s="877"/>
      <c r="BZ84" s="877"/>
      <c r="CA84" s="877"/>
      <c r="CB84" s="877"/>
      <c r="CC84" s="877"/>
      <c r="CD84" s="877"/>
      <c r="CE84" s="877"/>
      <c r="CF84" s="877"/>
      <c r="CG84" s="882"/>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224"/>
    </row>
    <row r="85" spans="1:131" ht="26.25" customHeight="1" x14ac:dyDescent="0.2">
      <c r="A85" s="233">
        <v>18</v>
      </c>
      <c r="B85" s="890"/>
      <c r="C85" s="891"/>
      <c r="D85" s="891"/>
      <c r="E85" s="891"/>
      <c r="F85" s="891"/>
      <c r="G85" s="891"/>
      <c r="H85" s="891"/>
      <c r="I85" s="891"/>
      <c r="J85" s="891"/>
      <c r="K85" s="891"/>
      <c r="L85" s="891"/>
      <c r="M85" s="891"/>
      <c r="N85" s="891"/>
      <c r="O85" s="891"/>
      <c r="P85" s="892"/>
      <c r="Q85" s="893"/>
      <c r="R85" s="845"/>
      <c r="S85" s="845"/>
      <c r="T85" s="845"/>
      <c r="U85" s="845"/>
      <c r="V85" s="845"/>
      <c r="W85" s="845"/>
      <c r="X85" s="845"/>
      <c r="Y85" s="845"/>
      <c r="Z85" s="845"/>
      <c r="AA85" s="845"/>
      <c r="AB85" s="845"/>
      <c r="AC85" s="845"/>
      <c r="AD85" s="845"/>
      <c r="AE85" s="845"/>
      <c r="AF85" s="845"/>
      <c r="AG85" s="845"/>
      <c r="AH85" s="845"/>
      <c r="AI85" s="845"/>
      <c r="AJ85" s="845"/>
      <c r="AK85" s="845"/>
      <c r="AL85" s="845"/>
      <c r="AM85" s="845"/>
      <c r="AN85" s="845"/>
      <c r="AO85" s="845"/>
      <c r="AP85" s="845"/>
      <c r="AQ85" s="845"/>
      <c r="AR85" s="845"/>
      <c r="AS85" s="845"/>
      <c r="AT85" s="845"/>
      <c r="AU85" s="845"/>
      <c r="AV85" s="845"/>
      <c r="AW85" s="845"/>
      <c r="AX85" s="845"/>
      <c r="AY85" s="845"/>
      <c r="AZ85" s="847"/>
      <c r="BA85" s="847"/>
      <c r="BB85" s="847"/>
      <c r="BC85" s="847"/>
      <c r="BD85" s="848"/>
      <c r="BE85" s="236"/>
      <c r="BF85" s="236"/>
      <c r="BG85" s="236"/>
      <c r="BH85" s="236"/>
      <c r="BI85" s="236"/>
      <c r="BJ85" s="236"/>
      <c r="BK85" s="236"/>
      <c r="BL85" s="236"/>
      <c r="BM85" s="236"/>
      <c r="BN85" s="236"/>
      <c r="BO85" s="236"/>
      <c r="BP85" s="236"/>
      <c r="BQ85" s="233">
        <v>79</v>
      </c>
      <c r="BR85" s="238"/>
      <c r="BS85" s="876"/>
      <c r="BT85" s="877"/>
      <c r="BU85" s="877"/>
      <c r="BV85" s="877"/>
      <c r="BW85" s="877"/>
      <c r="BX85" s="877"/>
      <c r="BY85" s="877"/>
      <c r="BZ85" s="877"/>
      <c r="CA85" s="877"/>
      <c r="CB85" s="877"/>
      <c r="CC85" s="877"/>
      <c r="CD85" s="877"/>
      <c r="CE85" s="877"/>
      <c r="CF85" s="877"/>
      <c r="CG85" s="882"/>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224"/>
    </row>
    <row r="86" spans="1:131" ht="26.25" customHeight="1" x14ac:dyDescent="0.2">
      <c r="A86" s="233">
        <v>19</v>
      </c>
      <c r="B86" s="890"/>
      <c r="C86" s="891"/>
      <c r="D86" s="891"/>
      <c r="E86" s="891"/>
      <c r="F86" s="891"/>
      <c r="G86" s="891"/>
      <c r="H86" s="891"/>
      <c r="I86" s="891"/>
      <c r="J86" s="891"/>
      <c r="K86" s="891"/>
      <c r="L86" s="891"/>
      <c r="M86" s="891"/>
      <c r="N86" s="891"/>
      <c r="O86" s="891"/>
      <c r="P86" s="892"/>
      <c r="Q86" s="893"/>
      <c r="R86" s="845"/>
      <c r="S86" s="845"/>
      <c r="T86" s="845"/>
      <c r="U86" s="845"/>
      <c r="V86" s="845"/>
      <c r="W86" s="845"/>
      <c r="X86" s="845"/>
      <c r="Y86" s="845"/>
      <c r="Z86" s="845"/>
      <c r="AA86" s="845"/>
      <c r="AB86" s="845"/>
      <c r="AC86" s="845"/>
      <c r="AD86" s="845"/>
      <c r="AE86" s="845"/>
      <c r="AF86" s="845"/>
      <c r="AG86" s="845"/>
      <c r="AH86" s="845"/>
      <c r="AI86" s="845"/>
      <c r="AJ86" s="845"/>
      <c r="AK86" s="845"/>
      <c r="AL86" s="845"/>
      <c r="AM86" s="845"/>
      <c r="AN86" s="845"/>
      <c r="AO86" s="845"/>
      <c r="AP86" s="845"/>
      <c r="AQ86" s="845"/>
      <c r="AR86" s="845"/>
      <c r="AS86" s="845"/>
      <c r="AT86" s="845"/>
      <c r="AU86" s="845"/>
      <c r="AV86" s="845"/>
      <c r="AW86" s="845"/>
      <c r="AX86" s="845"/>
      <c r="AY86" s="845"/>
      <c r="AZ86" s="847"/>
      <c r="BA86" s="847"/>
      <c r="BB86" s="847"/>
      <c r="BC86" s="847"/>
      <c r="BD86" s="848"/>
      <c r="BE86" s="236"/>
      <c r="BF86" s="236"/>
      <c r="BG86" s="236"/>
      <c r="BH86" s="236"/>
      <c r="BI86" s="236"/>
      <c r="BJ86" s="236"/>
      <c r="BK86" s="236"/>
      <c r="BL86" s="236"/>
      <c r="BM86" s="236"/>
      <c r="BN86" s="236"/>
      <c r="BO86" s="236"/>
      <c r="BP86" s="236"/>
      <c r="BQ86" s="233">
        <v>80</v>
      </c>
      <c r="BR86" s="238"/>
      <c r="BS86" s="876"/>
      <c r="BT86" s="877"/>
      <c r="BU86" s="877"/>
      <c r="BV86" s="877"/>
      <c r="BW86" s="877"/>
      <c r="BX86" s="877"/>
      <c r="BY86" s="877"/>
      <c r="BZ86" s="877"/>
      <c r="CA86" s="877"/>
      <c r="CB86" s="877"/>
      <c r="CC86" s="877"/>
      <c r="CD86" s="877"/>
      <c r="CE86" s="877"/>
      <c r="CF86" s="877"/>
      <c r="CG86" s="882"/>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224"/>
    </row>
    <row r="87" spans="1:131" ht="26.25" customHeight="1" x14ac:dyDescent="0.2">
      <c r="A87" s="239">
        <v>20</v>
      </c>
      <c r="B87" s="895"/>
      <c r="C87" s="896"/>
      <c r="D87" s="896"/>
      <c r="E87" s="896"/>
      <c r="F87" s="896"/>
      <c r="G87" s="896"/>
      <c r="H87" s="896"/>
      <c r="I87" s="896"/>
      <c r="J87" s="896"/>
      <c r="K87" s="896"/>
      <c r="L87" s="896"/>
      <c r="M87" s="896"/>
      <c r="N87" s="896"/>
      <c r="O87" s="896"/>
      <c r="P87" s="897"/>
      <c r="Q87" s="898"/>
      <c r="R87" s="899"/>
      <c r="S87" s="899"/>
      <c r="T87" s="899"/>
      <c r="U87" s="899"/>
      <c r="V87" s="899"/>
      <c r="W87" s="899"/>
      <c r="X87" s="899"/>
      <c r="Y87" s="899"/>
      <c r="Z87" s="899"/>
      <c r="AA87" s="899"/>
      <c r="AB87" s="899"/>
      <c r="AC87" s="899"/>
      <c r="AD87" s="899"/>
      <c r="AE87" s="899"/>
      <c r="AF87" s="899"/>
      <c r="AG87" s="899"/>
      <c r="AH87" s="899"/>
      <c r="AI87" s="899"/>
      <c r="AJ87" s="899"/>
      <c r="AK87" s="899"/>
      <c r="AL87" s="899"/>
      <c r="AM87" s="899"/>
      <c r="AN87" s="899"/>
      <c r="AO87" s="899"/>
      <c r="AP87" s="899"/>
      <c r="AQ87" s="899"/>
      <c r="AR87" s="899"/>
      <c r="AS87" s="899"/>
      <c r="AT87" s="899"/>
      <c r="AU87" s="899"/>
      <c r="AV87" s="899"/>
      <c r="AW87" s="899"/>
      <c r="AX87" s="899"/>
      <c r="AY87" s="899"/>
      <c r="AZ87" s="900"/>
      <c r="BA87" s="900"/>
      <c r="BB87" s="900"/>
      <c r="BC87" s="900"/>
      <c r="BD87" s="901"/>
      <c r="BE87" s="236"/>
      <c r="BF87" s="236"/>
      <c r="BG87" s="236"/>
      <c r="BH87" s="236"/>
      <c r="BI87" s="236"/>
      <c r="BJ87" s="236"/>
      <c r="BK87" s="236"/>
      <c r="BL87" s="236"/>
      <c r="BM87" s="236"/>
      <c r="BN87" s="236"/>
      <c r="BO87" s="236"/>
      <c r="BP87" s="236"/>
      <c r="BQ87" s="233">
        <v>81</v>
      </c>
      <c r="BR87" s="238"/>
      <c r="BS87" s="876"/>
      <c r="BT87" s="877"/>
      <c r="BU87" s="877"/>
      <c r="BV87" s="877"/>
      <c r="BW87" s="877"/>
      <c r="BX87" s="877"/>
      <c r="BY87" s="877"/>
      <c r="BZ87" s="877"/>
      <c r="CA87" s="877"/>
      <c r="CB87" s="877"/>
      <c r="CC87" s="877"/>
      <c r="CD87" s="877"/>
      <c r="CE87" s="877"/>
      <c r="CF87" s="877"/>
      <c r="CG87" s="882"/>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224"/>
    </row>
    <row r="88" spans="1:131" ht="26.25" customHeight="1" thickBot="1" x14ac:dyDescent="0.25">
      <c r="A88" s="235" t="s">
        <v>377</v>
      </c>
      <c r="B88" s="805" t="s">
        <v>399</v>
      </c>
      <c r="C88" s="806"/>
      <c r="D88" s="806"/>
      <c r="E88" s="806"/>
      <c r="F88" s="806"/>
      <c r="G88" s="806"/>
      <c r="H88" s="806"/>
      <c r="I88" s="806"/>
      <c r="J88" s="806"/>
      <c r="K88" s="806"/>
      <c r="L88" s="806"/>
      <c r="M88" s="806"/>
      <c r="N88" s="806"/>
      <c r="O88" s="806"/>
      <c r="P88" s="807"/>
      <c r="Q88" s="857"/>
      <c r="R88" s="858"/>
      <c r="S88" s="858"/>
      <c r="T88" s="858"/>
      <c r="U88" s="858"/>
      <c r="V88" s="858"/>
      <c r="W88" s="858"/>
      <c r="X88" s="858"/>
      <c r="Y88" s="858"/>
      <c r="Z88" s="858"/>
      <c r="AA88" s="858"/>
      <c r="AB88" s="858"/>
      <c r="AC88" s="858"/>
      <c r="AD88" s="858"/>
      <c r="AE88" s="858"/>
      <c r="AF88" s="861">
        <v>13598</v>
      </c>
      <c r="AG88" s="861"/>
      <c r="AH88" s="861"/>
      <c r="AI88" s="861"/>
      <c r="AJ88" s="861"/>
      <c r="AK88" s="858"/>
      <c r="AL88" s="858"/>
      <c r="AM88" s="858"/>
      <c r="AN88" s="858"/>
      <c r="AO88" s="858"/>
      <c r="AP88" s="861">
        <v>18</v>
      </c>
      <c r="AQ88" s="861"/>
      <c r="AR88" s="861"/>
      <c r="AS88" s="861"/>
      <c r="AT88" s="861"/>
      <c r="AU88" s="861">
        <v>4</v>
      </c>
      <c r="AV88" s="861"/>
      <c r="AW88" s="861"/>
      <c r="AX88" s="861"/>
      <c r="AY88" s="861"/>
      <c r="AZ88" s="866"/>
      <c r="BA88" s="866"/>
      <c r="BB88" s="866"/>
      <c r="BC88" s="866"/>
      <c r="BD88" s="867"/>
      <c r="BE88" s="236"/>
      <c r="BF88" s="236"/>
      <c r="BG88" s="236"/>
      <c r="BH88" s="236"/>
      <c r="BI88" s="236"/>
      <c r="BJ88" s="236"/>
      <c r="BK88" s="236"/>
      <c r="BL88" s="236"/>
      <c r="BM88" s="236"/>
      <c r="BN88" s="236"/>
      <c r="BO88" s="236"/>
      <c r="BP88" s="236"/>
      <c r="BQ88" s="233">
        <v>82</v>
      </c>
      <c r="BR88" s="238"/>
      <c r="BS88" s="876"/>
      <c r="BT88" s="877"/>
      <c r="BU88" s="877"/>
      <c r="BV88" s="877"/>
      <c r="BW88" s="877"/>
      <c r="BX88" s="877"/>
      <c r="BY88" s="877"/>
      <c r="BZ88" s="877"/>
      <c r="CA88" s="877"/>
      <c r="CB88" s="877"/>
      <c r="CC88" s="877"/>
      <c r="CD88" s="877"/>
      <c r="CE88" s="877"/>
      <c r="CF88" s="877"/>
      <c r="CG88" s="882"/>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6"/>
      <c r="BT89" s="877"/>
      <c r="BU89" s="877"/>
      <c r="BV89" s="877"/>
      <c r="BW89" s="877"/>
      <c r="BX89" s="877"/>
      <c r="BY89" s="877"/>
      <c r="BZ89" s="877"/>
      <c r="CA89" s="877"/>
      <c r="CB89" s="877"/>
      <c r="CC89" s="877"/>
      <c r="CD89" s="877"/>
      <c r="CE89" s="877"/>
      <c r="CF89" s="877"/>
      <c r="CG89" s="882"/>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6"/>
      <c r="BT90" s="877"/>
      <c r="BU90" s="877"/>
      <c r="BV90" s="877"/>
      <c r="BW90" s="877"/>
      <c r="BX90" s="877"/>
      <c r="BY90" s="877"/>
      <c r="BZ90" s="877"/>
      <c r="CA90" s="877"/>
      <c r="CB90" s="877"/>
      <c r="CC90" s="877"/>
      <c r="CD90" s="877"/>
      <c r="CE90" s="877"/>
      <c r="CF90" s="877"/>
      <c r="CG90" s="882"/>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6"/>
      <c r="BT91" s="877"/>
      <c r="BU91" s="877"/>
      <c r="BV91" s="877"/>
      <c r="BW91" s="877"/>
      <c r="BX91" s="877"/>
      <c r="BY91" s="877"/>
      <c r="BZ91" s="877"/>
      <c r="CA91" s="877"/>
      <c r="CB91" s="877"/>
      <c r="CC91" s="877"/>
      <c r="CD91" s="877"/>
      <c r="CE91" s="877"/>
      <c r="CF91" s="877"/>
      <c r="CG91" s="882"/>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6"/>
      <c r="BT92" s="877"/>
      <c r="BU92" s="877"/>
      <c r="BV92" s="877"/>
      <c r="BW92" s="877"/>
      <c r="BX92" s="877"/>
      <c r="BY92" s="877"/>
      <c r="BZ92" s="877"/>
      <c r="CA92" s="877"/>
      <c r="CB92" s="877"/>
      <c r="CC92" s="877"/>
      <c r="CD92" s="877"/>
      <c r="CE92" s="877"/>
      <c r="CF92" s="877"/>
      <c r="CG92" s="882"/>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6"/>
      <c r="BT93" s="877"/>
      <c r="BU93" s="877"/>
      <c r="BV93" s="877"/>
      <c r="BW93" s="877"/>
      <c r="BX93" s="877"/>
      <c r="BY93" s="877"/>
      <c r="BZ93" s="877"/>
      <c r="CA93" s="877"/>
      <c r="CB93" s="877"/>
      <c r="CC93" s="877"/>
      <c r="CD93" s="877"/>
      <c r="CE93" s="877"/>
      <c r="CF93" s="877"/>
      <c r="CG93" s="882"/>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6"/>
      <c r="BT94" s="877"/>
      <c r="BU94" s="877"/>
      <c r="BV94" s="877"/>
      <c r="BW94" s="877"/>
      <c r="BX94" s="877"/>
      <c r="BY94" s="877"/>
      <c r="BZ94" s="877"/>
      <c r="CA94" s="877"/>
      <c r="CB94" s="877"/>
      <c r="CC94" s="877"/>
      <c r="CD94" s="877"/>
      <c r="CE94" s="877"/>
      <c r="CF94" s="877"/>
      <c r="CG94" s="882"/>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6"/>
      <c r="BT95" s="877"/>
      <c r="BU95" s="877"/>
      <c r="BV95" s="877"/>
      <c r="BW95" s="877"/>
      <c r="BX95" s="877"/>
      <c r="BY95" s="877"/>
      <c r="BZ95" s="877"/>
      <c r="CA95" s="877"/>
      <c r="CB95" s="877"/>
      <c r="CC95" s="877"/>
      <c r="CD95" s="877"/>
      <c r="CE95" s="877"/>
      <c r="CF95" s="877"/>
      <c r="CG95" s="882"/>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6"/>
      <c r="BT96" s="877"/>
      <c r="BU96" s="877"/>
      <c r="BV96" s="877"/>
      <c r="BW96" s="877"/>
      <c r="BX96" s="877"/>
      <c r="BY96" s="877"/>
      <c r="BZ96" s="877"/>
      <c r="CA96" s="877"/>
      <c r="CB96" s="877"/>
      <c r="CC96" s="877"/>
      <c r="CD96" s="877"/>
      <c r="CE96" s="877"/>
      <c r="CF96" s="877"/>
      <c r="CG96" s="882"/>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6"/>
      <c r="BT97" s="877"/>
      <c r="BU97" s="877"/>
      <c r="BV97" s="877"/>
      <c r="BW97" s="877"/>
      <c r="BX97" s="877"/>
      <c r="BY97" s="877"/>
      <c r="BZ97" s="877"/>
      <c r="CA97" s="877"/>
      <c r="CB97" s="877"/>
      <c r="CC97" s="877"/>
      <c r="CD97" s="877"/>
      <c r="CE97" s="877"/>
      <c r="CF97" s="877"/>
      <c r="CG97" s="882"/>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6"/>
      <c r="BT98" s="877"/>
      <c r="BU98" s="877"/>
      <c r="BV98" s="877"/>
      <c r="BW98" s="877"/>
      <c r="BX98" s="877"/>
      <c r="BY98" s="877"/>
      <c r="BZ98" s="877"/>
      <c r="CA98" s="877"/>
      <c r="CB98" s="877"/>
      <c r="CC98" s="877"/>
      <c r="CD98" s="877"/>
      <c r="CE98" s="877"/>
      <c r="CF98" s="877"/>
      <c r="CG98" s="882"/>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6"/>
      <c r="BT99" s="877"/>
      <c r="BU99" s="877"/>
      <c r="BV99" s="877"/>
      <c r="BW99" s="877"/>
      <c r="BX99" s="877"/>
      <c r="BY99" s="877"/>
      <c r="BZ99" s="877"/>
      <c r="CA99" s="877"/>
      <c r="CB99" s="877"/>
      <c r="CC99" s="877"/>
      <c r="CD99" s="877"/>
      <c r="CE99" s="877"/>
      <c r="CF99" s="877"/>
      <c r="CG99" s="882"/>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6"/>
      <c r="BT100" s="877"/>
      <c r="BU100" s="877"/>
      <c r="BV100" s="877"/>
      <c r="BW100" s="877"/>
      <c r="BX100" s="877"/>
      <c r="BY100" s="877"/>
      <c r="BZ100" s="877"/>
      <c r="CA100" s="877"/>
      <c r="CB100" s="877"/>
      <c r="CC100" s="877"/>
      <c r="CD100" s="877"/>
      <c r="CE100" s="877"/>
      <c r="CF100" s="877"/>
      <c r="CG100" s="882"/>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6"/>
      <c r="BT101" s="877"/>
      <c r="BU101" s="877"/>
      <c r="BV101" s="877"/>
      <c r="BW101" s="877"/>
      <c r="BX101" s="877"/>
      <c r="BY101" s="877"/>
      <c r="BZ101" s="877"/>
      <c r="CA101" s="877"/>
      <c r="CB101" s="877"/>
      <c r="CC101" s="877"/>
      <c r="CD101" s="877"/>
      <c r="CE101" s="877"/>
      <c r="CF101" s="877"/>
      <c r="CG101" s="882"/>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5" t="s">
        <v>400</v>
      </c>
      <c r="BS102" s="806"/>
      <c r="BT102" s="806"/>
      <c r="BU102" s="806"/>
      <c r="BV102" s="806"/>
      <c r="BW102" s="806"/>
      <c r="BX102" s="806"/>
      <c r="BY102" s="806"/>
      <c r="BZ102" s="806"/>
      <c r="CA102" s="806"/>
      <c r="CB102" s="806"/>
      <c r="CC102" s="806"/>
      <c r="CD102" s="806"/>
      <c r="CE102" s="806"/>
      <c r="CF102" s="806"/>
      <c r="CG102" s="807"/>
      <c r="CH102" s="902"/>
      <c r="CI102" s="903"/>
      <c r="CJ102" s="903"/>
      <c r="CK102" s="903"/>
      <c r="CL102" s="904"/>
      <c r="CM102" s="902"/>
      <c r="CN102" s="903"/>
      <c r="CO102" s="903"/>
      <c r="CP102" s="903"/>
      <c r="CQ102" s="904"/>
      <c r="CR102" s="905">
        <v>5</v>
      </c>
      <c r="CS102" s="869"/>
      <c r="CT102" s="869"/>
      <c r="CU102" s="869"/>
      <c r="CV102" s="906"/>
      <c r="CW102" s="905">
        <v>1</v>
      </c>
      <c r="CX102" s="869"/>
      <c r="CY102" s="869"/>
      <c r="CZ102" s="869"/>
      <c r="DA102" s="906"/>
      <c r="DB102" s="868" t="s">
        <v>122</v>
      </c>
      <c r="DC102" s="869"/>
      <c r="DD102" s="869"/>
      <c r="DE102" s="869"/>
      <c r="DF102" s="870"/>
      <c r="DG102" s="905">
        <v>116</v>
      </c>
      <c r="DH102" s="869"/>
      <c r="DI102" s="869"/>
      <c r="DJ102" s="869"/>
      <c r="DK102" s="906"/>
      <c r="DL102" s="868" t="s">
        <v>122</v>
      </c>
      <c r="DM102" s="869"/>
      <c r="DN102" s="869"/>
      <c r="DO102" s="869"/>
      <c r="DP102" s="870"/>
      <c r="DQ102" s="868" t="s">
        <v>122</v>
      </c>
      <c r="DR102" s="869"/>
      <c r="DS102" s="869"/>
      <c r="DT102" s="869"/>
      <c r="DU102" s="870"/>
      <c r="DV102" s="805"/>
      <c r="DW102" s="806"/>
      <c r="DX102" s="806"/>
      <c r="DY102" s="806"/>
      <c r="DZ102" s="929"/>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30" t="s">
        <v>401</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1" t="s">
        <v>402</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2" t="s">
        <v>405</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406</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224" customFormat="1" ht="26.25" customHeight="1" x14ac:dyDescent="0.2">
      <c r="A109" s="927" t="s">
        <v>407</v>
      </c>
      <c r="B109" s="908"/>
      <c r="C109" s="908"/>
      <c r="D109" s="908"/>
      <c r="E109" s="908"/>
      <c r="F109" s="908"/>
      <c r="G109" s="908"/>
      <c r="H109" s="908"/>
      <c r="I109" s="908"/>
      <c r="J109" s="908"/>
      <c r="K109" s="908"/>
      <c r="L109" s="908"/>
      <c r="M109" s="908"/>
      <c r="N109" s="908"/>
      <c r="O109" s="908"/>
      <c r="P109" s="908"/>
      <c r="Q109" s="908"/>
      <c r="R109" s="908"/>
      <c r="S109" s="908"/>
      <c r="T109" s="908"/>
      <c r="U109" s="908"/>
      <c r="V109" s="908"/>
      <c r="W109" s="908"/>
      <c r="X109" s="908"/>
      <c r="Y109" s="908"/>
      <c r="Z109" s="909"/>
      <c r="AA109" s="907" t="s">
        <v>408</v>
      </c>
      <c r="AB109" s="908"/>
      <c r="AC109" s="908"/>
      <c r="AD109" s="908"/>
      <c r="AE109" s="909"/>
      <c r="AF109" s="907" t="s">
        <v>409</v>
      </c>
      <c r="AG109" s="908"/>
      <c r="AH109" s="908"/>
      <c r="AI109" s="908"/>
      <c r="AJ109" s="909"/>
      <c r="AK109" s="907" t="s">
        <v>295</v>
      </c>
      <c r="AL109" s="908"/>
      <c r="AM109" s="908"/>
      <c r="AN109" s="908"/>
      <c r="AO109" s="909"/>
      <c r="AP109" s="907" t="s">
        <v>410</v>
      </c>
      <c r="AQ109" s="908"/>
      <c r="AR109" s="908"/>
      <c r="AS109" s="908"/>
      <c r="AT109" s="910"/>
      <c r="AU109" s="927" t="s">
        <v>407</v>
      </c>
      <c r="AV109" s="908"/>
      <c r="AW109" s="908"/>
      <c r="AX109" s="908"/>
      <c r="AY109" s="908"/>
      <c r="AZ109" s="908"/>
      <c r="BA109" s="908"/>
      <c r="BB109" s="908"/>
      <c r="BC109" s="908"/>
      <c r="BD109" s="908"/>
      <c r="BE109" s="908"/>
      <c r="BF109" s="908"/>
      <c r="BG109" s="908"/>
      <c r="BH109" s="908"/>
      <c r="BI109" s="908"/>
      <c r="BJ109" s="908"/>
      <c r="BK109" s="908"/>
      <c r="BL109" s="908"/>
      <c r="BM109" s="908"/>
      <c r="BN109" s="908"/>
      <c r="BO109" s="908"/>
      <c r="BP109" s="909"/>
      <c r="BQ109" s="907" t="s">
        <v>408</v>
      </c>
      <c r="BR109" s="908"/>
      <c r="BS109" s="908"/>
      <c r="BT109" s="908"/>
      <c r="BU109" s="909"/>
      <c r="BV109" s="907" t="s">
        <v>409</v>
      </c>
      <c r="BW109" s="908"/>
      <c r="BX109" s="908"/>
      <c r="BY109" s="908"/>
      <c r="BZ109" s="909"/>
      <c r="CA109" s="907" t="s">
        <v>295</v>
      </c>
      <c r="CB109" s="908"/>
      <c r="CC109" s="908"/>
      <c r="CD109" s="908"/>
      <c r="CE109" s="909"/>
      <c r="CF109" s="928" t="s">
        <v>410</v>
      </c>
      <c r="CG109" s="928"/>
      <c r="CH109" s="928"/>
      <c r="CI109" s="928"/>
      <c r="CJ109" s="928"/>
      <c r="CK109" s="907" t="s">
        <v>411</v>
      </c>
      <c r="CL109" s="908"/>
      <c r="CM109" s="908"/>
      <c r="CN109" s="908"/>
      <c r="CO109" s="908"/>
      <c r="CP109" s="908"/>
      <c r="CQ109" s="908"/>
      <c r="CR109" s="908"/>
      <c r="CS109" s="908"/>
      <c r="CT109" s="908"/>
      <c r="CU109" s="908"/>
      <c r="CV109" s="908"/>
      <c r="CW109" s="908"/>
      <c r="CX109" s="908"/>
      <c r="CY109" s="908"/>
      <c r="CZ109" s="908"/>
      <c r="DA109" s="908"/>
      <c r="DB109" s="908"/>
      <c r="DC109" s="908"/>
      <c r="DD109" s="908"/>
      <c r="DE109" s="908"/>
      <c r="DF109" s="909"/>
      <c r="DG109" s="907" t="s">
        <v>408</v>
      </c>
      <c r="DH109" s="908"/>
      <c r="DI109" s="908"/>
      <c r="DJ109" s="908"/>
      <c r="DK109" s="909"/>
      <c r="DL109" s="907" t="s">
        <v>409</v>
      </c>
      <c r="DM109" s="908"/>
      <c r="DN109" s="908"/>
      <c r="DO109" s="908"/>
      <c r="DP109" s="909"/>
      <c r="DQ109" s="907" t="s">
        <v>295</v>
      </c>
      <c r="DR109" s="908"/>
      <c r="DS109" s="908"/>
      <c r="DT109" s="908"/>
      <c r="DU109" s="909"/>
      <c r="DV109" s="907" t="s">
        <v>410</v>
      </c>
      <c r="DW109" s="908"/>
      <c r="DX109" s="908"/>
      <c r="DY109" s="908"/>
      <c r="DZ109" s="910"/>
    </row>
    <row r="110" spans="1:131" s="224" customFormat="1" ht="26.25" customHeight="1" x14ac:dyDescent="0.2">
      <c r="A110" s="911" t="s">
        <v>412</v>
      </c>
      <c r="B110" s="912"/>
      <c r="C110" s="912"/>
      <c r="D110" s="912"/>
      <c r="E110" s="912"/>
      <c r="F110" s="912"/>
      <c r="G110" s="912"/>
      <c r="H110" s="912"/>
      <c r="I110" s="912"/>
      <c r="J110" s="912"/>
      <c r="K110" s="912"/>
      <c r="L110" s="912"/>
      <c r="M110" s="912"/>
      <c r="N110" s="912"/>
      <c r="O110" s="912"/>
      <c r="P110" s="912"/>
      <c r="Q110" s="912"/>
      <c r="R110" s="912"/>
      <c r="S110" s="912"/>
      <c r="T110" s="912"/>
      <c r="U110" s="912"/>
      <c r="V110" s="912"/>
      <c r="W110" s="912"/>
      <c r="X110" s="912"/>
      <c r="Y110" s="912"/>
      <c r="Z110" s="913"/>
      <c r="AA110" s="914">
        <v>506206</v>
      </c>
      <c r="AB110" s="915"/>
      <c r="AC110" s="915"/>
      <c r="AD110" s="915"/>
      <c r="AE110" s="916"/>
      <c r="AF110" s="917">
        <v>452968</v>
      </c>
      <c r="AG110" s="915"/>
      <c r="AH110" s="915"/>
      <c r="AI110" s="915"/>
      <c r="AJ110" s="916"/>
      <c r="AK110" s="917">
        <v>489067</v>
      </c>
      <c r="AL110" s="915"/>
      <c r="AM110" s="915"/>
      <c r="AN110" s="915"/>
      <c r="AO110" s="916"/>
      <c r="AP110" s="918">
        <v>19.3</v>
      </c>
      <c r="AQ110" s="919"/>
      <c r="AR110" s="919"/>
      <c r="AS110" s="919"/>
      <c r="AT110" s="920"/>
      <c r="AU110" s="921" t="s">
        <v>69</v>
      </c>
      <c r="AV110" s="922"/>
      <c r="AW110" s="922"/>
      <c r="AX110" s="922"/>
      <c r="AY110" s="922"/>
      <c r="AZ110" s="944" t="s">
        <v>413</v>
      </c>
      <c r="BA110" s="912"/>
      <c r="BB110" s="912"/>
      <c r="BC110" s="912"/>
      <c r="BD110" s="912"/>
      <c r="BE110" s="912"/>
      <c r="BF110" s="912"/>
      <c r="BG110" s="912"/>
      <c r="BH110" s="912"/>
      <c r="BI110" s="912"/>
      <c r="BJ110" s="912"/>
      <c r="BK110" s="912"/>
      <c r="BL110" s="912"/>
      <c r="BM110" s="912"/>
      <c r="BN110" s="912"/>
      <c r="BO110" s="912"/>
      <c r="BP110" s="913"/>
      <c r="BQ110" s="945">
        <v>5830764</v>
      </c>
      <c r="BR110" s="946"/>
      <c r="BS110" s="946"/>
      <c r="BT110" s="946"/>
      <c r="BU110" s="946"/>
      <c r="BV110" s="946">
        <v>5789023</v>
      </c>
      <c r="BW110" s="946"/>
      <c r="BX110" s="946"/>
      <c r="BY110" s="946"/>
      <c r="BZ110" s="946"/>
      <c r="CA110" s="946">
        <v>6523688</v>
      </c>
      <c r="CB110" s="946"/>
      <c r="CC110" s="946"/>
      <c r="CD110" s="946"/>
      <c r="CE110" s="946"/>
      <c r="CF110" s="959">
        <v>257</v>
      </c>
      <c r="CG110" s="960"/>
      <c r="CH110" s="960"/>
      <c r="CI110" s="960"/>
      <c r="CJ110" s="960"/>
      <c r="CK110" s="961" t="s">
        <v>414</v>
      </c>
      <c r="CL110" s="962"/>
      <c r="CM110" s="944" t="s">
        <v>415</v>
      </c>
      <c r="CN110" s="912"/>
      <c r="CO110" s="912"/>
      <c r="CP110" s="912"/>
      <c r="CQ110" s="912"/>
      <c r="CR110" s="912"/>
      <c r="CS110" s="912"/>
      <c r="CT110" s="912"/>
      <c r="CU110" s="912"/>
      <c r="CV110" s="912"/>
      <c r="CW110" s="912"/>
      <c r="CX110" s="912"/>
      <c r="CY110" s="912"/>
      <c r="CZ110" s="912"/>
      <c r="DA110" s="912"/>
      <c r="DB110" s="912"/>
      <c r="DC110" s="912"/>
      <c r="DD110" s="912"/>
      <c r="DE110" s="912"/>
      <c r="DF110" s="913"/>
      <c r="DG110" s="945" t="s">
        <v>122</v>
      </c>
      <c r="DH110" s="946"/>
      <c r="DI110" s="946"/>
      <c r="DJ110" s="946"/>
      <c r="DK110" s="946"/>
      <c r="DL110" s="946" t="s">
        <v>122</v>
      </c>
      <c r="DM110" s="946"/>
      <c r="DN110" s="946"/>
      <c r="DO110" s="946"/>
      <c r="DP110" s="946"/>
      <c r="DQ110" s="946" t="s">
        <v>122</v>
      </c>
      <c r="DR110" s="946"/>
      <c r="DS110" s="946"/>
      <c r="DT110" s="946"/>
      <c r="DU110" s="946"/>
      <c r="DV110" s="947" t="s">
        <v>122</v>
      </c>
      <c r="DW110" s="947"/>
      <c r="DX110" s="947"/>
      <c r="DY110" s="947"/>
      <c r="DZ110" s="948"/>
    </row>
    <row r="111" spans="1:131" s="224" customFormat="1" ht="26.25" customHeight="1" x14ac:dyDescent="0.2">
      <c r="A111" s="949" t="s">
        <v>416</v>
      </c>
      <c r="B111" s="950"/>
      <c r="C111" s="950"/>
      <c r="D111" s="950"/>
      <c r="E111" s="950"/>
      <c r="F111" s="950"/>
      <c r="G111" s="950"/>
      <c r="H111" s="950"/>
      <c r="I111" s="950"/>
      <c r="J111" s="950"/>
      <c r="K111" s="950"/>
      <c r="L111" s="950"/>
      <c r="M111" s="950"/>
      <c r="N111" s="950"/>
      <c r="O111" s="950"/>
      <c r="P111" s="950"/>
      <c r="Q111" s="950"/>
      <c r="R111" s="950"/>
      <c r="S111" s="950"/>
      <c r="T111" s="950"/>
      <c r="U111" s="950"/>
      <c r="V111" s="950"/>
      <c r="W111" s="950"/>
      <c r="X111" s="950"/>
      <c r="Y111" s="950"/>
      <c r="Z111" s="951"/>
      <c r="AA111" s="952" t="s">
        <v>122</v>
      </c>
      <c r="AB111" s="953"/>
      <c r="AC111" s="953"/>
      <c r="AD111" s="953"/>
      <c r="AE111" s="954"/>
      <c r="AF111" s="955" t="s">
        <v>122</v>
      </c>
      <c r="AG111" s="953"/>
      <c r="AH111" s="953"/>
      <c r="AI111" s="953"/>
      <c r="AJ111" s="954"/>
      <c r="AK111" s="955" t="s">
        <v>122</v>
      </c>
      <c r="AL111" s="953"/>
      <c r="AM111" s="953"/>
      <c r="AN111" s="953"/>
      <c r="AO111" s="954"/>
      <c r="AP111" s="956" t="s">
        <v>122</v>
      </c>
      <c r="AQ111" s="957"/>
      <c r="AR111" s="957"/>
      <c r="AS111" s="957"/>
      <c r="AT111" s="958"/>
      <c r="AU111" s="923"/>
      <c r="AV111" s="924"/>
      <c r="AW111" s="924"/>
      <c r="AX111" s="924"/>
      <c r="AY111" s="924"/>
      <c r="AZ111" s="937" t="s">
        <v>417</v>
      </c>
      <c r="BA111" s="938"/>
      <c r="BB111" s="938"/>
      <c r="BC111" s="938"/>
      <c r="BD111" s="938"/>
      <c r="BE111" s="938"/>
      <c r="BF111" s="938"/>
      <c r="BG111" s="938"/>
      <c r="BH111" s="938"/>
      <c r="BI111" s="938"/>
      <c r="BJ111" s="938"/>
      <c r="BK111" s="938"/>
      <c r="BL111" s="938"/>
      <c r="BM111" s="938"/>
      <c r="BN111" s="938"/>
      <c r="BO111" s="938"/>
      <c r="BP111" s="939"/>
      <c r="BQ111" s="940">
        <v>128199</v>
      </c>
      <c r="BR111" s="941"/>
      <c r="BS111" s="941"/>
      <c r="BT111" s="941"/>
      <c r="BU111" s="941"/>
      <c r="BV111" s="941">
        <v>128199</v>
      </c>
      <c r="BW111" s="941"/>
      <c r="BX111" s="941"/>
      <c r="BY111" s="941"/>
      <c r="BZ111" s="941"/>
      <c r="CA111" s="941">
        <v>128199</v>
      </c>
      <c r="CB111" s="941"/>
      <c r="CC111" s="941"/>
      <c r="CD111" s="941"/>
      <c r="CE111" s="941"/>
      <c r="CF111" s="935">
        <v>5</v>
      </c>
      <c r="CG111" s="936"/>
      <c r="CH111" s="936"/>
      <c r="CI111" s="936"/>
      <c r="CJ111" s="936"/>
      <c r="CK111" s="963"/>
      <c r="CL111" s="964"/>
      <c r="CM111" s="937" t="s">
        <v>418</v>
      </c>
      <c r="CN111" s="938"/>
      <c r="CO111" s="938"/>
      <c r="CP111" s="938"/>
      <c r="CQ111" s="938"/>
      <c r="CR111" s="938"/>
      <c r="CS111" s="938"/>
      <c r="CT111" s="938"/>
      <c r="CU111" s="938"/>
      <c r="CV111" s="938"/>
      <c r="CW111" s="938"/>
      <c r="CX111" s="938"/>
      <c r="CY111" s="938"/>
      <c r="CZ111" s="938"/>
      <c r="DA111" s="938"/>
      <c r="DB111" s="938"/>
      <c r="DC111" s="938"/>
      <c r="DD111" s="938"/>
      <c r="DE111" s="938"/>
      <c r="DF111" s="939"/>
      <c r="DG111" s="940" t="s">
        <v>122</v>
      </c>
      <c r="DH111" s="941"/>
      <c r="DI111" s="941"/>
      <c r="DJ111" s="941"/>
      <c r="DK111" s="941"/>
      <c r="DL111" s="941" t="s">
        <v>122</v>
      </c>
      <c r="DM111" s="941"/>
      <c r="DN111" s="941"/>
      <c r="DO111" s="941"/>
      <c r="DP111" s="941"/>
      <c r="DQ111" s="941" t="s">
        <v>122</v>
      </c>
      <c r="DR111" s="941"/>
      <c r="DS111" s="941"/>
      <c r="DT111" s="941"/>
      <c r="DU111" s="941"/>
      <c r="DV111" s="942" t="s">
        <v>122</v>
      </c>
      <c r="DW111" s="942"/>
      <c r="DX111" s="942"/>
      <c r="DY111" s="942"/>
      <c r="DZ111" s="943"/>
    </row>
    <row r="112" spans="1:131" s="224" customFormat="1" ht="26.25" customHeight="1" x14ac:dyDescent="0.2">
      <c r="A112" s="967" t="s">
        <v>419</v>
      </c>
      <c r="B112" s="968"/>
      <c r="C112" s="938" t="s">
        <v>420</v>
      </c>
      <c r="D112" s="938"/>
      <c r="E112" s="938"/>
      <c r="F112" s="938"/>
      <c r="G112" s="938"/>
      <c r="H112" s="938"/>
      <c r="I112" s="938"/>
      <c r="J112" s="938"/>
      <c r="K112" s="938"/>
      <c r="L112" s="938"/>
      <c r="M112" s="938"/>
      <c r="N112" s="938"/>
      <c r="O112" s="938"/>
      <c r="P112" s="938"/>
      <c r="Q112" s="938"/>
      <c r="R112" s="938"/>
      <c r="S112" s="938"/>
      <c r="T112" s="938"/>
      <c r="U112" s="938"/>
      <c r="V112" s="938"/>
      <c r="W112" s="938"/>
      <c r="X112" s="938"/>
      <c r="Y112" s="938"/>
      <c r="Z112" s="939"/>
      <c r="AA112" s="973" t="s">
        <v>122</v>
      </c>
      <c r="AB112" s="974"/>
      <c r="AC112" s="974"/>
      <c r="AD112" s="974"/>
      <c r="AE112" s="975"/>
      <c r="AF112" s="976" t="s">
        <v>122</v>
      </c>
      <c r="AG112" s="974"/>
      <c r="AH112" s="974"/>
      <c r="AI112" s="974"/>
      <c r="AJ112" s="975"/>
      <c r="AK112" s="976" t="s">
        <v>122</v>
      </c>
      <c r="AL112" s="974"/>
      <c r="AM112" s="974"/>
      <c r="AN112" s="974"/>
      <c r="AO112" s="975"/>
      <c r="AP112" s="977" t="s">
        <v>122</v>
      </c>
      <c r="AQ112" s="978"/>
      <c r="AR112" s="978"/>
      <c r="AS112" s="978"/>
      <c r="AT112" s="979"/>
      <c r="AU112" s="923"/>
      <c r="AV112" s="924"/>
      <c r="AW112" s="924"/>
      <c r="AX112" s="924"/>
      <c r="AY112" s="924"/>
      <c r="AZ112" s="937" t="s">
        <v>421</v>
      </c>
      <c r="BA112" s="938"/>
      <c r="BB112" s="938"/>
      <c r="BC112" s="938"/>
      <c r="BD112" s="938"/>
      <c r="BE112" s="938"/>
      <c r="BF112" s="938"/>
      <c r="BG112" s="938"/>
      <c r="BH112" s="938"/>
      <c r="BI112" s="938"/>
      <c r="BJ112" s="938"/>
      <c r="BK112" s="938"/>
      <c r="BL112" s="938"/>
      <c r="BM112" s="938"/>
      <c r="BN112" s="938"/>
      <c r="BO112" s="938"/>
      <c r="BP112" s="939"/>
      <c r="BQ112" s="940">
        <v>2041190</v>
      </c>
      <c r="BR112" s="941"/>
      <c r="BS112" s="941"/>
      <c r="BT112" s="941"/>
      <c r="BU112" s="941"/>
      <c r="BV112" s="941">
        <v>2149557</v>
      </c>
      <c r="BW112" s="941"/>
      <c r="BX112" s="941"/>
      <c r="BY112" s="941"/>
      <c r="BZ112" s="941"/>
      <c r="CA112" s="941">
        <v>2146237</v>
      </c>
      <c r="CB112" s="941"/>
      <c r="CC112" s="941"/>
      <c r="CD112" s="941"/>
      <c r="CE112" s="941"/>
      <c r="CF112" s="935">
        <v>84.5</v>
      </c>
      <c r="CG112" s="936"/>
      <c r="CH112" s="936"/>
      <c r="CI112" s="936"/>
      <c r="CJ112" s="936"/>
      <c r="CK112" s="963"/>
      <c r="CL112" s="964"/>
      <c r="CM112" s="937" t="s">
        <v>422</v>
      </c>
      <c r="CN112" s="938"/>
      <c r="CO112" s="938"/>
      <c r="CP112" s="938"/>
      <c r="CQ112" s="938"/>
      <c r="CR112" s="938"/>
      <c r="CS112" s="938"/>
      <c r="CT112" s="938"/>
      <c r="CU112" s="938"/>
      <c r="CV112" s="938"/>
      <c r="CW112" s="938"/>
      <c r="CX112" s="938"/>
      <c r="CY112" s="938"/>
      <c r="CZ112" s="938"/>
      <c r="DA112" s="938"/>
      <c r="DB112" s="938"/>
      <c r="DC112" s="938"/>
      <c r="DD112" s="938"/>
      <c r="DE112" s="938"/>
      <c r="DF112" s="939"/>
      <c r="DG112" s="940" t="s">
        <v>122</v>
      </c>
      <c r="DH112" s="941"/>
      <c r="DI112" s="941"/>
      <c r="DJ112" s="941"/>
      <c r="DK112" s="941"/>
      <c r="DL112" s="941" t="s">
        <v>122</v>
      </c>
      <c r="DM112" s="941"/>
      <c r="DN112" s="941"/>
      <c r="DO112" s="941"/>
      <c r="DP112" s="941"/>
      <c r="DQ112" s="941" t="s">
        <v>122</v>
      </c>
      <c r="DR112" s="941"/>
      <c r="DS112" s="941"/>
      <c r="DT112" s="941"/>
      <c r="DU112" s="941"/>
      <c r="DV112" s="942" t="s">
        <v>122</v>
      </c>
      <c r="DW112" s="942"/>
      <c r="DX112" s="942"/>
      <c r="DY112" s="942"/>
      <c r="DZ112" s="943"/>
    </row>
    <row r="113" spans="1:130" s="224" customFormat="1" ht="26.25" customHeight="1" x14ac:dyDescent="0.2">
      <c r="A113" s="969"/>
      <c r="B113" s="970"/>
      <c r="C113" s="938" t="s">
        <v>423</v>
      </c>
      <c r="D113" s="938"/>
      <c r="E113" s="938"/>
      <c r="F113" s="938"/>
      <c r="G113" s="938"/>
      <c r="H113" s="938"/>
      <c r="I113" s="938"/>
      <c r="J113" s="938"/>
      <c r="K113" s="938"/>
      <c r="L113" s="938"/>
      <c r="M113" s="938"/>
      <c r="N113" s="938"/>
      <c r="O113" s="938"/>
      <c r="P113" s="938"/>
      <c r="Q113" s="938"/>
      <c r="R113" s="938"/>
      <c r="S113" s="938"/>
      <c r="T113" s="938"/>
      <c r="U113" s="938"/>
      <c r="V113" s="938"/>
      <c r="W113" s="938"/>
      <c r="X113" s="938"/>
      <c r="Y113" s="938"/>
      <c r="Z113" s="939"/>
      <c r="AA113" s="952">
        <v>88521</v>
      </c>
      <c r="AB113" s="953"/>
      <c r="AC113" s="953"/>
      <c r="AD113" s="953"/>
      <c r="AE113" s="954"/>
      <c r="AF113" s="955">
        <v>101818</v>
      </c>
      <c r="AG113" s="953"/>
      <c r="AH113" s="953"/>
      <c r="AI113" s="953"/>
      <c r="AJ113" s="954"/>
      <c r="AK113" s="955">
        <v>122204</v>
      </c>
      <c r="AL113" s="953"/>
      <c r="AM113" s="953"/>
      <c r="AN113" s="953"/>
      <c r="AO113" s="954"/>
      <c r="AP113" s="956">
        <v>4.8</v>
      </c>
      <c r="AQ113" s="957"/>
      <c r="AR113" s="957"/>
      <c r="AS113" s="957"/>
      <c r="AT113" s="958"/>
      <c r="AU113" s="923"/>
      <c r="AV113" s="924"/>
      <c r="AW113" s="924"/>
      <c r="AX113" s="924"/>
      <c r="AY113" s="924"/>
      <c r="AZ113" s="937" t="s">
        <v>424</v>
      </c>
      <c r="BA113" s="938"/>
      <c r="BB113" s="938"/>
      <c r="BC113" s="938"/>
      <c r="BD113" s="938"/>
      <c r="BE113" s="938"/>
      <c r="BF113" s="938"/>
      <c r="BG113" s="938"/>
      <c r="BH113" s="938"/>
      <c r="BI113" s="938"/>
      <c r="BJ113" s="938"/>
      <c r="BK113" s="938"/>
      <c r="BL113" s="938"/>
      <c r="BM113" s="938"/>
      <c r="BN113" s="938"/>
      <c r="BO113" s="938"/>
      <c r="BP113" s="939"/>
      <c r="BQ113" s="940">
        <v>4475</v>
      </c>
      <c r="BR113" s="941"/>
      <c r="BS113" s="941"/>
      <c r="BT113" s="941"/>
      <c r="BU113" s="941"/>
      <c r="BV113" s="941">
        <v>2491</v>
      </c>
      <c r="BW113" s="941"/>
      <c r="BX113" s="941"/>
      <c r="BY113" s="941"/>
      <c r="BZ113" s="941"/>
      <c r="CA113" s="941">
        <v>3596</v>
      </c>
      <c r="CB113" s="941"/>
      <c r="CC113" s="941"/>
      <c r="CD113" s="941"/>
      <c r="CE113" s="941"/>
      <c r="CF113" s="935">
        <v>0.1</v>
      </c>
      <c r="CG113" s="936"/>
      <c r="CH113" s="936"/>
      <c r="CI113" s="936"/>
      <c r="CJ113" s="936"/>
      <c r="CK113" s="963"/>
      <c r="CL113" s="964"/>
      <c r="CM113" s="937" t="s">
        <v>425</v>
      </c>
      <c r="CN113" s="938"/>
      <c r="CO113" s="938"/>
      <c r="CP113" s="938"/>
      <c r="CQ113" s="938"/>
      <c r="CR113" s="938"/>
      <c r="CS113" s="938"/>
      <c r="CT113" s="938"/>
      <c r="CU113" s="938"/>
      <c r="CV113" s="938"/>
      <c r="CW113" s="938"/>
      <c r="CX113" s="938"/>
      <c r="CY113" s="938"/>
      <c r="CZ113" s="938"/>
      <c r="DA113" s="938"/>
      <c r="DB113" s="938"/>
      <c r="DC113" s="938"/>
      <c r="DD113" s="938"/>
      <c r="DE113" s="938"/>
      <c r="DF113" s="939"/>
      <c r="DG113" s="973" t="s">
        <v>122</v>
      </c>
      <c r="DH113" s="974"/>
      <c r="DI113" s="974"/>
      <c r="DJ113" s="974"/>
      <c r="DK113" s="975"/>
      <c r="DL113" s="976" t="s">
        <v>122</v>
      </c>
      <c r="DM113" s="974"/>
      <c r="DN113" s="974"/>
      <c r="DO113" s="974"/>
      <c r="DP113" s="975"/>
      <c r="DQ113" s="976" t="s">
        <v>122</v>
      </c>
      <c r="DR113" s="974"/>
      <c r="DS113" s="974"/>
      <c r="DT113" s="974"/>
      <c r="DU113" s="975"/>
      <c r="DV113" s="977" t="s">
        <v>122</v>
      </c>
      <c r="DW113" s="978"/>
      <c r="DX113" s="978"/>
      <c r="DY113" s="978"/>
      <c r="DZ113" s="979"/>
    </row>
    <row r="114" spans="1:130" s="224" customFormat="1" ht="26.25" customHeight="1" x14ac:dyDescent="0.2">
      <c r="A114" s="969"/>
      <c r="B114" s="970"/>
      <c r="C114" s="938" t="s">
        <v>426</v>
      </c>
      <c r="D114" s="938"/>
      <c r="E114" s="938"/>
      <c r="F114" s="938"/>
      <c r="G114" s="938"/>
      <c r="H114" s="938"/>
      <c r="I114" s="938"/>
      <c r="J114" s="938"/>
      <c r="K114" s="938"/>
      <c r="L114" s="938"/>
      <c r="M114" s="938"/>
      <c r="N114" s="938"/>
      <c r="O114" s="938"/>
      <c r="P114" s="938"/>
      <c r="Q114" s="938"/>
      <c r="R114" s="938"/>
      <c r="S114" s="938"/>
      <c r="T114" s="938"/>
      <c r="U114" s="938"/>
      <c r="V114" s="938"/>
      <c r="W114" s="938"/>
      <c r="X114" s="938"/>
      <c r="Y114" s="938"/>
      <c r="Z114" s="939"/>
      <c r="AA114" s="973">
        <v>3084</v>
      </c>
      <c r="AB114" s="974"/>
      <c r="AC114" s="974"/>
      <c r="AD114" s="974"/>
      <c r="AE114" s="975"/>
      <c r="AF114" s="976">
        <v>2088</v>
      </c>
      <c r="AG114" s="974"/>
      <c r="AH114" s="974"/>
      <c r="AI114" s="974"/>
      <c r="AJ114" s="975"/>
      <c r="AK114" s="976">
        <v>857</v>
      </c>
      <c r="AL114" s="974"/>
      <c r="AM114" s="974"/>
      <c r="AN114" s="974"/>
      <c r="AO114" s="975"/>
      <c r="AP114" s="977">
        <v>0</v>
      </c>
      <c r="AQ114" s="978"/>
      <c r="AR114" s="978"/>
      <c r="AS114" s="978"/>
      <c r="AT114" s="979"/>
      <c r="AU114" s="923"/>
      <c r="AV114" s="924"/>
      <c r="AW114" s="924"/>
      <c r="AX114" s="924"/>
      <c r="AY114" s="924"/>
      <c r="AZ114" s="937" t="s">
        <v>427</v>
      </c>
      <c r="BA114" s="938"/>
      <c r="BB114" s="938"/>
      <c r="BC114" s="938"/>
      <c r="BD114" s="938"/>
      <c r="BE114" s="938"/>
      <c r="BF114" s="938"/>
      <c r="BG114" s="938"/>
      <c r="BH114" s="938"/>
      <c r="BI114" s="938"/>
      <c r="BJ114" s="938"/>
      <c r="BK114" s="938"/>
      <c r="BL114" s="938"/>
      <c r="BM114" s="938"/>
      <c r="BN114" s="938"/>
      <c r="BO114" s="938"/>
      <c r="BP114" s="939"/>
      <c r="BQ114" s="940">
        <v>553650</v>
      </c>
      <c r="BR114" s="941"/>
      <c r="BS114" s="941"/>
      <c r="BT114" s="941"/>
      <c r="BU114" s="941"/>
      <c r="BV114" s="941">
        <v>563831</v>
      </c>
      <c r="BW114" s="941"/>
      <c r="BX114" s="941"/>
      <c r="BY114" s="941"/>
      <c r="BZ114" s="941"/>
      <c r="CA114" s="941">
        <v>588030</v>
      </c>
      <c r="CB114" s="941"/>
      <c r="CC114" s="941"/>
      <c r="CD114" s="941"/>
      <c r="CE114" s="941"/>
      <c r="CF114" s="935">
        <v>23.2</v>
      </c>
      <c r="CG114" s="936"/>
      <c r="CH114" s="936"/>
      <c r="CI114" s="936"/>
      <c r="CJ114" s="936"/>
      <c r="CK114" s="963"/>
      <c r="CL114" s="964"/>
      <c r="CM114" s="937" t="s">
        <v>428</v>
      </c>
      <c r="CN114" s="938"/>
      <c r="CO114" s="938"/>
      <c r="CP114" s="938"/>
      <c r="CQ114" s="938"/>
      <c r="CR114" s="938"/>
      <c r="CS114" s="938"/>
      <c r="CT114" s="938"/>
      <c r="CU114" s="938"/>
      <c r="CV114" s="938"/>
      <c r="CW114" s="938"/>
      <c r="CX114" s="938"/>
      <c r="CY114" s="938"/>
      <c r="CZ114" s="938"/>
      <c r="DA114" s="938"/>
      <c r="DB114" s="938"/>
      <c r="DC114" s="938"/>
      <c r="DD114" s="938"/>
      <c r="DE114" s="938"/>
      <c r="DF114" s="939"/>
      <c r="DG114" s="973" t="s">
        <v>122</v>
      </c>
      <c r="DH114" s="974"/>
      <c r="DI114" s="974"/>
      <c r="DJ114" s="974"/>
      <c r="DK114" s="975"/>
      <c r="DL114" s="976" t="s">
        <v>122</v>
      </c>
      <c r="DM114" s="974"/>
      <c r="DN114" s="974"/>
      <c r="DO114" s="974"/>
      <c r="DP114" s="975"/>
      <c r="DQ114" s="976" t="s">
        <v>122</v>
      </c>
      <c r="DR114" s="974"/>
      <c r="DS114" s="974"/>
      <c r="DT114" s="974"/>
      <c r="DU114" s="975"/>
      <c r="DV114" s="977" t="s">
        <v>122</v>
      </c>
      <c r="DW114" s="978"/>
      <c r="DX114" s="978"/>
      <c r="DY114" s="978"/>
      <c r="DZ114" s="979"/>
    </row>
    <row r="115" spans="1:130" s="224" customFormat="1" ht="26.25" customHeight="1" x14ac:dyDescent="0.2">
      <c r="A115" s="969"/>
      <c r="B115" s="970"/>
      <c r="C115" s="938" t="s">
        <v>429</v>
      </c>
      <c r="D115" s="938"/>
      <c r="E115" s="938"/>
      <c r="F115" s="938"/>
      <c r="G115" s="938"/>
      <c r="H115" s="938"/>
      <c r="I115" s="938"/>
      <c r="J115" s="938"/>
      <c r="K115" s="938"/>
      <c r="L115" s="938"/>
      <c r="M115" s="938"/>
      <c r="N115" s="938"/>
      <c r="O115" s="938"/>
      <c r="P115" s="938"/>
      <c r="Q115" s="938"/>
      <c r="R115" s="938"/>
      <c r="S115" s="938"/>
      <c r="T115" s="938"/>
      <c r="U115" s="938"/>
      <c r="V115" s="938"/>
      <c r="W115" s="938"/>
      <c r="X115" s="938"/>
      <c r="Y115" s="938"/>
      <c r="Z115" s="939"/>
      <c r="AA115" s="952" t="s">
        <v>122</v>
      </c>
      <c r="AB115" s="953"/>
      <c r="AC115" s="953"/>
      <c r="AD115" s="953"/>
      <c r="AE115" s="954"/>
      <c r="AF115" s="955" t="s">
        <v>122</v>
      </c>
      <c r="AG115" s="953"/>
      <c r="AH115" s="953"/>
      <c r="AI115" s="953"/>
      <c r="AJ115" s="954"/>
      <c r="AK115" s="955" t="s">
        <v>122</v>
      </c>
      <c r="AL115" s="953"/>
      <c r="AM115" s="953"/>
      <c r="AN115" s="953"/>
      <c r="AO115" s="954"/>
      <c r="AP115" s="956" t="s">
        <v>122</v>
      </c>
      <c r="AQ115" s="957"/>
      <c r="AR115" s="957"/>
      <c r="AS115" s="957"/>
      <c r="AT115" s="958"/>
      <c r="AU115" s="923"/>
      <c r="AV115" s="924"/>
      <c r="AW115" s="924"/>
      <c r="AX115" s="924"/>
      <c r="AY115" s="924"/>
      <c r="AZ115" s="937" t="s">
        <v>430</v>
      </c>
      <c r="BA115" s="938"/>
      <c r="BB115" s="938"/>
      <c r="BC115" s="938"/>
      <c r="BD115" s="938"/>
      <c r="BE115" s="938"/>
      <c r="BF115" s="938"/>
      <c r="BG115" s="938"/>
      <c r="BH115" s="938"/>
      <c r="BI115" s="938"/>
      <c r="BJ115" s="938"/>
      <c r="BK115" s="938"/>
      <c r="BL115" s="938"/>
      <c r="BM115" s="938"/>
      <c r="BN115" s="938"/>
      <c r="BO115" s="938"/>
      <c r="BP115" s="939"/>
      <c r="BQ115" s="940" t="s">
        <v>122</v>
      </c>
      <c r="BR115" s="941"/>
      <c r="BS115" s="941"/>
      <c r="BT115" s="941"/>
      <c r="BU115" s="941"/>
      <c r="BV115" s="941" t="s">
        <v>122</v>
      </c>
      <c r="BW115" s="941"/>
      <c r="BX115" s="941"/>
      <c r="BY115" s="941"/>
      <c r="BZ115" s="941"/>
      <c r="CA115" s="941" t="s">
        <v>122</v>
      </c>
      <c r="CB115" s="941"/>
      <c r="CC115" s="941"/>
      <c r="CD115" s="941"/>
      <c r="CE115" s="941"/>
      <c r="CF115" s="935" t="s">
        <v>122</v>
      </c>
      <c r="CG115" s="936"/>
      <c r="CH115" s="936"/>
      <c r="CI115" s="936"/>
      <c r="CJ115" s="936"/>
      <c r="CK115" s="963"/>
      <c r="CL115" s="964"/>
      <c r="CM115" s="937" t="s">
        <v>431</v>
      </c>
      <c r="CN115" s="938"/>
      <c r="CO115" s="938"/>
      <c r="CP115" s="938"/>
      <c r="CQ115" s="938"/>
      <c r="CR115" s="938"/>
      <c r="CS115" s="938"/>
      <c r="CT115" s="938"/>
      <c r="CU115" s="938"/>
      <c r="CV115" s="938"/>
      <c r="CW115" s="938"/>
      <c r="CX115" s="938"/>
      <c r="CY115" s="938"/>
      <c r="CZ115" s="938"/>
      <c r="DA115" s="938"/>
      <c r="DB115" s="938"/>
      <c r="DC115" s="938"/>
      <c r="DD115" s="938"/>
      <c r="DE115" s="938"/>
      <c r="DF115" s="939"/>
      <c r="DG115" s="973">
        <v>128199</v>
      </c>
      <c r="DH115" s="974"/>
      <c r="DI115" s="974"/>
      <c r="DJ115" s="974"/>
      <c r="DK115" s="975"/>
      <c r="DL115" s="976">
        <v>128199</v>
      </c>
      <c r="DM115" s="974"/>
      <c r="DN115" s="974"/>
      <c r="DO115" s="974"/>
      <c r="DP115" s="975"/>
      <c r="DQ115" s="976">
        <v>128199</v>
      </c>
      <c r="DR115" s="974"/>
      <c r="DS115" s="974"/>
      <c r="DT115" s="974"/>
      <c r="DU115" s="975"/>
      <c r="DV115" s="977">
        <v>5</v>
      </c>
      <c r="DW115" s="978"/>
      <c r="DX115" s="978"/>
      <c r="DY115" s="978"/>
      <c r="DZ115" s="979"/>
    </row>
    <row r="116" spans="1:130" s="224" customFormat="1" ht="26.25" customHeight="1" x14ac:dyDescent="0.2">
      <c r="A116" s="971"/>
      <c r="B116" s="972"/>
      <c r="C116" s="980" t="s">
        <v>432</v>
      </c>
      <c r="D116" s="980"/>
      <c r="E116" s="980"/>
      <c r="F116" s="980"/>
      <c r="G116" s="980"/>
      <c r="H116" s="980"/>
      <c r="I116" s="980"/>
      <c r="J116" s="980"/>
      <c r="K116" s="980"/>
      <c r="L116" s="980"/>
      <c r="M116" s="980"/>
      <c r="N116" s="980"/>
      <c r="O116" s="980"/>
      <c r="P116" s="980"/>
      <c r="Q116" s="980"/>
      <c r="R116" s="980"/>
      <c r="S116" s="980"/>
      <c r="T116" s="980"/>
      <c r="U116" s="980"/>
      <c r="V116" s="980"/>
      <c r="W116" s="980"/>
      <c r="X116" s="980"/>
      <c r="Y116" s="980"/>
      <c r="Z116" s="981"/>
      <c r="AA116" s="973" t="s">
        <v>122</v>
      </c>
      <c r="AB116" s="974"/>
      <c r="AC116" s="974"/>
      <c r="AD116" s="974"/>
      <c r="AE116" s="975"/>
      <c r="AF116" s="976" t="s">
        <v>122</v>
      </c>
      <c r="AG116" s="974"/>
      <c r="AH116" s="974"/>
      <c r="AI116" s="974"/>
      <c r="AJ116" s="975"/>
      <c r="AK116" s="976" t="s">
        <v>122</v>
      </c>
      <c r="AL116" s="974"/>
      <c r="AM116" s="974"/>
      <c r="AN116" s="974"/>
      <c r="AO116" s="975"/>
      <c r="AP116" s="977" t="s">
        <v>122</v>
      </c>
      <c r="AQ116" s="978"/>
      <c r="AR116" s="978"/>
      <c r="AS116" s="978"/>
      <c r="AT116" s="979"/>
      <c r="AU116" s="923"/>
      <c r="AV116" s="924"/>
      <c r="AW116" s="924"/>
      <c r="AX116" s="924"/>
      <c r="AY116" s="924"/>
      <c r="AZ116" s="982" t="s">
        <v>433</v>
      </c>
      <c r="BA116" s="983"/>
      <c r="BB116" s="983"/>
      <c r="BC116" s="983"/>
      <c r="BD116" s="983"/>
      <c r="BE116" s="983"/>
      <c r="BF116" s="983"/>
      <c r="BG116" s="983"/>
      <c r="BH116" s="983"/>
      <c r="BI116" s="983"/>
      <c r="BJ116" s="983"/>
      <c r="BK116" s="983"/>
      <c r="BL116" s="983"/>
      <c r="BM116" s="983"/>
      <c r="BN116" s="983"/>
      <c r="BO116" s="983"/>
      <c r="BP116" s="984"/>
      <c r="BQ116" s="940" t="s">
        <v>122</v>
      </c>
      <c r="BR116" s="941"/>
      <c r="BS116" s="941"/>
      <c r="BT116" s="941"/>
      <c r="BU116" s="941"/>
      <c r="BV116" s="941" t="s">
        <v>122</v>
      </c>
      <c r="BW116" s="941"/>
      <c r="BX116" s="941"/>
      <c r="BY116" s="941"/>
      <c r="BZ116" s="941"/>
      <c r="CA116" s="941" t="s">
        <v>122</v>
      </c>
      <c r="CB116" s="941"/>
      <c r="CC116" s="941"/>
      <c r="CD116" s="941"/>
      <c r="CE116" s="941"/>
      <c r="CF116" s="935" t="s">
        <v>122</v>
      </c>
      <c r="CG116" s="936"/>
      <c r="CH116" s="936"/>
      <c r="CI116" s="936"/>
      <c r="CJ116" s="936"/>
      <c r="CK116" s="963"/>
      <c r="CL116" s="964"/>
      <c r="CM116" s="937" t="s">
        <v>434</v>
      </c>
      <c r="CN116" s="938"/>
      <c r="CO116" s="938"/>
      <c r="CP116" s="938"/>
      <c r="CQ116" s="938"/>
      <c r="CR116" s="938"/>
      <c r="CS116" s="938"/>
      <c r="CT116" s="938"/>
      <c r="CU116" s="938"/>
      <c r="CV116" s="938"/>
      <c r="CW116" s="938"/>
      <c r="CX116" s="938"/>
      <c r="CY116" s="938"/>
      <c r="CZ116" s="938"/>
      <c r="DA116" s="938"/>
      <c r="DB116" s="938"/>
      <c r="DC116" s="938"/>
      <c r="DD116" s="938"/>
      <c r="DE116" s="938"/>
      <c r="DF116" s="939"/>
      <c r="DG116" s="973" t="s">
        <v>122</v>
      </c>
      <c r="DH116" s="974"/>
      <c r="DI116" s="974"/>
      <c r="DJ116" s="974"/>
      <c r="DK116" s="975"/>
      <c r="DL116" s="976" t="s">
        <v>122</v>
      </c>
      <c r="DM116" s="974"/>
      <c r="DN116" s="974"/>
      <c r="DO116" s="974"/>
      <c r="DP116" s="975"/>
      <c r="DQ116" s="976" t="s">
        <v>122</v>
      </c>
      <c r="DR116" s="974"/>
      <c r="DS116" s="974"/>
      <c r="DT116" s="974"/>
      <c r="DU116" s="975"/>
      <c r="DV116" s="977" t="s">
        <v>122</v>
      </c>
      <c r="DW116" s="978"/>
      <c r="DX116" s="978"/>
      <c r="DY116" s="978"/>
      <c r="DZ116" s="979"/>
    </row>
    <row r="117" spans="1:130" s="224" customFormat="1" ht="26.25" customHeight="1" x14ac:dyDescent="0.2">
      <c r="A117" s="927" t="s">
        <v>178</v>
      </c>
      <c r="B117" s="908"/>
      <c r="C117" s="908"/>
      <c r="D117" s="908"/>
      <c r="E117" s="908"/>
      <c r="F117" s="908"/>
      <c r="G117" s="908"/>
      <c r="H117" s="908"/>
      <c r="I117" s="908"/>
      <c r="J117" s="908"/>
      <c r="K117" s="908"/>
      <c r="L117" s="908"/>
      <c r="M117" s="908"/>
      <c r="N117" s="908"/>
      <c r="O117" s="908"/>
      <c r="P117" s="908"/>
      <c r="Q117" s="908"/>
      <c r="R117" s="908"/>
      <c r="S117" s="908"/>
      <c r="T117" s="908"/>
      <c r="U117" s="908"/>
      <c r="V117" s="908"/>
      <c r="W117" s="908"/>
      <c r="X117" s="908"/>
      <c r="Y117" s="992" t="s">
        <v>435</v>
      </c>
      <c r="Z117" s="909"/>
      <c r="AA117" s="993">
        <v>597811</v>
      </c>
      <c r="AB117" s="994"/>
      <c r="AC117" s="994"/>
      <c r="AD117" s="994"/>
      <c r="AE117" s="995"/>
      <c r="AF117" s="996">
        <v>556874</v>
      </c>
      <c r="AG117" s="994"/>
      <c r="AH117" s="994"/>
      <c r="AI117" s="994"/>
      <c r="AJ117" s="995"/>
      <c r="AK117" s="996">
        <v>612128</v>
      </c>
      <c r="AL117" s="994"/>
      <c r="AM117" s="994"/>
      <c r="AN117" s="994"/>
      <c r="AO117" s="995"/>
      <c r="AP117" s="997"/>
      <c r="AQ117" s="998"/>
      <c r="AR117" s="998"/>
      <c r="AS117" s="998"/>
      <c r="AT117" s="999"/>
      <c r="AU117" s="923"/>
      <c r="AV117" s="924"/>
      <c r="AW117" s="924"/>
      <c r="AX117" s="924"/>
      <c r="AY117" s="924"/>
      <c r="AZ117" s="989" t="s">
        <v>436</v>
      </c>
      <c r="BA117" s="990"/>
      <c r="BB117" s="990"/>
      <c r="BC117" s="990"/>
      <c r="BD117" s="990"/>
      <c r="BE117" s="990"/>
      <c r="BF117" s="990"/>
      <c r="BG117" s="990"/>
      <c r="BH117" s="990"/>
      <c r="BI117" s="990"/>
      <c r="BJ117" s="990"/>
      <c r="BK117" s="990"/>
      <c r="BL117" s="990"/>
      <c r="BM117" s="990"/>
      <c r="BN117" s="990"/>
      <c r="BO117" s="990"/>
      <c r="BP117" s="991"/>
      <c r="BQ117" s="940" t="s">
        <v>122</v>
      </c>
      <c r="BR117" s="941"/>
      <c r="BS117" s="941"/>
      <c r="BT117" s="941"/>
      <c r="BU117" s="941"/>
      <c r="BV117" s="941" t="s">
        <v>122</v>
      </c>
      <c r="BW117" s="941"/>
      <c r="BX117" s="941"/>
      <c r="BY117" s="941"/>
      <c r="BZ117" s="941"/>
      <c r="CA117" s="941" t="s">
        <v>122</v>
      </c>
      <c r="CB117" s="941"/>
      <c r="CC117" s="941"/>
      <c r="CD117" s="941"/>
      <c r="CE117" s="941"/>
      <c r="CF117" s="935" t="s">
        <v>122</v>
      </c>
      <c r="CG117" s="936"/>
      <c r="CH117" s="936"/>
      <c r="CI117" s="936"/>
      <c r="CJ117" s="936"/>
      <c r="CK117" s="963"/>
      <c r="CL117" s="964"/>
      <c r="CM117" s="937" t="s">
        <v>437</v>
      </c>
      <c r="CN117" s="938"/>
      <c r="CO117" s="938"/>
      <c r="CP117" s="938"/>
      <c r="CQ117" s="938"/>
      <c r="CR117" s="938"/>
      <c r="CS117" s="938"/>
      <c r="CT117" s="938"/>
      <c r="CU117" s="938"/>
      <c r="CV117" s="938"/>
      <c r="CW117" s="938"/>
      <c r="CX117" s="938"/>
      <c r="CY117" s="938"/>
      <c r="CZ117" s="938"/>
      <c r="DA117" s="938"/>
      <c r="DB117" s="938"/>
      <c r="DC117" s="938"/>
      <c r="DD117" s="938"/>
      <c r="DE117" s="938"/>
      <c r="DF117" s="939"/>
      <c r="DG117" s="973" t="s">
        <v>122</v>
      </c>
      <c r="DH117" s="974"/>
      <c r="DI117" s="974"/>
      <c r="DJ117" s="974"/>
      <c r="DK117" s="975"/>
      <c r="DL117" s="976" t="s">
        <v>122</v>
      </c>
      <c r="DM117" s="974"/>
      <c r="DN117" s="974"/>
      <c r="DO117" s="974"/>
      <c r="DP117" s="975"/>
      <c r="DQ117" s="976" t="s">
        <v>122</v>
      </c>
      <c r="DR117" s="974"/>
      <c r="DS117" s="974"/>
      <c r="DT117" s="974"/>
      <c r="DU117" s="975"/>
      <c r="DV117" s="977" t="s">
        <v>122</v>
      </c>
      <c r="DW117" s="978"/>
      <c r="DX117" s="978"/>
      <c r="DY117" s="978"/>
      <c r="DZ117" s="979"/>
    </row>
    <row r="118" spans="1:130" s="224" customFormat="1" ht="26.25" customHeight="1" x14ac:dyDescent="0.2">
      <c r="A118" s="927" t="s">
        <v>411</v>
      </c>
      <c r="B118" s="908"/>
      <c r="C118" s="908"/>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9"/>
      <c r="AA118" s="907" t="s">
        <v>408</v>
      </c>
      <c r="AB118" s="908"/>
      <c r="AC118" s="908"/>
      <c r="AD118" s="908"/>
      <c r="AE118" s="909"/>
      <c r="AF118" s="907" t="s">
        <v>409</v>
      </c>
      <c r="AG118" s="908"/>
      <c r="AH118" s="908"/>
      <c r="AI118" s="908"/>
      <c r="AJ118" s="909"/>
      <c r="AK118" s="907" t="s">
        <v>295</v>
      </c>
      <c r="AL118" s="908"/>
      <c r="AM118" s="908"/>
      <c r="AN118" s="908"/>
      <c r="AO118" s="909"/>
      <c r="AP118" s="985" t="s">
        <v>410</v>
      </c>
      <c r="AQ118" s="986"/>
      <c r="AR118" s="986"/>
      <c r="AS118" s="986"/>
      <c r="AT118" s="987"/>
      <c r="AU118" s="923"/>
      <c r="AV118" s="924"/>
      <c r="AW118" s="924"/>
      <c r="AX118" s="924"/>
      <c r="AY118" s="924"/>
      <c r="AZ118" s="988" t="s">
        <v>438</v>
      </c>
      <c r="BA118" s="980"/>
      <c r="BB118" s="980"/>
      <c r="BC118" s="980"/>
      <c r="BD118" s="980"/>
      <c r="BE118" s="980"/>
      <c r="BF118" s="980"/>
      <c r="BG118" s="980"/>
      <c r="BH118" s="980"/>
      <c r="BI118" s="980"/>
      <c r="BJ118" s="980"/>
      <c r="BK118" s="980"/>
      <c r="BL118" s="980"/>
      <c r="BM118" s="980"/>
      <c r="BN118" s="980"/>
      <c r="BO118" s="980"/>
      <c r="BP118" s="981"/>
      <c r="BQ118" s="1014" t="s">
        <v>122</v>
      </c>
      <c r="BR118" s="1015"/>
      <c r="BS118" s="1015"/>
      <c r="BT118" s="1015"/>
      <c r="BU118" s="1015"/>
      <c r="BV118" s="1015" t="s">
        <v>122</v>
      </c>
      <c r="BW118" s="1015"/>
      <c r="BX118" s="1015"/>
      <c r="BY118" s="1015"/>
      <c r="BZ118" s="1015"/>
      <c r="CA118" s="1015" t="s">
        <v>122</v>
      </c>
      <c r="CB118" s="1015"/>
      <c r="CC118" s="1015"/>
      <c r="CD118" s="1015"/>
      <c r="CE118" s="1015"/>
      <c r="CF118" s="935" t="s">
        <v>122</v>
      </c>
      <c r="CG118" s="936"/>
      <c r="CH118" s="936"/>
      <c r="CI118" s="936"/>
      <c r="CJ118" s="936"/>
      <c r="CK118" s="963"/>
      <c r="CL118" s="964"/>
      <c r="CM118" s="937" t="s">
        <v>439</v>
      </c>
      <c r="CN118" s="938"/>
      <c r="CO118" s="938"/>
      <c r="CP118" s="938"/>
      <c r="CQ118" s="938"/>
      <c r="CR118" s="938"/>
      <c r="CS118" s="938"/>
      <c r="CT118" s="938"/>
      <c r="CU118" s="938"/>
      <c r="CV118" s="938"/>
      <c r="CW118" s="938"/>
      <c r="CX118" s="938"/>
      <c r="CY118" s="938"/>
      <c r="CZ118" s="938"/>
      <c r="DA118" s="938"/>
      <c r="DB118" s="938"/>
      <c r="DC118" s="938"/>
      <c r="DD118" s="938"/>
      <c r="DE118" s="938"/>
      <c r="DF118" s="939"/>
      <c r="DG118" s="973" t="s">
        <v>122</v>
      </c>
      <c r="DH118" s="974"/>
      <c r="DI118" s="974"/>
      <c r="DJ118" s="974"/>
      <c r="DK118" s="975"/>
      <c r="DL118" s="976" t="s">
        <v>122</v>
      </c>
      <c r="DM118" s="974"/>
      <c r="DN118" s="974"/>
      <c r="DO118" s="974"/>
      <c r="DP118" s="975"/>
      <c r="DQ118" s="976" t="s">
        <v>122</v>
      </c>
      <c r="DR118" s="974"/>
      <c r="DS118" s="974"/>
      <c r="DT118" s="974"/>
      <c r="DU118" s="975"/>
      <c r="DV118" s="977" t="s">
        <v>122</v>
      </c>
      <c r="DW118" s="978"/>
      <c r="DX118" s="978"/>
      <c r="DY118" s="978"/>
      <c r="DZ118" s="979"/>
    </row>
    <row r="119" spans="1:130" s="224" customFormat="1" ht="26.25" customHeight="1" x14ac:dyDescent="0.2">
      <c r="A119" s="1071" t="s">
        <v>414</v>
      </c>
      <c r="B119" s="962"/>
      <c r="C119" s="944" t="s">
        <v>415</v>
      </c>
      <c r="D119" s="912"/>
      <c r="E119" s="912"/>
      <c r="F119" s="912"/>
      <c r="G119" s="912"/>
      <c r="H119" s="912"/>
      <c r="I119" s="912"/>
      <c r="J119" s="912"/>
      <c r="K119" s="912"/>
      <c r="L119" s="912"/>
      <c r="M119" s="912"/>
      <c r="N119" s="912"/>
      <c r="O119" s="912"/>
      <c r="P119" s="912"/>
      <c r="Q119" s="912"/>
      <c r="R119" s="912"/>
      <c r="S119" s="912"/>
      <c r="T119" s="912"/>
      <c r="U119" s="912"/>
      <c r="V119" s="912"/>
      <c r="W119" s="912"/>
      <c r="X119" s="912"/>
      <c r="Y119" s="912"/>
      <c r="Z119" s="913"/>
      <c r="AA119" s="914" t="s">
        <v>122</v>
      </c>
      <c r="AB119" s="915"/>
      <c r="AC119" s="915"/>
      <c r="AD119" s="915"/>
      <c r="AE119" s="916"/>
      <c r="AF119" s="917" t="s">
        <v>122</v>
      </c>
      <c r="AG119" s="915"/>
      <c r="AH119" s="915"/>
      <c r="AI119" s="915"/>
      <c r="AJ119" s="916"/>
      <c r="AK119" s="917" t="s">
        <v>122</v>
      </c>
      <c r="AL119" s="915"/>
      <c r="AM119" s="915"/>
      <c r="AN119" s="915"/>
      <c r="AO119" s="916"/>
      <c r="AP119" s="918" t="s">
        <v>122</v>
      </c>
      <c r="AQ119" s="919"/>
      <c r="AR119" s="919"/>
      <c r="AS119" s="919"/>
      <c r="AT119" s="920"/>
      <c r="AU119" s="925"/>
      <c r="AV119" s="926"/>
      <c r="AW119" s="926"/>
      <c r="AX119" s="926"/>
      <c r="AY119" s="926"/>
      <c r="AZ119" s="247" t="s">
        <v>178</v>
      </c>
      <c r="BA119" s="247"/>
      <c r="BB119" s="247"/>
      <c r="BC119" s="247"/>
      <c r="BD119" s="247"/>
      <c r="BE119" s="247"/>
      <c r="BF119" s="247"/>
      <c r="BG119" s="247"/>
      <c r="BH119" s="247"/>
      <c r="BI119" s="247"/>
      <c r="BJ119" s="247"/>
      <c r="BK119" s="247"/>
      <c r="BL119" s="247"/>
      <c r="BM119" s="247"/>
      <c r="BN119" s="247"/>
      <c r="BO119" s="992" t="s">
        <v>440</v>
      </c>
      <c r="BP119" s="1020"/>
      <c r="BQ119" s="1014">
        <v>8558278</v>
      </c>
      <c r="BR119" s="1015"/>
      <c r="BS119" s="1015"/>
      <c r="BT119" s="1015"/>
      <c r="BU119" s="1015"/>
      <c r="BV119" s="1015">
        <v>8633101</v>
      </c>
      <c r="BW119" s="1015"/>
      <c r="BX119" s="1015"/>
      <c r="BY119" s="1015"/>
      <c r="BZ119" s="1015"/>
      <c r="CA119" s="1015">
        <v>9389750</v>
      </c>
      <c r="CB119" s="1015"/>
      <c r="CC119" s="1015"/>
      <c r="CD119" s="1015"/>
      <c r="CE119" s="1015"/>
      <c r="CF119" s="1016"/>
      <c r="CG119" s="1017"/>
      <c r="CH119" s="1017"/>
      <c r="CI119" s="1017"/>
      <c r="CJ119" s="1018"/>
      <c r="CK119" s="965"/>
      <c r="CL119" s="966"/>
      <c r="CM119" s="988" t="s">
        <v>441</v>
      </c>
      <c r="CN119" s="980"/>
      <c r="CO119" s="980"/>
      <c r="CP119" s="980"/>
      <c r="CQ119" s="980"/>
      <c r="CR119" s="980"/>
      <c r="CS119" s="980"/>
      <c r="CT119" s="980"/>
      <c r="CU119" s="980"/>
      <c r="CV119" s="980"/>
      <c r="CW119" s="980"/>
      <c r="CX119" s="980"/>
      <c r="CY119" s="980"/>
      <c r="CZ119" s="980"/>
      <c r="DA119" s="980"/>
      <c r="DB119" s="980"/>
      <c r="DC119" s="980"/>
      <c r="DD119" s="980"/>
      <c r="DE119" s="980"/>
      <c r="DF119" s="981"/>
      <c r="DG119" s="1019" t="s">
        <v>122</v>
      </c>
      <c r="DH119" s="1001"/>
      <c r="DI119" s="1001"/>
      <c r="DJ119" s="1001"/>
      <c r="DK119" s="1002"/>
      <c r="DL119" s="1000" t="s">
        <v>122</v>
      </c>
      <c r="DM119" s="1001"/>
      <c r="DN119" s="1001"/>
      <c r="DO119" s="1001"/>
      <c r="DP119" s="1002"/>
      <c r="DQ119" s="1000" t="s">
        <v>122</v>
      </c>
      <c r="DR119" s="1001"/>
      <c r="DS119" s="1001"/>
      <c r="DT119" s="1001"/>
      <c r="DU119" s="1002"/>
      <c r="DV119" s="1003" t="s">
        <v>122</v>
      </c>
      <c r="DW119" s="1004"/>
      <c r="DX119" s="1004"/>
      <c r="DY119" s="1004"/>
      <c r="DZ119" s="1005"/>
    </row>
    <row r="120" spans="1:130" s="224" customFormat="1" ht="26.25" customHeight="1" x14ac:dyDescent="0.2">
      <c r="A120" s="1072"/>
      <c r="B120" s="964"/>
      <c r="C120" s="937" t="s">
        <v>418</v>
      </c>
      <c r="D120" s="938"/>
      <c r="E120" s="938"/>
      <c r="F120" s="938"/>
      <c r="G120" s="938"/>
      <c r="H120" s="938"/>
      <c r="I120" s="938"/>
      <c r="J120" s="938"/>
      <c r="K120" s="938"/>
      <c r="L120" s="938"/>
      <c r="M120" s="938"/>
      <c r="N120" s="938"/>
      <c r="O120" s="938"/>
      <c r="P120" s="938"/>
      <c r="Q120" s="938"/>
      <c r="R120" s="938"/>
      <c r="S120" s="938"/>
      <c r="T120" s="938"/>
      <c r="U120" s="938"/>
      <c r="V120" s="938"/>
      <c r="W120" s="938"/>
      <c r="X120" s="938"/>
      <c r="Y120" s="938"/>
      <c r="Z120" s="939"/>
      <c r="AA120" s="973" t="s">
        <v>122</v>
      </c>
      <c r="AB120" s="974"/>
      <c r="AC120" s="974"/>
      <c r="AD120" s="974"/>
      <c r="AE120" s="975"/>
      <c r="AF120" s="976" t="s">
        <v>122</v>
      </c>
      <c r="AG120" s="974"/>
      <c r="AH120" s="974"/>
      <c r="AI120" s="974"/>
      <c r="AJ120" s="975"/>
      <c r="AK120" s="976" t="s">
        <v>122</v>
      </c>
      <c r="AL120" s="974"/>
      <c r="AM120" s="974"/>
      <c r="AN120" s="974"/>
      <c r="AO120" s="975"/>
      <c r="AP120" s="977" t="s">
        <v>122</v>
      </c>
      <c r="AQ120" s="978"/>
      <c r="AR120" s="978"/>
      <c r="AS120" s="978"/>
      <c r="AT120" s="979"/>
      <c r="AU120" s="1006" t="s">
        <v>442</v>
      </c>
      <c r="AV120" s="1007"/>
      <c r="AW120" s="1007"/>
      <c r="AX120" s="1007"/>
      <c r="AY120" s="1008"/>
      <c r="AZ120" s="944" t="s">
        <v>443</v>
      </c>
      <c r="BA120" s="912"/>
      <c r="BB120" s="912"/>
      <c r="BC120" s="912"/>
      <c r="BD120" s="912"/>
      <c r="BE120" s="912"/>
      <c r="BF120" s="912"/>
      <c r="BG120" s="912"/>
      <c r="BH120" s="912"/>
      <c r="BI120" s="912"/>
      <c r="BJ120" s="912"/>
      <c r="BK120" s="912"/>
      <c r="BL120" s="912"/>
      <c r="BM120" s="912"/>
      <c r="BN120" s="912"/>
      <c r="BO120" s="912"/>
      <c r="BP120" s="913"/>
      <c r="BQ120" s="945">
        <v>1923581</v>
      </c>
      <c r="BR120" s="946"/>
      <c r="BS120" s="946"/>
      <c r="BT120" s="946"/>
      <c r="BU120" s="946"/>
      <c r="BV120" s="946">
        <v>2389540</v>
      </c>
      <c r="BW120" s="946"/>
      <c r="BX120" s="946"/>
      <c r="BY120" s="946"/>
      <c r="BZ120" s="946"/>
      <c r="CA120" s="946">
        <v>2645729</v>
      </c>
      <c r="CB120" s="946"/>
      <c r="CC120" s="946"/>
      <c r="CD120" s="946"/>
      <c r="CE120" s="946"/>
      <c r="CF120" s="959">
        <v>104.2</v>
      </c>
      <c r="CG120" s="960"/>
      <c r="CH120" s="960"/>
      <c r="CI120" s="960"/>
      <c r="CJ120" s="960"/>
      <c r="CK120" s="1021" t="s">
        <v>444</v>
      </c>
      <c r="CL120" s="1022"/>
      <c r="CM120" s="1022"/>
      <c r="CN120" s="1022"/>
      <c r="CO120" s="1023"/>
      <c r="CP120" s="1029" t="s">
        <v>393</v>
      </c>
      <c r="CQ120" s="1030"/>
      <c r="CR120" s="1030"/>
      <c r="CS120" s="1030"/>
      <c r="CT120" s="1030"/>
      <c r="CU120" s="1030"/>
      <c r="CV120" s="1030"/>
      <c r="CW120" s="1030"/>
      <c r="CX120" s="1030"/>
      <c r="CY120" s="1030"/>
      <c r="CZ120" s="1030"/>
      <c r="DA120" s="1030"/>
      <c r="DB120" s="1030"/>
      <c r="DC120" s="1030"/>
      <c r="DD120" s="1030"/>
      <c r="DE120" s="1030"/>
      <c r="DF120" s="1031"/>
      <c r="DG120" s="945" t="s">
        <v>122</v>
      </c>
      <c r="DH120" s="946"/>
      <c r="DI120" s="946"/>
      <c r="DJ120" s="946"/>
      <c r="DK120" s="946"/>
      <c r="DL120" s="946" t="s">
        <v>122</v>
      </c>
      <c r="DM120" s="946"/>
      <c r="DN120" s="946"/>
      <c r="DO120" s="946"/>
      <c r="DP120" s="946"/>
      <c r="DQ120" s="946">
        <v>1974548</v>
      </c>
      <c r="DR120" s="946"/>
      <c r="DS120" s="946"/>
      <c r="DT120" s="946"/>
      <c r="DU120" s="946"/>
      <c r="DV120" s="947">
        <v>77.8</v>
      </c>
      <c r="DW120" s="947"/>
      <c r="DX120" s="947"/>
      <c r="DY120" s="947"/>
      <c r="DZ120" s="948"/>
    </row>
    <row r="121" spans="1:130" s="224" customFormat="1" ht="26.25" customHeight="1" x14ac:dyDescent="0.2">
      <c r="A121" s="1072"/>
      <c r="B121" s="964"/>
      <c r="C121" s="989" t="s">
        <v>445</v>
      </c>
      <c r="D121" s="990"/>
      <c r="E121" s="990"/>
      <c r="F121" s="990"/>
      <c r="G121" s="990"/>
      <c r="H121" s="990"/>
      <c r="I121" s="990"/>
      <c r="J121" s="990"/>
      <c r="K121" s="990"/>
      <c r="L121" s="990"/>
      <c r="M121" s="990"/>
      <c r="N121" s="990"/>
      <c r="O121" s="990"/>
      <c r="P121" s="990"/>
      <c r="Q121" s="990"/>
      <c r="R121" s="990"/>
      <c r="S121" s="990"/>
      <c r="T121" s="990"/>
      <c r="U121" s="990"/>
      <c r="V121" s="990"/>
      <c r="W121" s="990"/>
      <c r="X121" s="990"/>
      <c r="Y121" s="990"/>
      <c r="Z121" s="991"/>
      <c r="AA121" s="973" t="s">
        <v>122</v>
      </c>
      <c r="AB121" s="974"/>
      <c r="AC121" s="974"/>
      <c r="AD121" s="974"/>
      <c r="AE121" s="975"/>
      <c r="AF121" s="976" t="s">
        <v>122</v>
      </c>
      <c r="AG121" s="974"/>
      <c r="AH121" s="974"/>
      <c r="AI121" s="974"/>
      <c r="AJ121" s="975"/>
      <c r="AK121" s="976" t="s">
        <v>122</v>
      </c>
      <c r="AL121" s="974"/>
      <c r="AM121" s="974"/>
      <c r="AN121" s="974"/>
      <c r="AO121" s="975"/>
      <c r="AP121" s="977" t="s">
        <v>122</v>
      </c>
      <c r="AQ121" s="978"/>
      <c r="AR121" s="978"/>
      <c r="AS121" s="978"/>
      <c r="AT121" s="979"/>
      <c r="AU121" s="1009"/>
      <c r="AV121" s="1010"/>
      <c r="AW121" s="1010"/>
      <c r="AX121" s="1010"/>
      <c r="AY121" s="1011"/>
      <c r="AZ121" s="937" t="s">
        <v>446</v>
      </c>
      <c r="BA121" s="938"/>
      <c r="BB121" s="938"/>
      <c r="BC121" s="938"/>
      <c r="BD121" s="938"/>
      <c r="BE121" s="938"/>
      <c r="BF121" s="938"/>
      <c r="BG121" s="938"/>
      <c r="BH121" s="938"/>
      <c r="BI121" s="938"/>
      <c r="BJ121" s="938"/>
      <c r="BK121" s="938"/>
      <c r="BL121" s="938"/>
      <c r="BM121" s="938"/>
      <c r="BN121" s="938"/>
      <c r="BO121" s="938"/>
      <c r="BP121" s="939"/>
      <c r="BQ121" s="940">
        <v>6984</v>
      </c>
      <c r="BR121" s="941"/>
      <c r="BS121" s="941"/>
      <c r="BT121" s="941"/>
      <c r="BU121" s="941"/>
      <c r="BV121" s="941">
        <v>5146</v>
      </c>
      <c r="BW121" s="941"/>
      <c r="BX121" s="941"/>
      <c r="BY121" s="941"/>
      <c r="BZ121" s="941"/>
      <c r="CA121" s="941">
        <v>3432</v>
      </c>
      <c r="CB121" s="941"/>
      <c r="CC121" s="941"/>
      <c r="CD121" s="941"/>
      <c r="CE121" s="941"/>
      <c r="CF121" s="935">
        <v>0.1</v>
      </c>
      <c r="CG121" s="936"/>
      <c r="CH121" s="936"/>
      <c r="CI121" s="936"/>
      <c r="CJ121" s="936"/>
      <c r="CK121" s="1024"/>
      <c r="CL121" s="1025"/>
      <c r="CM121" s="1025"/>
      <c r="CN121" s="1025"/>
      <c r="CO121" s="1026"/>
      <c r="CP121" s="1034" t="s">
        <v>143</v>
      </c>
      <c r="CQ121" s="1035"/>
      <c r="CR121" s="1035"/>
      <c r="CS121" s="1035"/>
      <c r="CT121" s="1035"/>
      <c r="CU121" s="1035"/>
      <c r="CV121" s="1035"/>
      <c r="CW121" s="1035"/>
      <c r="CX121" s="1035"/>
      <c r="CY121" s="1035"/>
      <c r="CZ121" s="1035"/>
      <c r="DA121" s="1035"/>
      <c r="DB121" s="1035"/>
      <c r="DC121" s="1035"/>
      <c r="DD121" s="1035"/>
      <c r="DE121" s="1035"/>
      <c r="DF121" s="1036"/>
      <c r="DG121" s="940">
        <v>193740</v>
      </c>
      <c r="DH121" s="941"/>
      <c r="DI121" s="941"/>
      <c r="DJ121" s="941"/>
      <c r="DK121" s="941"/>
      <c r="DL121" s="941">
        <v>185114</v>
      </c>
      <c r="DM121" s="941"/>
      <c r="DN121" s="941"/>
      <c r="DO121" s="941"/>
      <c r="DP121" s="941"/>
      <c r="DQ121" s="941">
        <v>171164</v>
      </c>
      <c r="DR121" s="941"/>
      <c r="DS121" s="941"/>
      <c r="DT121" s="941"/>
      <c r="DU121" s="941"/>
      <c r="DV121" s="942">
        <v>6.7</v>
      </c>
      <c r="DW121" s="942"/>
      <c r="DX121" s="942"/>
      <c r="DY121" s="942"/>
      <c r="DZ121" s="943"/>
    </row>
    <row r="122" spans="1:130" s="224" customFormat="1" ht="26.25" customHeight="1" x14ac:dyDescent="0.2">
      <c r="A122" s="1072"/>
      <c r="B122" s="964"/>
      <c r="C122" s="937" t="s">
        <v>428</v>
      </c>
      <c r="D122" s="938"/>
      <c r="E122" s="938"/>
      <c r="F122" s="938"/>
      <c r="G122" s="938"/>
      <c r="H122" s="938"/>
      <c r="I122" s="938"/>
      <c r="J122" s="938"/>
      <c r="K122" s="938"/>
      <c r="L122" s="938"/>
      <c r="M122" s="938"/>
      <c r="N122" s="938"/>
      <c r="O122" s="938"/>
      <c r="P122" s="938"/>
      <c r="Q122" s="938"/>
      <c r="R122" s="938"/>
      <c r="S122" s="938"/>
      <c r="T122" s="938"/>
      <c r="U122" s="938"/>
      <c r="V122" s="938"/>
      <c r="W122" s="938"/>
      <c r="X122" s="938"/>
      <c r="Y122" s="938"/>
      <c r="Z122" s="939"/>
      <c r="AA122" s="973" t="s">
        <v>122</v>
      </c>
      <c r="AB122" s="974"/>
      <c r="AC122" s="974"/>
      <c r="AD122" s="974"/>
      <c r="AE122" s="975"/>
      <c r="AF122" s="976" t="s">
        <v>122</v>
      </c>
      <c r="AG122" s="974"/>
      <c r="AH122" s="974"/>
      <c r="AI122" s="974"/>
      <c r="AJ122" s="975"/>
      <c r="AK122" s="976" t="s">
        <v>122</v>
      </c>
      <c r="AL122" s="974"/>
      <c r="AM122" s="974"/>
      <c r="AN122" s="974"/>
      <c r="AO122" s="975"/>
      <c r="AP122" s="977" t="s">
        <v>122</v>
      </c>
      <c r="AQ122" s="978"/>
      <c r="AR122" s="978"/>
      <c r="AS122" s="978"/>
      <c r="AT122" s="979"/>
      <c r="AU122" s="1009"/>
      <c r="AV122" s="1010"/>
      <c r="AW122" s="1010"/>
      <c r="AX122" s="1010"/>
      <c r="AY122" s="1011"/>
      <c r="AZ122" s="988" t="s">
        <v>447</v>
      </c>
      <c r="BA122" s="980"/>
      <c r="BB122" s="980"/>
      <c r="BC122" s="980"/>
      <c r="BD122" s="980"/>
      <c r="BE122" s="980"/>
      <c r="BF122" s="980"/>
      <c r="BG122" s="980"/>
      <c r="BH122" s="980"/>
      <c r="BI122" s="980"/>
      <c r="BJ122" s="980"/>
      <c r="BK122" s="980"/>
      <c r="BL122" s="980"/>
      <c r="BM122" s="980"/>
      <c r="BN122" s="980"/>
      <c r="BO122" s="980"/>
      <c r="BP122" s="981"/>
      <c r="BQ122" s="1014">
        <v>4460841</v>
      </c>
      <c r="BR122" s="1015"/>
      <c r="BS122" s="1015"/>
      <c r="BT122" s="1015"/>
      <c r="BU122" s="1015"/>
      <c r="BV122" s="1015">
        <v>4562818</v>
      </c>
      <c r="BW122" s="1015"/>
      <c r="BX122" s="1015"/>
      <c r="BY122" s="1015"/>
      <c r="BZ122" s="1015"/>
      <c r="CA122" s="1015">
        <v>4505937</v>
      </c>
      <c r="CB122" s="1015"/>
      <c r="CC122" s="1015"/>
      <c r="CD122" s="1015"/>
      <c r="CE122" s="1015"/>
      <c r="CF122" s="1032">
        <v>177.5</v>
      </c>
      <c r="CG122" s="1033"/>
      <c r="CH122" s="1033"/>
      <c r="CI122" s="1033"/>
      <c r="CJ122" s="1033"/>
      <c r="CK122" s="1024"/>
      <c r="CL122" s="1025"/>
      <c r="CM122" s="1025"/>
      <c r="CN122" s="1025"/>
      <c r="CO122" s="1026"/>
      <c r="CP122" s="1034" t="s">
        <v>392</v>
      </c>
      <c r="CQ122" s="1035"/>
      <c r="CR122" s="1035"/>
      <c r="CS122" s="1035"/>
      <c r="CT122" s="1035"/>
      <c r="CU122" s="1035"/>
      <c r="CV122" s="1035"/>
      <c r="CW122" s="1035"/>
      <c r="CX122" s="1035"/>
      <c r="CY122" s="1035"/>
      <c r="CZ122" s="1035"/>
      <c r="DA122" s="1035"/>
      <c r="DB122" s="1035"/>
      <c r="DC122" s="1035"/>
      <c r="DD122" s="1035"/>
      <c r="DE122" s="1035"/>
      <c r="DF122" s="1036"/>
      <c r="DG122" s="940">
        <v>585</v>
      </c>
      <c r="DH122" s="941"/>
      <c r="DI122" s="941"/>
      <c r="DJ122" s="941"/>
      <c r="DK122" s="941"/>
      <c r="DL122" s="941">
        <v>564</v>
      </c>
      <c r="DM122" s="941"/>
      <c r="DN122" s="941"/>
      <c r="DO122" s="941"/>
      <c r="DP122" s="941"/>
      <c r="DQ122" s="941">
        <v>525</v>
      </c>
      <c r="DR122" s="941"/>
      <c r="DS122" s="941"/>
      <c r="DT122" s="941"/>
      <c r="DU122" s="941"/>
      <c r="DV122" s="942">
        <v>0</v>
      </c>
      <c r="DW122" s="942"/>
      <c r="DX122" s="942"/>
      <c r="DY122" s="942"/>
      <c r="DZ122" s="943"/>
    </row>
    <row r="123" spans="1:130" s="224" customFormat="1" ht="26.25" customHeight="1" x14ac:dyDescent="0.2">
      <c r="A123" s="1072"/>
      <c r="B123" s="964"/>
      <c r="C123" s="937" t="s">
        <v>434</v>
      </c>
      <c r="D123" s="938"/>
      <c r="E123" s="938"/>
      <c r="F123" s="938"/>
      <c r="G123" s="938"/>
      <c r="H123" s="938"/>
      <c r="I123" s="938"/>
      <c r="J123" s="938"/>
      <c r="K123" s="938"/>
      <c r="L123" s="938"/>
      <c r="M123" s="938"/>
      <c r="N123" s="938"/>
      <c r="O123" s="938"/>
      <c r="P123" s="938"/>
      <c r="Q123" s="938"/>
      <c r="R123" s="938"/>
      <c r="S123" s="938"/>
      <c r="T123" s="938"/>
      <c r="U123" s="938"/>
      <c r="V123" s="938"/>
      <c r="W123" s="938"/>
      <c r="X123" s="938"/>
      <c r="Y123" s="938"/>
      <c r="Z123" s="939"/>
      <c r="AA123" s="973" t="s">
        <v>122</v>
      </c>
      <c r="AB123" s="974"/>
      <c r="AC123" s="974"/>
      <c r="AD123" s="974"/>
      <c r="AE123" s="975"/>
      <c r="AF123" s="976" t="s">
        <v>122</v>
      </c>
      <c r="AG123" s="974"/>
      <c r="AH123" s="974"/>
      <c r="AI123" s="974"/>
      <c r="AJ123" s="975"/>
      <c r="AK123" s="976" t="s">
        <v>122</v>
      </c>
      <c r="AL123" s="974"/>
      <c r="AM123" s="974"/>
      <c r="AN123" s="974"/>
      <c r="AO123" s="975"/>
      <c r="AP123" s="977" t="s">
        <v>122</v>
      </c>
      <c r="AQ123" s="978"/>
      <c r="AR123" s="978"/>
      <c r="AS123" s="978"/>
      <c r="AT123" s="979"/>
      <c r="AU123" s="1012"/>
      <c r="AV123" s="1013"/>
      <c r="AW123" s="1013"/>
      <c r="AX123" s="1013"/>
      <c r="AY123" s="1013"/>
      <c r="AZ123" s="247" t="s">
        <v>178</v>
      </c>
      <c r="BA123" s="247"/>
      <c r="BB123" s="247"/>
      <c r="BC123" s="247"/>
      <c r="BD123" s="247"/>
      <c r="BE123" s="247"/>
      <c r="BF123" s="247"/>
      <c r="BG123" s="247"/>
      <c r="BH123" s="247"/>
      <c r="BI123" s="247"/>
      <c r="BJ123" s="247"/>
      <c r="BK123" s="247"/>
      <c r="BL123" s="247"/>
      <c r="BM123" s="247"/>
      <c r="BN123" s="247"/>
      <c r="BO123" s="992" t="s">
        <v>448</v>
      </c>
      <c r="BP123" s="1020"/>
      <c r="BQ123" s="1078">
        <v>6391406</v>
      </c>
      <c r="BR123" s="1079"/>
      <c r="BS123" s="1079"/>
      <c r="BT123" s="1079"/>
      <c r="BU123" s="1079"/>
      <c r="BV123" s="1079">
        <v>6957504</v>
      </c>
      <c r="BW123" s="1079"/>
      <c r="BX123" s="1079"/>
      <c r="BY123" s="1079"/>
      <c r="BZ123" s="1079"/>
      <c r="CA123" s="1079">
        <v>7155098</v>
      </c>
      <c r="CB123" s="1079"/>
      <c r="CC123" s="1079"/>
      <c r="CD123" s="1079"/>
      <c r="CE123" s="1079"/>
      <c r="CF123" s="1016"/>
      <c r="CG123" s="1017"/>
      <c r="CH123" s="1017"/>
      <c r="CI123" s="1017"/>
      <c r="CJ123" s="1018"/>
      <c r="CK123" s="1024"/>
      <c r="CL123" s="1025"/>
      <c r="CM123" s="1025"/>
      <c r="CN123" s="1025"/>
      <c r="CO123" s="1026"/>
      <c r="CP123" s="1034"/>
      <c r="CQ123" s="1035"/>
      <c r="CR123" s="1035"/>
      <c r="CS123" s="1035"/>
      <c r="CT123" s="1035"/>
      <c r="CU123" s="1035"/>
      <c r="CV123" s="1035"/>
      <c r="CW123" s="1035"/>
      <c r="CX123" s="1035"/>
      <c r="CY123" s="1035"/>
      <c r="CZ123" s="1035"/>
      <c r="DA123" s="1035"/>
      <c r="DB123" s="1035"/>
      <c r="DC123" s="1035"/>
      <c r="DD123" s="1035"/>
      <c r="DE123" s="1035"/>
      <c r="DF123" s="1036"/>
      <c r="DG123" s="973"/>
      <c r="DH123" s="974"/>
      <c r="DI123" s="974"/>
      <c r="DJ123" s="974"/>
      <c r="DK123" s="975"/>
      <c r="DL123" s="976"/>
      <c r="DM123" s="974"/>
      <c r="DN123" s="974"/>
      <c r="DO123" s="974"/>
      <c r="DP123" s="975"/>
      <c r="DQ123" s="976"/>
      <c r="DR123" s="974"/>
      <c r="DS123" s="974"/>
      <c r="DT123" s="974"/>
      <c r="DU123" s="975"/>
      <c r="DV123" s="977"/>
      <c r="DW123" s="978"/>
      <c r="DX123" s="978"/>
      <c r="DY123" s="978"/>
      <c r="DZ123" s="979"/>
    </row>
    <row r="124" spans="1:130" s="224" customFormat="1" ht="26.25" customHeight="1" thickBot="1" x14ac:dyDescent="0.25">
      <c r="A124" s="1072"/>
      <c r="B124" s="964"/>
      <c r="C124" s="937" t="s">
        <v>437</v>
      </c>
      <c r="D124" s="938"/>
      <c r="E124" s="938"/>
      <c r="F124" s="938"/>
      <c r="G124" s="938"/>
      <c r="H124" s="938"/>
      <c r="I124" s="938"/>
      <c r="J124" s="938"/>
      <c r="K124" s="938"/>
      <c r="L124" s="938"/>
      <c r="M124" s="938"/>
      <c r="N124" s="938"/>
      <c r="O124" s="938"/>
      <c r="P124" s="938"/>
      <c r="Q124" s="938"/>
      <c r="R124" s="938"/>
      <c r="S124" s="938"/>
      <c r="T124" s="938"/>
      <c r="U124" s="938"/>
      <c r="V124" s="938"/>
      <c r="W124" s="938"/>
      <c r="X124" s="938"/>
      <c r="Y124" s="938"/>
      <c r="Z124" s="939"/>
      <c r="AA124" s="973" t="s">
        <v>122</v>
      </c>
      <c r="AB124" s="974"/>
      <c r="AC124" s="974"/>
      <c r="AD124" s="974"/>
      <c r="AE124" s="975"/>
      <c r="AF124" s="976" t="s">
        <v>122</v>
      </c>
      <c r="AG124" s="974"/>
      <c r="AH124" s="974"/>
      <c r="AI124" s="974"/>
      <c r="AJ124" s="975"/>
      <c r="AK124" s="976" t="s">
        <v>122</v>
      </c>
      <c r="AL124" s="974"/>
      <c r="AM124" s="974"/>
      <c r="AN124" s="974"/>
      <c r="AO124" s="975"/>
      <c r="AP124" s="977" t="s">
        <v>122</v>
      </c>
      <c r="AQ124" s="978"/>
      <c r="AR124" s="978"/>
      <c r="AS124" s="978"/>
      <c r="AT124" s="979"/>
      <c r="AU124" s="1074" t="s">
        <v>449</v>
      </c>
      <c r="AV124" s="1075"/>
      <c r="AW124" s="1075"/>
      <c r="AX124" s="1075"/>
      <c r="AY124" s="1075"/>
      <c r="AZ124" s="1075"/>
      <c r="BA124" s="1075"/>
      <c r="BB124" s="1075"/>
      <c r="BC124" s="1075"/>
      <c r="BD124" s="1075"/>
      <c r="BE124" s="1075"/>
      <c r="BF124" s="1075"/>
      <c r="BG124" s="1075"/>
      <c r="BH124" s="1075"/>
      <c r="BI124" s="1075"/>
      <c r="BJ124" s="1075"/>
      <c r="BK124" s="1075"/>
      <c r="BL124" s="1075"/>
      <c r="BM124" s="1075"/>
      <c r="BN124" s="1075"/>
      <c r="BO124" s="1075"/>
      <c r="BP124" s="1076"/>
      <c r="BQ124" s="1077">
        <v>85.1</v>
      </c>
      <c r="BR124" s="1042"/>
      <c r="BS124" s="1042"/>
      <c r="BT124" s="1042"/>
      <c r="BU124" s="1042"/>
      <c r="BV124" s="1042">
        <v>66.599999999999994</v>
      </c>
      <c r="BW124" s="1042"/>
      <c r="BX124" s="1042"/>
      <c r="BY124" s="1042"/>
      <c r="BZ124" s="1042"/>
      <c r="CA124" s="1042">
        <v>88</v>
      </c>
      <c r="CB124" s="1042"/>
      <c r="CC124" s="1042"/>
      <c r="CD124" s="1042"/>
      <c r="CE124" s="1042"/>
      <c r="CF124" s="1043"/>
      <c r="CG124" s="1044"/>
      <c r="CH124" s="1044"/>
      <c r="CI124" s="1044"/>
      <c r="CJ124" s="1045"/>
      <c r="CK124" s="1027"/>
      <c r="CL124" s="1027"/>
      <c r="CM124" s="1027"/>
      <c r="CN124" s="1027"/>
      <c r="CO124" s="1028"/>
      <c r="CP124" s="1034" t="s">
        <v>450</v>
      </c>
      <c r="CQ124" s="1035"/>
      <c r="CR124" s="1035"/>
      <c r="CS124" s="1035"/>
      <c r="CT124" s="1035"/>
      <c r="CU124" s="1035"/>
      <c r="CV124" s="1035"/>
      <c r="CW124" s="1035"/>
      <c r="CX124" s="1035"/>
      <c r="CY124" s="1035"/>
      <c r="CZ124" s="1035"/>
      <c r="DA124" s="1035"/>
      <c r="DB124" s="1035"/>
      <c r="DC124" s="1035"/>
      <c r="DD124" s="1035"/>
      <c r="DE124" s="1035"/>
      <c r="DF124" s="1036"/>
      <c r="DG124" s="1019">
        <v>1846865</v>
      </c>
      <c r="DH124" s="1001"/>
      <c r="DI124" s="1001"/>
      <c r="DJ124" s="1001"/>
      <c r="DK124" s="1002"/>
      <c r="DL124" s="1000">
        <v>1963879</v>
      </c>
      <c r="DM124" s="1001"/>
      <c r="DN124" s="1001"/>
      <c r="DO124" s="1001"/>
      <c r="DP124" s="1002"/>
      <c r="DQ124" s="1000" t="s">
        <v>122</v>
      </c>
      <c r="DR124" s="1001"/>
      <c r="DS124" s="1001"/>
      <c r="DT124" s="1001"/>
      <c r="DU124" s="1002"/>
      <c r="DV124" s="1003" t="s">
        <v>122</v>
      </c>
      <c r="DW124" s="1004"/>
      <c r="DX124" s="1004"/>
      <c r="DY124" s="1004"/>
      <c r="DZ124" s="1005"/>
    </row>
    <row r="125" spans="1:130" s="224" customFormat="1" ht="26.25" customHeight="1" x14ac:dyDescent="0.2">
      <c r="A125" s="1072"/>
      <c r="B125" s="964"/>
      <c r="C125" s="937" t="s">
        <v>439</v>
      </c>
      <c r="D125" s="938"/>
      <c r="E125" s="938"/>
      <c r="F125" s="938"/>
      <c r="G125" s="938"/>
      <c r="H125" s="938"/>
      <c r="I125" s="938"/>
      <c r="J125" s="938"/>
      <c r="K125" s="938"/>
      <c r="L125" s="938"/>
      <c r="M125" s="938"/>
      <c r="N125" s="938"/>
      <c r="O125" s="938"/>
      <c r="P125" s="938"/>
      <c r="Q125" s="938"/>
      <c r="R125" s="938"/>
      <c r="S125" s="938"/>
      <c r="T125" s="938"/>
      <c r="U125" s="938"/>
      <c r="V125" s="938"/>
      <c r="W125" s="938"/>
      <c r="X125" s="938"/>
      <c r="Y125" s="938"/>
      <c r="Z125" s="939"/>
      <c r="AA125" s="973" t="s">
        <v>122</v>
      </c>
      <c r="AB125" s="974"/>
      <c r="AC125" s="974"/>
      <c r="AD125" s="974"/>
      <c r="AE125" s="975"/>
      <c r="AF125" s="976" t="s">
        <v>122</v>
      </c>
      <c r="AG125" s="974"/>
      <c r="AH125" s="974"/>
      <c r="AI125" s="974"/>
      <c r="AJ125" s="975"/>
      <c r="AK125" s="976" t="s">
        <v>122</v>
      </c>
      <c r="AL125" s="974"/>
      <c r="AM125" s="974"/>
      <c r="AN125" s="974"/>
      <c r="AO125" s="975"/>
      <c r="AP125" s="977" t="s">
        <v>122</v>
      </c>
      <c r="AQ125" s="978"/>
      <c r="AR125" s="978"/>
      <c r="AS125" s="978"/>
      <c r="AT125" s="97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7" t="s">
        <v>451</v>
      </c>
      <c r="CL125" s="1022"/>
      <c r="CM125" s="1022"/>
      <c r="CN125" s="1022"/>
      <c r="CO125" s="1023"/>
      <c r="CP125" s="944" t="s">
        <v>452</v>
      </c>
      <c r="CQ125" s="912"/>
      <c r="CR125" s="912"/>
      <c r="CS125" s="912"/>
      <c r="CT125" s="912"/>
      <c r="CU125" s="912"/>
      <c r="CV125" s="912"/>
      <c r="CW125" s="912"/>
      <c r="CX125" s="912"/>
      <c r="CY125" s="912"/>
      <c r="CZ125" s="912"/>
      <c r="DA125" s="912"/>
      <c r="DB125" s="912"/>
      <c r="DC125" s="912"/>
      <c r="DD125" s="912"/>
      <c r="DE125" s="912"/>
      <c r="DF125" s="913"/>
      <c r="DG125" s="945" t="s">
        <v>122</v>
      </c>
      <c r="DH125" s="946"/>
      <c r="DI125" s="946"/>
      <c r="DJ125" s="946"/>
      <c r="DK125" s="946"/>
      <c r="DL125" s="946" t="s">
        <v>122</v>
      </c>
      <c r="DM125" s="946"/>
      <c r="DN125" s="946"/>
      <c r="DO125" s="946"/>
      <c r="DP125" s="946"/>
      <c r="DQ125" s="946" t="s">
        <v>122</v>
      </c>
      <c r="DR125" s="946"/>
      <c r="DS125" s="946"/>
      <c r="DT125" s="946"/>
      <c r="DU125" s="946"/>
      <c r="DV125" s="947" t="s">
        <v>122</v>
      </c>
      <c r="DW125" s="947"/>
      <c r="DX125" s="947"/>
      <c r="DY125" s="947"/>
      <c r="DZ125" s="948"/>
    </row>
    <row r="126" spans="1:130" s="224" customFormat="1" ht="26.25" customHeight="1" thickBot="1" x14ac:dyDescent="0.25">
      <c r="A126" s="1072"/>
      <c r="B126" s="964"/>
      <c r="C126" s="937" t="s">
        <v>441</v>
      </c>
      <c r="D126" s="938"/>
      <c r="E126" s="938"/>
      <c r="F126" s="938"/>
      <c r="G126" s="938"/>
      <c r="H126" s="938"/>
      <c r="I126" s="938"/>
      <c r="J126" s="938"/>
      <c r="K126" s="938"/>
      <c r="L126" s="938"/>
      <c r="M126" s="938"/>
      <c r="N126" s="938"/>
      <c r="O126" s="938"/>
      <c r="P126" s="938"/>
      <c r="Q126" s="938"/>
      <c r="R126" s="938"/>
      <c r="S126" s="938"/>
      <c r="T126" s="938"/>
      <c r="U126" s="938"/>
      <c r="V126" s="938"/>
      <c r="W126" s="938"/>
      <c r="X126" s="938"/>
      <c r="Y126" s="938"/>
      <c r="Z126" s="939"/>
      <c r="AA126" s="973" t="s">
        <v>122</v>
      </c>
      <c r="AB126" s="974"/>
      <c r="AC126" s="974"/>
      <c r="AD126" s="974"/>
      <c r="AE126" s="975"/>
      <c r="AF126" s="976" t="s">
        <v>122</v>
      </c>
      <c r="AG126" s="974"/>
      <c r="AH126" s="974"/>
      <c r="AI126" s="974"/>
      <c r="AJ126" s="975"/>
      <c r="AK126" s="976" t="s">
        <v>122</v>
      </c>
      <c r="AL126" s="974"/>
      <c r="AM126" s="974"/>
      <c r="AN126" s="974"/>
      <c r="AO126" s="975"/>
      <c r="AP126" s="977" t="s">
        <v>122</v>
      </c>
      <c r="AQ126" s="978"/>
      <c r="AR126" s="978"/>
      <c r="AS126" s="978"/>
      <c r="AT126" s="97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8"/>
      <c r="CL126" s="1025"/>
      <c r="CM126" s="1025"/>
      <c r="CN126" s="1025"/>
      <c r="CO126" s="1026"/>
      <c r="CP126" s="937" t="s">
        <v>453</v>
      </c>
      <c r="CQ126" s="938"/>
      <c r="CR126" s="938"/>
      <c r="CS126" s="938"/>
      <c r="CT126" s="938"/>
      <c r="CU126" s="938"/>
      <c r="CV126" s="938"/>
      <c r="CW126" s="938"/>
      <c r="CX126" s="938"/>
      <c r="CY126" s="938"/>
      <c r="CZ126" s="938"/>
      <c r="DA126" s="938"/>
      <c r="DB126" s="938"/>
      <c r="DC126" s="938"/>
      <c r="DD126" s="938"/>
      <c r="DE126" s="938"/>
      <c r="DF126" s="939"/>
      <c r="DG126" s="940" t="s">
        <v>122</v>
      </c>
      <c r="DH126" s="941"/>
      <c r="DI126" s="941"/>
      <c r="DJ126" s="941"/>
      <c r="DK126" s="941"/>
      <c r="DL126" s="941" t="s">
        <v>122</v>
      </c>
      <c r="DM126" s="941"/>
      <c r="DN126" s="941"/>
      <c r="DO126" s="941"/>
      <c r="DP126" s="941"/>
      <c r="DQ126" s="941" t="s">
        <v>122</v>
      </c>
      <c r="DR126" s="941"/>
      <c r="DS126" s="941"/>
      <c r="DT126" s="941"/>
      <c r="DU126" s="941"/>
      <c r="DV126" s="942" t="s">
        <v>122</v>
      </c>
      <c r="DW126" s="942"/>
      <c r="DX126" s="942"/>
      <c r="DY126" s="942"/>
      <c r="DZ126" s="943"/>
    </row>
    <row r="127" spans="1:130" s="224" customFormat="1" ht="26.25" customHeight="1" x14ac:dyDescent="0.2">
      <c r="A127" s="1073"/>
      <c r="B127" s="966"/>
      <c r="C127" s="988" t="s">
        <v>454</v>
      </c>
      <c r="D127" s="980"/>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1"/>
      <c r="AA127" s="973" t="s">
        <v>122</v>
      </c>
      <c r="AB127" s="974"/>
      <c r="AC127" s="974"/>
      <c r="AD127" s="974"/>
      <c r="AE127" s="975"/>
      <c r="AF127" s="976" t="s">
        <v>122</v>
      </c>
      <c r="AG127" s="974"/>
      <c r="AH127" s="974"/>
      <c r="AI127" s="974"/>
      <c r="AJ127" s="975"/>
      <c r="AK127" s="976" t="s">
        <v>122</v>
      </c>
      <c r="AL127" s="974"/>
      <c r="AM127" s="974"/>
      <c r="AN127" s="974"/>
      <c r="AO127" s="975"/>
      <c r="AP127" s="977" t="s">
        <v>122</v>
      </c>
      <c r="AQ127" s="978"/>
      <c r="AR127" s="978"/>
      <c r="AS127" s="978"/>
      <c r="AT127" s="979"/>
      <c r="AU127" s="226"/>
      <c r="AV127" s="226"/>
      <c r="AW127" s="226"/>
      <c r="AX127" s="1046" t="s">
        <v>455</v>
      </c>
      <c r="AY127" s="1047"/>
      <c r="AZ127" s="1047"/>
      <c r="BA127" s="1047"/>
      <c r="BB127" s="1047"/>
      <c r="BC127" s="1047"/>
      <c r="BD127" s="1047"/>
      <c r="BE127" s="1048"/>
      <c r="BF127" s="1049" t="s">
        <v>456</v>
      </c>
      <c r="BG127" s="1047"/>
      <c r="BH127" s="1047"/>
      <c r="BI127" s="1047"/>
      <c r="BJ127" s="1047"/>
      <c r="BK127" s="1047"/>
      <c r="BL127" s="1048"/>
      <c r="BM127" s="1049" t="s">
        <v>457</v>
      </c>
      <c r="BN127" s="1047"/>
      <c r="BO127" s="1047"/>
      <c r="BP127" s="1047"/>
      <c r="BQ127" s="1047"/>
      <c r="BR127" s="1047"/>
      <c r="BS127" s="1048"/>
      <c r="BT127" s="1049" t="s">
        <v>458</v>
      </c>
      <c r="BU127" s="1047"/>
      <c r="BV127" s="1047"/>
      <c r="BW127" s="1047"/>
      <c r="BX127" s="1047"/>
      <c r="BY127" s="1047"/>
      <c r="BZ127" s="1070"/>
      <c r="CA127" s="226"/>
      <c r="CB127" s="226"/>
      <c r="CC127" s="226"/>
      <c r="CD127" s="249"/>
      <c r="CE127" s="249"/>
      <c r="CF127" s="249"/>
      <c r="CG127" s="226"/>
      <c r="CH127" s="226"/>
      <c r="CI127" s="226"/>
      <c r="CJ127" s="248"/>
      <c r="CK127" s="1038"/>
      <c r="CL127" s="1025"/>
      <c r="CM127" s="1025"/>
      <c r="CN127" s="1025"/>
      <c r="CO127" s="1026"/>
      <c r="CP127" s="937" t="s">
        <v>459</v>
      </c>
      <c r="CQ127" s="938"/>
      <c r="CR127" s="938"/>
      <c r="CS127" s="938"/>
      <c r="CT127" s="938"/>
      <c r="CU127" s="938"/>
      <c r="CV127" s="938"/>
      <c r="CW127" s="938"/>
      <c r="CX127" s="938"/>
      <c r="CY127" s="938"/>
      <c r="CZ127" s="938"/>
      <c r="DA127" s="938"/>
      <c r="DB127" s="938"/>
      <c r="DC127" s="938"/>
      <c r="DD127" s="938"/>
      <c r="DE127" s="938"/>
      <c r="DF127" s="939"/>
      <c r="DG127" s="940" t="s">
        <v>122</v>
      </c>
      <c r="DH127" s="941"/>
      <c r="DI127" s="941"/>
      <c r="DJ127" s="941"/>
      <c r="DK127" s="941"/>
      <c r="DL127" s="941" t="s">
        <v>122</v>
      </c>
      <c r="DM127" s="941"/>
      <c r="DN127" s="941"/>
      <c r="DO127" s="941"/>
      <c r="DP127" s="941"/>
      <c r="DQ127" s="941" t="s">
        <v>122</v>
      </c>
      <c r="DR127" s="941"/>
      <c r="DS127" s="941"/>
      <c r="DT127" s="941"/>
      <c r="DU127" s="941"/>
      <c r="DV127" s="942" t="s">
        <v>122</v>
      </c>
      <c r="DW127" s="942"/>
      <c r="DX127" s="942"/>
      <c r="DY127" s="942"/>
      <c r="DZ127" s="943"/>
    </row>
    <row r="128" spans="1:130" s="224" customFormat="1" ht="26.25" customHeight="1" thickBot="1" x14ac:dyDescent="0.25">
      <c r="A128" s="1056" t="s">
        <v>460</v>
      </c>
      <c r="B128" s="1057"/>
      <c r="C128" s="1057"/>
      <c r="D128" s="1057"/>
      <c r="E128" s="1057"/>
      <c r="F128" s="1057"/>
      <c r="G128" s="1057"/>
      <c r="H128" s="1057"/>
      <c r="I128" s="1057"/>
      <c r="J128" s="1057"/>
      <c r="K128" s="1057"/>
      <c r="L128" s="1057"/>
      <c r="M128" s="1057"/>
      <c r="N128" s="1057"/>
      <c r="O128" s="1057"/>
      <c r="P128" s="1057"/>
      <c r="Q128" s="1057"/>
      <c r="R128" s="1057"/>
      <c r="S128" s="1057"/>
      <c r="T128" s="1057"/>
      <c r="U128" s="1057"/>
      <c r="V128" s="1057"/>
      <c r="W128" s="1058" t="s">
        <v>461</v>
      </c>
      <c r="X128" s="1058"/>
      <c r="Y128" s="1058"/>
      <c r="Z128" s="1059"/>
      <c r="AA128" s="1060">
        <v>1814</v>
      </c>
      <c r="AB128" s="1061"/>
      <c r="AC128" s="1061"/>
      <c r="AD128" s="1061"/>
      <c r="AE128" s="1062"/>
      <c r="AF128" s="1063">
        <v>1769</v>
      </c>
      <c r="AG128" s="1061"/>
      <c r="AH128" s="1061"/>
      <c r="AI128" s="1061"/>
      <c r="AJ128" s="1062"/>
      <c r="AK128" s="1063">
        <v>1723</v>
      </c>
      <c r="AL128" s="1061"/>
      <c r="AM128" s="1061"/>
      <c r="AN128" s="1061"/>
      <c r="AO128" s="1062"/>
      <c r="AP128" s="1064"/>
      <c r="AQ128" s="1065"/>
      <c r="AR128" s="1065"/>
      <c r="AS128" s="1065"/>
      <c r="AT128" s="1066"/>
      <c r="AU128" s="226"/>
      <c r="AV128" s="226"/>
      <c r="AW128" s="226"/>
      <c r="AX128" s="911" t="s">
        <v>462</v>
      </c>
      <c r="AY128" s="912"/>
      <c r="AZ128" s="912"/>
      <c r="BA128" s="912"/>
      <c r="BB128" s="912"/>
      <c r="BC128" s="912"/>
      <c r="BD128" s="912"/>
      <c r="BE128" s="913"/>
      <c r="BF128" s="1067" t="s">
        <v>122</v>
      </c>
      <c r="BG128" s="1068"/>
      <c r="BH128" s="1068"/>
      <c r="BI128" s="1068"/>
      <c r="BJ128" s="1068"/>
      <c r="BK128" s="1068"/>
      <c r="BL128" s="1069"/>
      <c r="BM128" s="1067">
        <v>15</v>
      </c>
      <c r="BN128" s="1068"/>
      <c r="BO128" s="1068"/>
      <c r="BP128" s="1068"/>
      <c r="BQ128" s="1068"/>
      <c r="BR128" s="1068"/>
      <c r="BS128" s="1069"/>
      <c r="BT128" s="1067">
        <v>20</v>
      </c>
      <c r="BU128" s="1068"/>
      <c r="BV128" s="1068"/>
      <c r="BW128" s="1068"/>
      <c r="BX128" s="1068"/>
      <c r="BY128" s="1068"/>
      <c r="BZ128" s="1091"/>
      <c r="CA128" s="249"/>
      <c r="CB128" s="249"/>
      <c r="CC128" s="249"/>
      <c r="CD128" s="249"/>
      <c r="CE128" s="249"/>
      <c r="CF128" s="249"/>
      <c r="CG128" s="226"/>
      <c r="CH128" s="226"/>
      <c r="CI128" s="226"/>
      <c r="CJ128" s="248"/>
      <c r="CK128" s="1039"/>
      <c r="CL128" s="1040"/>
      <c r="CM128" s="1040"/>
      <c r="CN128" s="1040"/>
      <c r="CO128" s="1041"/>
      <c r="CP128" s="1050" t="s">
        <v>463</v>
      </c>
      <c r="CQ128" s="742"/>
      <c r="CR128" s="742"/>
      <c r="CS128" s="742"/>
      <c r="CT128" s="742"/>
      <c r="CU128" s="742"/>
      <c r="CV128" s="742"/>
      <c r="CW128" s="742"/>
      <c r="CX128" s="742"/>
      <c r="CY128" s="742"/>
      <c r="CZ128" s="742"/>
      <c r="DA128" s="742"/>
      <c r="DB128" s="742"/>
      <c r="DC128" s="742"/>
      <c r="DD128" s="742"/>
      <c r="DE128" s="742"/>
      <c r="DF128" s="1051"/>
      <c r="DG128" s="1052" t="s">
        <v>122</v>
      </c>
      <c r="DH128" s="1053"/>
      <c r="DI128" s="1053"/>
      <c r="DJ128" s="1053"/>
      <c r="DK128" s="1053"/>
      <c r="DL128" s="1053" t="s">
        <v>122</v>
      </c>
      <c r="DM128" s="1053"/>
      <c r="DN128" s="1053"/>
      <c r="DO128" s="1053"/>
      <c r="DP128" s="1053"/>
      <c r="DQ128" s="1053" t="s">
        <v>122</v>
      </c>
      <c r="DR128" s="1053"/>
      <c r="DS128" s="1053"/>
      <c r="DT128" s="1053"/>
      <c r="DU128" s="1053"/>
      <c r="DV128" s="1054" t="s">
        <v>122</v>
      </c>
      <c r="DW128" s="1054"/>
      <c r="DX128" s="1054"/>
      <c r="DY128" s="1054"/>
      <c r="DZ128" s="1055"/>
    </row>
    <row r="129" spans="1:131" s="224" customFormat="1" ht="26.25" customHeight="1" x14ac:dyDescent="0.2">
      <c r="A129" s="949" t="s">
        <v>102</v>
      </c>
      <c r="B129" s="950"/>
      <c r="C129" s="950"/>
      <c r="D129" s="950"/>
      <c r="E129" s="950"/>
      <c r="F129" s="950"/>
      <c r="G129" s="950"/>
      <c r="H129" s="950"/>
      <c r="I129" s="950"/>
      <c r="J129" s="950"/>
      <c r="K129" s="950"/>
      <c r="L129" s="950"/>
      <c r="M129" s="950"/>
      <c r="N129" s="950"/>
      <c r="O129" s="950"/>
      <c r="P129" s="950"/>
      <c r="Q129" s="950"/>
      <c r="R129" s="950"/>
      <c r="S129" s="950"/>
      <c r="T129" s="950"/>
      <c r="U129" s="950"/>
      <c r="V129" s="950"/>
      <c r="W129" s="1085" t="s">
        <v>464</v>
      </c>
      <c r="X129" s="1086"/>
      <c r="Y129" s="1086"/>
      <c r="Z129" s="1087"/>
      <c r="AA129" s="973">
        <v>2942098</v>
      </c>
      <c r="AB129" s="974"/>
      <c r="AC129" s="974"/>
      <c r="AD129" s="974"/>
      <c r="AE129" s="975"/>
      <c r="AF129" s="976">
        <v>2914526</v>
      </c>
      <c r="AG129" s="974"/>
      <c r="AH129" s="974"/>
      <c r="AI129" s="974"/>
      <c r="AJ129" s="975"/>
      <c r="AK129" s="976">
        <v>2969361</v>
      </c>
      <c r="AL129" s="974"/>
      <c r="AM129" s="974"/>
      <c r="AN129" s="974"/>
      <c r="AO129" s="975"/>
      <c r="AP129" s="1088"/>
      <c r="AQ129" s="1089"/>
      <c r="AR129" s="1089"/>
      <c r="AS129" s="1089"/>
      <c r="AT129" s="1090"/>
      <c r="AU129" s="227"/>
      <c r="AV129" s="227"/>
      <c r="AW129" s="227"/>
      <c r="AX129" s="1080" t="s">
        <v>465</v>
      </c>
      <c r="AY129" s="938"/>
      <c r="AZ129" s="938"/>
      <c r="BA129" s="938"/>
      <c r="BB129" s="938"/>
      <c r="BC129" s="938"/>
      <c r="BD129" s="938"/>
      <c r="BE129" s="939"/>
      <c r="BF129" s="1081" t="s">
        <v>122</v>
      </c>
      <c r="BG129" s="1082"/>
      <c r="BH129" s="1082"/>
      <c r="BI129" s="1082"/>
      <c r="BJ129" s="1082"/>
      <c r="BK129" s="1082"/>
      <c r="BL129" s="1083"/>
      <c r="BM129" s="1081">
        <v>20</v>
      </c>
      <c r="BN129" s="1082"/>
      <c r="BO129" s="1082"/>
      <c r="BP129" s="1082"/>
      <c r="BQ129" s="1082"/>
      <c r="BR129" s="1082"/>
      <c r="BS129" s="1083"/>
      <c r="BT129" s="1081">
        <v>30</v>
      </c>
      <c r="BU129" s="1082"/>
      <c r="BV129" s="1082"/>
      <c r="BW129" s="1082"/>
      <c r="BX129" s="1082"/>
      <c r="BY129" s="1082"/>
      <c r="BZ129" s="1084"/>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9" t="s">
        <v>466</v>
      </c>
      <c r="B130" s="950"/>
      <c r="C130" s="950"/>
      <c r="D130" s="950"/>
      <c r="E130" s="950"/>
      <c r="F130" s="950"/>
      <c r="G130" s="950"/>
      <c r="H130" s="950"/>
      <c r="I130" s="950"/>
      <c r="J130" s="950"/>
      <c r="K130" s="950"/>
      <c r="L130" s="950"/>
      <c r="M130" s="950"/>
      <c r="N130" s="950"/>
      <c r="O130" s="950"/>
      <c r="P130" s="950"/>
      <c r="Q130" s="950"/>
      <c r="R130" s="950"/>
      <c r="S130" s="950"/>
      <c r="T130" s="950"/>
      <c r="U130" s="950"/>
      <c r="V130" s="950"/>
      <c r="W130" s="1085" t="s">
        <v>467</v>
      </c>
      <c r="X130" s="1086"/>
      <c r="Y130" s="1086"/>
      <c r="Z130" s="1087"/>
      <c r="AA130" s="973">
        <v>397262</v>
      </c>
      <c r="AB130" s="974"/>
      <c r="AC130" s="974"/>
      <c r="AD130" s="974"/>
      <c r="AE130" s="975"/>
      <c r="AF130" s="976">
        <v>399759</v>
      </c>
      <c r="AG130" s="974"/>
      <c r="AH130" s="974"/>
      <c r="AI130" s="974"/>
      <c r="AJ130" s="975"/>
      <c r="AK130" s="976">
        <v>430552</v>
      </c>
      <c r="AL130" s="974"/>
      <c r="AM130" s="974"/>
      <c r="AN130" s="974"/>
      <c r="AO130" s="975"/>
      <c r="AP130" s="1088"/>
      <c r="AQ130" s="1089"/>
      <c r="AR130" s="1089"/>
      <c r="AS130" s="1089"/>
      <c r="AT130" s="1090"/>
      <c r="AU130" s="227"/>
      <c r="AV130" s="227"/>
      <c r="AW130" s="227"/>
      <c r="AX130" s="1080" t="s">
        <v>468</v>
      </c>
      <c r="AY130" s="938"/>
      <c r="AZ130" s="938"/>
      <c r="BA130" s="938"/>
      <c r="BB130" s="938"/>
      <c r="BC130" s="938"/>
      <c r="BD130" s="938"/>
      <c r="BE130" s="939"/>
      <c r="BF130" s="1116">
        <v>7</v>
      </c>
      <c r="BG130" s="1117"/>
      <c r="BH130" s="1117"/>
      <c r="BI130" s="1117"/>
      <c r="BJ130" s="1117"/>
      <c r="BK130" s="1117"/>
      <c r="BL130" s="1118"/>
      <c r="BM130" s="1116">
        <v>25</v>
      </c>
      <c r="BN130" s="1117"/>
      <c r="BO130" s="1117"/>
      <c r="BP130" s="1117"/>
      <c r="BQ130" s="1117"/>
      <c r="BR130" s="1117"/>
      <c r="BS130" s="1118"/>
      <c r="BT130" s="1116">
        <v>35</v>
      </c>
      <c r="BU130" s="1117"/>
      <c r="BV130" s="1117"/>
      <c r="BW130" s="1117"/>
      <c r="BX130" s="1117"/>
      <c r="BY130" s="1117"/>
      <c r="BZ130" s="1119"/>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20"/>
      <c r="B131" s="1121"/>
      <c r="C131" s="1121"/>
      <c r="D131" s="1121"/>
      <c r="E131" s="1121"/>
      <c r="F131" s="1121"/>
      <c r="G131" s="1121"/>
      <c r="H131" s="1121"/>
      <c r="I131" s="1121"/>
      <c r="J131" s="1121"/>
      <c r="K131" s="1121"/>
      <c r="L131" s="1121"/>
      <c r="M131" s="1121"/>
      <c r="N131" s="1121"/>
      <c r="O131" s="1121"/>
      <c r="P131" s="1121"/>
      <c r="Q131" s="1121"/>
      <c r="R131" s="1121"/>
      <c r="S131" s="1121"/>
      <c r="T131" s="1121"/>
      <c r="U131" s="1121"/>
      <c r="V131" s="1121"/>
      <c r="W131" s="1122" t="s">
        <v>469</v>
      </c>
      <c r="X131" s="1123"/>
      <c r="Y131" s="1123"/>
      <c r="Z131" s="1124"/>
      <c r="AA131" s="1019">
        <v>2544836</v>
      </c>
      <c r="AB131" s="1001"/>
      <c r="AC131" s="1001"/>
      <c r="AD131" s="1001"/>
      <c r="AE131" s="1002"/>
      <c r="AF131" s="1000">
        <v>2514767</v>
      </c>
      <c r="AG131" s="1001"/>
      <c r="AH131" s="1001"/>
      <c r="AI131" s="1001"/>
      <c r="AJ131" s="1002"/>
      <c r="AK131" s="1000">
        <v>2538809</v>
      </c>
      <c r="AL131" s="1001"/>
      <c r="AM131" s="1001"/>
      <c r="AN131" s="1001"/>
      <c r="AO131" s="1002"/>
      <c r="AP131" s="1125"/>
      <c r="AQ131" s="1126"/>
      <c r="AR131" s="1126"/>
      <c r="AS131" s="1126"/>
      <c r="AT131" s="1127"/>
      <c r="AU131" s="227"/>
      <c r="AV131" s="227"/>
      <c r="AW131" s="227"/>
      <c r="AX131" s="1098" t="s">
        <v>470</v>
      </c>
      <c r="AY131" s="742"/>
      <c r="AZ131" s="742"/>
      <c r="BA131" s="742"/>
      <c r="BB131" s="742"/>
      <c r="BC131" s="742"/>
      <c r="BD131" s="742"/>
      <c r="BE131" s="1051"/>
      <c r="BF131" s="1099">
        <v>88</v>
      </c>
      <c r="BG131" s="1100"/>
      <c r="BH131" s="1100"/>
      <c r="BI131" s="1100"/>
      <c r="BJ131" s="1100"/>
      <c r="BK131" s="1100"/>
      <c r="BL131" s="1101"/>
      <c r="BM131" s="1099">
        <v>350</v>
      </c>
      <c r="BN131" s="1100"/>
      <c r="BO131" s="1100"/>
      <c r="BP131" s="1100"/>
      <c r="BQ131" s="1100"/>
      <c r="BR131" s="1100"/>
      <c r="BS131" s="1101"/>
      <c r="BT131" s="1102"/>
      <c r="BU131" s="1103"/>
      <c r="BV131" s="1103"/>
      <c r="BW131" s="1103"/>
      <c r="BX131" s="1103"/>
      <c r="BY131" s="1103"/>
      <c r="BZ131" s="110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5" t="s">
        <v>471</v>
      </c>
      <c r="B132" s="1106"/>
      <c r="C132" s="1106"/>
      <c r="D132" s="1106"/>
      <c r="E132" s="1106"/>
      <c r="F132" s="1106"/>
      <c r="G132" s="1106"/>
      <c r="H132" s="1106"/>
      <c r="I132" s="1106"/>
      <c r="J132" s="1106"/>
      <c r="K132" s="1106"/>
      <c r="L132" s="1106"/>
      <c r="M132" s="1106"/>
      <c r="N132" s="1106"/>
      <c r="O132" s="1106"/>
      <c r="P132" s="1106"/>
      <c r="Q132" s="1106"/>
      <c r="R132" s="1106"/>
      <c r="S132" s="1106"/>
      <c r="T132" s="1106"/>
      <c r="U132" s="1106"/>
      <c r="V132" s="1109" t="s">
        <v>472</v>
      </c>
      <c r="W132" s="1109"/>
      <c r="X132" s="1109"/>
      <c r="Y132" s="1109"/>
      <c r="Z132" s="1110"/>
      <c r="AA132" s="1111">
        <v>7.8093440989999996</v>
      </c>
      <c r="AB132" s="1112"/>
      <c r="AC132" s="1112"/>
      <c r="AD132" s="1112"/>
      <c r="AE132" s="1113"/>
      <c r="AF132" s="1114">
        <v>6.1773516190000004</v>
      </c>
      <c r="AG132" s="1112"/>
      <c r="AH132" s="1112"/>
      <c r="AI132" s="1112"/>
      <c r="AJ132" s="1113"/>
      <c r="AK132" s="1114">
        <v>7.0841485119999996</v>
      </c>
      <c r="AL132" s="1112"/>
      <c r="AM132" s="1112"/>
      <c r="AN132" s="1112"/>
      <c r="AO132" s="1113"/>
      <c r="AP132" s="1016"/>
      <c r="AQ132" s="1017"/>
      <c r="AR132" s="1017"/>
      <c r="AS132" s="1017"/>
      <c r="AT132" s="1115"/>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7"/>
      <c r="B133" s="1108"/>
      <c r="C133" s="1108"/>
      <c r="D133" s="1108"/>
      <c r="E133" s="1108"/>
      <c r="F133" s="1108"/>
      <c r="G133" s="1108"/>
      <c r="H133" s="1108"/>
      <c r="I133" s="1108"/>
      <c r="J133" s="1108"/>
      <c r="K133" s="1108"/>
      <c r="L133" s="1108"/>
      <c r="M133" s="1108"/>
      <c r="N133" s="1108"/>
      <c r="O133" s="1108"/>
      <c r="P133" s="1108"/>
      <c r="Q133" s="1108"/>
      <c r="R133" s="1108"/>
      <c r="S133" s="1108"/>
      <c r="T133" s="1108"/>
      <c r="U133" s="1108"/>
      <c r="V133" s="1092" t="s">
        <v>473</v>
      </c>
      <c r="W133" s="1092"/>
      <c r="X133" s="1092"/>
      <c r="Y133" s="1092"/>
      <c r="Z133" s="1093"/>
      <c r="AA133" s="1094">
        <v>8</v>
      </c>
      <c r="AB133" s="1095"/>
      <c r="AC133" s="1095"/>
      <c r="AD133" s="1095"/>
      <c r="AE133" s="1096"/>
      <c r="AF133" s="1094">
        <v>7.1</v>
      </c>
      <c r="AG133" s="1095"/>
      <c r="AH133" s="1095"/>
      <c r="AI133" s="1095"/>
      <c r="AJ133" s="1096"/>
      <c r="AK133" s="1094">
        <v>7</v>
      </c>
      <c r="AL133" s="1095"/>
      <c r="AM133" s="1095"/>
      <c r="AN133" s="1095"/>
      <c r="AO133" s="1096"/>
      <c r="AP133" s="1043"/>
      <c r="AQ133" s="1044"/>
      <c r="AR133" s="1044"/>
      <c r="AS133" s="1044"/>
      <c r="AT133" s="109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eBeY83T137/wktEdGgzjKr5TaeDHZsj08n53W/VP7ar14NLQTcScqV62KQZ3tW9w08CnhdCEy/d3CYn99vD+w==" saltValue="dOxHUU6jTr4A9h1zL3h3jQ==" spinCount="100000" sheet="1" objects="1" scenarios="1" formatRows="0"/>
  <mergeCells count="2034">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roN7pHUhCO6Oq2HIF22Dznb2M006/Euv3xNawGwUBDMia0y2lbXpHFpPQHcUBtAlfGkTeoPoFSS8/qJ4NwrtQ==" saltValue="ZFlhd5hJe6cB23D3gl82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Mq+Hh2bGpwr2g0QQXme1fq70glpS0FwUblUZXP2LFrQFMreAgpqEQd/Ul99TzbDR2cjrVBHDigG+/Z5Jie8lQ==" saltValue="Um/sT51oZ7j3aqM5j+Zv4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130" zoomScaleSheetLayoutView="13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29" t="s">
        <v>477</v>
      </c>
      <c r="AP7" s="265"/>
      <c r="AQ7" s="266" t="s">
        <v>478</v>
      </c>
      <c r="AR7" s="267"/>
    </row>
    <row r="8" spans="1:46" ht="13.2" x14ac:dyDescent="0.2">
      <c r="A8" s="259"/>
      <c r="AK8" s="268"/>
      <c r="AL8" s="269"/>
      <c r="AM8" s="269"/>
      <c r="AN8" s="270"/>
      <c r="AO8" s="1130"/>
      <c r="AP8" s="271" t="s">
        <v>479</v>
      </c>
      <c r="AQ8" s="272" t="s">
        <v>480</v>
      </c>
      <c r="AR8" s="273" t="s">
        <v>481</v>
      </c>
    </row>
    <row r="9" spans="1:46" ht="13.2" x14ac:dyDescent="0.2">
      <c r="A9" s="259"/>
      <c r="AK9" s="1131" t="s">
        <v>482</v>
      </c>
      <c r="AL9" s="1132"/>
      <c r="AM9" s="1132"/>
      <c r="AN9" s="1133"/>
      <c r="AO9" s="274">
        <v>919708</v>
      </c>
      <c r="AP9" s="274">
        <v>130826</v>
      </c>
      <c r="AQ9" s="275">
        <v>143407</v>
      </c>
      <c r="AR9" s="276">
        <v>-8.8000000000000007</v>
      </c>
    </row>
    <row r="10" spans="1:46" ht="13.5" customHeight="1" x14ac:dyDescent="0.2">
      <c r="A10" s="259"/>
      <c r="AK10" s="1131" t="s">
        <v>483</v>
      </c>
      <c r="AL10" s="1132"/>
      <c r="AM10" s="1132"/>
      <c r="AN10" s="1133"/>
      <c r="AO10" s="277">
        <v>136143</v>
      </c>
      <c r="AP10" s="277">
        <v>19366</v>
      </c>
      <c r="AQ10" s="278">
        <v>20271</v>
      </c>
      <c r="AR10" s="279">
        <v>-4.5</v>
      </c>
    </row>
    <row r="11" spans="1:46" ht="13.5" customHeight="1" x14ac:dyDescent="0.2">
      <c r="A11" s="259"/>
      <c r="AK11" s="1131" t="s">
        <v>484</v>
      </c>
      <c r="AL11" s="1132"/>
      <c r="AM11" s="1132"/>
      <c r="AN11" s="1133"/>
      <c r="AO11" s="277">
        <v>41111</v>
      </c>
      <c r="AP11" s="277">
        <v>5848</v>
      </c>
      <c r="AQ11" s="278">
        <v>1412</v>
      </c>
      <c r="AR11" s="279">
        <v>314.2</v>
      </c>
    </row>
    <row r="12" spans="1:46" ht="13.5" customHeight="1" x14ac:dyDescent="0.2">
      <c r="A12" s="259"/>
      <c r="AK12" s="1131" t="s">
        <v>485</v>
      </c>
      <c r="AL12" s="1132"/>
      <c r="AM12" s="1132"/>
      <c r="AN12" s="1133"/>
      <c r="AO12" s="277" t="s">
        <v>486</v>
      </c>
      <c r="AP12" s="277" t="s">
        <v>486</v>
      </c>
      <c r="AQ12" s="278" t="s">
        <v>486</v>
      </c>
      <c r="AR12" s="279" t="s">
        <v>486</v>
      </c>
    </row>
    <row r="13" spans="1:46" ht="13.5" customHeight="1" x14ac:dyDescent="0.2">
      <c r="A13" s="259"/>
      <c r="AK13" s="1131" t="s">
        <v>487</v>
      </c>
      <c r="AL13" s="1132"/>
      <c r="AM13" s="1132"/>
      <c r="AN13" s="1133"/>
      <c r="AO13" s="277">
        <v>14258</v>
      </c>
      <c r="AP13" s="277">
        <v>2028</v>
      </c>
      <c r="AQ13" s="278">
        <v>5234</v>
      </c>
      <c r="AR13" s="279">
        <v>-61.3</v>
      </c>
    </row>
    <row r="14" spans="1:46" ht="13.5" customHeight="1" x14ac:dyDescent="0.2">
      <c r="A14" s="259"/>
      <c r="AK14" s="1131" t="s">
        <v>488</v>
      </c>
      <c r="AL14" s="1132"/>
      <c r="AM14" s="1132"/>
      <c r="AN14" s="1133"/>
      <c r="AO14" s="277" t="s">
        <v>486</v>
      </c>
      <c r="AP14" s="277" t="s">
        <v>486</v>
      </c>
      <c r="AQ14" s="278">
        <v>3337</v>
      </c>
      <c r="AR14" s="279" t="s">
        <v>486</v>
      </c>
    </row>
    <row r="15" spans="1:46" ht="13.5" customHeight="1" x14ac:dyDescent="0.2">
      <c r="A15" s="259"/>
      <c r="AK15" s="1134" t="s">
        <v>489</v>
      </c>
      <c r="AL15" s="1135"/>
      <c r="AM15" s="1135"/>
      <c r="AN15" s="1136"/>
      <c r="AO15" s="277">
        <v>-23979</v>
      </c>
      <c r="AP15" s="277">
        <v>-3411</v>
      </c>
      <c r="AQ15" s="278">
        <v>-9830</v>
      </c>
      <c r="AR15" s="279">
        <v>-65.3</v>
      </c>
    </row>
    <row r="16" spans="1:46" ht="13.2" x14ac:dyDescent="0.2">
      <c r="A16" s="259"/>
      <c r="AK16" s="1134" t="s">
        <v>178</v>
      </c>
      <c r="AL16" s="1135"/>
      <c r="AM16" s="1135"/>
      <c r="AN16" s="1136"/>
      <c r="AO16" s="277">
        <v>1087241</v>
      </c>
      <c r="AP16" s="277">
        <v>154657</v>
      </c>
      <c r="AQ16" s="278">
        <v>163831</v>
      </c>
      <c r="AR16" s="279">
        <v>-5.6</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37" t="s">
        <v>494</v>
      </c>
      <c r="AL21" s="1138"/>
      <c r="AM21" s="1138"/>
      <c r="AN21" s="1139"/>
      <c r="AO21" s="289">
        <v>13.37</v>
      </c>
      <c r="AP21" s="290">
        <v>14.18</v>
      </c>
      <c r="AQ21" s="291">
        <v>-0.81</v>
      </c>
      <c r="AS21" s="292"/>
      <c r="AT21" s="288"/>
    </row>
    <row r="22" spans="1:46" s="260" customFormat="1" ht="13.2" x14ac:dyDescent="0.2">
      <c r="A22" s="288"/>
      <c r="AK22" s="1137" t="s">
        <v>495</v>
      </c>
      <c r="AL22" s="1138"/>
      <c r="AM22" s="1138"/>
      <c r="AN22" s="1139"/>
      <c r="AO22" s="293">
        <v>95.7</v>
      </c>
      <c r="AP22" s="294">
        <v>95.4</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8" t="s">
        <v>496</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29" t="s">
        <v>477</v>
      </c>
      <c r="AP30" s="265"/>
      <c r="AQ30" s="266" t="s">
        <v>478</v>
      </c>
      <c r="AR30" s="267"/>
    </row>
    <row r="31" spans="1:46" ht="13.2" x14ac:dyDescent="0.2">
      <c r="A31" s="259"/>
      <c r="AK31" s="268"/>
      <c r="AL31" s="269"/>
      <c r="AM31" s="269"/>
      <c r="AN31" s="270"/>
      <c r="AO31" s="1130"/>
      <c r="AP31" s="271" t="s">
        <v>479</v>
      </c>
      <c r="AQ31" s="272" t="s">
        <v>480</v>
      </c>
      <c r="AR31" s="273" t="s">
        <v>481</v>
      </c>
    </row>
    <row r="32" spans="1:46" ht="27" customHeight="1" x14ac:dyDescent="0.2">
      <c r="A32" s="259"/>
      <c r="AK32" s="1145" t="s">
        <v>499</v>
      </c>
      <c r="AL32" s="1146"/>
      <c r="AM32" s="1146"/>
      <c r="AN32" s="1147"/>
      <c r="AO32" s="303">
        <v>489067</v>
      </c>
      <c r="AP32" s="303">
        <v>69569</v>
      </c>
      <c r="AQ32" s="304">
        <v>86321</v>
      </c>
      <c r="AR32" s="305">
        <v>-19.399999999999999</v>
      </c>
    </row>
    <row r="33" spans="1:46" ht="13.5" customHeight="1" x14ac:dyDescent="0.2">
      <c r="A33" s="259"/>
      <c r="AK33" s="1145" t="s">
        <v>500</v>
      </c>
      <c r="AL33" s="1146"/>
      <c r="AM33" s="1146"/>
      <c r="AN33" s="1147"/>
      <c r="AO33" s="303" t="s">
        <v>486</v>
      </c>
      <c r="AP33" s="303" t="s">
        <v>486</v>
      </c>
      <c r="AQ33" s="304" t="s">
        <v>486</v>
      </c>
      <c r="AR33" s="305" t="s">
        <v>486</v>
      </c>
    </row>
    <row r="34" spans="1:46" ht="27" customHeight="1" x14ac:dyDescent="0.2">
      <c r="A34" s="259"/>
      <c r="AK34" s="1145" t="s">
        <v>501</v>
      </c>
      <c r="AL34" s="1146"/>
      <c r="AM34" s="1146"/>
      <c r="AN34" s="1147"/>
      <c r="AO34" s="303" t="s">
        <v>486</v>
      </c>
      <c r="AP34" s="303" t="s">
        <v>486</v>
      </c>
      <c r="AQ34" s="304" t="s">
        <v>486</v>
      </c>
      <c r="AR34" s="305" t="s">
        <v>486</v>
      </c>
    </row>
    <row r="35" spans="1:46" ht="27" customHeight="1" x14ac:dyDescent="0.2">
      <c r="A35" s="259"/>
      <c r="AK35" s="1145" t="s">
        <v>502</v>
      </c>
      <c r="AL35" s="1146"/>
      <c r="AM35" s="1146"/>
      <c r="AN35" s="1147"/>
      <c r="AO35" s="303">
        <v>122204</v>
      </c>
      <c r="AP35" s="303">
        <v>17383</v>
      </c>
      <c r="AQ35" s="304">
        <v>18581</v>
      </c>
      <c r="AR35" s="305">
        <v>-6.4</v>
      </c>
    </row>
    <row r="36" spans="1:46" ht="27" customHeight="1" x14ac:dyDescent="0.2">
      <c r="A36" s="259"/>
      <c r="AK36" s="1145" t="s">
        <v>503</v>
      </c>
      <c r="AL36" s="1146"/>
      <c r="AM36" s="1146"/>
      <c r="AN36" s="1147"/>
      <c r="AO36" s="303">
        <v>857</v>
      </c>
      <c r="AP36" s="303">
        <v>122</v>
      </c>
      <c r="AQ36" s="304">
        <v>4521</v>
      </c>
      <c r="AR36" s="305">
        <v>-97.3</v>
      </c>
    </row>
    <row r="37" spans="1:46" ht="13.5" customHeight="1" x14ac:dyDescent="0.2">
      <c r="A37" s="259"/>
      <c r="AK37" s="1145" t="s">
        <v>504</v>
      </c>
      <c r="AL37" s="1146"/>
      <c r="AM37" s="1146"/>
      <c r="AN37" s="1147"/>
      <c r="AO37" s="303" t="s">
        <v>486</v>
      </c>
      <c r="AP37" s="303" t="s">
        <v>486</v>
      </c>
      <c r="AQ37" s="304">
        <v>983</v>
      </c>
      <c r="AR37" s="305" t="s">
        <v>486</v>
      </c>
    </row>
    <row r="38" spans="1:46" ht="27" customHeight="1" x14ac:dyDescent="0.2">
      <c r="A38" s="259"/>
      <c r="AK38" s="1148" t="s">
        <v>505</v>
      </c>
      <c r="AL38" s="1149"/>
      <c r="AM38" s="1149"/>
      <c r="AN38" s="1150"/>
      <c r="AO38" s="306" t="s">
        <v>486</v>
      </c>
      <c r="AP38" s="306" t="s">
        <v>486</v>
      </c>
      <c r="AQ38" s="307">
        <v>20</v>
      </c>
      <c r="AR38" s="295" t="s">
        <v>486</v>
      </c>
      <c r="AS38" s="302"/>
    </row>
    <row r="39" spans="1:46" ht="13.2" x14ac:dyDescent="0.2">
      <c r="A39" s="259"/>
      <c r="AK39" s="1148" t="s">
        <v>506</v>
      </c>
      <c r="AL39" s="1149"/>
      <c r="AM39" s="1149"/>
      <c r="AN39" s="1150"/>
      <c r="AO39" s="303">
        <v>-1723</v>
      </c>
      <c r="AP39" s="303">
        <v>-245</v>
      </c>
      <c r="AQ39" s="304">
        <v>-4212</v>
      </c>
      <c r="AR39" s="305">
        <v>-94.2</v>
      </c>
      <c r="AS39" s="302"/>
    </row>
    <row r="40" spans="1:46" ht="27" customHeight="1" x14ac:dyDescent="0.2">
      <c r="A40" s="259"/>
      <c r="AK40" s="1145" t="s">
        <v>507</v>
      </c>
      <c r="AL40" s="1146"/>
      <c r="AM40" s="1146"/>
      <c r="AN40" s="1147"/>
      <c r="AO40" s="303">
        <v>-430552</v>
      </c>
      <c r="AP40" s="303">
        <v>-61245</v>
      </c>
      <c r="AQ40" s="304">
        <v>-70783</v>
      </c>
      <c r="AR40" s="305">
        <v>-13.5</v>
      </c>
      <c r="AS40" s="302"/>
    </row>
    <row r="41" spans="1:46" ht="13.2" x14ac:dyDescent="0.2">
      <c r="A41" s="259"/>
      <c r="AK41" s="1151" t="s">
        <v>288</v>
      </c>
      <c r="AL41" s="1152"/>
      <c r="AM41" s="1152"/>
      <c r="AN41" s="1153"/>
      <c r="AO41" s="303">
        <v>179853</v>
      </c>
      <c r="AP41" s="303">
        <v>25584</v>
      </c>
      <c r="AQ41" s="304">
        <v>35432</v>
      </c>
      <c r="AR41" s="305">
        <v>-27.8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40" t="s">
        <v>477</v>
      </c>
      <c r="AN49" s="1142" t="s">
        <v>510</v>
      </c>
      <c r="AO49" s="1143"/>
      <c r="AP49" s="1143"/>
      <c r="AQ49" s="1143"/>
      <c r="AR49" s="1144"/>
    </row>
    <row r="50" spans="1:44" ht="13.2" x14ac:dyDescent="0.2">
      <c r="A50" s="259"/>
      <c r="AK50" s="317"/>
      <c r="AL50" s="318"/>
      <c r="AM50" s="1141"/>
      <c r="AN50" s="319" t="s">
        <v>511</v>
      </c>
      <c r="AO50" s="320" t="s">
        <v>512</v>
      </c>
      <c r="AP50" s="321" t="s">
        <v>513</v>
      </c>
      <c r="AQ50" s="322" t="s">
        <v>514</v>
      </c>
      <c r="AR50" s="323" t="s">
        <v>515</v>
      </c>
    </row>
    <row r="51" spans="1:44" ht="13.2" x14ac:dyDescent="0.2">
      <c r="A51" s="259"/>
      <c r="AK51" s="315" t="s">
        <v>516</v>
      </c>
      <c r="AL51" s="316"/>
      <c r="AM51" s="324">
        <v>1628712</v>
      </c>
      <c r="AN51" s="325">
        <v>215638</v>
      </c>
      <c r="AO51" s="326">
        <v>199.9</v>
      </c>
      <c r="AP51" s="327">
        <v>145139</v>
      </c>
      <c r="AQ51" s="328">
        <v>19.5</v>
      </c>
      <c r="AR51" s="329">
        <v>180.4</v>
      </c>
    </row>
    <row r="52" spans="1:44" ht="13.2" x14ac:dyDescent="0.2">
      <c r="A52" s="259"/>
      <c r="AK52" s="330"/>
      <c r="AL52" s="331" t="s">
        <v>517</v>
      </c>
      <c r="AM52" s="332">
        <v>1534786</v>
      </c>
      <c r="AN52" s="333">
        <v>203202</v>
      </c>
      <c r="AO52" s="334">
        <v>333.1</v>
      </c>
      <c r="AP52" s="335">
        <v>83762</v>
      </c>
      <c r="AQ52" s="336">
        <v>33.1</v>
      </c>
      <c r="AR52" s="337">
        <v>300</v>
      </c>
    </row>
    <row r="53" spans="1:44" ht="13.2" x14ac:dyDescent="0.2">
      <c r="A53" s="259"/>
      <c r="AK53" s="315" t="s">
        <v>518</v>
      </c>
      <c r="AL53" s="316"/>
      <c r="AM53" s="324">
        <v>578590</v>
      </c>
      <c r="AN53" s="325">
        <v>78019</v>
      </c>
      <c r="AO53" s="326">
        <v>-63.8</v>
      </c>
      <c r="AP53" s="327">
        <v>125391</v>
      </c>
      <c r="AQ53" s="328">
        <v>-13.6</v>
      </c>
      <c r="AR53" s="329">
        <v>-50.2</v>
      </c>
    </row>
    <row r="54" spans="1:44" ht="13.2" x14ac:dyDescent="0.2">
      <c r="A54" s="259"/>
      <c r="AK54" s="330"/>
      <c r="AL54" s="331" t="s">
        <v>517</v>
      </c>
      <c r="AM54" s="332">
        <v>349279</v>
      </c>
      <c r="AN54" s="333">
        <v>47098</v>
      </c>
      <c r="AO54" s="334">
        <v>-76.8</v>
      </c>
      <c r="AP54" s="335">
        <v>68516</v>
      </c>
      <c r="AQ54" s="336">
        <v>-18.2</v>
      </c>
      <c r="AR54" s="337">
        <v>-58.6</v>
      </c>
    </row>
    <row r="55" spans="1:44" ht="13.2" x14ac:dyDescent="0.2">
      <c r="A55" s="259"/>
      <c r="AK55" s="315" t="s">
        <v>519</v>
      </c>
      <c r="AL55" s="316"/>
      <c r="AM55" s="324">
        <v>466519</v>
      </c>
      <c r="AN55" s="325">
        <v>64073</v>
      </c>
      <c r="AO55" s="326">
        <v>-17.899999999999999</v>
      </c>
      <c r="AP55" s="327">
        <v>138402</v>
      </c>
      <c r="AQ55" s="328">
        <v>10.4</v>
      </c>
      <c r="AR55" s="329">
        <v>-28.3</v>
      </c>
    </row>
    <row r="56" spans="1:44" ht="13.2" x14ac:dyDescent="0.2">
      <c r="A56" s="259"/>
      <c r="AK56" s="330"/>
      <c r="AL56" s="331" t="s">
        <v>517</v>
      </c>
      <c r="AM56" s="332">
        <v>158292</v>
      </c>
      <c r="AN56" s="333">
        <v>21740</v>
      </c>
      <c r="AO56" s="334">
        <v>-53.8</v>
      </c>
      <c r="AP56" s="335">
        <v>70652</v>
      </c>
      <c r="AQ56" s="336">
        <v>3.1</v>
      </c>
      <c r="AR56" s="337">
        <v>-56.9</v>
      </c>
    </row>
    <row r="57" spans="1:44" ht="13.2" x14ac:dyDescent="0.2">
      <c r="A57" s="259"/>
      <c r="AK57" s="315" t="s">
        <v>520</v>
      </c>
      <c r="AL57" s="316"/>
      <c r="AM57" s="324">
        <v>457894</v>
      </c>
      <c r="AN57" s="325">
        <v>64320</v>
      </c>
      <c r="AO57" s="326">
        <v>0.4</v>
      </c>
      <c r="AP57" s="327">
        <v>146367</v>
      </c>
      <c r="AQ57" s="328">
        <v>5.8</v>
      </c>
      <c r="AR57" s="329">
        <v>-5.4</v>
      </c>
    </row>
    <row r="58" spans="1:44" ht="13.2" x14ac:dyDescent="0.2">
      <c r="A58" s="259"/>
      <c r="AK58" s="330"/>
      <c r="AL58" s="331" t="s">
        <v>517</v>
      </c>
      <c r="AM58" s="332">
        <v>249922</v>
      </c>
      <c r="AN58" s="333">
        <v>35106</v>
      </c>
      <c r="AO58" s="334">
        <v>61.5</v>
      </c>
      <c r="AP58" s="335">
        <v>79441</v>
      </c>
      <c r="AQ58" s="336">
        <v>12.4</v>
      </c>
      <c r="AR58" s="337">
        <v>49.1</v>
      </c>
    </row>
    <row r="59" spans="1:44" ht="13.2" x14ac:dyDescent="0.2">
      <c r="A59" s="259"/>
      <c r="AK59" s="315" t="s">
        <v>521</v>
      </c>
      <c r="AL59" s="316"/>
      <c r="AM59" s="324">
        <v>1702493</v>
      </c>
      <c r="AN59" s="325">
        <v>242175</v>
      </c>
      <c r="AO59" s="326">
        <v>276.5</v>
      </c>
      <c r="AP59" s="327">
        <v>165181</v>
      </c>
      <c r="AQ59" s="328">
        <v>12.9</v>
      </c>
      <c r="AR59" s="329">
        <v>263.60000000000002</v>
      </c>
    </row>
    <row r="60" spans="1:44" ht="13.2" x14ac:dyDescent="0.2">
      <c r="A60" s="259"/>
      <c r="AK60" s="330"/>
      <c r="AL60" s="331" t="s">
        <v>517</v>
      </c>
      <c r="AM60" s="332">
        <v>393119</v>
      </c>
      <c r="AN60" s="333">
        <v>55920</v>
      </c>
      <c r="AO60" s="334">
        <v>59.3</v>
      </c>
      <c r="AP60" s="335">
        <v>82246</v>
      </c>
      <c r="AQ60" s="336">
        <v>3.5</v>
      </c>
      <c r="AR60" s="337">
        <v>55.8</v>
      </c>
    </row>
    <row r="61" spans="1:44" ht="13.2" x14ac:dyDescent="0.2">
      <c r="A61" s="259"/>
      <c r="AK61" s="315" t="s">
        <v>522</v>
      </c>
      <c r="AL61" s="338"/>
      <c r="AM61" s="324">
        <v>966842</v>
      </c>
      <c r="AN61" s="325">
        <v>132845</v>
      </c>
      <c r="AO61" s="326">
        <v>79</v>
      </c>
      <c r="AP61" s="327">
        <v>144096</v>
      </c>
      <c r="AQ61" s="339">
        <v>7</v>
      </c>
      <c r="AR61" s="329">
        <v>72</v>
      </c>
    </row>
    <row r="62" spans="1:44" ht="13.2" x14ac:dyDescent="0.2">
      <c r="A62" s="259"/>
      <c r="AK62" s="330"/>
      <c r="AL62" s="331" t="s">
        <v>517</v>
      </c>
      <c r="AM62" s="332">
        <v>537080</v>
      </c>
      <c r="AN62" s="333">
        <v>72613</v>
      </c>
      <c r="AO62" s="334">
        <v>64.7</v>
      </c>
      <c r="AP62" s="335">
        <v>76923</v>
      </c>
      <c r="AQ62" s="336">
        <v>6.8</v>
      </c>
      <c r="AR62" s="337">
        <v>57.9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WE/bop0d7oefMx+BK7BxXbNNkuujYep5ZDGJeDKTJbqNGBjFp+vx7pkxN7tqlIHsTcMK0kh5oAegw6nUrTGuoQ==" saltValue="DAgAb+ZHqzUXO0N+Obz7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oW7G9TOwzQk8MVNSveOhD5/k3gGACgyZj8Pu8zxMUvfALTaboHgmneUirCtA7+f5qCypf8/ExUnvR6SdRXyJ8A==" saltValue="c95hYRo+lzKvo1jsQ5nN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hDIlnX/UqCs16QiCcG57XUrgazyvveQa+jMJkECpN+eSyb43ed5U0s/hLQ93/4IAfnJi+DJ/X7IyBpeLduzomQ==" saltValue="KG3x5avxrNrHXcZeNno+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4" t="s">
        <v>3</v>
      </c>
      <c r="D47" s="1154"/>
      <c r="E47" s="1155"/>
      <c r="F47" s="11">
        <v>28.25</v>
      </c>
      <c r="G47" s="12">
        <v>27.89</v>
      </c>
      <c r="H47" s="12">
        <v>28.87</v>
      </c>
      <c r="I47" s="12">
        <v>33.94</v>
      </c>
      <c r="J47" s="13">
        <v>40.39</v>
      </c>
    </row>
    <row r="48" spans="2:10" ht="57.75" customHeight="1" x14ac:dyDescent="0.2">
      <c r="B48" s="14"/>
      <c r="C48" s="1156" t="s">
        <v>4</v>
      </c>
      <c r="D48" s="1156"/>
      <c r="E48" s="1157"/>
      <c r="F48" s="15">
        <v>2.35</v>
      </c>
      <c r="G48" s="16">
        <v>4.41</v>
      </c>
      <c r="H48" s="16">
        <v>7.83</v>
      </c>
      <c r="I48" s="16">
        <v>10.3</v>
      </c>
      <c r="J48" s="17">
        <v>3.59</v>
      </c>
    </row>
    <row r="49" spans="2:10" ht="57.75" customHeight="1" thickBot="1" x14ac:dyDescent="0.25">
      <c r="B49" s="18"/>
      <c r="C49" s="1158" t="s">
        <v>5</v>
      </c>
      <c r="D49" s="1158"/>
      <c r="E49" s="1159"/>
      <c r="F49" s="19" t="s">
        <v>529</v>
      </c>
      <c r="G49" s="20">
        <v>1.91</v>
      </c>
      <c r="H49" s="20">
        <v>3.64</v>
      </c>
      <c r="I49" s="20">
        <v>2.4</v>
      </c>
      <c r="J49" s="21" t="s">
        <v>530</v>
      </c>
    </row>
    <row r="50" spans="2:10" ht="13.2" x14ac:dyDescent="0.2"/>
  </sheetData>
  <sheetProtection algorithmName="SHA-512" hashValue="Qwk6BzcltqGeDCLfSuBtkTYOEMqOQskqiLEdkoZ1N+WhqBF7cFxGLsEBvILy73Tf0UTO3/8PCtkKeY+jkWO7kw==" saltValue="AouViXnK1qoE8dfh3vv9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2025-03-24T00:56:26Z</cp:lastPrinted>
  <dcterms:created xsi:type="dcterms:W3CDTF">2025-02-19T04:55:26Z</dcterms:created>
  <dcterms:modified xsi:type="dcterms:W3CDTF">2025-09-24T07:53:26Z</dcterms:modified>
  <cp:category/>
</cp:coreProperties>
</file>