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KOGE0109\Desktop\"/>
    </mc:Choice>
  </mc:AlternateContent>
  <xr:revisionPtr revIDLastSave="0" documentId="13_ncr:1_{86277115-7683-434F-BE2B-076305A8EC9C}" xr6:coauthVersionLast="47" xr6:coauthVersionMax="47" xr10:uidLastSave="{00000000-0000-0000-0000-000000000000}"/>
  <bookViews>
    <workbookView xWindow="-120" yWindow="-120" windowWidth="20730" windowHeight="1104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<sst xmlns="http://schemas.openxmlformats.org/spreadsheetml/2006/main" count="1194" uniqueCount="583">
  <si>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</si>
  <si>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</si>
  <si>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</si>
  <si>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</si>
  <si>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</si>
  <si>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</si>
  <si>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</si>
  <si>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</si>
  <si>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</si>
  <si>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</si>
  <si>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</si>
  <si>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</si>
  <si>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</si>
  <si>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</si>
  <si>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</si>
  <si>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</si>
  <si>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</si>
  <si>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</si>
  <si>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</si>
  <si>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</si>
  <si>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</si>
  <si>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</si>
  <si>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</si>
  <si>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</si>
  <si>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</si>
  <si>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</si>
  <si>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</si>
  <si>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</si>
  <si>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</si>
  <si>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</si>
  <si>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</si>
  <si>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</si>
  <si>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</si>
  <si>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</si>
  <si>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</si>
  <si>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</si>
  <si>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</si>
  <si>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</si>
  <si>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</si>
  <si>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</si>
  <si>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</si>
  <si>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</si>
  <si>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</si>
  <si>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</si>
  <si>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</si>
  <si>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</si>
  <si>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</si>
  <si>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</si>
  <si>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</si>
  <si>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</si>
  <si>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</si>
  <si>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</si>
  <si>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</si>
  <si>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</si>
  <si>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</si>
  <si>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</si>
  <si>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</si>
  <si>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</si>
  <si>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</si>
  <si>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</si>
  <si>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</si>
  <si>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</si>
  <si>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</si>
  <si>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</si>
  <si>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</si>
  <si>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</si>
  <si>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</si>
  <si>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</si>
  <si>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</si>
  <si>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</si>
  <si>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</si>
  <si>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</si>
  <si>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</si>
  <si>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</si>
  <si>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</si>
  <si>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</si>
  <si>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</si>
  <si>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</si>
  <si>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</si>
  <si>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</si>
  <si>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</si>
  <si>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</si>
  <si>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</si>
  <si>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</si>
  <si>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</si>
  <si>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</si>
  <si>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</si>
  <si>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</si>
  <si>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</si>
  <si>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</si>
  <si>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</si>
  <si>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</si>
  <si>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</si>
  <si>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</si>
  <si>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</si>
  <si>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</si>
  <si>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</si>
  <si>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</si>
  <si>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</si>
  <si>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</si>
  <si>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</si>
  <si>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</si>
  <si>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</si>
  <si>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</si>
  <si>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</si>
  <si>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</si>
  <si>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</si>
  <si>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</si>
  <si>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</si>
  <si>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</si>
  <si>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</si>
  <si>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</si>
  <si>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</si>
  <si>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</si>
  <si>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</si>
  <si>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</si>
  <si>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</si>
  <si>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</si>
  <si>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</si>
  <si>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</si>
  <si>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</si>
  <si>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</si>
  <si>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</si>
  <si>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</si>
  <si>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</si>
  <si>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</si>
  <si>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</si>
  <si>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</si>
  <si>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</si>
  <si>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</si>
  <si>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</si>
  <si>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</si>
  <si>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</si>
  <si>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</si>
  <si>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</si>
  <si>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</si>
  <si>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</si>
  <si>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</si>
  <si>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</si>
  <si>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</si>
  <si>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</si>
  <si>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</si>
  <si>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</si>
  <si>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</si>
  <si>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</si>
  <si>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</si>
  <si>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</si>
  <si>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</si>
  <si>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</si>
  <si>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</si>
  <si>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</si>
  <si>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</si>
  <si>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</si>
  <si>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</si>
  <si>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</si>
  <si>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</si>
  <si>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</si>
  <si>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</si>
  <si>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</si>
  <si>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</si>
  <si>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</si>
  <si>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</si>
  <si>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</si>
  <si>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</si>
  <si>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</si>
  <si>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</si>
  <si>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</si>
  <si>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</si>
  <si>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</si>
  <si>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</si>
  <si>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</si>
  <si>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</si>
  <si>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</si>
  <si>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</si>
  <si>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</si>
  <si>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</si>
  <si>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</si>
  <si>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</si>
  <si>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</si>
  <si>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</si>
  <si>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</si>
  <si>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</si>
  <si>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</si>
  <si>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</si>
  <si>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</si>
  <si>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</si>
  <si>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</si>
  <si>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</si>
  <si>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</si>
  <si>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</si>
  <si>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</si>
  <si>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</si>
  <si>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</si>
  <si>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</si>
  <si>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</si>
  <si>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</si>
  <si>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</si>
  <si>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</si>
  <si>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</si>
  <si>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</si>
  <si>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</si>
  <si>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</si>
  <si>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福岡県上毛町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</si>
  <si>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</si>
  <si>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</si>
  <si>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</si>
  <si>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</si>
  <si>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</si>
  <si>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</si>
  <si>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</si>
  <si>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</si>
  <si>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</si>
  <si>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</si>
  <si>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</si>
  <si>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</si>
  <si>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</si>
  <si>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</si>
  <si>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</si>
  <si>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</si>
  <si>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</si>
  <si>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</si>
  <si>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</si>
  <si>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</si>
  <si>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</si>
  <si>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</si>
  <si>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</si>
  <si>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</si>
  <si>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</si>
  <si>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</si>
  <si>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</si>
  <si>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</si>
  <si>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</si>
  <si>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</si>
  <si>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</si>
  <si>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</si>
  <si>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</si>
  <si>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</si>
  <si>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</si>
  <si>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</si>
  <si>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</si>
  <si>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</si>
  <si>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</si>
  <si>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</si>
  <si>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</si>
  <si>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</si>
  <si>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</si>
  <si>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</si>
  <si>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</si>
  <si>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</si>
  <si>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</si>
  <si>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</si>
  <si>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</si>
  <si>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</si>
  <si>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</si>
  <si>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</si>
  <si>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</si>
  <si>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</si>
  <si>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</si>
  <si>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</si>
  <si>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</si>
  <si>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</si>
  <si>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</si>
  <si>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</si>
  <si>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</si>
  <si>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</si>
  <si>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</si>
  <si>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</si>
  <si>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</si>
  <si>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</si>
  <si>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</si>
  <si>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</si>
  <si>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</si>
  <si>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</si>
  <si>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</si>
  <si>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</si>
  <si>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</si>
  <si>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</si>
  <si>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</si>
  <si>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</si>
  <si>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</si>
  <si>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</si>
  <si>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</si>
  <si>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</si>
  <si>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</si>
  <si>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</si>
  <si>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</si>
  <si>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</si>
  <si>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</si>
  <si>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</si>
  <si>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</si>
  <si>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</si>
  <si>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</si>
  <si>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</si>
  <si>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</si>
  <si>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</si>
  <si>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</si>
  <si>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</si>
  <si>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</si>
  <si>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</si>
  <si>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</si>
  <si>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</si>
  <si>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</si>
  <si>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</si>
  <si>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</si>
  <si>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</si>
  <si>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</si>
  <si>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</si>
  <si>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</si>
  <si>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</si>
  <si>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</si>
  <si>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</si>
  <si>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</si>
  <si>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</si>
  <si>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</si>
  <si>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</si>
  <si>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</si>
  <si>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</si>
  <si>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</si>
  <si>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</si>
  <si>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</si>
  <si>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</si>
  <si>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</si>
  <si>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</si>
  <si>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</si>
  <si>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</si>
  <si>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</si>
  <si>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</si>
  <si>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</si>
  <si>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</si>
  <si>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</si>
  <si>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</si>
  <si>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</si>
  <si>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</si>
  <si>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</si>
  <si>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</si>
  <si>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</si>
  <si>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</si>
  <si>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</si>
  <si>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</si>
  <si>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</si>
  <si>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</si>
  <si>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</si>
  <si>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</si>
  <si>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</si>
  <si>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</si>
  <si>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</si>
  <si>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</si>
  <si>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</si>
  <si>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</si>
  <si>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</si>
  <si>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</si>
  <si>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</si>
  <si>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</si>
  <si>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福岡県上毛町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</si>
  <si>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</si>
  <si>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</si>
  <si>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</si>
  <si>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</si>
  <si>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</si>
  <si>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</si>
  <si>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</si>
  <si>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</si>
  <si>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</si>
  <si>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</si>
  <si>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</si>
  <si>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</si>
  <si>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</si>
  <si>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</si>
  <si>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</si>
  <si>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</si>
  <si>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</si>
  <si>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</si>
  <si>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</si>
  <si>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</si>
  <si>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</si>
  <si>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</si>
  <si>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</si>
  <si>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</si>
  <si>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</si>
  <si>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</si>
  <si>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</si>
  <si>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</si>
  <si>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</si>
  <si>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</si>
  <si>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</si>
  <si>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</si>
  <si>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</si>
  <si>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</si>
  <si>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</si>
  <si>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上毛町農業集落排水事業会計</t>
    <phoneticPr fontId="5"/>
  </si>
  <si>
    <t>法適用企業</t>
    <phoneticPr fontId="5"/>
  </si>
  <si>
    <t>上毛町簡易水道事業会計</t>
    <phoneticPr fontId="5"/>
  </si>
  <si>
    <t>工業等用地造成事業特別会計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</si>
  <si>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</si>
  <si>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</si>
  <si>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</si>
  <si>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</si>
  <si>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</si>
  <si>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</si>
  <si>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</si>
  <si>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</si>
  <si>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</si>
  <si>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</si>
  <si>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</si>
  <si>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</si>
  <si>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</si>
  <si>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</si>
  <si>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</si>
  <si>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</si>
  <si>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</si>
  <si>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</si>
  <si>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</si>
  <si>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</si>
  <si>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</si>
  <si>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</si>
  <si>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</si>
  <si>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</si>
  <si>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</si>
  <si>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</si>
  <si>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</si>
  <si>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</si>
  <si>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</si>
  <si>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</si>
  <si>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</si>
  <si>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</si>
  <si>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</si>
  <si>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</si>
  <si>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</si>
  <si>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</si>
  <si>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</si>
  <si>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</si>
  <si>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</si>
  <si>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</si>
  <si>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</si>
  <si>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</si>
  <si>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</si>
  <si>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</si>
  <si>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</si>
  <si>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</si>
  <si>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</si>
  <si>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</si>
  <si>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</si>
  <si>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</si>
  <si>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</si>
  <si>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</si>
  <si>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</si>
  <si>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</si>
  <si>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</si>
  <si>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</si>
  <si>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</si>
  <si>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</si>
  <si>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</si>
  <si>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</si>
  <si>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</si>
  <si>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</si>
  <si>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</si>
  <si>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</si>
  <si>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</si>
  <si>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</si>
  <si>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</si>
  <si>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</si>
  <si>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</si>
  <si>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</si>
  <si>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</si>
  <si>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</si>
  <si>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</si>
  <si>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</si>
  <si>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</si>
  <si>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</si>
  <si>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</si>
  <si>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</si>
  <si>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</si>
  <si>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</si>
  <si>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</si>
  <si>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</si>
  <si>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</si>
  <si>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</si>
  <si>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</si>
  <si>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</si>
  <si>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</si>
  <si>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</si>
  <si>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</si>
  <si>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</si>
  <si>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</si>
  <si>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</si>
  <si>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</si>
  <si>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</si>
  <si>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</si>
  <si>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</si>
  <si>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</si>
  <si>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</si>
  <si>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</si>
  <si>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</si>
  <si>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</si>
  <si>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</si>
  <si>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</si>
  <si>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</si>
  <si>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</si>
  <si>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</si>
  <si>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</si>
  <si>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</si>
  <si>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</si>
  <si>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</si>
  <si>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</si>
  <si>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</si>
  <si>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</si>
  <si>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</si>
  <si>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</si>
  <si>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</si>
  <si>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</si>
  <si>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</si>
  <si>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</si>
  <si>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</si>
  <si>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</si>
  <si>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</si>
  <si>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</si>
  <si>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</si>
  <si>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</si>
  <si>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</si>
  <si>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</si>
  <si>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</si>
  <si>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</si>
  <si>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</si>
  <si>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</si>
  <si>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</si>
  <si>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</si>
  <si>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</si>
  <si>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</si>
  <si>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</si>
  <si>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4.11</t>
  </si>
  <si>
    <t>一般会計</t>
  </si>
  <si>
    <t>国民健康保険特別会計</t>
  </si>
  <si>
    <t>上毛町簡易水道事業会計</t>
  </si>
  <si>
    <t>後期高齢者医療特別会計</t>
  </si>
  <si>
    <t>上毛町農業集落排水事業会計</t>
  </si>
  <si>
    <t>工業等用地造成事業特別会計</t>
  </si>
  <si>
    <t>その他会計（赤字）</t>
  </si>
  <si>
    <t>その他会計（黒字）</t>
  </si>
  <si>
    <t>R01</t>
    <phoneticPr fontId="5"/>
  </si>
  <si>
    <t>R02</t>
    <phoneticPr fontId="5"/>
  </si>
  <si>
    <t>R03</t>
    <phoneticPr fontId="5"/>
  </si>
  <si>
    <t>R04</t>
    <phoneticPr fontId="5"/>
  </si>
  <si>
    <t>R05</t>
    <phoneticPr fontId="5"/>
  </si>
  <si>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10"/>
  </si>
  <si>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10"/>
  </si>
  <si>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1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</si>
  <si>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</si>
  <si>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</si>
  <si>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0"/>
  </si>
  <si>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10"/>
  </si>
  <si>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10"/>
  </si>
  <si>
    <t>しんよしとみ街づくり</t>
    <rPh sb="6" eb="7">
      <t>マチ</t>
    </rPh>
    <phoneticPr fontId="2"/>
  </si>
  <si>
    <t>上毛町土地開発公社</t>
    <rPh sb="0" eb="3">
      <t>コウゲマチ</t>
    </rPh>
    <rPh sb="3" eb="9">
      <t>トチカイハツコウシャ</t>
    </rPh>
    <phoneticPr fontId="2"/>
  </si>
  <si>
    <t>-</t>
    <phoneticPr fontId="2"/>
  </si>
  <si>
    <t>公共施設整備基金</t>
    <rPh sb="0" eb="8">
      <t>コウキョウシセツセイビキキン</t>
    </rPh>
    <phoneticPr fontId="5"/>
  </si>
  <si>
    <t>地域振興基金</t>
    <rPh sb="0" eb="6">
      <t>チイキシンコウキキン</t>
    </rPh>
    <phoneticPr fontId="2"/>
  </si>
  <si>
    <t>ふるさと応援基金</t>
    <rPh sb="4" eb="6">
      <t>オウエン</t>
    </rPh>
    <rPh sb="6" eb="8">
      <t>キキン</t>
    </rPh>
    <phoneticPr fontId="2"/>
  </si>
  <si>
    <t>まちづくり基金</t>
    <rPh sb="5" eb="7">
      <t>キキン</t>
    </rPh>
    <phoneticPr fontId="2"/>
  </si>
  <si>
    <t>地域福祉基金</t>
    <rPh sb="0" eb="6">
      <t>チイキフクシキキン</t>
    </rPh>
    <phoneticPr fontId="2"/>
  </si>
  <si>
    <t>-</t>
    <phoneticPr fontId="2"/>
  </si>
  <si>
    <t>-</t>
    <phoneticPr fontId="2"/>
  </si>
  <si>
    <t>〇</t>
    <phoneticPr fontId="2"/>
  </si>
  <si>
    <t>築上郡自治会館等資産管理組合（一般会計）</t>
  </si>
  <si>
    <t>豊前市外二町清掃施設組合（一般会計）</t>
  </si>
  <si>
    <t>福岡県自治振興組合（一般会計）</t>
  </si>
  <si>
    <t>福岡県自治振興組合（公文書館事業特別会計）</t>
  </si>
  <si>
    <t>福岡県介護保険広域連合（一般会計）</t>
  </si>
  <si>
    <t>福岡県介護保険広域連合（介護保険事業特別会計）</t>
  </si>
  <si>
    <t>京築地区水道企業団</t>
  </si>
  <si>
    <t>法適用企業</t>
  </si>
  <si>
    <t>福岡県後期高齢者医療広域連合（一般会計）</t>
  </si>
  <si>
    <t>福岡県後期高齢者医療広域連合（後期高齢者医療特別会計）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</si>
  <si>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</si>
  <si>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</si>
  <si>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将来負担比率、有形固定資産減価償却率ともに類似団体よりも低い水準となっている。
今後も、地方債の新規発行抑制等により将来負担比率を抑制し、公共施設等総合管理計画により適切に整備を行っていく。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1" eb="23">
      <t>ルイジ</t>
    </rPh>
    <rPh sb="23" eb="25">
      <t>ダンタイ</t>
    </rPh>
    <rPh sb="28" eb="29">
      <t>ヒク</t>
    </rPh>
    <rPh sb="30" eb="32">
      <t>スイジュン</t>
    </rPh>
    <rPh sb="40" eb="42">
      <t>コンゴ</t>
    </rPh>
    <rPh sb="44" eb="47">
      <t>チホウサイ</t>
    </rPh>
    <rPh sb="48" eb="50">
      <t>シンキ</t>
    </rPh>
    <rPh sb="50" eb="52">
      <t>ハッコウ</t>
    </rPh>
    <rPh sb="52" eb="54">
      <t>ヨクセイ</t>
    </rPh>
    <rPh sb="54" eb="55">
      <t>トウ</t>
    </rPh>
    <rPh sb="58" eb="60">
      <t>ショウライ</t>
    </rPh>
    <rPh sb="60" eb="62">
      <t>フタン</t>
    </rPh>
    <rPh sb="62" eb="64">
      <t>ヒリツ</t>
    </rPh>
    <rPh sb="65" eb="67">
      <t>ヨクセイ</t>
    </rPh>
    <rPh sb="69" eb="71">
      <t>コウキョウ</t>
    </rPh>
    <rPh sb="71" eb="73">
      <t>シセツ</t>
    </rPh>
    <rPh sb="73" eb="74">
      <t>トウ</t>
    </rPh>
    <rPh sb="74" eb="76">
      <t>ソウゴウ</t>
    </rPh>
    <rPh sb="76" eb="78">
      <t>カンリ</t>
    </rPh>
    <rPh sb="78" eb="80">
      <t>ケイカク</t>
    </rPh>
    <rPh sb="83" eb="85">
      <t>テキセツ</t>
    </rPh>
    <rPh sb="86" eb="88">
      <t>セイビ</t>
    </rPh>
    <rPh sb="89" eb="90">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</si>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</sst>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7"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3904DC21-61A7-4EE9-ACF9-7CF5EE0C486F}"/>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BB78-4781-9A13-7C291BC76C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79081</c:v>
                </c:pt>
                <c:pt idx="1">
                  <c:v>163422</c:v>
                </c:pt>
                <c:pt idx="2">
                  <c:v>169683</c:v>
                </c:pt>
                <c:pt idx="3">
                  <c:v>210572</c:v>
                </c:pt>
                <c:pt idx="4">
                  <c:v>229192</c:v>
                </c:pt>
              </c:numCache>
            </c:numRef>
          </c:val>
          <c:smooth val="0"/>
          <c:extLst>
            <c:ext xmlns:c16="http://schemas.microsoft.com/office/drawing/2014/chart" uri="{C3380CC4-5D6E-409C-BE32-E72D297353CC}">
              <c16:uniqueId val="{00000001-BB78-4781-9A13-7C291BC76C4C}"/>
            </c:ext>
          </c:extLst>
        </c:ser>
        <c:dLbls>
          <c:showLegendKey val="0"/>
          <c:showVal val="0"/>
          <c:showCatName val="0"/>
          <c:showSerName val="0"/>
          <c:showPercent val="0"/>
          <c:showBubbleSize val="0"/>
        </c:dLbls>
        <c:marker val="1"/>
        <c:smooth val="0"/>
        <c:axId val="599649800"/>
        <c:axId val="599649016"/>
      </c:lineChart>
      <c:catAx>
        <c:axId val="599649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9649016"/>
        <c:crosses val="autoZero"/>
        <c:auto val="1"/>
        <c:lblAlgn val="ctr"/>
        <c:lblOffset val="100"/>
        <c:tickLblSkip val="1"/>
        <c:tickMarkSkip val="1"/>
        <c:noMultiLvlLbl val="0"/>
      </c:catAx>
      <c:valAx>
        <c:axId val="59964901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9649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11.3</c:v>
                </c:pt>
                <c:pt idx="1">
                  <c:v>12.54</c:v>
                </c:pt>
                <c:pt idx="2">
                  <c:v>12.88</c:v>
                </c:pt>
                <c:pt idx="3">
                  <c:v>12.91</c:v>
                </c:pt>
                <c:pt idx="4">
                  <c:v>12.53</c:v>
                </c:pt>
              </c:numCache>
            </c:numRef>
          </c:val>
          <c:extLst>
            <c:ext xmlns:c16="http://schemas.microsoft.com/office/drawing/2014/chart" uri="{C3380CC4-5D6E-409C-BE32-E72D297353CC}">
              <c16:uniqueId val="{00000000-5628-4127-B7E6-100E532820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75.16</c:v>
                </c:pt>
                <c:pt idx="1">
                  <c:v>72.650000000000006</c:v>
                </c:pt>
                <c:pt idx="2">
                  <c:v>69.150000000000006</c:v>
                </c:pt>
                <c:pt idx="3">
                  <c:v>78.069999999999993</c:v>
                </c:pt>
                <c:pt idx="4">
                  <c:v>73.650000000000006</c:v>
                </c:pt>
              </c:numCache>
            </c:numRef>
          </c:val>
          <c:extLst>
            <c:ext xmlns:c16="http://schemas.microsoft.com/office/drawing/2014/chart" uri="{C3380CC4-5D6E-409C-BE32-E72D297353CC}">
              <c16:uniqueId val="{00000001-5628-4127-B7E6-100E5328204B}"/>
            </c:ext>
          </c:extLst>
        </c:ser>
        <c:dLbls>
          <c:showLegendKey val="0"/>
          <c:showVal val="0"/>
          <c:showCatName val="0"/>
          <c:showSerName val="0"/>
          <c:showPercent val="0"/>
          <c:showBubbleSize val="0"/>
        </c:dLbls>
        <c:gapWidth val="250"/>
        <c:overlap val="100"/>
        <c:axId val="599648232"/>
        <c:axId val="599646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14.05</c:v>
                </c:pt>
                <c:pt idx="1">
                  <c:v>10.35</c:v>
                </c:pt>
                <c:pt idx="2">
                  <c:v>0.94</c:v>
                </c:pt>
                <c:pt idx="3">
                  <c:v>6.46</c:v>
                </c:pt>
                <c:pt idx="4">
                  <c:v>-4.1100000000000003</c:v>
                </c:pt>
              </c:numCache>
            </c:numRef>
          </c:val>
          <c:smooth val="0"/>
          <c:extLst>
            <c:ext xmlns:c16="http://schemas.microsoft.com/office/drawing/2014/chart" uri="{C3380CC4-5D6E-409C-BE32-E72D297353CC}">
              <c16:uniqueId val="{00000002-5628-4127-B7E6-100E5328204B}"/>
            </c:ext>
          </c:extLst>
        </c:ser>
        <c:dLbls>
          <c:showLegendKey val="0"/>
          <c:showVal val="0"/>
          <c:showCatName val="0"/>
          <c:showSerName val="0"/>
          <c:showPercent val="0"/>
          <c:showBubbleSize val="0"/>
        </c:dLbls>
        <c:marker val="1"/>
        <c:smooth val="0"/>
        <c:axId val="599648232"/>
        <c:axId val="599646272"/>
      </c:lineChart>
      <c:catAx>
        <c:axId val="599648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9646272"/>
        <c:crosses val="autoZero"/>
        <c:auto val="1"/>
        <c:lblAlgn val="ctr"/>
        <c:lblOffset val="100"/>
        <c:tickLblSkip val="1"/>
        <c:tickMarkSkip val="1"/>
        <c:noMultiLvlLbl val="0"/>
      </c:catAx>
      <c:valAx>
        <c:axId val="599646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48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0.17</c:v>
                </c:pt>
                <c:pt idx="4">
                  <c:v>#N/A</c:v>
                </c:pt>
                <c:pt idx="5">
                  <c:v>0.1</c:v>
                </c:pt>
                <c:pt idx="6">
                  <c:v>#N/A</c:v>
                </c:pt>
                <c:pt idx="7">
                  <c:v>0.74</c:v>
                </c:pt>
                <c:pt idx="8">
                  <c:v>0</c:v>
                </c:pt>
                <c:pt idx="9">
                  <c:v>0</c:v>
                </c:pt>
              </c:numCache>
            </c:numRef>
          </c:val>
          <c:extLst>
            <c:ext xmlns:c16="http://schemas.microsoft.com/office/drawing/2014/chart" uri="{C3380CC4-5D6E-409C-BE32-E72D297353CC}">
              <c16:uniqueId val="{00000000-F0AC-4706-BD78-43786C3F9A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AC-4706-BD78-43786C3F9A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AC-4706-BD78-43786C3F9AE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AC-4706-BD78-43786C3F9AE0}"/>
            </c:ext>
          </c:extLst>
        </c:ser>
        <c:ser>
          <c:idx val="4"/>
          <c:order val="4"/>
          <c:tx>
            <c:strRef>
              <c:f>データシート!$A$31</c:f>
              <c:strCache>
                <c:ptCount val="1"/>
                <c:pt idx="0">
                  <c:v>工業等用地造成事業特別会計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0.32</c:v>
                </c:pt>
                <c:pt idx="4">
                  <c:v>#N/A</c:v>
                </c:pt>
                <c:pt idx="5">
                  <c:v>3.84</c:v>
                </c:pt>
                <c:pt idx="6">
                  <c:v>#N/A</c:v>
                </c:pt>
                <c:pt idx="7">
                  <c:v>3.94</c:v>
                </c:pt>
                <c:pt idx="8">
                  <c:v>#N/A</c:v>
                </c:pt>
                <c:pt idx="9">
                  <c:v>0</c:v>
                </c:pt>
              </c:numCache>
            </c:numRef>
          </c:val>
          <c:extLst>
            <c:ext xmlns:c16="http://schemas.microsoft.com/office/drawing/2014/chart" uri="{C3380CC4-5D6E-409C-BE32-E72D297353CC}">
              <c16:uniqueId val="{00000004-F0AC-4706-BD78-43786C3F9AE0}"/>
            </c:ext>
          </c:extLst>
        </c:ser>
        <c:ser>
          <c:idx val="5"/>
          <c:order val="5"/>
          <c:tx>
            <c:strRef>
              <c:f>データシート!$A$32</c:f>
              <c:strCache>
                <c:ptCount val="1"/>
                <c:pt idx="0">
                  <c:v>上毛町農業集落排水事業会計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0.06</c:v>
                </c:pt>
              </c:numCache>
            </c:numRef>
          </c:val>
          <c:extLst>
            <c:ext xmlns:c16="http://schemas.microsoft.com/office/drawing/2014/chart" uri="{C3380CC4-5D6E-409C-BE32-E72D297353CC}">
              <c16:uniqueId val="{00000005-F0AC-4706-BD78-43786C3F9AE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0.12</c:v>
                </c:pt>
                <c:pt idx="4">
                  <c:v>#N/A</c:v>
                </c:pt>
                <c:pt idx="5">
                  <c:v>0.1</c:v>
                </c:pt>
                <c:pt idx="6">
                  <c:v>#N/A</c:v>
                </c:pt>
                <c:pt idx="7">
                  <c:v>0.13</c:v>
                </c:pt>
                <c:pt idx="8">
                  <c:v>#N/A</c:v>
                </c:pt>
                <c:pt idx="9">
                  <c:v>0.12</c:v>
                </c:pt>
              </c:numCache>
            </c:numRef>
          </c:val>
          <c:extLst>
            <c:ext xmlns:c16="http://schemas.microsoft.com/office/drawing/2014/chart" uri="{C3380CC4-5D6E-409C-BE32-E72D297353CC}">
              <c16:uniqueId val="{00000006-F0AC-4706-BD78-43786C3F9AE0}"/>
            </c:ext>
          </c:extLst>
        </c:ser>
        <c:ser>
          <c:idx val="7"/>
          <c:order val="7"/>
          <c:tx>
            <c:strRef>
              <c:f>データシート!$A$34</c:f>
              <c:strCache>
                <c:ptCount val="1"/>
                <c:pt idx="0">
                  <c:v>上毛町簡易水道事業会計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7-F0AC-4706-BD78-43786C3F9AE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1.03</c:v>
                </c:pt>
                <c:pt idx="2">
                  <c:v>#N/A</c:v>
                </c:pt>
                <c:pt idx="3">
                  <c:v>1.34</c:v>
                </c:pt>
                <c:pt idx="4">
                  <c:v>#N/A</c:v>
                </c:pt>
                <c:pt idx="5">
                  <c:v>0.93</c:v>
                </c:pt>
                <c:pt idx="6">
                  <c:v>#N/A</c:v>
                </c:pt>
                <c:pt idx="7">
                  <c:v>0.59</c:v>
                </c:pt>
                <c:pt idx="8">
                  <c:v>#N/A</c:v>
                </c:pt>
                <c:pt idx="9">
                  <c:v>0.59</c:v>
                </c:pt>
              </c:numCache>
            </c:numRef>
          </c:val>
          <c:extLst>
            <c:ext xmlns:c16="http://schemas.microsoft.com/office/drawing/2014/chart" uri="{C3380CC4-5D6E-409C-BE32-E72D297353CC}">
              <c16:uniqueId val="{00000008-F0AC-4706-BD78-43786C3F9A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11.24</c:v>
                </c:pt>
                <c:pt idx="2">
                  <c:v>#N/A</c:v>
                </c:pt>
                <c:pt idx="3">
                  <c:v>12.43</c:v>
                </c:pt>
                <c:pt idx="4">
                  <c:v>#N/A</c:v>
                </c:pt>
                <c:pt idx="5">
                  <c:v>12.83</c:v>
                </c:pt>
                <c:pt idx="6">
                  <c:v>#N/A</c:v>
                </c:pt>
                <c:pt idx="7">
                  <c:v>12.9</c:v>
                </c:pt>
                <c:pt idx="8">
                  <c:v>#N/A</c:v>
                </c:pt>
                <c:pt idx="9">
                  <c:v>12.52</c:v>
                </c:pt>
              </c:numCache>
            </c:numRef>
          </c:val>
          <c:extLst>
            <c:ext xmlns:c16="http://schemas.microsoft.com/office/drawing/2014/chart" uri="{C3380CC4-5D6E-409C-BE32-E72D297353CC}">
              <c16:uniqueId val="{00000009-F0AC-4706-BD78-43786C3F9AE0}"/>
            </c:ext>
          </c:extLst>
        </c:ser>
        <c:dLbls>
          <c:showLegendKey val="0"/>
          <c:showVal val="0"/>
          <c:showCatName val="0"/>
          <c:showSerName val="0"/>
          <c:showPercent val="0"/>
          <c:showBubbleSize val="0"/>
        </c:dLbls>
        <c:gapWidth val="150"/>
        <c:overlap val="100"/>
        <c:axId val="599647056"/>
        <c:axId val="599652544"/>
      </c:barChart>
      <c:catAx>
        <c:axId val="59964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652544"/>
        <c:crosses val="autoZero"/>
        <c:auto val="1"/>
        <c:lblAlgn val="ctr"/>
        <c:lblOffset val="100"/>
        <c:tickLblSkip val="1"/>
        <c:tickMarkSkip val="1"/>
        <c:noMultiLvlLbl val="0"/>
      </c:catAx>
      <c:valAx>
        <c:axId val="599652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4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428</c:v>
                </c:pt>
                <c:pt idx="5">
                  <c:v>421</c:v>
                </c:pt>
                <c:pt idx="8">
                  <c:v>393</c:v>
                </c:pt>
                <c:pt idx="11">
                  <c:v>377</c:v>
                </c:pt>
                <c:pt idx="14">
                  <c:v>353</c:v>
                </c:pt>
              </c:numCache>
            </c:numRef>
          </c:val>
          <c:extLst>
            <c:ext xmlns:c16="http://schemas.microsoft.com/office/drawing/2014/chart" uri="{C3380CC4-5D6E-409C-BE32-E72D297353CC}">
              <c16:uniqueId val="{00000000-FEEE-43C1-BE88-30044F03AB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EE-43C1-BE88-30044F03AB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31</c:v>
                </c:pt>
                <c:pt idx="6">
                  <c:v>28</c:v>
                </c:pt>
                <c:pt idx="9">
                  <c:v>17</c:v>
                </c:pt>
                <c:pt idx="12">
                  <c:v>8</c:v>
                </c:pt>
              </c:numCache>
            </c:numRef>
          </c:val>
          <c:extLst>
            <c:ext xmlns:c16="http://schemas.microsoft.com/office/drawing/2014/chart" uri="{C3380CC4-5D6E-409C-BE32-E72D297353CC}">
              <c16:uniqueId val="{00000002-FEEE-43C1-BE88-30044F03AB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9</c:v>
                </c:pt>
              </c:numCache>
            </c:numRef>
          </c:val>
          <c:extLst>
            <c:ext xmlns:c16="http://schemas.microsoft.com/office/drawing/2014/chart" uri="{C3380CC4-5D6E-409C-BE32-E72D297353CC}">
              <c16:uniqueId val="{00000003-FEEE-43C1-BE88-30044F03AB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c:v>
                </c:pt>
                <c:pt idx="3">
                  <c:v>58</c:v>
                </c:pt>
                <c:pt idx="6">
                  <c:v>58</c:v>
                </c:pt>
                <c:pt idx="9">
                  <c:v>60</c:v>
                </c:pt>
                <c:pt idx="12">
                  <c:v>63</c:v>
                </c:pt>
              </c:numCache>
            </c:numRef>
          </c:val>
          <c:extLst>
            <c:ext xmlns:c16="http://schemas.microsoft.com/office/drawing/2014/chart" uri="{C3380CC4-5D6E-409C-BE32-E72D297353CC}">
              <c16:uniqueId val="{00000004-FEEE-43C1-BE88-30044F03AB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EE-43C1-BE88-30044F03AB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EE-43C1-BE88-30044F03AB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264</c:v>
                </c:pt>
                <c:pt idx="3">
                  <c:v>243</c:v>
                </c:pt>
                <c:pt idx="6">
                  <c:v>244</c:v>
                </c:pt>
                <c:pt idx="9">
                  <c:v>303</c:v>
                </c:pt>
                <c:pt idx="12">
                  <c:v>347</c:v>
                </c:pt>
              </c:numCache>
            </c:numRef>
          </c:val>
          <c:extLst>
            <c:ext xmlns:c16="http://schemas.microsoft.com/office/drawing/2014/chart" uri="{C3380CC4-5D6E-409C-BE32-E72D297353CC}">
              <c16:uniqueId val="{00000007-FEEE-43C1-BE88-30044F03ABE2}"/>
            </c:ext>
          </c:extLst>
        </c:ser>
        <c:dLbls>
          <c:showLegendKey val="0"/>
          <c:showVal val="0"/>
          <c:showCatName val="0"/>
          <c:showSerName val="0"/>
          <c:showPercent val="0"/>
          <c:showBubbleSize val="0"/>
        </c:dLbls>
        <c:gapWidth val="100"/>
        <c:overlap val="100"/>
        <c:axId val="599652936"/>
        <c:axId val="599650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-75</c:v>
                </c:pt>
                <c:pt idx="2">
                  <c:v>#N/A</c:v>
                </c:pt>
                <c:pt idx="3">
                  <c:v>#N/A</c:v>
                </c:pt>
                <c:pt idx="4">
                  <c:v>-89</c:v>
                </c:pt>
                <c:pt idx="5">
                  <c:v>#N/A</c:v>
                </c:pt>
                <c:pt idx="6">
                  <c:v>#N/A</c:v>
                </c:pt>
                <c:pt idx="7">
                  <c:v>-63</c:v>
                </c:pt>
                <c:pt idx="8">
                  <c:v>#N/A</c:v>
                </c:pt>
                <c:pt idx="9">
                  <c:v>#N/A</c:v>
                </c:pt>
                <c:pt idx="10">
                  <c:v>3</c:v>
                </c:pt>
                <c:pt idx="11">
                  <c:v>#N/A</c:v>
                </c:pt>
                <c:pt idx="12">
                  <c:v>#N/A</c:v>
                </c:pt>
                <c:pt idx="13">
                  <c:v>74</c:v>
                </c:pt>
                <c:pt idx="14">
                  <c:v>#N/A</c:v>
                </c:pt>
              </c:numCache>
            </c:numRef>
          </c:val>
          <c:smooth val="0"/>
          <c:extLst>
            <c:ext xmlns:c16="http://schemas.microsoft.com/office/drawing/2014/chart" uri="{C3380CC4-5D6E-409C-BE32-E72D297353CC}">
              <c16:uniqueId val="{00000008-FEEE-43C1-BE88-30044F03ABE2}"/>
            </c:ext>
          </c:extLst>
        </c:ser>
        <c:dLbls>
          <c:showLegendKey val="0"/>
          <c:showVal val="0"/>
          <c:showCatName val="0"/>
          <c:showSerName val="0"/>
          <c:showPercent val="0"/>
          <c:showBubbleSize val="0"/>
        </c:dLbls>
        <c:marker val="1"/>
        <c:smooth val="0"/>
        <c:axId val="599652936"/>
        <c:axId val="599650192"/>
      </c:lineChart>
      <c:catAx>
        <c:axId val="59965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650192"/>
        <c:crosses val="autoZero"/>
        <c:auto val="1"/>
        <c:lblAlgn val="ctr"/>
        <c:lblOffset val="100"/>
        <c:tickLblSkip val="1"/>
        <c:tickMarkSkip val="1"/>
        <c:noMultiLvlLbl val="0"/>
      </c:catAx>
      <c:valAx>
        <c:axId val="59965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5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3165</c:v>
                </c:pt>
                <c:pt idx="5">
                  <c:v>3125</c:v>
                </c:pt>
                <c:pt idx="8">
                  <c:v>3037</c:v>
                </c:pt>
                <c:pt idx="11">
                  <c:v>3207</c:v>
                </c:pt>
                <c:pt idx="14">
                  <c:v>3127</c:v>
                </c:pt>
              </c:numCache>
            </c:numRef>
          </c:val>
          <c:extLst>
            <c:ext xmlns:c16="http://schemas.microsoft.com/office/drawing/2014/chart" uri="{C3380CC4-5D6E-409C-BE32-E72D297353CC}">
              <c16:uniqueId val="{00000000-49FA-4DBD-AE88-230DA734F1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9FA-4DBD-AE88-230DA734F1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8372</c:v>
                </c:pt>
                <c:pt idx="5">
                  <c:v>7994</c:v>
                </c:pt>
                <c:pt idx="8">
                  <c:v>8646</c:v>
                </c:pt>
                <c:pt idx="11">
                  <c:v>8836</c:v>
                </c:pt>
                <c:pt idx="14">
                  <c:v>8173</c:v>
                </c:pt>
              </c:numCache>
            </c:numRef>
          </c:val>
          <c:extLst>
            <c:ext xmlns:c16="http://schemas.microsoft.com/office/drawing/2014/chart" uri="{C3380CC4-5D6E-409C-BE32-E72D297353CC}">
              <c16:uniqueId val="{00000002-49FA-4DBD-AE88-230DA734F1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FA-4DBD-AE88-230DA734F1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FA-4DBD-AE88-230DA734F1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FA-4DBD-AE88-230DA734F1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924</c:v>
                </c:pt>
                <c:pt idx="3">
                  <c:v>930</c:v>
                </c:pt>
                <c:pt idx="6">
                  <c:v>973</c:v>
                </c:pt>
                <c:pt idx="9">
                  <c:v>935</c:v>
                </c:pt>
                <c:pt idx="12">
                  <c:v>927</c:v>
                </c:pt>
              </c:numCache>
            </c:numRef>
          </c:val>
          <c:extLst>
            <c:ext xmlns:c16="http://schemas.microsoft.com/office/drawing/2014/chart" uri="{C3380CC4-5D6E-409C-BE32-E72D297353CC}">
              <c16:uniqueId val="{00000006-49FA-4DBD-AE88-230DA734F1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100</c:v>
                </c:pt>
                <c:pt idx="3">
                  <c:v>70</c:v>
                </c:pt>
                <c:pt idx="6">
                  <c:v>47</c:v>
                </c:pt>
                <c:pt idx="9">
                  <c:v>36</c:v>
                </c:pt>
                <c:pt idx="12">
                  <c:v>29</c:v>
                </c:pt>
              </c:numCache>
            </c:numRef>
          </c:val>
          <c:extLst>
            <c:ext xmlns:c16="http://schemas.microsoft.com/office/drawing/2014/chart" uri="{C3380CC4-5D6E-409C-BE32-E72D297353CC}">
              <c16:uniqueId val="{00000007-49FA-4DBD-AE88-230DA734F1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481</c:v>
                </c:pt>
                <c:pt idx="3">
                  <c:v>443</c:v>
                </c:pt>
                <c:pt idx="6">
                  <c:v>394</c:v>
                </c:pt>
                <c:pt idx="9">
                  <c:v>371</c:v>
                </c:pt>
                <c:pt idx="12">
                  <c:v>322</c:v>
                </c:pt>
              </c:numCache>
            </c:numRef>
          </c:val>
          <c:extLst>
            <c:ext xmlns:c16="http://schemas.microsoft.com/office/drawing/2014/chart" uri="{C3380CC4-5D6E-409C-BE32-E72D297353CC}">
              <c16:uniqueId val="{00000008-49FA-4DBD-AE88-230DA734F1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9FA-4DBD-AE88-230DA734F1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2560</c:v>
                </c:pt>
                <c:pt idx="3">
                  <c:v>2397</c:v>
                </c:pt>
                <c:pt idx="6">
                  <c:v>2981</c:v>
                </c:pt>
                <c:pt idx="9">
                  <c:v>3216</c:v>
                </c:pt>
                <c:pt idx="12">
                  <c:v>2997</c:v>
                </c:pt>
              </c:numCache>
            </c:numRef>
          </c:val>
          <c:extLst>
            <c:ext xmlns:c16="http://schemas.microsoft.com/office/drawing/2014/chart" uri="{C3380CC4-5D6E-409C-BE32-E72D297353CC}">
              <c16:uniqueId val="{0000000A-49FA-4DBD-AE88-230DA734F16D}"/>
            </c:ext>
          </c:extLst>
        </c:ser>
        <c:dLbls>
          <c:showLegendKey val="0"/>
          <c:showVal val="0"/>
          <c:showCatName val="0"/>
          <c:showSerName val="0"/>
          <c:showPercent val="0"/>
          <c:showBubbleSize val="0"/>
        </c:dLbls>
        <c:gapWidth val="100"/>
        <c:overlap val="100"/>
        <c:axId val="599653328"/>
        <c:axId val="599646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FA-4DBD-AE88-230DA734F16D}"/>
            </c:ext>
          </c:extLst>
        </c:ser>
        <c:dLbls>
          <c:showLegendKey val="0"/>
          <c:showVal val="0"/>
          <c:showCatName val="0"/>
          <c:showSerName val="0"/>
          <c:showPercent val="0"/>
          <c:showBubbleSize val="0"/>
        </c:dLbls>
        <c:marker val="1"/>
        <c:smooth val="0"/>
        <c:axId val="599653328"/>
        <c:axId val="599646664"/>
      </c:lineChart>
      <c:catAx>
        <c:axId val="59965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9646664"/>
        <c:crosses val="autoZero"/>
        <c:auto val="1"/>
        <c:lblAlgn val="ctr"/>
        <c:lblOffset val="100"/>
        <c:tickLblSkip val="1"/>
        <c:tickMarkSkip val="1"/>
        <c:noMultiLvlLbl val="0"/>
      </c:catAx>
      <c:valAx>
        <c:axId val="599646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65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2262</c:v>
                </c:pt>
                <c:pt idx="1">
                  <c:v>2479</c:v>
                </c:pt>
                <c:pt idx="2">
                  <c:v>2356</c:v>
                </c:pt>
              </c:numCache>
            </c:numRef>
          </c:val>
          <c:extLst>
            <c:ext xmlns:c16="http://schemas.microsoft.com/office/drawing/2014/chart" uri="{C3380CC4-5D6E-409C-BE32-E72D297353CC}">
              <c16:uniqueId val="{00000000-4A55-456A-8691-C2AF36DFC5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1039</c:v>
                </c:pt>
                <c:pt idx="1">
                  <c:v>1095</c:v>
                </c:pt>
                <c:pt idx="2">
                  <c:v>1113</c:v>
                </c:pt>
              </c:numCache>
            </c:numRef>
          </c:val>
          <c:extLst>
            <c:ext xmlns:c16="http://schemas.microsoft.com/office/drawing/2014/chart" uri="{C3380CC4-5D6E-409C-BE32-E72D297353CC}">
              <c16:uniqueId val="{00000001-4A55-456A-8691-C2AF36DFC5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6346</c:v>
                </c:pt>
                <c:pt idx="1">
                  <c:v>6262</c:v>
                </c:pt>
                <c:pt idx="2">
                  <c:v>5704</c:v>
                </c:pt>
              </c:numCache>
            </c:numRef>
          </c:val>
          <c:extLst>
            <c:ext xmlns:c16="http://schemas.microsoft.com/office/drawing/2014/chart" uri="{C3380CC4-5D6E-409C-BE32-E72D297353CC}">
              <c16:uniqueId val="{00000002-4A55-456A-8691-C2AF36DFC576}"/>
            </c:ext>
          </c:extLst>
        </c:ser>
        <c:dLbls>
          <c:showLegendKey val="0"/>
          <c:showVal val="0"/>
          <c:showCatName val="0"/>
          <c:showSerName val="0"/>
          <c:showPercent val="0"/>
          <c:showBubbleSize val="0"/>
        </c:dLbls>
        <c:gapWidth val="120"/>
        <c:overlap val="100"/>
        <c:axId val="599654504"/>
        <c:axId val="599655288"/>
      </c:barChart>
      <c:catAx>
        <c:axId val="59965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9655288"/>
        <c:crosses val="autoZero"/>
        <c:auto val="1"/>
        <c:lblAlgn val="ctr"/>
        <c:lblOffset val="100"/>
        <c:tickLblSkip val="1"/>
        <c:tickMarkSkip val="1"/>
        <c:noMultiLvlLbl val="0"/>
      </c:catAx>
      <c:valAx>
        <c:axId val="599655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9654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{BCAF5EB7-D807-401F-A518-E25BC4BC71A5}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68-409F-8918-7FE58A90BF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{C828B87D-438E-43D6-A741-C5F0006A759D}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68-409F-8918-7FE58A90BF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{DC5B62DC-729D-4D56-BEB6-5BBC52C82E8E}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68-409F-8918-7FE58A90BF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{7D1DC45B-DBDE-4AA1-813E-5D1880985DC8}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68-409F-8918-7FE58A90BF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{E1D4B881-18EC-4C9E-8202-C7491428F9FA}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68-409F-8918-7FE58A90BF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{0F83BAB3-3D94-4C35-AC3C-D2D93010DFF0}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68-409F-8918-7FE58A90BF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{B377B7D8-83FB-4D90-BBC9-359B92D7EF71}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68-409F-8918-7FE58A90BF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{BF530B3F-3B8C-4F05-84B1-E5C1701B370A}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68-409F-8918-7FE58A90BF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{6DB59C50-B1A0-4105-9CC0-0237E25DD5F4}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68-409F-8918-7FE58A90BF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59.1</c:v>
                </c:pt>
                <c:pt idx="16">
                  <c:v>60.8</c:v>
                </c:pt>
                <c:pt idx="24">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668-409F-8918-7FE58A90BF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{F427A2F4-59BA-4C99-9B41-5FD3F0234B7D}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68-409F-8918-7FE58A90BF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{6FB90051-D8FE-4436-9A2B-39BF5C52030A}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68-409F-8918-7FE58A90BF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{69034E44-0592-4A03-B64B-2F7726BF2FEE}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68-409F-8918-7FE58A90BF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{1CEBCA65-CBC9-4E02-8476-C80815CCD9C1}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68-409F-8918-7FE58A90BF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{0B822537-2869-4835-9804-83FD34E5682A}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68-409F-8918-7FE58A90BF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{F12FE6B7-4E55-4C49-A699-22EF5E7A1E27}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68-409F-8918-7FE58A90BF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{D8892B43-E213-4CE5-9C07-A3AD244298F4}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68-409F-8918-7FE58A90BF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{A260E8DD-11AE-4155-A280-E1A7B6FF1EDF}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68-409F-8918-7FE58A90BF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{77834A0B-A56B-43C0-8E37-E5D26E84D969}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68-409F-8918-7FE58A90BF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6668-409F-8918-7FE58A90BF8D}"/>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{9C0FFF4B-15E1-4A1C-82B8-D9AF6FB4454A}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D9B-4A09-91B9-9CF3904E4B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{5B4FBBF8-2B15-4336-BDF3-3A71AE9106B1}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9B-4A09-91B9-9CF3904E4B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{24C3860B-3724-4A2F-A6B3-9381EFA0CF4F}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9B-4A09-91B9-9CF3904E4B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{49774138-2177-457C-B274-8DCE9CC1F523}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9B-4A09-91B9-9CF3904E4B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{D0408B32-D32B-4063-A75C-DD19FE5EB534}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9B-4A09-91B9-9CF3904E4BB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{8EC27AE9-6E4F-41EC-9EA1-D09E515BA3C3}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D9B-4A09-91B9-9CF3904E4BB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{722E458A-E8C6-4715-A160-10789A715DD1}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D9B-4A09-91B9-9CF3904E4BB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{B456FE6C-00A2-4D07-A498-641F2D674C2A}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D9B-4A09-91B9-9CF3904E4BB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{DB36E0D6-B2A4-44EF-A61D-BDF9ADD44C50}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D9B-4A09-91B9-9CF3904E4B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-2.6</c:v>
                </c:pt>
                <c:pt idx="16">
                  <c:v>-2.7</c:v>
                </c:pt>
                <c:pt idx="24">
                  <c:v>-1.7</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D9B-4A09-91B9-9CF3904E4B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{4732A297-D68E-4CE5-8FD2-4142BA1FB68D}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D9B-4A09-91B9-9CF3904E4B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{1331F621-F04F-4AD3-9309-AA9058834452}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9B-4A09-91B9-9CF3904E4B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{BE6C2E0D-E0DE-45F5-AE5A-3B05D79B8868}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9B-4A09-91B9-9CF3904E4B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{3D23B71A-4E42-4F2E-BDDC-93CBE820DD1A}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9B-4A09-91B9-9CF3904E4B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{9E662A74-1D8C-45A9-8CB5-E905A55E42F5}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9B-4A09-91B9-9CF3904E4BBC}"/>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{083E9C36-8A58-4EF5-BB8E-6F534A950DF6}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D9B-4A09-91B9-9CF3904E4BBC}"/>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{58E6E2C2-42B6-43D8-ACAC-01FFBE9576C1}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D9B-4A09-91B9-9CF3904E4BB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{2BFA2E81-19E3-4105-89FC-78A5DCF6024B}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D9B-4A09-91B9-9CF3904E4BB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{76835657-8486-43B4-ABC2-EC3A2B27BCBD}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D9B-4A09-91B9-9CF3904E4B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D9B-4A09-91B9-9CF3904E4BBC}"/>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算入終了により算入公債費等の額が減少していることに伴い、実質公債費比率の分子は増加しており、令和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年度は新体育館建設事業の起債償還を開始したことが影響し分子が増加した。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今後は大規模事業以外の新規発行は最小限に抑え、実質公債費比率の抑制に努める。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満期一括償還を実施していないため該当なし。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体育館建設事業等により地方債現在高が近年増加傾向にあり、また充当可能基金の減少により、将来負担比率の分子は増加している。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今後は地方債の新規発行を最小限に抑え、基金残高についても施設の老朽化等に備えて積立を行い、将来負担比率がプラスに転じないよう努める。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決算剰余金の約二分の一の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百万円を財政調整基金に積立て、減債基金に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百万円、その他目的基金に各目的事業の見込み額を積立てた。（公共施設整備基金に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百万円など）</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また、公共施設整備基金から体育館建設事業に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百万円、道路新設改良事業に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庁舎屋上等改修工事に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新体育館備品購入事業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サテライトオフィス整備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等に充当するため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百万円を取崩し、基金全体としては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ふるさと応援基金については、活用目的が明確であるため、積極的に活用していく。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今後、普通交付税や町民税の減少が見込まれることから、財源の確保、公共施設等の老朽化に伴う施設の更新等の財源として、また、災害への備えとして積立てを行い、各目的に応じ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・上毛町公共施設整備基金：公共施設の整備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・上毛町まちづくり基金：個性豊かで魅力ある地域づくりを推進し、人材育成及び伝統文化の振興並びに観光の活性化に資する事業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・上毛町ふるさと応援基金：上毛町に貢献又は応援したいという想いのもとに贈られた寄附金を活用し、魅力あるまちづくりの施策を推進する事業</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・上毛町公共施設整備基金：体育館建設事業に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722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百万円、道路新設改良事業に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、庁舎屋上等改修工事に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を充当し、公共施設の老朽化による更新整備等への備えとして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・上毛町ふるさと応援基金：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新体育館備品購入事業、サテライトオフィス整備等に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百万円を充当し、ふるさと納税による寄附金のうち</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・上毛町まちづくり基金：観光パンフレット作成事業、国際交流事業に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百万円充当し、運用益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万</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円の積立てにより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・上毛町公共施設整備基金：公共施設の老朽化による更新整備への備えとして決算剰余金を積立てる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・上毛町まちづくり基金：国際交流事業の拡充に備え、積立を行う</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・上毛町ふるさと応援基金：ふるさと納税による寄附金を積立て、目的に沿った事業に充当するため、積極的に取崩しを行っていく。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、前年度決算剰余金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災害や普通交付税の減による財源不足に備えて積立を行うこととしている。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将来の元利償還金の増に備えて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体育館建設事業や防災行政無線デジタル化事業等に起債を充当しており、今後数年間は公債費が増加する見込みであるため、財源不足に備えて積立てを行っていく。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6919CA-398F-4495-A726-432EA6CEAD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9618B8-BF13-45DB-A9CD-482A627F21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6D8BD2D-DA1E-4329-9443-3C314B5F272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D4D6913-E3AC-4305-B439-CE02442F9F0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88A6D34-7BC5-41DF-A4E8-583814CA072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14D3E91-3FF3-4AAF-96FD-FC97EC43EA8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7AD23E2-B382-44B0-BCCE-BDE94136DA2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342E803-4E26-4404-A917-3E041AE5ACA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1932CC1B-1D73-453D-A16C-2D552C6C022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388003ED-499E-485E-A67C-2B24D26F732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530514C5-F76C-4145-B22B-AFA60960DB7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22A666BC-1504-465B-A41D-EB3C3CCD07C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B5369FC6-1791-4C08-B9E3-49494189872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D089E8FF-E17A-4A06-B6FA-78AFA9140D3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5F7288EC-87B0-4B66-9CB8-4F741E1FB11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B99FA255-4EB6-4177-9081-860AB0F8FA5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6C233872-BD7E-493A-8EA0-76955D3A563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E9063BA2-A227-4EEB-993F-495F25605D6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DEBF825-0395-4B20-BB4A-D5D811F337A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477441AB-6AA6-4AE0-B555-B9DE38B8E9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68E9C007-1F72-4BC7-9085-4F5E7155EDD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
7,213
62.44
7,573,105
7,146,641
400,781
3,199,169
2,997,139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353C2FC0-7F20-4E13-AE67-52B2B5991FF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9990A110-34CB-40D8-A638-A611A436DC8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AF82C533-C444-4D85-984C-B5552A3FEF2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250BCE00-FBD0-4B4A-AEC6-51BD5634AE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6253EF50-0C1A-412E-A2D9-14FCFC438F1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40FB7A7D-CE9E-4B11-8956-BDCF65B1346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D2B46024-45E6-4D26-9E85-8864B72E59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CF46FCFA-2502-4F41-9789-14FE578523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8BAF670-133A-47BD-9A37-EF380A48603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61CCFD52-AFE0-44CA-BF9E-794E526F36E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2B95AAB-687F-4BF6-89B7-D15AC35ED1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54C23301-2FB2-4713-B842-54D9CB1033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1F9D5E3A-C62A-49C9-9D25-F24B56E4ACA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EB33B313-AB83-4D5E-9389-14A6F46F6DB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9FFCB851-45B8-4DC5-B86D-A3170CEACB1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6315D45C-D525-42B8-A24C-35B5F659743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4F4E49C3-0B1E-4BF8-A5DE-17AF1F3C542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7233F74-65B6-419D-8A8F-7154709067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12912B36-C820-474F-960B-3B41FE0F90F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1323AAA4-8E36-4391-9D0A-A4860F95218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E28FA54-677C-41D0-8FBE-4686B6D8C11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8B398CF5-379F-449F-B65A-501F7F0A49F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A5E200FC-F517-427B-A78C-D2D79E7CE24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EC0F479D-C9BD-4B23-A0FE-4946B8EC8A5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D7D904F7-D1F1-428A-8A5C-973F115507C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A7971C0B-52B4-41AB-A28C-A3B66035B89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1AEE0FEE-80ED-4576-BC15-1CFC6B11355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6F693A7F-50B1-4591-90A7-DBC9B750ACE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19FBDCCC-B8B4-4EF0-9DA0-393D82D1B14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C7F3C775-E140-4ED3-A7E9-FAE1C8F995C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95CB240A-373A-4E73-9CF1-6105179A85E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14F3D0CB-FE93-435F-A841-D555E03D9C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6E63F22F-8395-4AC0-9FA9-2F542E865F3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9832400D-B7D0-4F01-8706-87539B566E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5BB07F5-074D-4837-94F2-500E0D63CD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年度は類似団体に比べて低い水準となっている。</a:t>
          </a:r>
          <a:endParaRPr lang="ja-JP" altLang="ja-JP">
            <a:effectLst/>
          </a:endParaRPr>
        </a:p>
        <a:p>
          <a:r>
            <a:rPr kumimoji="1" lang="ja-JP" altLang="ja-JP" sz="1100">
              <a:solidFill>
                <a:schemeClr val="dk1"/>
              </a:solidFill>
              <a:effectLst/>
              <a:latin typeface="+mn-lt"/>
              <a:ea typeface="+mn-ea"/>
              <a:cs typeface="+mn-cs"/>
            </a:rPr>
            <a:t>主な要因は、合併後、民営化や、新規整備を最小限にとどめることにより所有資産を抑制してきたこと等が挙げられる。</a:t>
          </a:r>
          <a:endParaRPr lang="ja-JP" altLang="ja-JP">
            <a:effectLst/>
          </a:endParaRPr>
        </a:p>
        <a:p>
          <a:r>
            <a:rPr kumimoji="1" lang="ja-JP" altLang="ja-JP" sz="1100">
              <a:solidFill>
                <a:schemeClr val="dk1"/>
              </a:solidFill>
              <a:effectLst/>
              <a:latin typeface="+mn-lt"/>
              <a:ea typeface="+mn-ea"/>
              <a:cs typeface="+mn-cs"/>
            </a:rPr>
            <a:t>今後、老朽化した施設や耐用年数を迎える施設について、公共施設等総合管理計画に基づき、適切に整備を行っていく。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A2ED6E26-526F-4B72-8A2D-0107C35BBB8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A907605D-FFC1-42B4-A13C-7914C1B5F02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DCF7D291-41CA-4A18-BC50-909F977C61C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706599C-FFEA-4D01-9AFA-3D52E827593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AACFA742-1528-44FD-ADDF-C6438498A058}"/>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F4BADCF8-5364-494A-98EC-0DCE58BED88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C6F0C3B0-1423-4C62-98DC-D5E0D336B56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65D8A76A-AEF7-4B2B-AB5A-188BDB8EB01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6805C16-94BB-42B0-91F1-35326728DC4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60C91E65-02DA-4B75-84B3-75E462C7035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0535FFC-4B2D-4BE5-9A6A-E31E1E92476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1B1D59E3-D6BD-4E83-8B07-14B3D1282E5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124D28CC-64DB-4007-9C92-6057CC45F5A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AD11164B-7775-4181-909B-C83975DD83A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2" name="直線コネクタ 71">
          <a:extLst>
            <a:ext uri="{FF2B5EF4-FFF2-40B4-BE49-F238E27FC236}">
              <a16:creationId xmlns:a16="http://schemas.microsoft.com/office/drawing/2014/main" id="{32781F4B-E105-4D1F-9E5D-8AA97038C216}"/>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3" name="有形固定資産減価償却率最小値テキスト">
          <a:extLst>
            <a:ext uri="{FF2B5EF4-FFF2-40B4-BE49-F238E27FC236}">
              <a16:creationId xmlns:a16="http://schemas.microsoft.com/office/drawing/2014/main" id="{0A24CEE0-32FA-4B16-82B8-78623D7DBDB5}"/>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4" name="直線コネクタ 73">
          <a:extLst>
            <a:ext uri="{FF2B5EF4-FFF2-40B4-BE49-F238E27FC236}">
              <a16:creationId xmlns:a16="http://schemas.microsoft.com/office/drawing/2014/main" id="{3685D553-F6D4-4FFF-B3A8-74A4DC6A4A39}"/>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5" name="有形固定資産減価償却率最大値テキスト">
          <a:extLst>
            <a:ext uri="{FF2B5EF4-FFF2-40B4-BE49-F238E27FC236}">
              <a16:creationId xmlns:a16="http://schemas.microsoft.com/office/drawing/2014/main" id="{F172966C-4155-42BA-ABD4-7525D272D8E9}"/>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6" name="直線コネクタ 75">
          <a:extLst>
            <a:ext uri="{FF2B5EF4-FFF2-40B4-BE49-F238E27FC236}">
              <a16:creationId xmlns:a16="http://schemas.microsoft.com/office/drawing/2014/main" id="{31481252-04B4-478B-8E5C-449D6807AEE8}"/>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7" name="有形固定資産減価償却率平均値テキスト">
          <a:extLst>
            <a:ext uri="{FF2B5EF4-FFF2-40B4-BE49-F238E27FC236}">
              <a16:creationId xmlns:a16="http://schemas.microsoft.com/office/drawing/2014/main" id="{943124F4-AC81-4C59-9BDA-87B6597495CD}"/>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8" name="フローチャート: 判断 77">
          <a:extLst>
            <a:ext uri="{FF2B5EF4-FFF2-40B4-BE49-F238E27FC236}">
              <a16:creationId xmlns:a16="http://schemas.microsoft.com/office/drawing/2014/main" id="{C3DC5DA7-E1AA-48C9-B430-9ED4676F789F}"/>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9" name="フローチャート: 判断 78">
          <a:extLst>
            <a:ext uri="{FF2B5EF4-FFF2-40B4-BE49-F238E27FC236}">
              <a16:creationId xmlns:a16="http://schemas.microsoft.com/office/drawing/2014/main" id="{E7BFC97F-776C-4B03-A52F-B53A8A488D6B}"/>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0" name="フローチャート: 判断 79">
          <a:extLst>
            <a:ext uri="{FF2B5EF4-FFF2-40B4-BE49-F238E27FC236}">
              <a16:creationId xmlns:a16="http://schemas.microsoft.com/office/drawing/2014/main" id="{1DA78D37-6E50-473A-8E50-19EB358B4DF8}"/>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1" name="フローチャート: 判断 80">
          <a:extLst>
            <a:ext uri="{FF2B5EF4-FFF2-40B4-BE49-F238E27FC236}">
              <a16:creationId xmlns:a16="http://schemas.microsoft.com/office/drawing/2014/main" id="{7FCC9C4A-80F3-4057-9A01-395BDCA0B62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2" name="フローチャート: 判断 81">
          <a:extLst>
            <a:ext uri="{FF2B5EF4-FFF2-40B4-BE49-F238E27FC236}">
              <a16:creationId xmlns:a16="http://schemas.microsoft.com/office/drawing/2014/main" id="{00EBF9E5-BC64-46AA-BA15-CCA93918ADEC}"/>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52BA514-24D1-4398-A03A-EF0D5F4624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3D1545A-B722-43A3-8FDD-A57F9EB626C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E1895F7-A99A-4761-93D5-9CBBB81245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D5C43CB-63D3-4059-85C1-184B8CEB5EB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EB385DA-6D74-4A43-872F-46E56E5B62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88" name="楕円 87">
          <a:extLst>
            <a:ext uri="{FF2B5EF4-FFF2-40B4-BE49-F238E27FC236}">
              <a16:creationId xmlns:a16="http://schemas.microsoft.com/office/drawing/2014/main" id="{D1360AEC-345B-48E7-9A59-7236D0FCBB62}"/>
            </a:ext>
          </a:extLst>
        </xdr:cNvPr>
        <xdr:cNvSpPr/>
      </xdr:nvSpPr>
      <xdr:spPr>
        <a:xfrm>
          <a:off x="4000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9" name="楕円 88">
          <a:extLst>
            <a:ext uri="{FF2B5EF4-FFF2-40B4-BE49-F238E27FC236}">
              <a16:creationId xmlns:a16="http://schemas.microsoft.com/office/drawing/2014/main" id="{CBAF0E17-2C8E-4531-A41D-4122393B02B3}"/>
            </a:ext>
          </a:extLst>
        </xdr:cNvPr>
        <xdr:cNvSpPr/>
      </xdr:nvSpPr>
      <xdr:spPr>
        <a:xfrm>
          <a:off x="3238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90297</xdr:rowOff>
    </xdr:from>
    <xdr:to>
      <xdr:col>19</xdr:col>
      <xdr:colOff>136525</xdr:colOff>
      <xdr:row>29</xdr:row>
      <xdr:rowOff>129159</xdr:rowOff>
    </xdr:to>
    <xdr:cxnSp macro="">
      <xdr:nvCxnSpPr>
        <xdr:cNvPr id="90" name="直線コネクタ 89">
          <a:extLst>
            <a:ext uri="{FF2B5EF4-FFF2-40B4-BE49-F238E27FC236}">
              <a16:creationId xmlns:a16="http://schemas.microsoft.com/office/drawing/2014/main" id="{523C3B16-7ADF-4CF8-9F0D-BC62F9DA4170}"/>
            </a:ext>
          </a:extLst>
        </xdr:cNvPr>
        <xdr:cNvCxnSpPr/>
      </xdr:nvCxnSpPr>
      <xdr:spPr>
        <a:xfrm>
          <a:off x="3289300" y="583387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2794</xdr:rowOff>
    </xdr:from>
    <xdr:to>
      <xdr:col>11</xdr:col>
      <xdr:colOff>187325</xdr:colOff>
      <xdr:row>29</xdr:row>
      <xdr:rowOff>104394</xdr:rowOff>
    </xdr:to>
    <xdr:sp macro="" textlink="">
      <xdr:nvSpPr>
        <xdr:cNvPr id="91" name="楕円 90">
          <a:extLst>
            <a:ext uri="{FF2B5EF4-FFF2-40B4-BE49-F238E27FC236}">
              <a16:creationId xmlns:a16="http://schemas.microsoft.com/office/drawing/2014/main" id="{4EB60AF7-D224-4EFD-8342-C3A4061EAB97}"/>
            </a:ext>
          </a:extLst>
        </xdr:cNvPr>
        <xdr:cNvSpPr/>
      </xdr:nvSpPr>
      <xdr:spPr>
        <a:xfrm>
          <a:off x="2476500" y="57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53594</xdr:rowOff>
    </xdr:from>
    <xdr:to>
      <xdr:col>15</xdr:col>
      <xdr:colOff>136525</xdr:colOff>
      <xdr:row>29</xdr:row>
      <xdr:rowOff>90297</xdr:rowOff>
    </xdr:to>
    <xdr:cxnSp macro="">
      <xdr:nvCxnSpPr>
        <xdr:cNvPr id="92" name="直線コネクタ 91">
          <a:extLst>
            <a:ext uri="{FF2B5EF4-FFF2-40B4-BE49-F238E27FC236}">
              <a16:creationId xmlns:a16="http://schemas.microsoft.com/office/drawing/2014/main" id="{B1856E39-EDE9-4023-BA73-BFF8507C0F73}"/>
            </a:ext>
          </a:extLst>
        </xdr:cNvPr>
        <xdr:cNvCxnSpPr/>
      </xdr:nvCxnSpPr>
      <xdr:spPr>
        <a:xfrm>
          <a:off x="2527300" y="579716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161290</xdr:rowOff>
    </xdr:from>
    <xdr:to>
      <xdr:col>7</xdr:col>
      <xdr:colOff>187325</xdr:colOff>
      <xdr:row>29</xdr:row>
      <xdr:rowOff>91440</xdr:rowOff>
    </xdr:to>
    <xdr:sp macro="" textlink="">
      <xdr:nvSpPr>
        <xdr:cNvPr id="93" name="楕円 92">
          <a:extLst>
            <a:ext uri="{FF2B5EF4-FFF2-40B4-BE49-F238E27FC236}">
              <a16:creationId xmlns:a16="http://schemas.microsoft.com/office/drawing/2014/main" id="{C954925C-3089-41A4-8AAD-2CC98AC63F0D}"/>
            </a:ext>
          </a:extLst>
        </xdr:cNvPr>
        <xdr:cNvSpPr/>
      </xdr:nvSpPr>
      <xdr:spPr>
        <a:xfrm>
          <a:off x="1714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53594</xdr:rowOff>
    </xdr:to>
    <xdr:cxnSp macro="">
      <xdr:nvCxnSpPr>
        <xdr:cNvPr id="94" name="直線コネクタ 93">
          <a:extLst>
            <a:ext uri="{FF2B5EF4-FFF2-40B4-BE49-F238E27FC236}">
              <a16:creationId xmlns:a16="http://schemas.microsoft.com/office/drawing/2014/main" id="{4207B082-1297-4A2D-A2F2-730FE32A3431}"/>
            </a:ext>
          </a:extLst>
        </xdr:cNvPr>
        <xdr:cNvCxnSpPr/>
      </xdr:nvCxnSpPr>
      <xdr:spPr>
        <a:xfrm>
          <a:off x="1765300" y="5784215"/>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5" name="n_1aveValue有形固定資産減価償却率">
          <a:extLst>
            <a:ext uri="{FF2B5EF4-FFF2-40B4-BE49-F238E27FC236}">
              <a16:creationId xmlns:a16="http://schemas.microsoft.com/office/drawing/2014/main" id="{7F71923D-A2D6-4683-A583-D455E5ACB7C0}"/>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6" name="n_2aveValue有形固定資産減価償却率">
          <a:extLst>
            <a:ext uri="{FF2B5EF4-FFF2-40B4-BE49-F238E27FC236}">
              <a16:creationId xmlns:a16="http://schemas.microsoft.com/office/drawing/2014/main" id="{C9580678-B4C8-4D7C-B960-C2A2C26DE30C}"/>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7" name="n_3aveValue有形固定資産減価償却率">
          <a:extLst>
            <a:ext uri="{FF2B5EF4-FFF2-40B4-BE49-F238E27FC236}">
              <a16:creationId xmlns:a16="http://schemas.microsoft.com/office/drawing/2014/main" id="{DF860927-1BF8-417B-A2CA-10D0703CDF37}"/>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8" name="n_4aveValue有形固定資産減価償却率">
          <a:extLst>
            <a:ext uri="{FF2B5EF4-FFF2-40B4-BE49-F238E27FC236}">
              <a16:creationId xmlns:a16="http://schemas.microsoft.com/office/drawing/2014/main" id="{D97C436C-371F-40FA-A6BC-2F2CF9B4019E}"/>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25036</xdr:rowOff>
    </xdr:from>
    <xdr:ext cx="405111" cy="259045"/>
    <xdr:sp macro="" textlink="">
      <xdr:nvSpPr>
        <xdr:cNvPr id="99" name="n_1mainValue有形固定資産減価償却率">
          <a:extLst>
            <a:ext uri="{FF2B5EF4-FFF2-40B4-BE49-F238E27FC236}">
              <a16:creationId xmlns:a16="http://schemas.microsoft.com/office/drawing/2014/main" id="{DD196BDF-8B6D-4F8C-B028-0228A7BBA65E}"/>
            </a:ext>
          </a:extLst>
        </xdr:cNvPr>
        <xdr:cNvSpPr txBox="1"/>
      </xdr:nvSpPr>
      <xdr:spPr>
        <a:xfrm>
          <a:off x="38360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100" name="n_2mainValue有形固定資産減価償却率">
          <a:extLst>
            <a:ext uri="{FF2B5EF4-FFF2-40B4-BE49-F238E27FC236}">
              <a16:creationId xmlns:a16="http://schemas.microsoft.com/office/drawing/2014/main" id="{BD9813EB-C495-4B01-9DA7-5E98A2330828}"/>
            </a:ext>
          </a:extLst>
        </xdr:cNvPr>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120921</xdr:rowOff>
    </xdr:from>
    <xdr:ext cx="405111" cy="259045"/>
    <xdr:sp macro="" textlink="">
      <xdr:nvSpPr>
        <xdr:cNvPr id="101" name="n_3mainValue有形固定資産減価償却率">
          <a:extLst>
            <a:ext uri="{FF2B5EF4-FFF2-40B4-BE49-F238E27FC236}">
              <a16:creationId xmlns:a16="http://schemas.microsoft.com/office/drawing/2014/main" id="{FBE85D67-3A93-4073-BF48-CA77973689C4}"/>
            </a:ext>
          </a:extLst>
        </xdr:cNvPr>
        <xdr:cNvSpPr txBox="1"/>
      </xdr:nvSpPr>
      <xdr:spPr>
        <a:xfrm>
          <a:off x="2324744" y="5521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107967</xdr:rowOff>
    </xdr:from>
    <xdr:ext cx="405111" cy="259045"/>
    <xdr:sp macro="" textlink="">
      <xdr:nvSpPr>
        <xdr:cNvPr id="102" name="n_4mainValue有形固定資産減価償却率">
          <a:extLst>
            <a:ext uri="{FF2B5EF4-FFF2-40B4-BE49-F238E27FC236}">
              <a16:creationId xmlns:a16="http://schemas.microsoft.com/office/drawing/2014/main" id="{553D596E-39AC-445D-9A50-F9DABCF3CFEB}"/>
            </a:ext>
          </a:extLst>
        </xdr:cNvPr>
        <xdr:cNvSpPr txBox="1"/>
      </xdr:nvSpPr>
      <xdr:spPr>
        <a:xfrm>
          <a:off x="1562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34958B2-0337-4A8E-97C1-37F2ADFA226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F3959C4C-324E-42FE-8526-D67A1D0CDF9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0DE07EF3-2A16-4465-975A-3059BD168855}"/>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7CD3298-4B85-437C-9017-B72AA7044E2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EB7B157-3089-4D22-9088-BF7385B82C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3425B91-70E0-4296-AC7B-42FFFA9DEC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6B644A2-425E-4B4C-A848-17993D4D432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245EEA0-41B1-42A6-AD21-95805D5ADF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6491629-9124-4970-A548-7B7B13C3678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4E75474-0464-4E0F-A89F-0CB196283E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8067855-33C1-42D9-9D53-1A8CB77703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58B8F81-12C0-4B6C-A7DB-1E65FDAADC0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FCA0EFC-7AD4-4C7D-8770-24CB21B7C8E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充当可能財源が将来負担額を上回るため、債務償還比率は発生してない。</a:t>
          </a:r>
          <a:endParaRPr lang="ja-JP" altLang="ja-JP">
            <a:effectLst/>
          </a:endParaRPr>
        </a:p>
        <a:p>
          <a:r>
            <a:rPr kumimoji="1" lang="ja-JP" altLang="ja-JP" sz="1100">
              <a:solidFill>
                <a:schemeClr val="dk1"/>
              </a:solidFill>
              <a:effectLst/>
              <a:latin typeface="+mn-lt"/>
              <a:ea typeface="+mn-ea"/>
              <a:cs typeface="+mn-cs"/>
            </a:rPr>
            <a:t>引き続き、地方債の発行抑制等により、健全な財政運営に努める</a:t>
          </a:r>
          <a:r>
            <a:rPr kumimoji="1" lang="ja-JP" altLang="en-US"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688C1FC-05DD-4741-A48E-171AE417783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107D6FB-A966-4854-8ABB-6683F606D3F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58F584D-5D5C-4716-A845-357CF54A79F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5728E1D5-89CB-477E-93F3-D1CA3F1BD31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402ACDE7-0270-49EF-988F-12EBA5DC9BA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4B484F9A-A0B8-4187-893E-F120BFD4260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21A55BA1-A88B-4212-99C0-8ED82E09B25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B015CBF3-E4B9-445E-AAC3-268484EE4A3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a:extLst>
            <a:ext uri="{FF2B5EF4-FFF2-40B4-BE49-F238E27FC236}">
              <a16:creationId xmlns:a16="http://schemas.microsoft.com/office/drawing/2014/main" id="{016F33F6-8285-4021-A059-AB3F226B9A2D}"/>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BE41158A-7C18-4A65-8460-7146E1878C7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ECBDBEA-A4A5-4301-8676-3E0F1488ED4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5F27EEFF-BB8F-4FAA-9B20-9D741A043DF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B34F603-483A-4A19-9D74-BDE1C772D97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AA1FFAE-03E0-4EB3-B645-058733AF19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502994D-53B2-4314-A2F6-0F07261505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1" name="直線コネクタ 130">
          <a:extLst>
            <a:ext uri="{FF2B5EF4-FFF2-40B4-BE49-F238E27FC236}">
              <a16:creationId xmlns:a16="http://schemas.microsoft.com/office/drawing/2014/main" id="{6F52B99A-3B6A-4909-9661-1B3C3CEDD4FC}"/>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2" name="債務償還比率最小値テキスト">
          <a:extLst>
            <a:ext uri="{FF2B5EF4-FFF2-40B4-BE49-F238E27FC236}">
              <a16:creationId xmlns:a16="http://schemas.microsoft.com/office/drawing/2014/main" id="{DF57E58C-429E-4062-9FB3-22BA5F068502}"/>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3" name="直線コネクタ 132">
          <a:extLst>
            <a:ext uri="{FF2B5EF4-FFF2-40B4-BE49-F238E27FC236}">
              <a16:creationId xmlns:a16="http://schemas.microsoft.com/office/drawing/2014/main" id="{1F3CDA31-BD38-463E-990E-168AC852AD1D}"/>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E211A5B-941A-47A2-930A-DC6B13B8840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C573FEB0-C925-407B-BEA8-557404A3270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36" name="債務償還比率平均値テキスト">
          <a:extLst>
            <a:ext uri="{FF2B5EF4-FFF2-40B4-BE49-F238E27FC236}">
              <a16:creationId xmlns:a16="http://schemas.microsoft.com/office/drawing/2014/main" id="{CBB79A94-B601-4497-9B6A-49692DE4C246}"/>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7" name="フローチャート: 判断 136">
          <a:extLst>
            <a:ext uri="{FF2B5EF4-FFF2-40B4-BE49-F238E27FC236}">
              <a16:creationId xmlns:a16="http://schemas.microsoft.com/office/drawing/2014/main" id="{AFBD69E8-C937-46FA-9686-201E6C8883E6}"/>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8" name="フローチャート: 判断 137">
          <a:extLst>
            <a:ext uri="{FF2B5EF4-FFF2-40B4-BE49-F238E27FC236}">
              <a16:creationId xmlns:a16="http://schemas.microsoft.com/office/drawing/2014/main" id="{F731D611-3180-41F6-87EB-BCBE331DF3D9}"/>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9" name="フローチャート: 判断 138">
          <a:extLst>
            <a:ext uri="{FF2B5EF4-FFF2-40B4-BE49-F238E27FC236}">
              <a16:creationId xmlns:a16="http://schemas.microsoft.com/office/drawing/2014/main" id="{8FD5AC29-F6E1-4551-A668-FFB9CDD5128D}"/>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0" name="フローチャート: 判断 139">
          <a:extLst>
            <a:ext uri="{FF2B5EF4-FFF2-40B4-BE49-F238E27FC236}">
              <a16:creationId xmlns:a16="http://schemas.microsoft.com/office/drawing/2014/main" id="{3D2CB811-011E-4080-9067-F666D46DDA5E}"/>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1" name="フローチャート: 判断 140">
          <a:extLst>
            <a:ext uri="{FF2B5EF4-FFF2-40B4-BE49-F238E27FC236}">
              <a16:creationId xmlns:a16="http://schemas.microsoft.com/office/drawing/2014/main" id="{78F440C8-5613-4EEA-A239-C74B72B15372}"/>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DD9FA9-DAA7-45DA-847C-2A06F8525A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274F96A-61D4-4C8F-AC1B-AF0A32E07A1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6C5B3FF-1DB4-4B66-AEBD-24C8A04F2D3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FF75470-E697-4280-AC77-1B095925C19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BF093BD-FF61-4A36-A6C0-CCC31C1D878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47900</xdr:rowOff>
    </xdr:from>
    <xdr:ext cx="469744" cy="259045"/>
    <xdr:sp macro="" textlink="">
      <xdr:nvSpPr>
        <xdr:cNvPr id="147" name="n_1aveValue債務償還比率">
          <a:extLst>
            <a:ext uri="{FF2B5EF4-FFF2-40B4-BE49-F238E27FC236}">
              <a16:creationId xmlns:a16="http://schemas.microsoft.com/office/drawing/2014/main" id="{C4E5F295-F6C3-45A1-9EEC-5C061BDC3DF4}"/>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48" name="n_2aveValue債務償還比率">
          <a:extLst>
            <a:ext uri="{FF2B5EF4-FFF2-40B4-BE49-F238E27FC236}">
              <a16:creationId xmlns:a16="http://schemas.microsoft.com/office/drawing/2014/main" id="{F9054FD7-692B-425E-97FB-F7275C17E3E0}"/>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49" name="n_3aveValue債務償還比率">
          <a:extLst>
            <a:ext uri="{FF2B5EF4-FFF2-40B4-BE49-F238E27FC236}">
              <a16:creationId xmlns:a16="http://schemas.microsoft.com/office/drawing/2014/main" id="{697A96FF-9AE2-4D07-BBDD-A7160738E6DE}"/>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0" name="n_4aveValue債務償還比率">
          <a:extLst>
            <a:ext uri="{FF2B5EF4-FFF2-40B4-BE49-F238E27FC236}">
              <a16:creationId xmlns:a16="http://schemas.microsoft.com/office/drawing/2014/main" id="{C877ED59-ADA5-4AE1-A093-A873130E7821}"/>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E443E519-7AC2-464B-88C6-4E4ED8E5DF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5D92483F-DC38-4A7A-879E-0BD471793E3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EB857393-F835-4E02-B603-F804B02E087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A7E2AF0B-D9BF-4B34-9C67-A19F4AFD78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894CF162-F4C9-4377-9294-69E4DD26B77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AD97DD95-8624-4FD2-B08C-5C5BF9BDE6F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78E383-1D1C-4982-9890-CFB9E49458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7A95FF-D071-42B9-BE90-B8365CE6C5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761F70-F0A8-408E-944F-1B1D17AD07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2A71C7-DCAD-432A-AE16-EE4B1EA412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AA52C0-39BE-46C8-9A7E-BA6BB7631D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1B11FD-C4F1-41E2-B48B-B00E6A8F94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314BD9-CF3D-4BC4-999F-FBD3743AE4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AF6BD3-47B3-4C65-BA09-3A78B568C7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67A2D8-ADF9-476E-A0D0-0151D1F60A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836E23-6788-426B-AF8F-A775DB34C99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
7,213
62.44
7,573,105
7,146,641
400,781
3,199,169
2,997,139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FFC9FE-2200-4DEC-A610-6A1309B3133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DBD0F1-5898-40AC-9CCA-BA6246DC42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CFB99B-4AB4-4B66-BC3C-DFB8FE2B7F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5DB042-31E8-4A85-AA11-F58F9E422D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021A06-E1E0-4A03-88A0-17A5794012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B37781-F487-4BB3-81EF-1FC5A275B6E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C43C6A-3CEA-49E8-8DA2-9268519749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84A541-A493-4953-9AB3-1A095E006D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BBC1FD-E4A7-4621-90FB-0202896EA7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9B9768-1DA3-40F1-B49F-C6F450B865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A89331-09AD-40E4-BB56-1E183134BB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000EF4-A3F2-430A-B439-24AEC20E48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555A6B-FB94-4866-B786-2D8F27E3CA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FF876C-1FAD-4711-BA9B-E3B836DB83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AA15D7-882F-48AE-9D90-70D8F18659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B8B52F-7DC3-42E1-9FEC-F99575E133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F205E7-8EB1-47FD-A102-59C2895FB2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2D8937-9877-45C9-95C1-2953C81864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B8C98C-121A-4F80-BF7A-C2782321FD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3188ED-B112-4C6A-980B-3B7C3B8802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684187-BE0E-4EE6-8EAA-3226E9BD00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C3639A-1F2B-4CBE-B22A-8F4C002BC5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11D74C-80A9-4F66-8AF5-5B8D61A4FB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4E9224-8E6E-41F6-B145-6CE0BB0306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1644F6-A37F-45A2-AB7C-3ED932E1B9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35EA46-BA9A-4301-B1C9-06CFD7A5D96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0CC7BC-11F1-4073-99EF-908D480E22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762199-7C20-476C-B089-CC62E64C848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691725-B09F-42B5-8ED8-BB15CDA047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AADDCB-3B12-4DDC-AD40-A53143846E7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5B59D4-11C2-410D-8EC2-DDE9A0AE242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0E2449-0128-4796-9F28-B153F30A2C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3014B01-C888-46DE-841F-CF43F5A61DD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1D72798-1780-44BE-ABB9-7107F4986DA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F54B6A2-9F18-4E4B-A56E-971F96BB3D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4F73A1A-17DE-4BE2-851B-FF36CF08F6E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0B07063-D233-481B-9ABE-C86AA0327B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7F6523-AF24-44D6-866E-979DB3296DA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AF742A0-F713-49E4-A7B8-85B31E23A4C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50B887A-9828-49E2-BA5F-874591F4BA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27A14D8-1EF8-427A-9EDC-B994AEB4AD6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8FDCA7-500A-431E-84F6-36EE8B30E05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6716BBF-F878-4A9B-B1FD-FB25DBD0FE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55843E-9653-45F2-BAFD-21FB72AF97A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F57E5D7-4450-4E7B-9D35-030CFA5666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8B2D4AF2-80E3-41C8-9930-578E3891140D}"/>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8C7CA82-8E5F-430C-85BD-D9457B1F9F74}"/>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2796E6DB-F177-4C95-91E5-727101A676F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A9BF14CC-BD3F-4833-9C03-645A385A70ED}"/>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41ED1212-F396-4AEB-924B-7C4409EE5F06}"/>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835D577E-8829-43F8-B31E-268E89F1E5EA}"/>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B7A839E8-63B5-4A40-ACB8-31239F85B0B7}"/>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770D6BC2-CFC6-4D8B-8F5E-1A551B9F5251}"/>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78A2E0B6-AD4C-4F7A-913D-4A340643F0BF}"/>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6BCE3B1-7A48-4D09-884F-4418707ADC2D}"/>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EFF9F62E-E361-4A24-8AC0-5D09008FB74D}"/>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C1A3F3-B0E8-41E9-B61F-C193D02776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FB8902-E292-4445-B4FE-1E18B50681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333DB0-9C24-48DF-865E-1505D222CD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E2337C-EA7B-43F3-9A2C-2E72EBFFC6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C5361A-E127-4F48-9014-36AE3D00FA2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3" name="楕円 72">
          <a:extLst>
            <a:ext uri="{FF2B5EF4-FFF2-40B4-BE49-F238E27FC236}">
              <a16:creationId xmlns:a16="http://schemas.microsoft.com/office/drawing/2014/main" id="{9BA03C86-0C03-41DB-B2B8-71C29CADA8DD}"/>
            </a:ext>
          </a:extLst>
        </xdr:cNvPr>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74" name="楕円 73">
          <a:extLst>
            <a:ext uri="{FF2B5EF4-FFF2-40B4-BE49-F238E27FC236}">
              <a16:creationId xmlns:a16="http://schemas.microsoft.com/office/drawing/2014/main" id="{C4ABF95E-85C9-4C29-A43D-55E34D9EF60A}"/>
            </a:ext>
          </a:extLst>
        </xdr:cNvPr>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38</xdr:row>
      <xdr:rowOff>22860</xdr:rowOff>
    </xdr:to>
    <xdr:cxnSp macro="">
      <xdr:nvCxnSpPr>
        <xdr:cNvPr id="75" name="直線コネクタ 74">
          <a:extLst>
            <a:ext uri="{FF2B5EF4-FFF2-40B4-BE49-F238E27FC236}">
              <a16:creationId xmlns:a16="http://schemas.microsoft.com/office/drawing/2014/main" id="{EC7CADE5-8C86-47BF-9A9B-6F57470828A1}"/>
            </a:ext>
          </a:extLst>
        </xdr:cNvPr>
        <xdr:cNvCxnSpPr/>
      </xdr:nvCxnSpPr>
      <xdr:spPr>
        <a:xfrm>
          <a:off x="2908300" y="6469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6" name="楕円 75">
          <a:extLst>
            <a:ext uri="{FF2B5EF4-FFF2-40B4-BE49-F238E27FC236}">
              <a16:creationId xmlns:a16="http://schemas.microsoft.com/office/drawing/2014/main" id="{D3275FAC-9E52-4072-A0FA-35F3A6E845BB}"/>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131445</xdr:rowOff>
    </xdr:to>
    <xdr:cxnSp macro="">
      <xdr:nvCxnSpPr>
        <xdr:cNvPr id="77" name="直線コネクタ 76">
          <a:extLst>
            <a:ext uri="{FF2B5EF4-FFF2-40B4-BE49-F238E27FC236}">
              <a16:creationId xmlns:a16="http://schemas.microsoft.com/office/drawing/2014/main" id="{2D47AA7B-0F7D-4CEC-A243-B162E4352CDB}"/>
            </a:ext>
          </a:extLst>
        </xdr:cNvPr>
        <xdr:cNvCxnSpPr/>
      </xdr:nvCxnSpPr>
      <xdr:spPr>
        <a:xfrm flipV="1">
          <a:off x="2019300" y="6469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78" name="楕円 77">
          <a:extLst>
            <a:ext uri="{FF2B5EF4-FFF2-40B4-BE49-F238E27FC236}">
              <a16:creationId xmlns:a16="http://schemas.microsoft.com/office/drawing/2014/main" id="{05781B0D-271E-4157-B665-F3C9FF2A7107}"/>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131445</xdr:rowOff>
    </xdr:to>
    <xdr:cxnSp macro="">
      <xdr:nvCxnSpPr>
        <xdr:cNvPr id="79" name="直線コネクタ 78">
          <a:extLst>
            <a:ext uri="{FF2B5EF4-FFF2-40B4-BE49-F238E27FC236}">
              <a16:creationId xmlns:a16="http://schemas.microsoft.com/office/drawing/2014/main" id="{7DDD836D-D5E8-4E47-A3BF-A64223BC7656}"/>
            </a:ext>
          </a:extLst>
        </xdr:cNvPr>
        <xdr:cNvCxnSpPr/>
      </xdr:nvCxnSpPr>
      <xdr:spPr>
        <a:xfrm>
          <a:off x="1130300" y="64427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0" name="n_1aveValue【道路】&#10;有形固定資産減価償却率">
          <a:extLst>
            <a:ext uri="{FF2B5EF4-FFF2-40B4-BE49-F238E27FC236}">
              <a16:creationId xmlns:a16="http://schemas.microsoft.com/office/drawing/2014/main" id="{1ED355B1-192D-409E-846E-56CDDAE95A12}"/>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1" name="n_2aveValue【道路】&#10;有形固定資産減価償却率">
          <a:extLst>
            <a:ext uri="{FF2B5EF4-FFF2-40B4-BE49-F238E27FC236}">
              <a16:creationId xmlns:a16="http://schemas.microsoft.com/office/drawing/2014/main" id="{C4DD50B1-694A-4B13-AEA5-9A4FDE63ED02}"/>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2" name="n_3aveValue【道路】&#10;有形固定資産減価償却率">
          <a:extLst>
            <a:ext uri="{FF2B5EF4-FFF2-40B4-BE49-F238E27FC236}">
              <a16:creationId xmlns:a16="http://schemas.microsoft.com/office/drawing/2014/main" id="{3929AD0F-B24A-4B43-889F-7A2954AD9934}"/>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3" name="n_4aveValue【道路】&#10;有形固定資産減価償却率">
          <a:extLst>
            <a:ext uri="{FF2B5EF4-FFF2-40B4-BE49-F238E27FC236}">
              <a16:creationId xmlns:a16="http://schemas.microsoft.com/office/drawing/2014/main" id="{5CBF3126-9800-4D84-9794-11D221DD61E7}"/>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90187</xdr:rowOff>
    </xdr:from>
    <xdr:ext cx="405111" cy="259045"/>
    <xdr:sp macro="" textlink="">
      <xdr:nvSpPr>
        <xdr:cNvPr id="84" name="n_1mainValue【道路】&#10;有形固定資産減価償却率">
          <a:extLst>
            <a:ext uri="{FF2B5EF4-FFF2-40B4-BE49-F238E27FC236}">
              <a16:creationId xmlns:a16="http://schemas.microsoft.com/office/drawing/2014/main" id="{9FE39C14-CA8F-41DC-8A67-A5C6F01139C0}"/>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5" name="n_2mainValue【道路】&#10;有形固定資産減価償却率">
          <a:extLst>
            <a:ext uri="{FF2B5EF4-FFF2-40B4-BE49-F238E27FC236}">
              <a16:creationId xmlns:a16="http://schemas.microsoft.com/office/drawing/2014/main" id="{696D1B4D-5363-44A8-B3AB-A1F1C5A57E11}"/>
            </a:ext>
          </a:extLst>
        </xdr:cNvPr>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6" name="n_3mainValue【道路】&#10;有形固定資産減価償却率">
          <a:extLst>
            <a:ext uri="{FF2B5EF4-FFF2-40B4-BE49-F238E27FC236}">
              <a16:creationId xmlns:a16="http://schemas.microsoft.com/office/drawing/2014/main" id="{2CFD91EA-4172-4FF9-B79A-4FB12D7A6418}"/>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87" name="n_4mainValue【道路】&#10;有形固定資産減価償却率">
          <a:extLst>
            <a:ext uri="{FF2B5EF4-FFF2-40B4-BE49-F238E27FC236}">
              <a16:creationId xmlns:a16="http://schemas.microsoft.com/office/drawing/2014/main" id="{2293D2D8-F929-44AE-B6B4-E5A51151CD33}"/>
            </a:ext>
          </a:extLst>
        </xdr:cNvPr>
        <xdr:cNvSpPr txBox="1"/>
      </xdr:nvSpPr>
      <xdr:spPr>
        <a:xfrm>
          <a:off x="927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E96FBB58-4A4E-4B7C-BCFF-9FF334576F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FEA33BCE-1B1F-4204-8F0D-453E8301B4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F6D4227-F7D1-41E2-A3C6-D7DA0FC62A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63CB2AE-37A2-48A9-AC8A-A4C87D45A4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06918BC-22D9-4C7B-A4BB-F769C5F795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306AAADB-1CED-49B3-99D3-F1F0F9CA0AB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96126F68-7623-4833-A013-8C54E9B579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142BFDC-4C1F-4B74-8156-3901C0E449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637D92C8-DD1A-4545-BEA6-AEA6868D4D2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CFCD240C-8B5F-4606-AE76-74F6200FE6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7688BCCC-46EC-4A1F-B0E8-E58382298DC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AE006225-DC03-46CE-88BF-A8D4313BB20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FADA37D2-33E4-463B-8E17-EBAE2776258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0172239-CD3A-49EC-AF86-8587D2F5EC9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427FD642-BC5D-4993-AB6C-55965A11517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6B73369C-60B9-4C9D-9999-A943816BCAE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260C45BD-7B55-4F20-A283-83643B8D0B9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8026158D-E513-46B6-833E-1FFFAAAACB7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D50ABBFD-53B1-4D29-B4DA-362F4220822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576242CC-B7A3-4DCF-8774-6A8D28D581E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8F68FEE4-74BA-45C6-9C3D-BB51156781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A00AF0E4-F6D6-4ACD-8E8E-2B2929E61D3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05A6E48-1B04-4E2B-9C9D-A999B875607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261A4923-6EB3-47BC-8FD5-E156CF6F5C7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7ED4684-E3A9-4FCA-9DDB-B4184918A2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3" name="直線コネクタ 112">
          <a:extLst>
            <a:ext uri="{FF2B5EF4-FFF2-40B4-BE49-F238E27FC236}">
              <a16:creationId xmlns:a16="http://schemas.microsoft.com/office/drawing/2014/main" id="{0FD71AC1-D6DB-435E-B850-B297F3117E3A}"/>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4" name="【道路】&#10;一人当たり延長最小値テキスト">
          <a:extLst>
            <a:ext uri="{FF2B5EF4-FFF2-40B4-BE49-F238E27FC236}">
              <a16:creationId xmlns:a16="http://schemas.microsoft.com/office/drawing/2014/main" id="{2BC82C32-D4CF-41EB-B7DC-6DD2EB910DC8}"/>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5" name="直線コネクタ 114">
          <a:extLst>
            <a:ext uri="{FF2B5EF4-FFF2-40B4-BE49-F238E27FC236}">
              <a16:creationId xmlns:a16="http://schemas.microsoft.com/office/drawing/2014/main" id="{A70CDF44-DC53-4BB0-B2D7-DBEC7C245217}"/>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6" name="【道路】&#10;一人当たり延長最大値テキスト">
          <a:extLst>
            <a:ext uri="{FF2B5EF4-FFF2-40B4-BE49-F238E27FC236}">
              <a16:creationId xmlns:a16="http://schemas.microsoft.com/office/drawing/2014/main" id="{16346911-6688-4361-B20E-B43E240AA8B9}"/>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7" name="直線コネクタ 116">
          <a:extLst>
            <a:ext uri="{FF2B5EF4-FFF2-40B4-BE49-F238E27FC236}">
              <a16:creationId xmlns:a16="http://schemas.microsoft.com/office/drawing/2014/main" id="{1BAFD8E3-AEF7-4BB1-A0E2-34A471EBB321}"/>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18" name="【道路】&#10;一人当たり延長平均値テキスト">
          <a:extLst>
            <a:ext uri="{FF2B5EF4-FFF2-40B4-BE49-F238E27FC236}">
              <a16:creationId xmlns:a16="http://schemas.microsoft.com/office/drawing/2014/main" id="{41500617-3D6D-47A9-9148-F5D658643D27}"/>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9" name="フローチャート: 判断 118">
          <a:extLst>
            <a:ext uri="{FF2B5EF4-FFF2-40B4-BE49-F238E27FC236}">
              <a16:creationId xmlns:a16="http://schemas.microsoft.com/office/drawing/2014/main" id="{56A02D90-515C-44CD-9603-D4A7FCC56525}"/>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0" name="フローチャート: 判断 119">
          <a:extLst>
            <a:ext uri="{FF2B5EF4-FFF2-40B4-BE49-F238E27FC236}">
              <a16:creationId xmlns:a16="http://schemas.microsoft.com/office/drawing/2014/main" id="{1C41D4A3-4D95-4CEB-BE38-3CC3B5C9B73D}"/>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1" name="フローチャート: 判断 120">
          <a:extLst>
            <a:ext uri="{FF2B5EF4-FFF2-40B4-BE49-F238E27FC236}">
              <a16:creationId xmlns:a16="http://schemas.microsoft.com/office/drawing/2014/main" id="{F9D909F8-EC7E-4CB1-8DED-79C3E8469F2D}"/>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2" name="フローチャート: 判断 121">
          <a:extLst>
            <a:ext uri="{FF2B5EF4-FFF2-40B4-BE49-F238E27FC236}">
              <a16:creationId xmlns:a16="http://schemas.microsoft.com/office/drawing/2014/main" id="{DD08C7CB-B687-4946-A876-EBE52A8CD087}"/>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3" name="フローチャート: 判断 122">
          <a:extLst>
            <a:ext uri="{FF2B5EF4-FFF2-40B4-BE49-F238E27FC236}">
              <a16:creationId xmlns:a16="http://schemas.microsoft.com/office/drawing/2014/main" id="{DFEB2D84-DA86-4542-AC5C-77CBABC15539}"/>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A54A15-1E6C-4546-B1B4-FE8DA0FFEE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A7CBBCD-C008-40A4-BA94-0D7AB72EFF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DFB3D9-0365-4FF6-B07F-525C3BDCDA4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51DABD-4FB1-4023-A909-7246E46A822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FBBDD9-767B-4429-9D36-07288C67EDC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45419</xdr:rowOff>
    </xdr:from>
    <xdr:to>
      <xdr:col>50</xdr:col>
      <xdr:colOff>165100</xdr:colOff>
      <xdr:row>38</xdr:row>
      <xdr:rowOff>147019</xdr:rowOff>
    </xdr:to>
    <xdr:sp macro="" textlink="">
      <xdr:nvSpPr>
        <xdr:cNvPr id="129" name="楕円 128">
          <a:extLst>
            <a:ext uri="{FF2B5EF4-FFF2-40B4-BE49-F238E27FC236}">
              <a16:creationId xmlns:a16="http://schemas.microsoft.com/office/drawing/2014/main" id="{C81698F5-D1B7-4BB7-A9C0-676BF7C82951}"/>
            </a:ext>
          </a:extLst>
        </xdr:cNvPr>
        <xdr:cNvSpPr/>
      </xdr:nvSpPr>
      <xdr:spPr>
        <a:xfrm>
          <a:off x="9588500" y="656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55265</xdr:rowOff>
    </xdr:from>
    <xdr:to>
      <xdr:col>46</xdr:col>
      <xdr:colOff>38100</xdr:colOff>
      <xdr:row>38</xdr:row>
      <xdr:rowOff>156865</xdr:rowOff>
    </xdr:to>
    <xdr:sp macro="" textlink="">
      <xdr:nvSpPr>
        <xdr:cNvPr id="130" name="楕円 129">
          <a:extLst>
            <a:ext uri="{FF2B5EF4-FFF2-40B4-BE49-F238E27FC236}">
              <a16:creationId xmlns:a16="http://schemas.microsoft.com/office/drawing/2014/main" id="{4C01BB59-C636-4F3F-94C4-DA52C819E5EF}"/>
            </a:ext>
          </a:extLst>
        </xdr:cNvPr>
        <xdr:cNvSpPr/>
      </xdr:nvSpPr>
      <xdr:spPr>
        <a:xfrm>
          <a:off x="8699500" y="65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96219</xdr:rowOff>
    </xdr:from>
    <xdr:to>
      <xdr:col>50</xdr:col>
      <xdr:colOff>114300</xdr:colOff>
      <xdr:row>38</xdr:row>
      <xdr:rowOff>106065</xdr:rowOff>
    </xdr:to>
    <xdr:cxnSp macro="">
      <xdr:nvCxnSpPr>
        <xdr:cNvPr id="131" name="直線コネクタ 130">
          <a:extLst>
            <a:ext uri="{FF2B5EF4-FFF2-40B4-BE49-F238E27FC236}">
              <a16:creationId xmlns:a16="http://schemas.microsoft.com/office/drawing/2014/main" id="{2AB513E1-3FE9-4E37-ACC0-C47697FDA456}"/>
            </a:ext>
          </a:extLst>
        </xdr:cNvPr>
        <xdr:cNvCxnSpPr/>
      </xdr:nvCxnSpPr>
      <xdr:spPr>
        <a:xfrm flipV="1">
          <a:off x="8750300" y="6611319"/>
          <a:ext cx="8890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63952</xdr:rowOff>
    </xdr:from>
    <xdr:to>
      <xdr:col>41</xdr:col>
      <xdr:colOff>101600</xdr:colOff>
      <xdr:row>38</xdr:row>
      <xdr:rowOff>165552</xdr:rowOff>
    </xdr:to>
    <xdr:sp macro="" textlink="">
      <xdr:nvSpPr>
        <xdr:cNvPr id="132" name="楕円 131">
          <a:extLst>
            <a:ext uri="{FF2B5EF4-FFF2-40B4-BE49-F238E27FC236}">
              <a16:creationId xmlns:a16="http://schemas.microsoft.com/office/drawing/2014/main" id="{CF903ACF-8D0E-42CA-BAE0-29EAFCFEED7B}"/>
            </a:ext>
          </a:extLst>
        </xdr:cNvPr>
        <xdr:cNvSpPr/>
      </xdr:nvSpPr>
      <xdr:spPr>
        <a:xfrm>
          <a:off x="7810500" y="65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106065</xdr:rowOff>
    </xdr:from>
    <xdr:to>
      <xdr:col>45</xdr:col>
      <xdr:colOff>177800</xdr:colOff>
      <xdr:row>38</xdr:row>
      <xdr:rowOff>114752</xdr:rowOff>
    </xdr:to>
    <xdr:cxnSp macro="">
      <xdr:nvCxnSpPr>
        <xdr:cNvPr id="133" name="直線コネクタ 132">
          <a:extLst>
            <a:ext uri="{FF2B5EF4-FFF2-40B4-BE49-F238E27FC236}">
              <a16:creationId xmlns:a16="http://schemas.microsoft.com/office/drawing/2014/main" id="{D2F3E740-5BC0-48A6-AC5F-132E73D9067C}"/>
            </a:ext>
          </a:extLst>
        </xdr:cNvPr>
        <xdr:cNvCxnSpPr/>
      </xdr:nvCxnSpPr>
      <xdr:spPr>
        <a:xfrm flipV="1">
          <a:off x="7861300" y="66211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74941</xdr:rowOff>
    </xdr:from>
    <xdr:to>
      <xdr:col>36</xdr:col>
      <xdr:colOff>165100</xdr:colOff>
      <xdr:row>39</xdr:row>
      <xdr:rowOff>5091</xdr:rowOff>
    </xdr:to>
    <xdr:sp macro="" textlink="">
      <xdr:nvSpPr>
        <xdr:cNvPr id="134" name="楕円 133">
          <a:extLst>
            <a:ext uri="{FF2B5EF4-FFF2-40B4-BE49-F238E27FC236}">
              <a16:creationId xmlns:a16="http://schemas.microsoft.com/office/drawing/2014/main" id="{CFC58907-DFE5-4AF4-943B-ECC53425BCB3}"/>
            </a:ext>
          </a:extLst>
        </xdr:cNvPr>
        <xdr:cNvSpPr/>
      </xdr:nvSpPr>
      <xdr:spPr>
        <a:xfrm>
          <a:off x="6921500" y="65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114752</xdr:rowOff>
    </xdr:from>
    <xdr:to>
      <xdr:col>41</xdr:col>
      <xdr:colOff>50800</xdr:colOff>
      <xdr:row>38</xdr:row>
      <xdr:rowOff>125741</xdr:rowOff>
    </xdr:to>
    <xdr:cxnSp macro="">
      <xdr:nvCxnSpPr>
        <xdr:cNvPr id="135" name="直線コネクタ 134">
          <a:extLst>
            <a:ext uri="{FF2B5EF4-FFF2-40B4-BE49-F238E27FC236}">
              <a16:creationId xmlns:a16="http://schemas.microsoft.com/office/drawing/2014/main" id="{170BDCEB-6B11-4EC6-B39C-F0590997376A}"/>
            </a:ext>
          </a:extLst>
        </xdr:cNvPr>
        <xdr:cNvCxnSpPr/>
      </xdr:nvCxnSpPr>
      <xdr:spPr>
        <a:xfrm flipV="1">
          <a:off x="6972300" y="6629852"/>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36" name="n_1aveValue【道路】&#10;一人当たり延長">
          <a:extLst>
            <a:ext uri="{FF2B5EF4-FFF2-40B4-BE49-F238E27FC236}">
              <a16:creationId xmlns:a16="http://schemas.microsoft.com/office/drawing/2014/main" id="{CFC596C5-6C4E-4F50-8316-DFE76086DA96}"/>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37" name="n_2aveValue【道路】&#10;一人当たり延長">
          <a:extLst>
            <a:ext uri="{FF2B5EF4-FFF2-40B4-BE49-F238E27FC236}">
              <a16:creationId xmlns:a16="http://schemas.microsoft.com/office/drawing/2014/main" id="{FA9057DD-E6A1-4A06-AED4-6779E480548B}"/>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38" name="n_3aveValue【道路】&#10;一人当たり延長">
          <a:extLst>
            <a:ext uri="{FF2B5EF4-FFF2-40B4-BE49-F238E27FC236}">
              <a16:creationId xmlns:a16="http://schemas.microsoft.com/office/drawing/2014/main" id="{7A04FB09-4503-4C62-832A-88AF5B11691A}"/>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39" name="n_4aveValue【道路】&#10;一人当たり延長">
          <a:extLst>
            <a:ext uri="{FF2B5EF4-FFF2-40B4-BE49-F238E27FC236}">
              <a16:creationId xmlns:a16="http://schemas.microsoft.com/office/drawing/2014/main" id="{DAA6AE08-F1CF-43D2-820B-942BCB199DCB}"/>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163546</xdr:rowOff>
    </xdr:from>
    <xdr:ext cx="534377" cy="259045"/>
    <xdr:sp macro="" textlink="">
      <xdr:nvSpPr>
        <xdr:cNvPr id="140" name="n_1mainValue【道路】&#10;一人当たり延長">
          <a:extLst>
            <a:ext uri="{FF2B5EF4-FFF2-40B4-BE49-F238E27FC236}">
              <a16:creationId xmlns:a16="http://schemas.microsoft.com/office/drawing/2014/main" id="{77F0A8B4-0387-499D-A74C-DAA7C28112C3}"/>
            </a:ext>
          </a:extLst>
        </xdr:cNvPr>
        <xdr:cNvSpPr txBox="1"/>
      </xdr:nvSpPr>
      <xdr:spPr>
        <a:xfrm>
          <a:off x="9359411" y="633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1942</xdr:rowOff>
    </xdr:from>
    <xdr:ext cx="534377" cy="259045"/>
    <xdr:sp macro="" textlink="">
      <xdr:nvSpPr>
        <xdr:cNvPr id="141" name="n_2mainValue【道路】&#10;一人当たり延長">
          <a:extLst>
            <a:ext uri="{FF2B5EF4-FFF2-40B4-BE49-F238E27FC236}">
              <a16:creationId xmlns:a16="http://schemas.microsoft.com/office/drawing/2014/main" id="{E32220CD-3936-43C0-A898-3584E815D570}"/>
            </a:ext>
          </a:extLst>
        </xdr:cNvPr>
        <xdr:cNvSpPr txBox="1"/>
      </xdr:nvSpPr>
      <xdr:spPr>
        <a:xfrm>
          <a:off x="8483111" y="634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10629</xdr:rowOff>
    </xdr:from>
    <xdr:ext cx="534377" cy="259045"/>
    <xdr:sp macro="" textlink="">
      <xdr:nvSpPr>
        <xdr:cNvPr id="142" name="n_3mainValue【道路】&#10;一人当たり延長">
          <a:extLst>
            <a:ext uri="{FF2B5EF4-FFF2-40B4-BE49-F238E27FC236}">
              <a16:creationId xmlns:a16="http://schemas.microsoft.com/office/drawing/2014/main" id="{25C61AE5-3D10-4005-AF1E-9CDDC5E0DA9D}"/>
            </a:ext>
          </a:extLst>
        </xdr:cNvPr>
        <xdr:cNvSpPr txBox="1"/>
      </xdr:nvSpPr>
      <xdr:spPr>
        <a:xfrm>
          <a:off x="7594111" y="63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21618</xdr:rowOff>
    </xdr:from>
    <xdr:ext cx="534377" cy="259045"/>
    <xdr:sp macro="" textlink="">
      <xdr:nvSpPr>
        <xdr:cNvPr id="143" name="n_4mainValue【道路】&#10;一人当たり延長">
          <a:extLst>
            <a:ext uri="{FF2B5EF4-FFF2-40B4-BE49-F238E27FC236}">
              <a16:creationId xmlns:a16="http://schemas.microsoft.com/office/drawing/2014/main" id="{13E97E28-7684-40F7-9A8C-E7820F7AA0F0}"/>
            </a:ext>
          </a:extLst>
        </xdr:cNvPr>
        <xdr:cNvSpPr txBox="1"/>
      </xdr:nvSpPr>
      <xdr:spPr>
        <a:xfrm>
          <a:off x="6705111" y="63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3D57E75-02F2-47D3-82B1-6A6999356F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EC49887-FF3C-42A1-992D-5B6DCADE84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BE2444DF-B587-4AFA-9AC9-2C7763AA76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8B9DC484-595C-4184-90FC-FD4E23FDCE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A589E7E-911C-447F-A81B-35E6493657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664DDE28-2F62-4E86-A08C-C3A06DB1D6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4B54694F-55B5-49BA-9986-FB5FD496933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3BA0F63-2B20-4AE1-A65E-1DE67855B0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0928A38-0ECA-4C0E-B2A3-478E3FBA25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23081A58-6E8B-42E7-95AC-6903019E27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CB582CD-5FF7-4CDA-B9D2-3318052D24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8F5C06B4-FE7B-4074-A8C5-9C6A86C2B4F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4F9B5740-89B8-445B-8B73-32D3BF1F1A5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FD8B6E28-2E2D-45AD-B6D0-18FF7DFF17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E048C987-2214-4294-A55F-59C0E7B6328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EB0CCADB-53D8-4E83-BD22-4F35E7CB51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2CEFCDED-D222-440A-92A1-C1A971CA24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577D870D-0969-4B76-A50F-426F7CD301D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B7C40116-1F41-4097-90EF-971E326FBDF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857CF764-5EF7-45CF-85CE-6EAD5393F11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19C0C1D9-A051-4D82-9BC7-668E1FF8E2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F14431BB-82A8-4776-A618-D882C82208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8DB46810-A602-4DED-9F2A-36F410D5537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A9E6B15-C8C7-40A1-8CA4-E081D20D11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D1875AB-C6CA-4A0D-A740-085490A470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9" name="直線コネクタ 168">
          <a:extLst>
            <a:ext uri="{FF2B5EF4-FFF2-40B4-BE49-F238E27FC236}">
              <a16:creationId xmlns:a16="http://schemas.microsoft.com/office/drawing/2014/main" id="{BFC30361-E86A-4618-AD15-72F5AB3E8E0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4ADBAB13-EA34-4A5E-8488-6B7BED7AB2D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1" name="直線コネクタ 170">
          <a:extLst>
            <a:ext uri="{FF2B5EF4-FFF2-40B4-BE49-F238E27FC236}">
              <a16:creationId xmlns:a16="http://schemas.microsoft.com/office/drawing/2014/main" id="{B5C5D235-F8F3-439C-8070-D20F21A27905}"/>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DF41E178-0B06-4B05-8E1C-3DE447AE8D09}"/>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3" name="直線コネクタ 172">
          <a:extLst>
            <a:ext uri="{FF2B5EF4-FFF2-40B4-BE49-F238E27FC236}">
              <a16:creationId xmlns:a16="http://schemas.microsoft.com/office/drawing/2014/main" id="{B366885D-AE85-4920-A223-43B5215F7F56}"/>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9F70F527-6002-4C9A-B9EA-8307A33D836E}"/>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5" name="フローチャート: 判断 174">
          <a:extLst>
            <a:ext uri="{FF2B5EF4-FFF2-40B4-BE49-F238E27FC236}">
              <a16:creationId xmlns:a16="http://schemas.microsoft.com/office/drawing/2014/main" id="{AD0ECE9F-500B-4942-95DF-0BF5AFC16DC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6" name="フローチャート: 判断 175">
          <a:extLst>
            <a:ext uri="{FF2B5EF4-FFF2-40B4-BE49-F238E27FC236}">
              <a16:creationId xmlns:a16="http://schemas.microsoft.com/office/drawing/2014/main" id="{B3C6DF24-AF78-4E1D-B24E-A79C096D402F}"/>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7" name="フローチャート: 判断 176">
          <a:extLst>
            <a:ext uri="{FF2B5EF4-FFF2-40B4-BE49-F238E27FC236}">
              <a16:creationId xmlns:a16="http://schemas.microsoft.com/office/drawing/2014/main" id="{7AD4A861-CF14-497A-ABED-81332A6F784F}"/>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8" name="フローチャート: 判断 177">
          <a:extLst>
            <a:ext uri="{FF2B5EF4-FFF2-40B4-BE49-F238E27FC236}">
              <a16:creationId xmlns:a16="http://schemas.microsoft.com/office/drawing/2014/main" id="{9FA0FE46-05F2-426C-B93F-6C5F57FAB262}"/>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9" name="フローチャート: 判断 178">
          <a:extLst>
            <a:ext uri="{FF2B5EF4-FFF2-40B4-BE49-F238E27FC236}">
              <a16:creationId xmlns:a16="http://schemas.microsoft.com/office/drawing/2014/main" id="{248FF927-6BBA-417F-89B7-A577986F87F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154C748-9B28-4203-A2B6-FD22C24B82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8950396-0DF5-4DB1-89D4-122447D2FD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86F8DA0-21EC-4C1D-A473-6644DF8A90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E5857C-0B1A-4B63-AC01-E9C1263E2D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C5EED1A-B908-415C-BA94-4646A0D73E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85" name="楕円 184">
          <a:extLst>
            <a:ext uri="{FF2B5EF4-FFF2-40B4-BE49-F238E27FC236}">
              <a16:creationId xmlns:a16="http://schemas.microsoft.com/office/drawing/2014/main" id="{051889A3-375E-4FC7-ACD8-084E2451E795}"/>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6" name="楕円 185">
          <a:extLst>
            <a:ext uri="{FF2B5EF4-FFF2-40B4-BE49-F238E27FC236}">
              <a16:creationId xmlns:a16="http://schemas.microsoft.com/office/drawing/2014/main" id="{830B3B2E-C1F5-48A8-B85C-AB7F140B4379}"/>
            </a:ext>
          </a:extLst>
        </xdr:cNvPr>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58783</xdr:rowOff>
    </xdr:to>
    <xdr:cxnSp macro="">
      <xdr:nvCxnSpPr>
        <xdr:cNvPr id="187" name="直線コネクタ 186">
          <a:extLst>
            <a:ext uri="{FF2B5EF4-FFF2-40B4-BE49-F238E27FC236}">
              <a16:creationId xmlns:a16="http://schemas.microsoft.com/office/drawing/2014/main" id="{905B3C4E-4C2A-4CE4-B29F-E50E44197EA1}"/>
            </a:ext>
          </a:extLst>
        </xdr:cNvPr>
        <xdr:cNvCxnSpPr/>
      </xdr:nvCxnSpPr>
      <xdr:spPr>
        <a:xfrm>
          <a:off x="2908300" y="1047151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88" name="楕円 187">
          <a:extLst>
            <a:ext uri="{FF2B5EF4-FFF2-40B4-BE49-F238E27FC236}">
              <a16:creationId xmlns:a16="http://schemas.microsoft.com/office/drawing/2014/main" id="{7B9D0C6F-BEF3-4CBE-BFC8-2EE6FC71A43C}"/>
            </a:ext>
          </a:extLst>
        </xdr:cNvPr>
        <xdr:cNvSpPr/>
      </xdr:nvSpPr>
      <xdr:spPr>
        <a:xfrm>
          <a:off x="1968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16328</xdr:rowOff>
    </xdr:to>
    <xdr:cxnSp macro="">
      <xdr:nvCxnSpPr>
        <xdr:cNvPr id="189" name="直線コネクタ 188">
          <a:extLst>
            <a:ext uri="{FF2B5EF4-FFF2-40B4-BE49-F238E27FC236}">
              <a16:creationId xmlns:a16="http://schemas.microsoft.com/office/drawing/2014/main" id="{E00ED93D-C8CE-4636-B2BF-6F076A567744}"/>
            </a:ext>
          </a:extLst>
        </xdr:cNvPr>
        <xdr:cNvCxnSpPr/>
      </xdr:nvCxnSpPr>
      <xdr:spPr>
        <a:xfrm flipV="1">
          <a:off x="2019300" y="1047151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0" name="楕円 189">
          <a:extLst>
            <a:ext uri="{FF2B5EF4-FFF2-40B4-BE49-F238E27FC236}">
              <a16:creationId xmlns:a16="http://schemas.microsoft.com/office/drawing/2014/main" id="{57FF8253-76FA-45CB-ACD5-2081A1D63865}"/>
            </a:ext>
          </a:extLst>
        </xdr:cNvPr>
        <xdr:cNvSpPr/>
      </xdr:nvSpPr>
      <xdr:spPr>
        <a:xfrm>
          <a:off x="107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16328</xdr:rowOff>
    </xdr:to>
    <xdr:cxnSp macro="">
      <xdr:nvCxnSpPr>
        <xdr:cNvPr id="191" name="直線コネクタ 190">
          <a:extLst>
            <a:ext uri="{FF2B5EF4-FFF2-40B4-BE49-F238E27FC236}">
              <a16:creationId xmlns:a16="http://schemas.microsoft.com/office/drawing/2014/main" id="{5B72388F-502C-4790-83D0-0DB313A6D856}"/>
            </a:ext>
          </a:extLst>
        </xdr:cNvPr>
        <xdr:cNvCxnSpPr/>
      </xdr:nvCxnSpPr>
      <xdr:spPr>
        <a:xfrm>
          <a:off x="1130300" y="1045845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C90FD5AE-7A5E-4A88-A6A5-8DF0BFE804C2}"/>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AF7F9DD3-9A21-4896-87A6-206E79945CFC}"/>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513555D7-2B98-4A6A-A4D4-2C329E111419}"/>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EDB287D2-49C6-4BC7-8797-13D9B71F36DC}"/>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EA2E0229-9BD8-4A7D-BFD3-3EFB17518B46}"/>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9160B4F5-15AA-4FFE-8A9C-1C3B44798D2B}"/>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58255</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252C2AFA-864E-4AB7-B48A-D27532C75D90}"/>
            </a:ext>
          </a:extLst>
        </xdr:cNvPr>
        <xdr:cNvSpPr txBox="1"/>
      </xdr:nvSpPr>
      <xdr:spPr>
        <a:xfrm>
          <a:off x="1816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2E9F821B-9D91-4F7A-8576-177A6FDC0FAC}"/>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1E35235D-0932-4CC1-BB71-8B5562CE6E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C7F49028-1894-4B68-A951-EF926C0651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93D1F38A-E0EE-4E17-8AD5-669C4C0D0E5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BB27148C-10D0-4190-ACF9-7E1420E5BD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B8BD9D93-A1AE-4CD7-BBFA-CB7E49D92C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BABC8780-65C6-4202-B0D9-A33B571AE7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5B15E2A7-AB6F-4524-BCF4-4D13C86BBD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04EAADF5-9B3D-4BFA-898F-5858B9BF1D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5CD0D3F9-3D53-49EC-A1F9-93DE67AAAF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4D4AE3B6-2CC6-472A-A087-E90268C376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11812BF3-5591-4CB8-A2B2-49DF73A898A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3CA40C33-31B8-43F9-96D8-386AA8468E3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1FEB9973-1F7E-470D-B1F5-44CB0E4E0E9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a:extLst>
            <a:ext uri="{FF2B5EF4-FFF2-40B4-BE49-F238E27FC236}">
              <a16:creationId xmlns:a16="http://schemas.microsoft.com/office/drawing/2014/main" id="{D8D9B327-2409-461D-8B0E-59E3A6F0A1A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2F128E5A-10C5-45DC-834C-7A0AE0AEE0C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B3F9063F-61B4-4DA8-880B-C24395A1712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2B4C5C6F-2EC3-4C67-9A3C-0F020572E4F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2470B239-803A-4426-8964-DF1D584473C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B035522F-2C75-4A4A-ACAB-6B5B5A8C6E1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CDC04492-8E85-40AF-A814-30A07EEF4CF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1490DCF9-9398-4975-B3F4-5B541ABC784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B688D908-632D-4E0E-9282-82458F900B4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BE050502-00FE-4BF4-A528-249323175C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3" name="直線コネクタ 222">
          <a:extLst>
            <a:ext uri="{FF2B5EF4-FFF2-40B4-BE49-F238E27FC236}">
              <a16:creationId xmlns:a16="http://schemas.microsoft.com/office/drawing/2014/main" id="{98B91AE7-D698-4706-9593-0BC31AF3CBA9}"/>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8DE23D8A-AA5D-4B07-9A54-7E11CAB48887}"/>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5" name="直線コネクタ 224">
          <a:extLst>
            <a:ext uri="{FF2B5EF4-FFF2-40B4-BE49-F238E27FC236}">
              <a16:creationId xmlns:a16="http://schemas.microsoft.com/office/drawing/2014/main" id="{865170DA-9EA8-4E49-B127-8430A8307E9B}"/>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CA18D61C-F7A0-4098-93E1-13A1821FD5D9}"/>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7" name="直線コネクタ 226">
          <a:extLst>
            <a:ext uri="{FF2B5EF4-FFF2-40B4-BE49-F238E27FC236}">
              <a16:creationId xmlns:a16="http://schemas.microsoft.com/office/drawing/2014/main" id="{D801743D-E208-410D-8DB7-589FAD6E3EE7}"/>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644A61E3-6F8E-40C9-9E86-FA6BDBB098B8}"/>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9" name="フローチャート: 判断 228">
          <a:extLst>
            <a:ext uri="{FF2B5EF4-FFF2-40B4-BE49-F238E27FC236}">
              <a16:creationId xmlns:a16="http://schemas.microsoft.com/office/drawing/2014/main" id="{D57C04B3-1C30-407C-BB4C-05F739B49A0B}"/>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0" name="フローチャート: 判断 229">
          <a:extLst>
            <a:ext uri="{FF2B5EF4-FFF2-40B4-BE49-F238E27FC236}">
              <a16:creationId xmlns:a16="http://schemas.microsoft.com/office/drawing/2014/main" id="{8AC56871-9381-4D40-BE21-3059D4B9708E}"/>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31" name="フローチャート: 判断 230">
          <a:extLst>
            <a:ext uri="{FF2B5EF4-FFF2-40B4-BE49-F238E27FC236}">
              <a16:creationId xmlns:a16="http://schemas.microsoft.com/office/drawing/2014/main" id="{8EB5CE77-FF56-4771-8C84-2CBFFD7F38DA}"/>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2" name="フローチャート: 判断 231">
          <a:extLst>
            <a:ext uri="{FF2B5EF4-FFF2-40B4-BE49-F238E27FC236}">
              <a16:creationId xmlns:a16="http://schemas.microsoft.com/office/drawing/2014/main" id="{1A5D193E-B02B-4E52-A79C-2D5AEE495B6F}"/>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3" name="フローチャート: 判断 232">
          <a:extLst>
            <a:ext uri="{FF2B5EF4-FFF2-40B4-BE49-F238E27FC236}">
              <a16:creationId xmlns:a16="http://schemas.microsoft.com/office/drawing/2014/main" id="{8FF4D08F-2986-47A6-8991-AF6C1A139E28}"/>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0C687BB-2C6B-45A5-9E34-026FFAC160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491B227-4FFD-4AAC-9D8E-D77E17FB95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64F0729-D7F8-457D-8154-3829BE1603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5183C30-ACF1-4060-9EE3-0F224FA4E01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FE2AD31-9060-4B21-AB85-F12E83AE7A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16559</xdr:rowOff>
    </xdr:from>
    <xdr:to>
      <xdr:col>50</xdr:col>
      <xdr:colOff>165100</xdr:colOff>
      <xdr:row>63</xdr:row>
      <xdr:rowOff>118159</xdr:rowOff>
    </xdr:to>
    <xdr:sp macro="" textlink="">
      <xdr:nvSpPr>
        <xdr:cNvPr id="239" name="楕円 238">
          <a:extLst>
            <a:ext uri="{FF2B5EF4-FFF2-40B4-BE49-F238E27FC236}">
              <a16:creationId xmlns:a16="http://schemas.microsoft.com/office/drawing/2014/main" id="{C5F07456-0150-41F7-89F0-11B9047CAE8A}"/>
            </a:ext>
          </a:extLst>
        </xdr:cNvPr>
        <xdr:cNvSpPr/>
      </xdr:nvSpPr>
      <xdr:spPr>
        <a:xfrm>
          <a:off x="9588500" y="108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20348</xdr:rowOff>
    </xdr:from>
    <xdr:to>
      <xdr:col>46</xdr:col>
      <xdr:colOff>38100</xdr:colOff>
      <xdr:row>63</xdr:row>
      <xdr:rowOff>121948</xdr:rowOff>
    </xdr:to>
    <xdr:sp macro="" textlink="">
      <xdr:nvSpPr>
        <xdr:cNvPr id="240" name="楕円 239">
          <a:extLst>
            <a:ext uri="{FF2B5EF4-FFF2-40B4-BE49-F238E27FC236}">
              <a16:creationId xmlns:a16="http://schemas.microsoft.com/office/drawing/2014/main" id="{F8EB9FE2-06CC-4990-B195-60BEEB3D5EF0}"/>
            </a:ext>
          </a:extLst>
        </xdr:cNvPr>
        <xdr:cNvSpPr/>
      </xdr:nvSpPr>
      <xdr:spPr>
        <a:xfrm>
          <a:off x="8699500" y="108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67359</xdr:rowOff>
    </xdr:from>
    <xdr:to>
      <xdr:col>50</xdr:col>
      <xdr:colOff>114300</xdr:colOff>
      <xdr:row>63</xdr:row>
      <xdr:rowOff>71148</xdr:rowOff>
    </xdr:to>
    <xdr:cxnSp macro="">
      <xdr:nvCxnSpPr>
        <xdr:cNvPr id="241" name="直線コネクタ 240">
          <a:extLst>
            <a:ext uri="{FF2B5EF4-FFF2-40B4-BE49-F238E27FC236}">
              <a16:creationId xmlns:a16="http://schemas.microsoft.com/office/drawing/2014/main" id="{60A4B82D-F96F-4A65-BF8E-8E64A81E5089}"/>
            </a:ext>
          </a:extLst>
        </xdr:cNvPr>
        <xdr:cNvCxnSpPr/>
      </xdr:nvCxnSpPr>
      <xdr:spPr>
        <a:xfrm flipV="1">
          <a:off x="8750300" y="10868709"/>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22334</xdr:rowOff>
    </xdr:from>
    <xdr:to>
      <xdr:col>41</xdr:col>
      <xdr:colOff>101600</xdr:colOff>
      <xdr:row>63</xdr:row>
      <xdr:rowOff>123934</xdr:rowOff>
    </xdr:to>
    <xdr:sp macro="" textlink="">
      <xdr:nvSpPr>
        <xdr:cNvPr id="242" name="楕円 241">
          <a:extLst>
            <a:ext uri="{FF2B5EF4-FFF2-40B4-BE49-F238E27FC236}">
              <a16:creationId xmlns:a16="http://schemas.microsoft.com/office/drawing/2014/main" id="{0649E323-CB62-43EC-A7F7-39EAD189424F}"/>
            </a:ext>
          </a:extLst>
        </xdr:cNvPr>
        <xdr:cNvSpPr/>
      </xdr:nvSpPr>
      <xdr:spPr>
        <a:xfrm>
          <a:off x="7810500" y="1082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71148</xdr:rowOff>
    </xdr:from>
    <xdr:to>
      <xdr:col>45</xdr:col>
      <xdr:colOff>177800</xdr:colOff>
      <xdr:row>63</xdr:row>
      <xdr:rowOff>73134</xdr:rowOff>
    </xdr:to>
    <xdr:cxnSp macro="">
      <xdr:nvCxnSpPr>
        <xdr:cNvPr id="243" name="直線コネクタ 242">
          <a:extLst>
            <a:ext uri="{FF2B5EF4-FFF2-40B4-BE49-F238E27FC236}">
              <a16:creationId xmlns:a16="http://schemas.microsoft.com/office/drawing/2014/main" id="{79CA6741-DACB-4C91-8867-4CC7FD596FD0}"/>
            </a:ext>
          </a:extLst>
        </xdr:cNvPr>
        <xdr:cNvCxnSpPr/>
      </xdr:nvCxnSpPr>
      <xdr:spPr>
        <a:xfrm flipV="1">
          <a:off x="7861300" y="10872498"/>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25576</xdr:rowOff>
    </xdr:from>
    <xdr:to>
      <xdr:col>36</xdr:col>
      <xdr:colOff>165100</xdr:colOff>
      <xdr:row>63</xdr:row>
      <xdr:rowOff>127176</xdr:rowOff>
    </xdr:to>
    <xdr:sp macro="" textlink="">
      <xdr:nvSpPr>
        <xdr:cNvPr id="244" name="楕円 243">
          <a:extLst>
            <a:ext uri="{FF2B5EF4-FFF2-40B4-BE49-F238E27FC236}">
              <a16:creationId xmlns:a16="http://schemas.microsoft.com/office/drawing/2014/main" id="{17D1F435-A832-4288-9F76-E539AF836D67}"/>
            </a:ext>
          </a:extLst>
        </xdr:cNvPr>
        <xdr:cNvSpPr/>
      </xdr:nvSpPr>
      <xdr:spPr>
        <a:xfrm>
          <a:off x="6921500" y="108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73134</xdr:rowOff>
    </xdr:from>
    <xdr:to>
      <xdr:col>41</xdr:col>
      <xdr:colOff>50800</xdr:colOff>
      <xdr:row>63</xdr:row>
      <xdr:rowOff>76376</xdr:rowOff>
    </xdr:to>
    <xdr:cxnSp macro="">
      <xdr:nvCxnSpPr>
        <xdr:cNvPr id="245" name="直線コネクタ 244">
          <a:extLst>
            <a:ext uri="{FF2B5EF4-FFF2-40B4-BE49-F238E27FC236}">
              <a16:creationId xmlns:a16="http://schemas.microsoft.com/office/drawing/2014/main" id="{B50B8C56-86CA-4E88-A115-129E25E05521}"/>
            </a:ext>
          </a:extLst>
        </xdr:cNvPr>
        <xdr:cNvCxnSpPr/>
      </xdr:nvCxnSpPr>
      <xdr:spPr>
        <a:xfrm flipV="1">
          <a:off x="6972300" y="10874484"/>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225A33CB-CFC5-46CE-9691-7B8B233A7209}"/>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24AC229-756E-4204-939D-54AEB7AA549A}"/>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D0CE99EF-1BF1-42DA-ABC9-4F7C192DFC8E}"/>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90ABBD2E-F4DC-4602-AB85-63BBC72721D7}"/>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109286</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23D1D071-60C7-415F-BD0E-548905643261}"/>
            </a:ext>
          </a:extLst>
        </xdr:cNvPr>
        <xdr:cNvSpPr txBox="1"/>
      </xdr:nvSpPr>
      <xdr:spPr>
        <a:xfrm>
          <a:off x="9327095" y="109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113075</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B77D7EC3-FD3D-40AF-A8E4-27D9E9E1BC7A}"/>
            </a:ext>
          </a:extLst>
        </xdr:cNvPr>
        <xdr:cNvSpPr txBox="1"/>
      </xdr:nvSpPr>
      <xdr:spPr>
        <a:xfrm>
          <a:off x="8450795" y="109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115061</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1FB5040A-0BA9-4EB5-B118-98528E789841}"/>
            </a:ext>
          </a:extLst>
        </xdr:cNvPr>
        <xdr:cNvSpPr txBox="1"/>
      </xdr:nvSpPr>
      <xdr:spPr>
        <a:xfrm>
          <a:off x="7561795" y="10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118303</xdr:rowOff>
    </xdr:from>
    <xdr:ext cx="599010" cy="259045"/>
    <xdr:sp macro="" textlink="">
      <xdr:nvSpPr>
        <xdr:cNvPr id="253" name="n_4mainValue【橋りょう・トンネル】&#10;一人当たり有形固定資産（償却資産）額">
          <a:extLst>
            <a:ext uri="{FF2B5EF4-FFF2-40B4-BE49-F238E27FC236}">
              <a16:creationId xmlns:a16="http://schemas.microsoft.com/office/drawing/2014/main" id="{83A31F51-3E4B-4077-8274-7401E60FA033}"/>
            </a:ext>
          </a:extLst>
        </xdr:cNvPr>
        <xdr:cNvSpPr txBox="1"/>
      </xdr:nvSpPr>
      <xdr:spPr>
        <a:xfrm>
          <a:off x="6672795" y="1091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86079EE7-0EB7-4D87-8A4F-2C4185BFD8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C6AA853C-3A6F-41C5-A633-93F72E587E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3A1D5F3-1209-4083-ADA2-64306ABFA7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CE3B5BE-83C9-421E-B31E-1275805D6E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6B4D8779-8A58-4303-99FC-4C48D3B9E7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1EE453E4-7C12-42DA-B54B-07D679C1154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B2BE1B7F-C183-4889-A2C7-2958FF4F75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C95B484D-E16D-43F0-B63A-3FBC790D1E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F5039097-39B8-4497-B77F-D65943A945C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91B36331-5272-4F4E-8FC7-F83385143F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F247D9B8-C908-4715-8645-6F72DCE957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BA22D8E2-8355-48A5-98E5-9D87A66377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CBCE35C-3D88-4FAB-A7BC-61EBEA70B36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59907046-969E-4CF8-AC9D-74856EB7235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31FCAB17-0E11-4634-9DC5-C4175FEA7BC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FF57CEF7-7094-4E89-A1C1-B1B1D4780F0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DBD7E1BB-BC06-4D6E-A237-D3588CFDB1B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316E9762-373A-4BAE-B5D7-286B4C21685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CEC48556-149E-4BC5-AF0F-0CDD6050EE7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602605DE-04D0-42DA-BFB1-3AAA393F699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C47E8639-5908-4BDC-96C0-1E843E78710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C761588D-211E-4587-B8E0-1A52F4802C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28CFAD24-B8F1-4EF8-87E0-5B83BAA4637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36CC9FE9-5471-497B-BE85-8C5D124942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7C5F0CC7-6473-4E25-9402-E87AA7E7F962}"/>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46DBED55-4A64-47D7-8918-225C11A2F7A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53979F07-7029-488A-8965-F4B252EE5EF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515C14C1-406F-40F0-B6AD-903557444C8C}"/>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2" name="直線コネクタ 281">
          <a:extLst>
            <a:ext uri="{FF2B5EF4-FFF2-40B4-BE49-F238E27FC236}">
              <a16:creationId xmlns:a16="http://schemas.microsoft.com/office/drawing/2014/main" id="{2D5AFCE0-2C0B-4DB6-B90A-AF22C8D09646}"/>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5AA95E22-D575-4784-A1DD-4A3F00C3FDBA}"/>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4" name="フローチャート: 判断 283">
          <a:extLst>
            <a:ext uri="{FF2B5EF4-FFF2-40B4-BE49-F238E27FC236}">
              <a16:creationId xmlns:a16="http://schemas.microsoft.com/office/drawing/2014/main" id="{BE89AB02-9467-49EE-9E34-3F8E5D664CA8}"/>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5" name="フローチャート: 判断 284">
          <a:extLst>
            <a:ext uri="{FF2B5EF4-FFF2-40B4-BE49-F238E27FC236}">
              <a16:creationId xmlns:a16="http://schemas.microsoft.com/office/drawing/2014/main" id="{0A0C59BD-9464-43DC-BC8D-4CD9FFE7EE06}"/>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6" name="フローチャート: 判断 285">
          <a:extLst>
            <a:ext uri="{FF2B5EF4-FFF2-40B4-BE49-F238E27FC236}">
              <a16:creationId xmlns:a16="http://schemas.microsoft.com/office/drawing/2014/main" id="{2E095D37-6D10-4404-A124-A72F1C4BC21D}"/>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7" name="フローチャート: 判断 286">
          <a:extLst>
            <a:ext uri="{FF2B5EF4-FFF2-40B4-BE49-F238E27FC236}">
              <a16:creationId xmlns:a16="http://schemas.microsoft.com/office/drawing/2014/main" id="{424FD962-1E7E-4DB9-AA2B-9A8652CB1FE3}"/>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8" name="フローチャート: 判断 287">
          <a:extLst>
            <a:ext uri="{FF2B5EF4-FFF2-40B4-BE49-F238E27FC236}">
              <a16:creationId xmlns:a16="http://schemas.microsoft.com/office/drawing/2014/main" id="{274A6DFB-0ED6-42A6-B584-92FDCE559517}"/>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E58F7D7-A9F8-411F-B905-B0C6F82972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1E115C0-BE81-494F-89B6-D431DBF528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6D9BFD7-1B03-4B32-81FB-7484C3B973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512E753-5059-46EB-81BC-EE67DA2CB4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DE95E27-F281-4C20-BC8A-59ADB32D9E1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170180</xdr:rowOff>
    </xdr:from>
    <xdr:to>
      <xdr:col>20</xdr:col>
      <xdr:colOff>38100</xdr:colOff>
      <xdr:row>86</xdr:row>
      <xdr:rowOff>100330</xdr:rowOff>
    </xdr:to>
    <xdr:sp macro="" textlink="">
      <xdr:nvSpPr>
        <xdr:cNvPr id="294" name="楕円 293">
          <a:extLst>
            <a:ext uri="{FF2B5EF4-FFF2-40B4-BE49-F238E27FC236}">
              <a16:creationId xmlns:a16="http://schemas.microsoft.com/office/drawing/2014/main" id="{22768D7A-81D6-4686-8C33-610C9E932270}"/>
            </a:ext>
          </a:extLst>
        </xdr:cNvPr>
        <xdr:cNvSpPr/>
      </xdr:nvSpPr>
      <xdr:spPr>
        <a:xfrm>
          <a:off x="3746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156845</xdr:rowOff>
    </xdr:from>
    <xdr:to>
      <xdr:col>15</xdr:col>
      <xdr:colOff>101600</xdr:colOff>
      <xdr:row>86</xdr:row>
      <xdr:rowOff>86995</xdr:rowOff>
    </xdr:to>
    <xdr:sp macro="" textlink="">
      <xdr:nvSpPr>
        <xdr:cNvPr id="295" name="楕円 294">
          <a:extLst>
            <a:ext uri="{FF2B5EF4-FFF2-40B4-BE49-F238E27FC236}">
              <a16:creationId xmlns:a16="http://schemas.microsoft.com/office/drawing/2014/main" id="{5ADD066D-09B9-469F-8746-0DC1DA524F9E}"/>
            </a:ext>
          </a:extLst>
        </xdr:cNvPr>
        <xdr:cNvSpPr/>
      </xdr:nvSpPr>
      <xdr:spPr>
        <a:xfrm>
          <a:off x="2857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36195</xdr:rowOff>
    </xdr:from>
    <xdr:to>
      <xdr:col>19</xdr:col>
      <xdr:colOff>177800</xdr:colOff>
      <xdr:row>86</xdr:row>
      <xdr:rowOff>49530</xdr:rowOff>
    </xdr:to>
    <xdr:cxnSp macro="">
      <xdr:nvCxnSpPr>
        <xdr:cNvPr id="296" name="直線コネクタ 295">
          <a:extLst>
            <a:ext uri="{FF2B5EF4-FFF2-40B4-BE49-F238E27FC236}">
              <a16:creationId xmlns:a16="http://schemas.microsoft.com/office/drawing/2014/main" id="{9BD4F9BF-3FF2-4AE8-8D29-6121EAEBC12D}"/>
            </a:ext>
          </a:extLst>
        </xdr:cNvPr>
        <xdr:cNvCxnSpPr/>
      </xdr:nvCxnSpPr>
      <xdr:spPr>
        <a:xfrm>
          <a:off x="2908300" y="147808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143511</xdr:rowOff>
    </xdr:from>
    <xdr:to>
      <xdr:col>10</xdr:col>
      <xdr:colOff>165100</xdr:colOff>
      <xdr:row>86</xdr:row>
      <xdr:rowOff>73661</xdr:rowOff>
    </xdr:to>
    <xdr:sp macro="" textlink="">
      <xdr:nvSpPr>
        <xdr:cNvPr id="297" name="楕円 296">
          <a:extLst>
            <a:ext uri="{FF2B5EF4-FFF2-40B4-BE49-F238E27FC236}">
              <a16:creationId xmlns:a16="http://schemas.microsoft.com/office/drawing/2014/main" id="{9A66B80B-76FB-4942-8E18-B35CC7B462D9}"/>
            </a:ext>
          </a:extLst>
        </xdr:cNvPr>
        <xdr:cNvSpPr/>
      </xdr:nvSpPr>
      <xdr:spPr>
        <a:xfrm>
          <a:off x="196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22861</xdr:rowOff>
    </xdr:from>
    <xdr:to>
      <xdr:col>15</xdr:col>
      <xdr:colOff>50800</xdr:colOff>
      <xdr:row>86</xdr:row>
      <xdr:rowOff>36195</xdr:rowOff>
    </xdr:to>
    <xdr:cxnSp macro="">
      <xdr:nvCxnSpPr>
        <xdr:cNvPr id="298" name="直線コネクタ 297">
          <a:extLst>
            <a:ext uri="{FF2B5EF4-FFF2-40B4-BE49-F238E27FC236}">
              <a16:creationId xmlns:a16="http://schemas.microsoft.com/office/drawing/2014/main" id="{AEC774FD-3E4B-4756-974F-E960EF4DBA6C}"/>
            </a:ext>
          </a:extLst>
        </xdr:cNvPr>
        <xdr:cNvCxnSpPr/>
      </xdr:nvCxnSpPr>
      <xdr:spPr>
        <a:xfrm>
          <a:off x="2019300" y="147675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128270</xdr:rowOff>
    </xdr:from>
    <xdr:to>
      <xdr:col>6</xdr:col>
      <xdr:colOff>38100</xdr:colOff>
      <xdr:row>86</xdr:row>
      <xdr:rowOff>58420</xdr:rowOff>
    </xdr:to>
    <xdr:sp macro="" textlink="">
      <xdr:nvSpPr>
        <xdr:cNvPr id="299" name="楕円 298">
          <a:extLst>
            <a:ext uri="{FF2B5EF4-FFF2-40B4-BE49-F238E27FC236}">
              <a16:creationId xmlns:a16="http://schemas.microsoft.com/office/drawing/2014/main" id="{E02EBA5A-DF44-4D78-A20B-ED167D6711A8}"/>
            </a:ext>
          </a:extLst>
        </xdr:cNvPr>
        <xdr:cNvSpPr/>
      </xdr:nvSpPr>
      <xdr:spPr>
        <a:xfrm>
          <a:off x="107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7620</xdr:rowOff>
    </xdr:from>
    <xdr:to>
      <xdr:col>10</xdr:col>
      <xdr:colOff>114300</xdr:colOff>
      <xdr:row>86</xdr:row>
      <xdr:rowOff>22861</xdr:rowOff>
    </xdr:to>
    <xdr:cxnSp macro="">
      <xdr:nvCxnSpPr>
        <xdr:cNvPr id="300" name="直線コネクタ 299">
          <a:extLst>
            <a:ext uri="{FF2B5EF4-FFF2-40B4-BE49-F238E27FC236}">
              <a16:creationId xmlns:a16="http://schemas.microsoft.com/office/drawing/2014/main" id="{2C2E2C58-4ACD-4F33-86FF-AB206C13D6A7}"/>
            </a:ext>
          </a:extLst>
        </xdr:cNvPr>
        <xdr:cNvCxnSpPr/>
      </xdr:nvCxnSpPr>
      <xdr:spPr>
        <a:xfrm>
          <a:off x="1130300" y="14752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01" name="n_1aveValue【公営住宅】&#10;有形固定資産減価償却率">
          <a:extLst>
            <a:ext uri="{FF2B5EF4-FFF2-40B4-BE49-F238E27FC236}">
              <a16:creationId xmlns:a16="http://schemas.microsoft.com/office/drawing/2014/main" id="{852E3AD5-918C-43F4-AEF8-8696C15E8B7E}"/>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02" name="n_2aveValue【公営住宅】&#10;有形固定資産減価償却率">
          <a:extLst>
            <a:ext uri="{FF2B5EF4-FFF2-40B4-BE49-F238E27FC236}">
              <a16:creationId xmlns:a16="http://schemas.microsoft.com/office/drawing/2014/main" id="{527C2540-0319-42F3-8690-A7DC9A9B8A90}"/>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03" name="n_3aveValue【公営住宅】&#10;有形固定資産減価償却率">
          <a:extLst>
            <a:ext uri="{FF2B5EF4-FFF2-40B4-BE49-F238E27FC236}">
              <a16:creationId xmlns:a16="http://schemas.microsoft.com/office/drawing/2014/main" id="{AA273D3F-16B1-4CD3-BBB0-01C9142F597C}"/>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4" name="n_4aveValue【公営住宅】&#10;有形固定資産減価償却率">
          <a:extLst>
            <a:ext uri="{FF2B5EF4-FFF2-40B4-BE49-F238E27FC236}">
              <a16:creationId xmlns:a16="http://schemas.microsoft.com/office/drawing/2014/main" id="{FDCE61CC-34E8-4580-825B-2AFBB5FBBCF7}"/>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91457</xdr:rowOff>
    </xdr:from>
    <xdr:ext cx="405111" cy="259045"/>
    <xdr:sp macro="" textlink="">
      <xdr:nvSpPr>
        <xdr:cNvPr id="305" name="n_1mainValue【公営住宅】&#10;有形固定資産減価償却率">
          <a:extLst>
            <a:ext uri="{FF2B5EF4-FFF2-40B4-BE49-F238E27FC236}">
              <a16:creationId xmlns:a16="http://schemas.microsoft.com/office/drawing/2014/main" id="{DE1D8765-DA4E-4A26-9D55-F9264E89758F}"/>
            </a:ext>
          </a:extLst>
        </xdr:cNvPr>
        <xdr:cNvSpPr txBox="1"/>
      </xdr:nvSpPr>
      <xdr:spPr>
        <a:xfrm>
          <a:off x="35820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78122</xdr:rowOff>
    </xdr:from>
    <xdr:ext cx="405111" cy="259045"/>
    <xdr:sp macro="" textlink="">
      <xdr:nvSpPr>
        <xdr:cNvPr id="306" name="n_2mainValue【公営住宅】&#10;有形固定資産減価償却率">
          <a:extLst>
            <a:ext uri="{FF2B5EF4-FFF2-40B4-BE49-F238E27FC236}">
              <a16:creationId xmlns:a16="http://schemas.microsoft.com/office/drawing/2014/main" id="{0EB39BCC-948B-4352-90C7-4CA6AF1B4A1E}"/>
            </a:ext>
          </a:extLst>
        </xdr:cNvPr>
        <xdr:cNvSpPr txBox="1"/>
      </xdr:nvSpPr>
      <xdr:spPr>
        <a:xfrm>
          <a:off x="2705744"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64788</xdr:rowOff>
    </xdr:from>
    <xdr:ext cx="405111" cy="259045"/>
    <xdr:sp macro="" textlink="">
      <xdr:nvSpPr>
        <xdr:cNvPr id="307" name="n_3mainValue【公営住宅】&#10;有形固定資産減価償却率">
          <a:extLst>
            <a:ext uri="{FF2B5EF4-FFF2-40B4-BE49-F238E27FC236}">
              <a16:creationId xmlns:a16="http://schemas.microsoft.com/office/drawing/2014/main" id="{8B5BEAC6-7DE8-443D-95C8-DE628532A147}"/>
            </a:ext>
          </a:extLst>
        </xdr:cNvPr>
        <xdr:cNvSpPr txBox="1"/>
      </xdr:nvSpPr>
      <xdr:spPr>
        <a:xfrm>
          <a:off x="1816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49547</xdr:rowOff>
    </xdr:from>
    <xdr:ext cx="405111" cy="259045"/>
    <xdr:sp macro="" textlink="">
      <xdr:nvSpPr>
        <xdr:cNvPr id="308" name="n_4mainValue【公営住宅】&#10;有形固定資産減価償却率">
          <a:extLst>
            <a:ext uri="{FF2B5EF4-FFF2-40B4-BE49-F238E27FC236}">
              <a16:creationId xmlns:a16="http://schemas.microsoft.com/office/drawing/2014/main" id="{F3842159-0EE7-452A-98A0-C4AF36F72757}"/>
            </a:ext>
          </a:extLst>
        </xdr:cNvPr>
        <xdr:cNvSpPr txBox="1"/>
      </xdr:nvSpPr>
      <xdr:spPr>
        <a:xfrm>
          <a:off x="927744"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46F5DC68-6816-4C18-BE1D-F332996174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114CB73B-3755-4B1B-B19C-7D8454CFBD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D45184AF-6D36-4752-AB69-60500C32AF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367F3D7C-C442-4AC5-AF72-DF2EB5B75A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7664A69-6C9F-4B75-B162-F86F534350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3280D90-5E12-418D-8E74-34437113E3D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B6061296-0D46-4A74-B597-0E321AB34A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B91073DA-98AA-4D4C-884A-F834BD4685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4F0306F6-4138-4A16-86E3-0B3CFF502E3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E27B7524-C734-483D-A4AD-F339238B27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FCC57F53-F4A7-45D4-B473-EF11EA7AB09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B5E0B880-6DFF-470A-BF9D-26623AB4C93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DCEB5B42-0238-482A-8CF3-1306FC858D1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2655C3F8-0EAA-439E-BBAB-1D65C6954C8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5F56AF8E-A79D-4F1C-895A-EA2753B9637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846AA972-906C-4E58-8EE3-C9211268D0C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7BB96412-822D-42D8-93A1-0C8EF9D200E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F726614E-87D5-4651-9D0C-F12F7455145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DAFB9A2E-0AB9-49CB-BE41-E91BEBF4E7F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a:extLst>
            <a:ext uri="{FF2B5EF4-FFF2-40B4-BE49-F238E27FC236}">
              <a16:creationId xmlns:a16="http://schemas.microsoft.com/office/drawing/2014/main" id="{B7641812-7527-4A58-A5E8-092AAEC34F1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27E94D2E-40D4-40B2-8169-C64D484D551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a:extLst>
            <a:ext uri="{FF2B5EF4-FFF2-40B4-BE49-F238E27FC236}">
              <a16:creationId xmlns:a16="http://schemas.microsoft.com/office/drawing/2014/main" id="{18E3EF99-A717-4259-8D80-2A0D34DEC91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6B1337EF-5CB3-4034-ADF6-CD6B28BD2BC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42863BA3-CEE9-4998-9A11-04C5C15D262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6C982BC0-6923-46AA-BE56-F0141B7366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4" name="直線コネクタ 333">
          <a:extLst>
            <a:ext uri="{FF2B5EF4-FFF2-40B4-BE49-F238E27FC236}">
              <a16:creationId xmlns:a16="http://schemas.microsoft.com/office/drawing/2014/main" id="{D8B5E883-B2FD-40E8-8E0A-D16BFE1E9EE7}"/>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5" name="【公営住宅】&#10;一人当たり面積最小値テキスト">
          <a:extLst>
            <a:ext uri="{FF2B5EF4-FFF2-40B4-BE49-F238E27FC236}">
              <a16:creationId xmlns:a16="http://schemas.microsoft.com/office/drawing/2014/main" id="{9A1A26F1-E213-4A67-A832-6277AC3C9D8F}"/>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36" name="直線コネクタ 335">
          <a:extLst>
            <a:ext uri="{FF2B5EF4-FFF2-40B4-BE49-F238E27FC236}">
              <a16:creationId xmlns:a16="http://schemas.microsoft.com/office/drawing/2014/main" id="{99E84218-BD74-46C8-829A-9F3009DB6A7A}"/>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37" name="【公営住宅】&#10;一人当たり面積最大値テキスト">
          <a:extLst>
            <a:ext uri="{FF2B5EF4-FFF2-40B4-BE49-F238E27FC236}">
              <a16:creationId xmlns:a16="http://schemas.microsoft.com/office/drawing/2014/main" id="{FAEDC587-8829-4097-9100-1973ADF19D64}"/>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38" name="直線コネクタ 337">
          <a:extLst>
            <a:ext uri="{FF2B5EF4-FFF2-40B4-BE49-F238E27FC236}">
              <a16:creationId xmlns:a16="http://schemas.microsoft.com/office/drawing/2014/main" id="{A60E7A5D-0049-4113-BF7A-441E1640231A}"/>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39" name="【公営住宅】&#10;一人当たり面積平均値テキスト">
          <a:extLst>
            <a:ext uri="{FF2B5EF4-FFF2-40B4-BE49-F238E27FC236}">
              <a16:creationId xmlns:a16="http://schemas.microsoft.com/office/drawing/2014/main" id="{FF9625C4-CFB4-4C19-9B06-D4AE01CC535D}"/>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0" name="フローチャート: 判断 339">
          <a:extLst>
            <a:ext uri="{FF2B5EF4-FFF2-40B4-BE49-F238E27FC236}">
              <a16:creationId xmlns:a16="http://schemas.microsoft.com/office/drawing/2014/main" id="{C1DA0427-305B-4F2F-A6F1-E38EB305A9C3}"/>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1" name="フローチャート: 判断 340">
          <a:extLst>
            <a:ext uri="{FF2B5EF4-FFF2-40B4-BE49-F238E27FC236}">
              <a16:creationId xmlns:a16="http://schemas.microsoft.com/office/drawing/2014/main" id="{C6AD4609-E861-426E-A0A9-E9BA3DABBE4F}"/>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2" name="フローチャート: 判断 341">
          <a:extLst>
            <a:ext uri="{FF2B5EF4-FFF2-40B4-BE49-F238E27FC236}">
              <a16:creationId xmlns:a16="http://schemas.microsoft.com/office/drawing/2014/main" id="{47A84421-54B4-4223-87AA-F0846EB2F8F9}"/>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3" name="フローチャート: 判断 342">
          <a:extLst>
            <a:ext uri="{FF2B5EF4-FFF2-40B4-BE49-F238E27FC236}">
              <a16:creationId xmlns:a16="http://schemas.microsoft.com/office/drawing/2014/main" id="{2B60E2DB-91DE-4B02-87C5-71AE38250B0B}"/>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4" name="フローチャート: 判断 343">
          <a:extLst>
            <a:ext uri="{FF2B5EF4-FFF2-40B4-BE49-F238E27FC236}">
              <a16:creationId xmlns:a16="http://schemas.microsoft.com/office/drawing/2014/main" id="{EE4B96F5-2D11-43A4-A742-59161BED0A9F}"/>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1638BB55-0B57-4A6B-AF78-7893AF7537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D19A249-FBEC-49C4-A4A6-25A68BBC8A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4F46B52-6D1A-4142-9848-2E28966358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AACA200-167D-4145-A877-8B5374C3C1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6F1CB2D-2EFC-49F1-8DB3-99218281A53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143075</xdr:rowOff>
    </xdr:from>
    <xdr:to>
      <xdr:col>50</xdr:col>
      <xdr:colOff>165100</xdr:colOff>
      <xdr:row>86</xdr:row>
      <xdr:rowOff>73225</xdr:rowOff>
    </xdr:to>
    <xdr:sp macro="" textlink="">
      <xdr:nvSpPr>
        <xdr:cNvPr id="350" name="楕円 349">
          <a:extLst>
            <a:ext uri="{FF2B5EF4-FFF2-40B4-BE49-F238E27FC236}">
              <a16:creationId xmlns:a16="http://schemas.microsoft.com/office/drawing/2014/main" id="{8DBAC398-CFDC-483D-AEE9-6B346FD5F762}"/>
            </a:ext>
          </a:extLst>
        </xdr:cNvPr>
        <xdr:cNvSpPr/>
      </xdr:nvSpPr>
      <xdr:spPr>
        <a:xfrm>
          <a:off x="9588500" y="147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145035</xdr:rowOff>
    </xdr:from>
    <xdr:to>
      <xdr:col>46</xdr:col>
      <xdr:colOff>38100</xdr:colOff>
      <xdr:row>86</xdr:row>
      <xdr:rowOff>75185</xdr:rowOff>
    </xdr:to>
    <xdr:sp macro="" textlink="">
      <xdr:nvSpPr>
        <xdr:cNvPr id="351" name="楕円 350">
          <a:extLst>
            <a:ext uri="{FF2B5EF4-FFF2-40B4-BE49-F238E27FC236}">
              <a16:creationId xmlns:a16="http://schemas.microsoft.com/office/drawing/2014/main" id="{6CF76E66-07B0-4632-9696-178A8100ADA8}"/>
            </a:ext>
          </a:extLst>
        </xdr:cNvPr>
        <xdr:cNvSpPr/>
      </xdr:nvSpPr>
      <xdr:spPr>
        <a:xfrm>
          <a:off x="8699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22425</xdr:rowOff>
    </xdr:from>
    <xdr:to>
      <xdr:col>50</xdr:col>
      <xdr:colOff>114300</xdr:colOff>
      <xdr:row>86</xdr:row>
      <xdr:rowOff>24385</xdr:rowOff>
    </xdr:to>
    <xdr:cxnSp macro="">
      <xdr:nvCxnSpPr>
        <xdr:cNvPr id="352" name="直線コネクタ 351">
          <a:extLst>
            <a:ext uri="{FF2B5EF4-FFF2-40B4-BE49-F238E27FC236}">
              <a16:creationId xmlns:a16="http://schemas.microsoft.com/office/drawing/2014/main" id="{567316D1-AD22-4541-BA16-CBBFE2153A20}"/>
            </a:ext>
          </a:extLst>
        </xdr:cNvPr>
        <xdr:cNvCxnSpPr/>
      </xdr:nvCxnSpPr>
      <xdr:spPr>
        <a:xfrm flipV="1">
          <a:off x="8750300" y="1476712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146667</xdr:rowOff>
    </xdr:from>
    <xdr:to>
      <xdr:col>41</xdr:col>
      <xdr:colOff>101600</xdr:colOff>
      <xdr:row>86</xdr:row>
      <xdr:rowOff>76817</xdr:rowOff>
    </xdr:to>
    <xdr:sp macro="" textlink="">
      <xdr:nvSpPr>
        <xdr:cNvPr id="353" name="楕円 352">
          <a:extLst>
            <a:ext uri="{FF2B5EF4-FFF2-40B4-BE49-F238E27FC236}">
              <a16:creationId xmlns:a16="http://schemas.microsoft.com/office/drawing/2014/main" id="{6587DA93-741F-46D4-AAFC-C22D5355CB53}"/>
            </a:ext>
          </a:extLst>
        </xdr:cNvPr>
        <xdr:cNvSpPr/>
      </xdr:nvSpPr>
      <xdr:spPr>
        <a:xfrm>
          <a:off x="7810500" y="1471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24385</xdr:rowOff>
    </xdr:from>
    <xdr:to>
      <xdr:col>45</xdr:col>
      <xdr:colOff>177800</xdr:colOff>
      <xdr:row>86</xdr:row>
      <xdr:rowOff>26017</xdr:rowOff>
    </xdr:to>
    <xdr:cxnSp macro="">
      <xdr:nvCxnSpPr>
        <xdr:cNvPr id="354" name="直線コネクタ 353">
          <a:extLst>
            <a:ext uri="{FF2B5EF4-FFF2-40B4-BE49-F238E27FC236}">
              <a16:creationId xmlns:a16="http://schemas.microsoft.com/office/drawing/2014/main" id="{36F9B8A6-69BB-45A7-A583-23D850524B29}"/>
            </a:ext>
          </a:extLst>
        </xdr:cNvPr>
        <xdr:cNvCxnSpPr/>
      </xdr:nvCxnSpPr>
      <xdr:spPr>
        <a:xfrm flipV="1">
          <a:off x="7861300" y="1476908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147428</xdr:rowOff>
    </xdr:from>
    <xdr:to>
      <xdr:col>36</xdr:col>
      <xdr:colOff>165100</xdr:colOff>
      <xdr:row>86</xdr:row>
      <xdr:rowOff>77578</xdr:rowOff>
    </xdr:to>
    <xdr:sp macro="" textlink="">
      <xdr:nvSpPr>
        <xdr:cNvPr id="355" name="楕円 354">
          <a:extLst>
            <a:ext uri="{FF2B5EF4-FFF2-40B4-BE49-F238E27FC236}">
              <a16:creationId xmlns:a16="http://schemas.microsoft.com/office/drawing/2014/main" id="{16687D4C-7A09-4C83-A19A-D5A035C1C9A5}"/>
            </a:ext>
          </a:extLst>
        </xdr:cNvPr>
        <xdr:cNvSpPr/>
      </xdr:nvSpPr>
      <xdr:spPr>
        <a:xfrm>
          <a:off x="6921500" y="147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26017</xdr:rowOff>
    </xdr:from>
    <xdr:to>
      <xdr:col>41</xdr:col>
      <xdr:colOff>50800</xdr:colOff>
      <xdr:row>86</xdr:row>
      <xdr:rowOff>26778</xdr:rowOff>
    </xdr:to>
    <xdr:cxnSp macro="">
      <xdr:nvCxnSpPr>
        <xdr:cNvPr id="356" name="直線コネクタ 355">
          <a:extLst>
            <a:ext uri="{FF2B5EF4-FFF2-40B4-BE49-F238E27FC236}">
              <a16:creationId xmlns:a16="http://schemas.microsoft.com/office/drawing/2014/main" id="{D3BBA2E9-880D-433B-B70D-A1667B0CFF37}"/>
            </a:ext>
          </a:extLst>
        </xdr:cNvPr>
        <xdr:cNvCxnSpPr/>
      </xdr:nvCxnSpPr>
      <xdr:spPr>
        <a:xfrm flipV="1">
          <a:off x="6972300" y="1477071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57" name="n_1aveValue【公営住宅】&#10;一人当たり面積">
          <a:extLst>
            <a:ext uri="{FF2B5EF4-FFF2-40B4-BE49-F238E27FC236}">
              <a16:creationId xmlns:a16="http://schemas.microsoft.com/office/drawing/2014/main" id="{4E2DAE17-5492-472B-991D-67D6903DDAFE}"/>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58" name="n_2aveValue【公営住宅】&#10;一人当たり面積">
          <a:extLst>
            <a:ext uri="{FF2B5EF4-FFF2-40B4-BE49-F238E27FC236}">
              <a16:creationId xmlns:a16="http://schemas.microsoft.com/office/drawing/2014/main" id="{407BAE82-41EE-4067-BCB7-4EE6E1475497}"/>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59" name="n_3aveValue【公営住宅】&#10;一人当たり面積">
          <a:extLst>
            <a:ext uri="{FF2B5EF4-FFF2-40B4-BE49-F238E27FC236}">
              <a16:creationId xmlns:a16="http://schemas.microsoft.com/office/drawing/2014/main" id="{8CF60293-75FD-4097-AFE5-E7CDC41D2691}"/>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0" name="n_4aveValue【公営住宅】&#10;一人当たり面積">
          <a:extLst>
            <a:ext uri="{FF2B5EF4-FFF2-40B4-BE49-F238E27FC236}">
              <a16:creationId xmlns:a16="http://schemas.microsoft.com/office/drawing/2014/main" id="{EE3CF9A2-64D5-4E5C-B4FD-C04D6B446FBD}"/>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64352</xdr:rowOff>
    </xdr:from>
    <xdr:ext cx="469744" cy="259045"/>
    <xdr:sp macro="" textlink="">
      <xdr:nvSpPr>
        <xdr:cNvPr id="361" name="n_1mainValue【公営住宅】&#10;一人当たり面積">
          <a:extLst>
            <a:ext uri="{FF2B5EF4-FFF2-40B4-BE49-F238E27FC236}">
              <a16:creationId xmlns:a16="http://schemas.microsoft.com/office/drawing/2014/main" id="{5ADDD79B-5A51-49B6-835D-EC6212673594}"/>
            </a:ext>
          </a:extLst>
        </xdr:cNvPr>
        <xdr:cNvSpPr txBox="1"/>
      </xdr:nvSpPr>
      <xdr:spPr>
        <a:xfrm>
          <a:off x="93917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66312</xdr:rowOff>
    </xdr:from>
    <xdr:ext cx="469744" cy="259045"/>
    <xdr:sp macro="" textlink="">
      <xdr:nvSpPr>
        <xdr:cNvPr id="362" name="n_2mainValue【公営住宅】&#10;一人当たり面積">
          <a:extLst>
            <a:ext uri="{FF2B5EF4-FFF2-40B4-BE49-F238E27FC236}">
              <a16:creationId xmlns:a16="http://schemas.microsoft.com/office/drawing/2014/main" id="{39C86C43-D386-4901-A2C3-502646372C37}"/>
            </a:ext>
          </a:extLst>
        </xdr:cNvPr>
        <xdr:cNvSpPr txBox="1"/>
      </xdr:nvSpPr>
      <xdr:spPr>
        <a:xfrm>
          <a:off x="8515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67944</xdr:rowOff>
    </xdr:from>
    <xdr:ext cx="469744" cy="259045"/>
    <xdr:sp macro="" textlink="">
      <xdr:nvSpPr>
        <xdr:cNvPr id="363" name="n_3mainValue【公営住宅】&#10;一人当たり面積">
          <a:extLst>
            <a:ext uri="{FF2B5EF4-FFF2-40B4-BE49-F238E27FC236}">
              <a16:creationId xmlns:a16="http://schemas.microsoft.com/office/drawing/2014/main" id="{EFD38C31-1116-46EC-8586-3C259BF4C8E4}"/>
            </a:ext>
          </a:extLst>
        </xdr:cNvPr>
        <xdr:cNvSpPr txBox="1"/>
      </xdr:nvSpPr>
      <xdr:spPr>
        <a:xfrm>
          <a:off x="7626427" y="148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68705</xdr:rowOff>
    </xdr:from>
    <xdr:ext cx="469744" cy="259045"/>
    <xdr:sp macro="" textlink="">
      <xdr:nvSpPr>
        <xdr:cNvPr id="364" name="n_4mainValue【公営住宅】&#10;一人当たり面積">
          <a:extLst>
            <a:ext uri="{FF2B5EF4-FFF2-40B4-BE49-F238E27FC236}">
              <a16:creationId xmlns:a16="http://schemas.microsoft.com/office/drawing/2014/main" id="{633F3CA0-915B-46AD-A5B2-C1FE25D2C5D3}"/>
            </a:ext>
          </a:extLst>
        </xdr:cNvPr>
        <xdr:cNvSpPr txBox="1"/>
      </xdr:nvSpPr>
      <xdr:spPr>
        <a:xfrm>
          <a:off x="6737427" y="1481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10BBE273-1838-4E87-A60B-2A20976F35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7667BF06-DB72-4D5E-8219-D2A83DC167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76D98B1B-3B28-43E7-B7BD-C5E4322B6B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88516571-D36F-4247-8828-00FFCE2222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92CB8970-D503-4AC0-9577-3662518233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5DD71E3C-DDBD-40E7-8964-CD2B6D4E73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B4E2FC31-CF82-49D4-AFB0-DC06D6A793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7F5D6B87-B5DF-436E-A7B6-38783307D2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AE5AFB78-610B-4B0B-AE34-2D39E09199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C85CD2A0-4A47-4BBB-8083-FDBBFBA90D2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BD3FD8B8-6103-48B5-BE7F-D298E2918A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F3819BED-5951-4A2E-8D4B-671214327A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FD8DA302-6D32-45FB-9E3E-D47FA47EFC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6B49C417-4F23-426E-939F-3826475290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FFD6BDFA-15E2-4C40-A2CD-B6F371DE07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27E1F802-9EF8-4897-B457-1EEA050089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EA9F4D8E-7ABB-40FE-8F68-A46DEBB6B7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2FBA9043-315D-4449-8E03-74E12C731D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D53D66DC-A06F-4A55-B800-8554211FD0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2A1D95AE-0347-480A-A56F-950E3FC45CE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D86CA2E3-B32F-4290-A61E-74CBAC62EA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363DB8C3-A91A-4A66-9E39-024C90B7CA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36838D8B-B342-4AE2-8F6C-505CCDE053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37517EEB-438A-422F-9ABC-6B7776B384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8172F7C7-DB7C-44F4-ABD6-8AE9D8DEB7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D4359909-09BE-47B9-93BB-0FAFFE1A38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22C53995-E6BF-4021-A552-44A22C1FC7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8C6B7151-BB82-482B-9B46-3F9024D62AE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7DAE694D-56B6-41FB-927A-D2AE8CAEF7B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98F360C0-9C01-4C47-A5C2-62729894E4A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A92540A7-0CEB-4132-9630-B70CD0A191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9BA8D4E1-4557-49DB-BE7D-EAD1DCBEA9A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1288AC4F-F042-43E6-87D4-1D19E825CD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184D3615-9500-4C7E-9C03-6D5A21AD22A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36A3D404-0E43-4D1B-9FD1-C90E9D1D8F6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13CE6B33-D142-45C9-905F-E0540C3E46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1" name="テキスト ボックス 400">
          <a:extLst>
            <a:ext uri="{FF2B5EF4-FFF2-40B4-BE49-F238E27FC236}">
              <a16:creationId xmlns:a16="http://schemas.microsoft.com/office/drawing/2014/main" id="{0B163F14-3411-441B-9692-C0F73208EFE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1E72CA05-1B6A-48A6-9EC5-22D049B83A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3A266F87-4093-47CD-B404-3EB5515DBF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04" name="直線コネクタ 403">
          <a:extLst>
            <a:ext uri="{FF2B5EF4-FFF2-40B4-BE49-F238E27FC236}">
              <a16:creationId xmlns:a16="http://schemas.microsoft.com/office/drawing/2014/main" id="{28576EF7-021C-4952-A2E1-8A982E2F74C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9804F9AC-692A-4F1E-AA82-16ACCFD0ADD1}"/>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6" name="直線コネクタ 405">
          <a:extLst>
            <a:ext uri="{FF2B5EF4-FFF2-40B4-BE49-F238E27FC236}">
              <a16:creationId xmlns:a16="http://schemas.microsoft.com/office/drawing/2014/main" id="{0A4F1958-27A2-4337-AC18-908282516E1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73C9D1DE-7F8E-4D4D-8ACA-46A9D5DD83DC}"/>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8" name="直線コネクタ 407">
          <a:extLst>
            <a:ext uri="{FF2B5EF4-FFF2-40B4-BE49-F238E27FC236}">
              <a16:creationId xmlns:a16="http://schemas.microsoft.com/office/drawing/2014/main" id="{477C113C-E272-49DA-A56F-90B699F9AC9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5C63F01F-C98A-4DC0-BDC1-27D3F6C3AAE7}"/>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0" name="フローチャート: 判断 409">
          <a:extLst>
            <a:ext uri="{FF2B5EF4-FFF2-40B4-BE49-F238E27FC236}">
              <a16:creationId xmlns:a16="http://schemas.microsoft.com/office/drawing/2014/main" id="{377E8EC7-3939-4CCF-815A-11E133D8AFA8}"/>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11" name="フローチャート: 判断 410">
          <a:extLst>
            <a:ext uri="{FF2B5EF4-FFF2-40B4-BE49-F238E27FC236}">
              <a16:creationId xmlns:a16="http://schemas.microsoft.com/office/drawing/2014/main" id="{3791D317-0B7D-4CEE-B3EC-F07C4751961D}"/>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12" name="フローチャート: 判断 411">
          <a:extLst>
            <a:ext uri="{FF2B5EF4-FFF2-40B4-BE49-F238E27FC236}">
              <a16:creationId xmlns:a16="http://schemas.microsoft.com/office/drawing/2014/main" id="{B82F77F9-9D77-4971-8F8E-2EB892557D87}"/>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13" name="フローチャート: 判断 412">
          <a:extLst>
            <a:ext uri="{FF2B5EF4-FFF2-40B4-BE49-F238E27FC236}">
              <a16:creationId xmlns:a16="http://schemas.microsoft.com/office/drawing/2014/main" id="{8A3489AA-449F-466B-9BD6-AF82FD43E7BF}"/>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14" name="フローチャート: 判断 413">
          <a:extLst>
            <a:ext uri="{FF2B5EF4-FFF2-40B4-BE49-F238E27FC236}">
              <a16:creationId xmlns:a16="http://schemas.microsoft.com/office/drawing/2014/main" id="{51C5E758-07D1-4A86-8086-CD51BC1E7329}"/>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B78603BF-413E-4796-BE75-2135E46B31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6D97AF8-5B1A-4DD0-B3B7-3F0D5EAE1D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6AE49510-BB98-4E8C-83F9-22B281B200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102C6538-7635-4D10-A50F-AA5D67275A0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470E6E6A-12BE-4C82-909D-93221A25F8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420" name="楕円 419">
          <a:extLst>
            <a:ext uri="{FF2B5EF4-FFF2-40B4-BE49-F238E27FC236}">
              <a16:creationId xmlns:a16="http://schemas.microsoft.com/office/drawing/2014/main" id="{E5171B0C-FFAE-446E-9AD6-B98C36A77243}"/>
            </a:ext>
          </a:extLst>
        </xdr:cNvPr>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110490</xdr:rowOff>
    </xdr:from>
    <xdr:to>
      <xdr:col>76</xdr:col>
      <xdr:colOff>165100</xdr:colOff>
      <xdr:row>38</xdr:row>
      <xdr:rowOff>40640</xdr:rowOff>
    </xdr:to>
    <xdr:sp macro="" textlink="">
      <xdr:nvSpPr>
        <xdr:cNvPr id="421" name="楕円 420">
          <a:extLst>
            <a:ext uri="{FF2B5EF4-FFF2-40B4-BE49-F238E27FC236}">
              <a16:creationId xmlns:a16="http://schemas.microsoft.com/office/drawing/2014/main" id="{EFC20CFA-568D-4F1A-AAF5-415481485D9C}"/>
            </a:ext>
          </a:extLst>
        </xdr:cNvPr>
        <xdr:cNvSpPr/>
      </xdr:nvSpPr>
      <xdr:spPr>
        <a:xfrm>
          <a:off x="14541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161290</xdr:rowOff>
    </xdr:from>
    <xdr:to>
      <xdr:col>81</xdr:col>
      <xdr:colOff>50800</xdr:colOff>
      <xdr:row>38</xdr:row>
      <xdr:rowOff>45720</xdr:rowOff>
    </xdr:to>
    <xdr:cxnSp macro="">
      <xdr:nvCxnSpPr>
        <xdr:cNvPr id="422" name="直線コネクタ 421">
          <a:extLst>
            <a:ext uri="{FF2B5EF4-FFF2-40B4-BE49-F238E27FC236}">
              <a16:creationId xmlns:a16="http://schemas.microsoft.com/office/drawing/2014/main" id="{F389FA2C-19E7-4461-8DAF-68896A0D0590}"/>
            </a:ext>
          </a:extLst>
        </xdr:cNvPr>
        <xdr:cNvCxnSpPr/>
      </xdr:nvCxnSpPr>
      <xdr:spPr>
        <a:xfrm>
          <a:off x="14592300" y="650494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54610</xdr:rowOff>
    </xdr:from>
    <xdr:to>
      <xdr:col>72</xdr:col>
      <xdr:colOff>38100</xdr:colOff>
      <xdr:row>37</xdr:row>
      <xdr:rowOff>156210</xdr:rowOff>
    </xdr:to>
    <xdr:sp macro="" textlink="">
      <xdr:nvSpPr>
        <xdr:cNvPr id="423" name="楕円 422">
          <a:extLst>
            <a:ext uri="{FF2B5EF4-FFF2-40B4-BE49-F238E27FC236}">
              <a16:creationId xmlns:a16="http://schemas.microsoft.com/office/drawing/2014/main" id="{6FE55257-C0A2-4B80-818D-72491E90108A}"/>
            </a:ext>
          </a:extLst>
        </xdr:cNvPr>
        <xdr:cNvSpPr/>
      </xdr:nvSpPr>
      <xdr:spPr>
        <a:xfrm>
          <a:off x="13652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105410</xdr:rowOff>
    </xdr:from>
    <xdr:to>
      <xdr:col>76</xdr:col>
      <xdr:colOff>114300</xdr:colOff>
      <xdr:row>37</xdr:row>
      <xdr:rowOff>161290</xdr:rowOff>
    </xdr:to>
    <xdr:cxnSp macro="">
      <xdr:nvCxnSpPr>
        <xdr:cNvPr id="424" name="直線コネクタ 423">
          <a:extLst>
            <a:ext uri="{FF2B5EF4-FFF2-40B4-BE49-F238E27FC236}">
              <a16:creationId xmlns:a16="http://schemas.microsoft.com/office/drawing/2014/main" id="{F92EF559-9F28-4A5C-9C00-9E8B61CD1131}"/>
            </a:ext>
          </a:extLst>
        </xdr:cNvPr>
        <xdr:cNvCxnSpPr/>
      </xdr:nvCxnSpPr>
      <xdr:spPr>
        <a:xfrm>
          <a:off x="13703300" y="644906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170180</xdr:rowOff>
    </xdr:from>
    <xdr:to>
      <xdr:col>67</xdr:col>
      <xdr:colOff>101600</xdr:colOff>
      <xdr:row>37</xdr:row>
      <xdr:rowOff>100330</xdr:rowOff>
    </xdr:to>
    <xdr:sp macro="" textlink="">
      <xdr:nvSpPr>
        <xdr:cNvPr id="425" name="楕円 424">
          <a:extLst>
            <a:ext uri="{FF2B5EF4-FFF2-40B4-BE49-F238E27FC236}">
              <a16:creationId xmlns:a16="http://schemas.microsoft.com/office/drawing/2014/main" id="{EEEE0A44-BD83-4633-A2BF-46536D9E61C1}"/>
            </a:ext>
          </a:extLst>
        </xdr:cNvPr>
        <xdr:cNvSpPr/>
      </xdr:nvSpPr>
      <xdr:spPr>
        <a:xfrm>
          <a:off x="12763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49530</xdr:rowOff>
    </xdr:from>
    <xdr:to>
      <xdr:col>71</xdr:col>
      <xdr:colOff>177800</xdr:colOff>
      <xdr:row>37</xdr:row>
      <xdr:rowOff>105410</xdr:rowOff>
    </xdr:to>
    <xdr:cxnSp macro="">
      <xdr:nvCxnSpPr>
        <xdr:cNvPr id="426" name="直線コネクタ 425">
          <a:extLst>
            <a:ext uri="{FF2B5EF4-FFF2-40B4-BE49-F238E27FC236}">
              <a16:creationId xmlns:a16="http://schemas.microsoft.com/office/drawing/2014/main" id="{4B994634-E826-4CAF-A184-2A66DB6A37F5}"/>
            </a:ext>
          </a:extLst>
        </xdr:cNvPr>
        <xdr:cNvCxnSpPr/>
      </xdr:nvCxnSpPr>
      <xdr:spPr>
        <a:xfrm>
          <a:off x="12814300" y="639318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0DDB9C4B-D9A1-4354-B662-28DDF2F8B619}"/>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5A001C68-4E99-4946-938D-D4D432A35A65}"/>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17DEF61A-EF5B-4895-A0B5-57E1F0F00753}"/>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4F3D282B-1D7D-4173-9185-010E59D389C8}"/>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B07EDE23-D219-4A16-95BC-73700A9F8C1B}"/>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31767</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7A51FDCE-271E-4E00-A1DC-8031C291FFAC}"/>
            </a:ext>
          </a:extLst>
        </xdr:cNvPr>
        <xdr:cNvSpPr txBox="1"/>
      </xdr:nvSpPr>
      <xdr:spPr>
        <a:xfrm>
          <a:off x="14389744"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147337</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5D92DC08-2234-4F7C-B7C7-D680A3BE6D3F}"/>
            </a:ext>
          </a:extLst>
        </xdr:cNvPr>
        <xdr:cNvSpPr txBox="1"/>
      </xdr:nvSpPr>
      <xdr:spPr>
        <a:xfrm>
          <a:off x="13500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434" name="n_4mainValue【認定こども園・幼稚園・保育所】&#10;有形固定資産減価償却率">
          <a:extLst>
            <a:ext uri="{FF2B5EF4-FFF2-40B4-BE49-F238E27FC236}">
              <a16:creationId xmlns:a16="http://schemas.microsoft.com/office/drawing/2014/main" id="{5EF7CFDC-7F95-4288-A598-F66F52118133}"/>
            </a:ext>
          </a:extLst>
        </xdr:cNvPr>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DC8962DC-1B21-443B-8FD0-5730937D21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1A4C3A3C-32C7-42A4-9887-3F8DFAFF5D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5D6BC102-0509-41F4-85F6-CD0C4536E5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691DD941-4047-4722-B5B0-6302648248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D8C4CA11-8E7C-4AAB-BC36-47A4BBDF00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02651C3A-7C6A-4EA1-BEEC-5A0027A271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E532C277-E86E-4027-B06E-490FEBC7BD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66631D64-91A4-476D-AFA4-54616729590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FAB4ADE3-A9A3-4215-9028-F70B0D28BA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2272FFEB-69A8-4BE9-8F57-E5C7DE06DB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8E8A4E22-FEA4-4C47-B9BB-13221B42A19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a:extLst>
            <a:ext uri="{FF2B5EF4-FFF2-40B4-BE49-F238E27FC236}">
              <a16:creationId xmlns:a16="http://schemas.microsoft.com/office/drawing/2014/main" id="{05E6BAD6-0CDF-4FE6-9FBC-B50430BCE69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47C67395-5F12-45D4-87B2-CEF797C29E3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a:extLst>
            <a:ext uri="{FF2B5EF4-FFF2-40B4-BE49-F238E27FC236}">
              <a16:creationId xmlns:a16="http://schemas.microsoft.com/office/drawing/2014/main" id="{064CC010-6CB5-4803-A914-2A63BF397FC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7E236CD1-66C9-419E-944E-F652D095011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a:extLst>
            <a:ext uri="{FF2B5EF4-FFF2-40B4-BE49-F238E27FC236}">
              <a16:creationId xmlns:a16="http://schemas.microsoft.com/office/drawing/2014/main" id="{BEE9E56C-2BD6-411B-8BB6-9BEF11BB36A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8D568E32-2577-4A09-B4FC-E535A8AFBD4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a:extLst>
            <a:ext uri="{FF2B5EF4-FFF2-40B4-BE49-F238E27FC236}">
              <a16:creationId xmlns:a16="http://schemas.microsoft.com/office/drawing/2014/main" id="{7A7D4B82-B6D1-4346-B1D3-5DDD394B2EB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1921368C-5FEC-420C-BAB4-3C197486CD8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a:extLst>
            <a:ext uri="{FF2B5EF4-FFF2-40B4-BE49-F238E27FC236}">
              <a16:creationId xmlns:a16="http://schemas.microsoft.com/office/drawing/2014/main" id="{76EA823F-5DAA-478F-B32C-F140A59896F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C3F18449-26CB-450F-A84C-CDE012CCAC5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id="{AB212CFE-E764-4E4D-AEA1-E119AC2502E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03A32F21-7EBF-494A-B499-A051476539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66D92C3F-886C-494B-936F-83460C254B3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36727B71-BA43-40E8-86C8-ACBA66A8B1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60" name="直線コネクタ 459">
          <a:extLst>
            <a:ext uri="{FF2B5EF4-FFF2-40B4-BE49-F238E27FC236}">
              <a16:creationId xmlns:a16="http://schemas.microsoft.com/office/drawing/2014/main" id="{BB57A38B-0082-4979-B9CC-5C28C5410FBF}"/>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A3940823-7CE4-4717-AAFB-15749306C353}"/>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62" name="直線コネクタ 461">
          <a:extLst>
            <a:ext uri="{FF2B5EF4-FFF2-40B4-BE49-F238E27FC236}">
              <a16:creationId xmlns:a16="http://schemas.microsoft.com/office/drawing/2014/main" id="{86CCB40A-AE49-4199-A0B8-6D74CC00DD77}"/>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ACB9F76C-5C0C-42F6-BE1D-D28D7A2AD32E}"/>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64" name="直線コネクタ 463">
          <a:extLst>
            <a:ext uri="{FF2B5EF4-FFF2-40B4-BE49-F238E27FC236}">
              <a16:creationId xmlns:a16="http://schemas.microsoft.com/office/drawing/2014/main" id="{2E18C0C2-365F-4D6C-BF8B-6F5F8371F38A}"/>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9024ADEE-7473-48D3-903F-6695AFD25311}"/>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66" name="フローチャート: 判断 465">
          <a:extLst>
            <a:ext uri="{FF2B5EF4-FFF2-40B4-BE49-F238E27FC236}">
              <a16:creationId xmlns:a16="http://schemas.microsoft.com/office/drawing/2014/main" id="{F2B3F8BD-C46E-4A66-B9C9-B1FC30FE2D9D}"/>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67" name="フローチャート: 判断 466">
          <a:extLst>
            <a:ext uri="{FF2B5EF4-FFF2-40B4-BE49-F238E27FC236}">
              <a16:creationId xmlns:a16="http://schemas.microsoft.com/office/drawing/2014/main" id="{D0193B5D-C949-40C3-BECA-0770657DA705}"/>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68" name="フローチャート: 判断 467">
          <a:extLst>
            <a:ext uri="{FF2B5EF4-FFF2-40B4-BE49-F238E27FC236}">
              <a16:creationId xmlns:a16="http://schemas.microsoft.com/office/drawing/2014/main" id="{8E75C6A2-F4EC-494D-A750-0B9B4E88FCCB}"/>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69" name="フローチャート: 判断 468">
          <a:extLst>
            <a:ext uri="{FF2B5EF4-FFF2-40B4-BE49-F238E27FC236}">
              <a16:creationId xmlns:a16="http://schemas.microsoft.com/office/drawing/2014/main" id="{3C429578-589E-4CF4-BBCB-E2BBD02A6643}"/>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70" name="フローチャート: 判断 469">
          <a:extLst>
            <a:ext uri="{FF2B5EF4-FFF2-40B4-BE49-F238E27FC236}">
              <a16:creationId xmlns:a16="http://schemas.microsoft.com/office/drawing/2014/main" id="{2546BD52-A29C-46AE-82E3-8F3C54F5CAC8}"/>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533508C1-51C1-47B0-A817-18C10586A0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AF5D6A0D-8961-49B7-94C6-BDC26AF25F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AE013372-558C-4E65-BC53-86B62AF009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52287819-A92B-4828-BADF-1C3F49473F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F212BA06-6513-4D33-9674-41FE30914B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118473</xdr:rowOff>
    </xdr:from>
    <xdr:to>
      <xdr:col>112</xdr:col>
      <xdr:colOff>38100</xdr:colOff>
      <xdr:row>41</xdr:row>
      <xdr:rowOff>48623</xdr:rowOff>
    </xdr:to>
    <xdr:sp macro="" textlink="">
      <xdr:nvSpPr>
        <xdr:cNvPr id="476" name="楕円 475">
          <a:extLst>
            <a:ext uri="{FF2B5EF4-FFF2-40B4-BE49-F238E27FC236}">
              <a16:creationId xmlns:a16="http://schemas.microsoft.com/office/drawing/2014/main" id="{B36D699B-DB84-4080-9769-1A50BACB3D75}"/>
            </a:ext>
          </a:extLst>
        </xdr:cNvPr>
        <xdr:cNvSpPr/>
      </xdr:nvSpPr>
      <xdr:spPr>
        <a:xfrm>
          <a:off x="21272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121738</xdr:rowOff>
    </xdr:from>
    <xdr:to>
      <xdr:col>107</xdr:col>
      <xdr:colOff>101600</xdr:colOff>
      <xdr:row>41</xdr:row>
      <xdr:rowOff>51888</xdr:rowOff>
    </xdr:to>
    <xdr:sp macro="" textlink="">
      <xdr:nvSpPr>
        <xdr:cNvPr id="477" name="楕円 476">
          <a:extLst>
            <a:ext uri="{FF2B5EF4-FFF2-40B4-BE49-F238E27FC236}">
              <a16:creationId xmlns:a16="http://schemas.microsoft.com/office/drawing/2014/main" id="{0DA24EF7-854C-4F0E-AFD9-E68142175C6A}"/>
            </a:ext>
          </a:extLst>
        </xdr:cNvPr>
        <xdr:cNvSpPr/>
      </xdr:nvSpPr>
      <xdr:spPr>
        <a:xfrm>
          <a:off x="20383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169273</xdr:rowOff>
    </xdr:from>
    <xdr:to>
      <xdr:col>111</xdr:col>
      <xdr:colOff>177800</xdr:colOff>
      <xdr:row>41</xdr:row>
      <xdr:rowOff>1088</xdr:rowOff>
    </xdr:to>
    <xdr:cxnSp macro="">
      <xdr:nvCxnSpPr>
        <xdr:cNvPr id="478" name="直線コネクタ 477">
          <a:extLst>
            <a:ext uri="{FF2B5EF4-FFF2-40B4-BE49-F238E27FC236}">
              <a16:creationId xmlns:a16="http://schemas.microsoft.com/office/drawing/2014/main" id="{C4500723-C4A9-4584-937A-444CB1964754}"/>
            </a:ext>
          </a:extLst>
        </xdr:cNvPr>
        <xdr:cNvCxnSpPr/>
      </xdr:nvCxnSpPr>
      <xdr:spPr>
        <a:xfrm flipV="1">
          <a:off x="20434300" y="70272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125004</xdr:rowOff>
    </xdr:from>
    <xdr:to>
      <xdr:col>102</xdr:col>
      <xdr:colOff>165100</xdr:colOff>
      <xdr:row>41</xdr:row>
      <xdr:rowOff>55154</xdr:rowOff>
    </xdr:to>
    <xdr:sp macro="" textlink="">
      <xdr:nvSpPr>
        <xdr:cNvPr id="479" name="楕円 478">
          <a:extLst>
            <a:ext uri="{FF2B5EF4-FFF2-40B4-BE49-F238E27FC236}">
              <a16:creationId xmlns:a16="http://schemas.microsoft.com/office/drawing/2014/main" id="{BD0105A7-E3D6-4052-91C4-60CA4FDCAA35}"/>
            </a:ext>
          </a:extLst>
        </xdr:cNvPr>
        <xdr:cNvSpPr/>
      </xdr:nvSpPr>
      <xdr:spPr>
        <a:xfrm>
          <a:off x="19494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1088</xdr:rowOff>
    </xdr:from>
    <xdr:to>
      <xdr:col>107</xdr:col>
      <xdr:colOff>50800</xdr:colOff>
      <xdr:row>41</xdr:row>
      <xdr:rowOff>4354</xdr:rowOff>
    </xdr:to>
    <xdr:cxnSp macro="">
      <xdr:nvCxnSpPr>
        <xdr:cNvPr id="480" name="直線コネクタ 479">
          <a:extLst>
            <a:ext uri="{FF2B5EF4-FFF2-40B4-BE49-F238E27FC236}">
              <a16:creationId xmlns:a16="http://schemas.microsoft.com/office/drawing/2014/main" id="{5AF312DA-85D4-42DD-9E33-968D446AA346}"/>
            </a:ext>
          </a:extLst>
        </xdr:cNvPr>
        <xdr:cNvCxnSpPr/>
      </xdr:nvCxnSpPr>
      <xdr:spPr>
        <a:xfrm flipV="1">
          <a:off x="19545300" y="70305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126637</xdr:rowOff>
    </xdr:from>
    <xdr:to>
      <xdr:col>98</xdr:col>
      <xdr:colOff>38100</xdr:colOff>
      <xdr:row>41</xdr:row>
      <xdr:rowOff>56787</xdr:rowOff>
    </xdr:to>
    <xdr:sp macro="" textlink="">
      <xdr:nvSpPr>
        <xdr:cNvPr id="481" name="楕円 480">
          <a:extLst>
            <a:ext uri="{FF2B5EF4-FFF2-40B4-BE49-F238E27FC236}">
              <a16:creationId xmlns:a16="http://schemas.microsoft.com/office/drawing/2014/main" id="{F11C91DE-6A5B-4432-BB30-BE6CBEF0A419}"/>
            </a:ext>
          </a:extLst>
        </xdr:cNvPr>
        <xdr:cNvSpPr/>
      </xdr:nvSpPr>
      <xdr:spPr>
        <a:xfrm>
          <a:off x="18605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4354</xdr:rowOff>
    </xdr:from>
    <xdr:to>
      <xdr:col>102</xdr:col>
      <xdr:colOff>114300</xdr:colOff>
      <xdr:row>41</xdr:row>
      <xdr:rowOff>5987</xdr:rowOff>
    </xdr:to>
    <xdr:cxnSp macro="">
      <xdr:nvCxnSpPr>
        <xdr:cNvPr id="482" name="直線コネクタ 481">
          <a:extLst>
            <a:ext uri="{FF2B5EF4-FFF2-40B4-BE49-F238E27FC236}">
              <a16:creationId xmlns:a16="http://schemas.microsoft.com/office/drawing/2014/main" id="{E1ED2A3A-CCD0-4E4A-B99D-FDC7C8366627}"/>
            </a:ext>
          </a:extLst>
        </xdr:cNvPr>
        <xdr:cNvCxnSpPr/>
      </xdr:nvCxnSpPr>
      <xdr:spPr>
        <a:xfrm flipV="1">
          <a:off x="18656300" y="70338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6AA3A4B1-5D58-4ABF-8F9C-C19276708A2A}"/>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CE4F4669-0EB5-421C-8816-2C72E0B14899}"/>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BC1A52AF-5266-4D88-B10B-BBD8215B01A2}"/>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15478F1B-88C6-4829-B692-23DFEF8D22EA}"/>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39750</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056AC7B9-DFDA-4223-A6FF-CC3D209D200A}"/>
            </a:ext>
          </a:extLst>
        </xdr:cNvPr>
        <xdr:cNvSpPr txBox="1"/>
      </xdr:nvSpPr>
      <xdr:spPr>
        <a:xfrm>
          <a:off x="21075727" y="706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43015</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F8B68B90-F295-4DD2-9D21-939C97B85B67}"/>
            </a:ext>
          </a:extLst>
        </xdr:cNvPr>
        <xdr:cNvSpPr txBox="1"/>
      </xdr:nvSpPr>
      <xdr:spPr>
        <a:xfrm>
          <a:off x="20199427" y="707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46281</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id="{89982CC5-6CB7-4C8B-9E08-482A8900CC62}"/>
            </a:ext>
          </a:extLst>
        </xdr:cNvPr>
        <xdr:cNvSpPr txBox="1"/>
      </xdr:nvSpPr>
      <xdr:spPr>
        <a:xfrm>
          <a:off x="19310427" y="707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47914</xdr:rowOff>
    </xdr:from>
    <xdr:ext cx="469744" cy="259045"/>
    <xdr:sp macro="" textlink="">
      <xdr:nvSpPr>
        <xdr:cNvPr id="490" name="n_4mainValue【認定こども園・幼稚園・保育所】&#10;一人当たり面積">
          <a:extLst>
            <a:ext uri="{FF2B5EF4-FFF2-40B4-BE49-F238E27FC236}">
              <a16:creationId xmlns:a16="http://schemas.microsoft.com/office/drawing/2014/main" id="{DAB85784-9B95-4A60-A582-9DCB1A30AB3C}"/>
            </a:ext>
          </a:extLst>
        </xdr:cNvPr>
        <xdr:cNvSpPr txBox="1"/>
      </xdr:nvSpPr>
      <xdr:spPr>
        <a:xfrm>
          <a:off x="18421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B13566C2-5712-48FB-8431-7EAACC6856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AE70FD76-DDA7-4E0A-87D2-A36AE23776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B71BF22D-009B-448A-936B-9B4AECFAF4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E732DCF6-5A39-43E8-80EA-82E3681ED3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990CE241-ECAC-4039-A1E1-12642FCE40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9C172823-C5EC-4F27-88A0-6EEEC83CA7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511099CC-4C2A-40EC-A47D-FD1B5FDB7D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809F8E4A-756B-422B-9ED3-80174657B3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A705DAD9-6AFB-490D-9DB6-7443FE84C6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028FDAE0-F52E-43F3-9E92-BA86B07A71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B3611BB7-E7E3-48C5-BDF5-56E7238153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D42FD838-F185-46A0-9071-23FA7102A6A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061D5398-492B-4D05-AD2C-C6CB90009D0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424A6EBF-92D6-44F0-A0BC-266C983AE8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8AB28B92-1B26-419B-81AA-A3E4E7FA6B3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220A4E05-3183-469E-9962-50481C7FAF0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C279B5A0-834F-4E9A-A3FF-2912E5D093F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0C2C7550-D68E-4148-BF53-E87DF6A10A5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73B8A5FA-09BD-4E85-BB69-75F48A83DC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6DA13393-9512-4A6A-9E18-A27FF15E688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633B12D7-FC7E-41C6-A518-608449FE32A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42D3436C-0DCA-4D84-BE51-2C25CCEEBB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83C29DEF-9227-4FA1-99AD-223A34E50A9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7176DB6B-FD31-4212-9CF3-3492BE2E1FF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94DCC002-F651-4877-B673-4575BF574337}"/>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D3810E21-099E-4988-8397-1AB4733917D4}"/>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1CF8CDE6-35D1-40DC-9F60-569141432DBB}"/>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E23A7149-671D-4FC3-A260-61CE2FAA1F2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a:extLst>
            <a:ext uri="{FF2B5EF4-FFF2-40B4-BE49-F238E27FC236}">
              <a16:creationId xmlns:a16="http://schemas.microsoft.com/office/drawing/2014/main" id="{5961430A-CBAD-4BAE-A865-57206AA38E76}"/>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E722CDE7-EA21-4FF8-81DE-62FA91225C2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1" name="フローチャート: 判断 520">
          <a:extLst>
            <a:ext uri="{FF2B5EF4-FFF2-40B4-BE49-F238E27FC236}">
              <a16:creationId xmlns:a16="http://schemas.microsoft.com/office/drawing/2014/main" id="{01108B0F-7C08-44E8-A18A-619F93ED134B}"/>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2" name="フローチャート: 判断 521">
          <a:extLst>
            <a:ext uri="{FF2B5EF4-FFF2-40B4-BE49-F238E27FC236}">
              <a16:creationId xmlns:a16="http://schemas.microsoft.com/office/drawing/2014/main" id="{C7F1109E-CD6F-472B-B0FF-4DD47BB8475E}"/>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3" name="フローチャート: 判断 522">
          <a:extLst>
            <a:ext uri="{FF2B5EF4-FFF2-40B4-BE49-F238E27FC236}">
              <a16:creationId xmlns:a16="http://schemas.microsoft.com/office/drawing/2014/main" id="{D8B262F5-D487-4504-AD31-A10C65CB630C}"/>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FB6A8D67-855E-43F7-A2A7-082779401F73}"/>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666A27DD-EDFE-4235-B82B-A51B65824785}"/>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75F93D17-1E6D-4C4B-938A-3F82C5C71A2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424141E-1C19-40AA-BD9A-23C49E72EE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4F73391F-59A6-4E17-A3BE-346D78B7189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7712376-BB8D-4AB6-B58D-CFC8CF1F7E0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CFF5D7D7-6CB8-491A-827E-EC03BEF1F7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531" name="楕円 530">
          <a:extLst>
            <a:ext uri="{FF2B5EF4-FFF2-40B4-BE49-F238E27FC236}">
              <a16:creationId xmlns:a16="http://schemas.microsoft.com/office/drawing/2014/main" id="{DA3AAA06-39E9-4488-962C-C5434472678E}"/>
            </a:ext>
          </a:extLst>
        </xdr:cNvPr>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32" name="楕円 531">
          <a:extLst>
            <a:ext uri="{FF2B5EF4-FFF2-40B4-BE49-F238E27FC236}">
              <a16:creationId xmlns:a16="http://schemas.microsoft.com/office/drawing/2014/main" id="{91D0AF4B-34C9-4998-B2A5-3F004D45ECAB}"/>
            </a:ext>
          </a:extLst>
        </xdr:cNvPr>
        <xdr:cNvSpPr/>
      </xdr:nvSpPr>
      <xdr:spPr>
        <a:xfrm>
          <a:off x="14541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5715</xdr:rowOff>
    </xdr:to>
    <xdr:cxnSp macro="">
      <xdr:nvCxnSpPr>
        <xdr:cNvPr id="533" name="直線コネクタ 532">
          <a:extLst>
            <a:ext uri="{FF2B5EF4-FFF2-40B4-BE49-F238E27FC236}">
              <a16:creationId xmlns:a16="http://schemas.microsoft.com/office/drawing/2014/main" id="{534632D2-73CE-4DA7-8969-B29CDDF2037C}"/>
            </a:ext>
          </a:extLst>
        </xdr:cNvPr>
        <xdr:cNvCxnSpPr/>
      </xdr:nvCxnSpPr>
      <xdr:spPr>
        <a:xfrm>
          <a:off x="14592300" y="102698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76835</xdr:rowOff>
    </xdr:from>
    <xdr:to>
      <xdr:col>72</xdr:col>
      <xdr:colOff>38100</xdr:colOff>
      <xdr:row>60</xdr:row>
      <xdr:rowOff>6985</xdr:rowOff>
    </xdr:to>
    <xdr:sp macro="" textlink="">
      <xdr:nvSpPr>
        <xdr:cNvPr id="534" name="楕円 533">
          <a:extLst>
            <a:ext uri="{FF2B5EF4-FFF2-40B4-BE49-F238E27FC236}">
              <a16:creationId xmlns:a16="http://schemas.microsoft.com/office/drawing/2014/main" id="{DBFFE10D-3196-4F67-B8A3-C2788F32807A}"/>
            </a:ext>
          </a:extLst>
        </xdr:cNvPr>
        <xdr:cNvSpPr/>
      </xdr:nvSpPr>
      <xdr:spPr>
        <a:xfrm>
          <a:off x="13652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59</xdr:row>
      <xdr:rowOff>154305</xdr:rowOff>
    </xdr:to>
    <xdr:cxnSp macro="">
      <xdr:nvCxnSpPr>
        <xdr:cNvPr id="535" name="直線コネクタ 534">
          <a:extLst>
            <a:ext uri="{FF2B5EF4-FFF2-40B4-BE49-F238E27FC236}">
              <a16:creationId xmlns:a16="http://schemas.microsoft.com/office/drawing/2014/main" id="{408E523A-CE4D-4FB2-937E-4BFFF306FE7E}"/>
            </a:ext>
          </a:extLst>
        </xdr:cNvPr>
        <xdr:cNvCxnSpPr/>
      </xdr:nvCxnSpPr>
      <xdr:spPr>
        <a:xfrm>
          <a:off x="13703300" y="102431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78740</xdr:rowOff>
    </xdr:from>
    <xdr:to>
      <xdr:col>67</xdr:col>
      <xdr:colOff>101600</xdr:colOff>
      <xdr:row>60</xdr:row>
      <xdr:rowOff>8890</xdr:rowOff>
    </xdr:to>
    <xdr:sp macro="" textlink="">
      <xdr:nvSpPr>
        <xdr:cNvPr id="536" name="楕円 535">
          <a:extLst>
            <a:ext uri="{FF2B5EF4-FFF2-40B4-BE49-F238E27FC236}">
              <a16:creationId xmlns:a16="http://schemas.microsoft.com/office/drawing/2014/main" id="{C26AE689-5F4A-48A9-914D-D48C01B317D0}"/>
            </a:ext>
          </a:extLst>
        </xdr:cNvPr>
        <xdr:cNvSpPr/>
      </xdr:nvSpPr>
      <xdr:spPr>
        <a:xfrm>
          <a:off x="12763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127635</xdr:rowOff>
    </xdr:from>
    <xdr:to>
      <xdr:col>71</xdr:col>
      <xdr:colOff>177800</xdr:colOff>
      <xdr:row>59</xdr:row>
      <xdr:rowOff>129540</xdr:rowOff>
    </xdr:to>
    <xdr:cxnSp macro="">
      <xdr:nvCxnSpPr>
        <xdr:cNvPr id="537" name="直線コネクタ 536">
          <a:extLst>
            <a:ext uri="{FF2B5EF4-FFF2-40B4-BE49-F238E27FC236}">
              <a16:creationId xmlns:a16="http://schemas.microsoft.com/office/drawing/2014/main" id="{9903817E-13B7-41AB-86A2-0735F3AAC91A}"/>
            </a:ext>
          </a:extLst>
        </xdr:cNvPr>
        <xdr:cNvCxnSpPr/>
      </xdr:nvCxnSpPr>
      <xdr:spPr>
        <a:xfrm flipV="1">
          <a:off x="12814300" y="10243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38" name="n_1aveValue【学校施設】&#10;有形固定資産減価償却率">
          <a:extLst>
            <a:ext uri="{FF2B5EF4-FFF2-40B4-BE49-F238E27FC236}">
              <a16:creationId xmlns:a16="http://schemas.microsoft.com/office/drawing/2014/main" id="{B5EB7939-D48A-43E5-BD75-37B045A14CA3}"/>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39" name="n_2aveValue【学校施設】&#10;有形固定資産減価償却率">
          <a:extLst>
            <a:ext uri="{FF2B5EF4-FFF2-40B4-BE49-F238E27FC236}">
              <a16:creationId xmlns:a16="http://schemas.microsoft.com/office/drawing/2014/main" id="{A2F11738-095E-40BB-9E34-FCC3C11AC1FF}"/>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40" name="n_3aveValue【学校施設】&#10;有形固定資産減価償却率">
          <a:extLst>
            <a:ext uri="{FF2B5EF4-FFF2-40B4-BE49-F238E27FC236}">
              <a16:creationId xmlns:a16="http://schemas.microsoft.com/office/drawing/2014/main" id="{3ADCEBFB-CF6C-43F8-8203-43A054B9FD6C}"/>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41" name="n_4aveValue【学校施設】&#10;有形固定資産減価償却率">
          <a:extLst>
            <a:ext uri="{FF2B5EF4-FFF2-40B4-BE49-F238E27FC236}">
              <a16:creationId xmlns:a16="http://schemas.microsoft.com/office/drawing/2014/main" id="{21CA0DED-3A90-4FF1-BFAD-08F912E200BD}"/>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73042</xdr:rowOff>
    </xdr:from>
    <xdr:ext cx="405111" cy="259045"/>
    <xdr:sp macro="" textlink="">
      <xdr:nvSpPr>
        <xdr:cNvPr id="542" name="n_1mainValue【学校施設】&#10;有形固定資産減価償却率">
          <a:extLst>
            <a:ext uri="{FF2B5EF4-FFF2-40B4-BE49-F238E27FC236}">
              <a16:creationId xmlns:a16="http://schemas.microsoft.com/office/drawing/2014/main" id="{DD616A49-C448-45AC-83EA-25406031683D}"/>
            </a:ext>
          </a:extLst>
        </xdr:cNvPr>
        <xdr:cNvSpPr txBox="1"/>
      </xdr:nvSpPr>
      <xdr:spPr>
        <a:xfrm>
          <a:off x="15266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543" name="n_2mainValue【学校施設】&#10;有形固定資産減価償却率">
          <a:extLst>
            <a:ext uri="{FF2B5EF4-FFF2-40B4-BE49-F238E27FC236}">
              <a16:creationId xmlns:a16="http://schemas.microsoft.com/office/drawing/2014/main" id="{D75DD747-F297-4BFD-B5FB-85A4F492F9EC}"/>
            </a:ext>
          </a:extLst>
        </xdr:cNvPr>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44" name="n_3mainValue【学校施設】&#10;有形固定資産減価償却率">
          <a:extLst>
            <a:ext uri="{FF2B5EF4-FFF2-40B4-BE49-F238E27FC236}">
              <a16:creationId xmlns:a16="http://schemas.microsoft.com/office/drawing/2014/main" id="{1AC1B69A-592B-4D65-9817-D054AF10C252}"/>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25417</xdr:rowOff>
    </xdr:from>
    <xdr:ext cx="405111" cy="259045"/>
    <xdr:sp macro="" textlink="">
      <xdr:nvSpPr>
        <xdr:cNvPr id="545" name="n_4mainValue【学校施設】&#10;有形固定資産減価償却率">
          <a:extLst>
            <a:ext uri="{FF2B5EF4-FFF2-40B4-BE49-F238E27FC236}">
              <a16:creationId xmlns:a16="http://schemas.microsoft.com/office/drawing/2014/main" id="{D24C45E2-A650-43A2-A853-7FA0CC5F6980}"/>
            </a:ext>
          </a:extLst>
        </xdr:cNvPr>
        <xdr:cNvSpPr txBox="1"/>
      </xdr:nvSpPr>
      <xdr:spPr>
        <a:xfrm>
          <a:off x="12611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1387BE1B-1777-42F6-B5A5-0EF2C628BE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301C4F4E-4C10-4FAD-93ED-E71A0B6FCB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72E4CEFB-6226-4131-BF8D-B5DEDB025E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F287CE44-577E-4024-A8EA-E3A65EABD7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61924E06-03E2-45A7-B20D-B293B50427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FA2AF9BB-DE61-458D-B748-E71C03E086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A16DE976-1E15-4F09-B794-0429CBA9EF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F296B29C-C91E-43CC-AF4F-D79D2953FF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DD3498B7-DC10-45D0-BAA2-4C99084E04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7E8815CD-B717-44A0-B126-BD292E7A385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078CFAFA-63F5-499A-BCC1-74AF27B0118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588F971C-C85B-4D6A-9EEE-521422C57A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ABECB33D-8EF3-4128-B183-F3687151DE5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69482B6F-E25F-4FB5-A218-9855549322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1599931E-0F79-4E6B-99F4-0C49C43A01B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B8314637-D8B2-4EA5-8622-5D69695E4E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7EF5BAD9-A9F0-41A5-8254-2EFEE5C9A4B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805ED294-9552-4E59-9047-C27D274CDC3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E1A2AFC0-88DF-46EF-BBFF-224409172E8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719C4D12-D261-4F72-A0C8-9FA0079232B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8C1744EF-AA31-41C4-8D73-9268A50320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a:extLst>
            <a:ext uri="{FF2B5EF4-FFF2-40B4-BE49-F238E27FC236}">
              <a16:creationId xmlns:a16="http://schemas.microsoft.com/office/drawing/2014/main" id="{9BBD040A-3F3E-45B6-AC6B-57326FD9869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a:extLst>
            <a:ext uri="{FF2B5EF4-FFF2-40B4-BE49-F238E27FC236}">
              <a16:creationId xmlns:a16="http://schemas.microsoft.com/office/drawing/2014/main" id="{7547A4B8-C033-4ED6-B3F6-8958CFF3AA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69" name="直線コネクタ 568">
          <a:extLst>
            <a:ext uri="{FF2B5EF4-FFF2-40B4-BE49-F238E27FC236}">
              <a16:creationId xmlns:a16="http://schemas.microsoft.com/office/drawing/2014/main" id="{A27AAA60-6B3E-43C9-A71C-1533D73CD09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0" name="【学校施設】&#10;一人当たり面積最小値テキスト">
          <a:extLst>
            <a:ext uri="{FF2B5EF4-FFF2-40B4-BE49-F238E27FC236}">
              <a16:creationId xmlns:a16="http://schemas.microsoft.com/office/drawing/2014/main" id="{623AD248-97A8-4DB5-88E0-DF34FE772A41}"/>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71" name="直線コネクタ 570">
          <a:extLst>
            <a:ext uri="{FF2B5EF4-FFF2-40B4-BE49-F238E27FC236}">
              <a16:creationId xmlns:a16="http://schemas.microsoft.com/office/drawing/2014/main" id="{09CBF341-2575-4461-AE63-91DF4F9D8BDA}"/>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72" name="【学校施設】&#10;一人当たり面積最大値テキスト">
          <a:extLst>
            <a:ext uri="{FF2B5EF4-FFF2-40B4-BE49-F238E27FC236}">
              <a16:creationId xmlns:a16="http://schemas.microsoft.com/office/drawing/2014/main" id="{BDF98F75-428F-4C1B-B0AC-B45AA5DECDF7}"/>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73" name="直線コネクタ 572">
          <a:extLst>
            <a:ext uri="{FF2B5EF4-FFF2-40B4-BE49-F238E27FC236}">
              <a16:creationId xmlns:a16="http://schemas.microsoft.com/office/drawing/2014/main" id="{F29E7297-5DB8-41D8-A530-40AF772AECF3}"/>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74" name="【学校施設】&#10;一人当たり面積平均値テキスト">
          <a:extLst>
            <a:ext uri="{FF2B5EF4-FFF2-40B4-BE49-F238E27FC236}">
              <a16:creationId xmlns:a16="http://schemas.microsoft.com/office/drawing/2014/main" id="{AEA32A86-0B0D-4D0C-A3E1-39F03B8CA643}"/>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75" name="フローチャート: 判断 574">
          <a:extLst>
            <a:ext uri="{FF2B5EF4-FFF2-40B4-BE49-F238E27FC236}">
              <a16:creationId xmlns:a16="http://schemas.microsoft.com/office/drawing/2014/main" id="{2EF54D53-73FA-4D61-908C-414D60B8B7B3}"/>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76" name="フローチャート: 判断 575">
          <a:extLst>
            <a:ext uri="{FF2B5EF4-FFF2-40B4-BE49-F238E27FC236}">
              <a16:creationId xmlns:a16="http://schemas.microsoft.com/office/drawing/2014/main" id="{436923A0-B7B9-4499-A109-2D7C3B969A67}"/>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77" name="フローチャート: 判断 576">
          <a:extLst>
            <a:ext uri="{FF2B5EF4-FFF2-40B4-BE49-F238E27FC236}">
              <a16:creationId xmlns:a16="http://schemas.microsoft.com/office/drawing/2014/main" id="{542E25B3-3942-4D6A-A831-43B7CAED4363}"/>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78" name="フローチャート: 判断 577">
          <a:extLst>
            <a:ext uri="{FF2B5EF4-FFF2-40B4-BE49-F238E27FC236}">
              <a16:creationId xmlns:a16="http://schemas.microsoft.com/office/drawing/2014/main" id="{B77F1697-6D4A-45FA-82A1-65DF0C963DFC}"/>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79" name="フローチャート: 判断 578">
          <a:extLst>
            <a:ext uri="{FF2B5EF4-FFF2-40B4-BE49-F238E27FC236}">
              <a16:creationId xmlns:a16="http://schemas.microsoft.com/office/drawing/2014/main" id="{12A541F8-56A6-4041-AE5F-078A7342A38F}"/>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EAEAEF92-B655-42A2-B4C8-9B3438D918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FF3E39C7-956B-4C47-BD41-FA866DCC5E1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4D52A8AB-CB6C-4728-A49E-7FBAFCEDDD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67B8C074-8E99-401E-B43E-B1FE9CE1A99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AD7AC83A-629A-493E-A76F-B82BC47265A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56832</xdr:rowOff>
    </xdr:from>
    <xdr:to>
      <xdr:col>112</xdr:col>
      <xdr:colOff>38100</xdr:colOff>
      <xdr:row>61</xdr:row>
      <xdr:rowOff>158432</xdr:rowOff>
    </xdr:to>
    <xdr:sp macro="" textlink="">
      <xdr:nvSpPr>
        <xdr:cNvPr id="585" name="楕円 584">
          <a:extLst>
            <a:ext uri="{FF2B5EF4-FFF2-40B4-BE49-F238E27FC236}">
              <a16:creationId xmlns:a16="http://schemas.microsoft.com/office/drawing/2014/main" id="{F29030B0-3165-4499-B9F4-FD2FDAC3A571}"/>
            </a:ext>
          </a:extLst>
        </xdr:cNvPr>
        <xdr:cNvSpPr/>
      </xdr:nvSpPr>
      <xdr:spPr>
        <a:xfrm>
          <a:off x="21272500" y="105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63500</xdr:rowOff>
    </xdr:from>
    <xdr:to>
      <xdr:col>107</xdr:col>
      <xdr:colOff>101600</xdr:colOff>
      <xdr:row>61</xdr:row>
      <xdr:rowOff>165100</xdr:rowOff>
    </xdr:to>
    <xdr:sp macro="" textlink="">
      <xdr:nvSpPr>
        <xdr:cNvPr id="586" name="楕円 585">
          <a:extLst>
            <a:ext uri="{FF2B5EF4-FFF2-40B4-BE49-F238E27FC236}">
              <a16:creationId xmlns:a16="http://schemas.microsoft.com/office/drawing/2014/main" id="{4694B335-9D6E-4497-B73A-7FD3D06F6E6B}"/>
            </a:ext>
          </a:extLst>
        </xdr:cNvPr>
        <xdr:cNvSpPr/>
      </xdr:nvSpPr>
      <xdr:spPr>
        <a:xfrm>
          <a:off x="2038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107632</xdr:rowOff>
    </xdr:from>
    <xdr:to>
      <xdr:col>111</xdr:col>
      <xdr:colOff>177800</xdr:colOff>
      <xdr:row>61</xdr:row>
      <xdr:rowOff>114300</xdr:rowOff>
    </xdr:to>
    <xdr:cxnSp macro="">
      <xdr:nvCxnSpPr>
        <xdr:cNvPr id="587" name="直線コネクタ 586">
          <a:extLst>
            <a:ext uri="{FF2B5EF4-FFF2-40B4-BE49-F238E27FC236}">
              <a16:creationId xmlns:a16="http://schemas.microsoft.com/office/drawing/2014/main" id="{CAEFA3F2-E9A6-4CAD-A31E-D2D26CBB1102}"/>
            </a:ext>
          </a:extLst>
        </xdr:cNvPr>
        <xdr:cNvCxnSpPr/>
      </xdr:nvCxnSpPr>
      <xdr:spPr>
        <a:xfrm flipV="1">
          <a:off x="20434300" y="1056608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68644</xdr:rowOff>
    </xdr:from>
    <xdr:to>
      <xdr:col>102</xdr:col>
      <xdr:colOff>165100</xdr:colOff>
      <xdr:row>61</xdr:row>
      <xdr:rowOff>170244</xdr:rowOff>
    </xdr:to>
    <xdr:sp macro="" textlink="">
      <xdr:nvSpPr>
        <xdr:cNvPr id="588" name="楕円 587">
          <a:extLst>
            <a:ext uri="{FF2B5EF4-FFF2-40B4-BE49-F238E27FC236}">
              <a16:creationId xmlns:a16="http://schemas.microsoft.com/office/drawing/2014/main" id="{2B680DCA-CA5E-4531-90EA-DD1632FCF52D}"/>
            </a:ext>
          </a:extLst>
        </xdr:cNvPr>
        <xdr:cNvSpPr/>
      </xdr:nvSpPr>
      <xdr:spPr>
        <a:xfrm>
          <a:off x="19494500" y="105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119444</xdr:rowOff>
    </xdr:to>
    <xdr:cxnSp macro="">
      <xdr:nvCxnSpPr>
        <xdr:cNvPr id="589" name="直線コネクタ 588">
          <a:extLst>
            <a:ext uri="{FF2B5EF4-FFF2-40B4-BE49-F238E27FC236}">
              <a16:creationId xmlns:a16="http://schemas.microsoft.com/office/drawing/2014/main" id="{BBFE5E61-1E74-4B7F-A99F-8E4DB0212A61}"/>
            </a:ext>
          </a:extLst>
        </xdr:cNvPr>
        <xdr:cNvCxnSpPr/>
      </xdr:nvCxnSpPr>
      <xdr:spPr>
        <a:xfrm flipV="1">
          <a:off x="19545300" y="1057275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71310</xdr:rowOff>
    </xdr:from>
    <xdr:to>
      <xdr:col>98</xdr:col>
      <xdr:colOff>38100</xdr:colOff>
      <xdr:row>62</xdr:row>
      <xdr:rowOff>1460</xdr:rowOff>
    </xdr:to>
    <xdr:sp macro="" textlink="">
      <xdr:nvSpPr>
        <xdr:cNvPr id="590" name="楕円 589">
          <a:extLst>
            <a:ext uri="{FF2B5EF4-FFF2-40B4-BE49-F238E27FC236}">
              <a16:creationId xmlns:a16="http://schemas.microsoft.com/office/drawing/2014/main" id="{D2AAF223-5171-4F07-94B2-A616B551E34D}"/>
            </a:ext>
          </a:extLst>
        </xdr:cNvPr>
        <xdr:cNvSpPr/>
      </xdr:nvSpPr>
      <xdr:spPr>
        <a:xfrm>
          <a:off x="18605500" y="105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119444</xdr:rowOff>
    </xdr:from>
    <xdr:to>
      <xdr:col>102</xdr:col>
      <xdr:colOff>114300</xdr:colOff>
      <xdr:row>61</xdr:row>
      <xdr:rowOff>122110</xdr:rowOff>
    </xdr:to>
    <xdr:cxnSp macro="">
      <xdr:nvCxnSpPr>
        <xdr:cNvPr id="591" name="直線コネクタ 590">
          <a:extLst>
            <a:ext uri="{FF2B5EF4-FFF2-40B4-BE49-F238E27FC236}">
              <a16:creationId xmlns:a16="http://schemas.microsoft.com/office/drawing/2014/main" id="{3BF2B06D-DF87-42F8-99B0-4FE1B4CA9D80}"/>
            </a:ext>
          </a:extLst>
        </xdr:cNvPr>
        <xdr:cNvCxnSpPr/>
      </xdr:nvCxnSpPr>
      <xdr:spPr>
        <a:xfrm flipV="1">
          <a:off x="18656300" y="1057789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92" name="n_1aveValue【学校施設】&#10;一人当たり面積">
          <a:extLst>
            <a:ext uri="{FF2B5EF4-FFF2-40B4-BE49-F238E27FC236}">
              <a16:creationId xmlns:a16="http://schemas.microsoft.com/office/drawing/2014/main" id="{161223E5-2A50-4C44-A13C-71C8EA599F8A}"/>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93" name="n_2aveValue【学校施設】&#10;一人当たり面積">
          <a:extLst>
            <a:ext uri="{FF2B5EF4-FFF2-40B4-BE49-F238E27FC236}">
              <a16:creationId xmlns:a16="http://schemas.microsoft.com/office/drawing/2014/main" id="{F4154F7F-A0B5-41BC-B017-94E2FF689D75}"/>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94" name="n_3aveValue【学校施設】&#10;一人当たり面積">
          <a:extLst>
            <a:ext uri="{FF2B5EF4-FFF2-40B4-BE49-F238E27FC236}">
              <a16:creationId xmlns:a16="http://schemas.microsoft.com/office/drawing/2014/main" id="{B4C96943-9076-4C62-BD37-619DAA58F55F}"/>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95" name="n_4aveValue【学校施設】&#10;一人当たり面積">
          <a:extLst>
            <a:ext uri="{FF2B5EF4-FFF2-40B4-BE49-F238E27FC236}">
              <a16:creationId xmlns:a16="http://schemas.microsoft.com/office/drawing/2014/main" id="{E19BE6B2-8178-46F2-8812-B3ECA88E6C4B}"/>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149559</xdr:rowOff>
    </xdr:from>
    <xdr:ext cx="469744" cy="259045"/>
    <xdr:sp macro="" textlink="">
      <xdr:nvSpPr>
        <xdr:cNvPr id="596" name="n_1mainValue【学校施設】&#10;一人当たり面積">
          <a:extLst>
            <a:ext uri="{FF2B5EF4-FFF2-40B4-BE49-F238E27FC236}">
              <a16:creationId xmlns:a16="http://schemas.microsoft.com/office/drawing/2014/main" id="{E8269F2D-ADD0-494D-8B8C-DA59DA82E92C}"/>
            </a:ext>
          </a:extLst>
        </xdr:cNvPr>
        <xdr:cNvSpPr txBox="1"/>
      </xdr:nvSpPr>
      <xdr:spPr>
        <a:xfrm>
          <a:off x="21075727" y="1060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156227</xdr:rowOff>
    </xdr:from>
    <xdr:ext cx="469744" cy="259045"/>
    <xdr:sp macro="" textlink="">
      <xdr:nvSpPr>
        <xdr:cNvPr id="597" name="n_2mainValue【学校施設】&#10;一人当たり面積">
          <a:extLst>
            <a:ext uri="{FF2B5EF4-FFF2-40B4-BE49-F238E27FC236}">
              <a16:creationId xmlns:a16="http://schemas.microsoft.com/office/drawing/2014/main" id="{F2612BC0-647B-4A0A-9352-D2EDB51440C1}"/>
            </a:ext>
          </a:extLst>
        </xdr:cNvPr>
        <xdr:cNvSpPr txBox="1"/>
      </xdr:nvSpPr>
      <xdr:spPr>
        <a:xfrm>
          <a:off x="20199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161371</xdr:rowOff>
    </xdr:from>
    <xdr:ext cx="469744" cy="259045"/>
    <xdr:sp macro="" textlink="">
      <xdr:nvSpPr>
        <xdr:cNvPr id="598" name="n_3mainValue【学校施設】&#10;一人当たり面積">
          <a:extLst>
            <a:ext uri="{FF2B5EF4-FFF2-40B4-BE49-F238E27FC236}">
              <a16:creationId xmlns:a16="http://schemas.microsoft.com/office/drawing/2014/main" id="{03AB4EF3-2D02-4C1B-A104-F4133B8D33E9}"/>
            </a:ext>
          </a:extLst>
        </xdr:cNvPr>
        <xdr:cNvSpPr txBox="1"/>
      </xdr:nvSpPr>
      <xdr:spPr>
        <a:xfrm>
          <a:off x="19310427" y="106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164037</xdr:rowOff>
    </xdr:from>
    <xdr:ext cx="469744" cy="259045"/>
    <xdr:sp macro="" textlink="">
      <xdr:nvSpPr>
        <xdr:cNvPr id="599" name="n_4mainValue【学校施設】&#10;一人当たり面積">
          <a:extLst>
            <a:ext uri="{FF2B5EF4-FFF2-40B4-BE49-F238E27FC236}">
              <a16:creationId xmlns:a16="http://schemas.microsoft.com/office/drawing/2014/main" id="{CFC1AE4C-8A58-485E-AC3C-E5B4F9EFE76B}"/>
            </a:ext>
          </a:extLst>
        </xdr:cNvPr>
        <xdr:cNvSpPr txBox="1"/>
      </xdr:nvSpPr>
      <xdr:spPr>
        <a:xfrm>
          <a:off x="18421427" y="1062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54D8F26F-0A09-486E-8E18-B25CEE7B8F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2EE5B1DE-8B97-48BE-8D3F-E91613A473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98B890BC-E211-46FE-92BD-2CDD97CB67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F8F49957-6563-42D2-A64B-DE780F15CE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22EE1CE7-9AA6-40E4-BD0B-6FEC6371E7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7A3C6FDF-3909-489D-B237-2F2EA2AA03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171EC12C-09BF-4F46-AE07-400F289DCE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18FD24DD-34F6-47A6-8EB0-E5A40B734C6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6C578B1C-2C19-4CB7-B7D9-CF31DA20B2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DCFF4D10-E850-4C89-928F-213C5C2BDA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4205370F-A878-41E8-8061-3A902D122B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F42AB56B-666F-4C6D-9E09-A46695173B5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8B4E17FD-89AE-493C-A877-B9AEEA8A64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15F6AA97-EC79-4E5D-9A95-28A4C39139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56E40E90-6464-4C1F-9F2B-E638E408B3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B95CC9D6-40FB-4429-B252-E9F2F7DEDD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008CE9A8-3351-4BF8-AA26-6F70C21B894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86FD969D-1095-4D12-AA1A-57AA3146E3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90E9ACAB-2DA1-404A-9406-DEFE0194C6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80BA2B04-45C1-4545-AE19-AC2AFEBAA6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0B9452A0-BA9F-4CF6-86A8-755C8BA6EA1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4E0EDED2-BEE8-432E-AC36-18C2116BB6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0E043874-5071-4A12-BD98-BEAE5271F3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26B61C9D-C34A-40A2-BE18-5F9D59C3E9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E0FE6AAC-55C8-4665-BA48-578B0D2F1E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6BB3047B-1B9E-4D02-B359-894EAB5E41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CFE2A5C6-7579-49C1-8892-FEBDA68C185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a:extLst>
            <a:ext uri="{FF2B5EF4-FFF2-40B4-BE49-F238E27FC236}">
              <a16:creationId xmlns:a16="http://schemas.microsoft.com/office/drawing/2014/main" id="{B1B3F89B-B8CD-4C98-BBB1-851DDF2CEC8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8" name="テキスト ボックス 627">
          <a:extLst>
            <a:ext uri="{FF2B5EF4-FFF2-40B4-BE49-F238E27FC236}">
              <a16:creationId xmlns:a16="http://schemas.microsoft.com/office/drawing/2014/main" id="{09A93987-8300-4E5C-A4B2-DD7A7C84D62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a:extLst>
            <a:ext uri="{FF2B5EF4-FFF2-40B4-BE49-F238E27FC236}">
              <a16:creationId xmlns:a16="http://schemas.microsoft.com/office/drawing/2014/main" id="{070D1709-7733-44E0-85B0-C053C20D41C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a:extLst>
            <a:ext uri="{FF2B5EF4-FFF2-40B4-BE49-F238E27FC236}">
              <a16:creationId xmlns:a16="http://schemas.microsoft.com/office/drawing/2014/main" id="{C18AD81C-A8B5-4A56-91D0-B55FFEBB52C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a:extLst>
            <a:ext uri="{FF2B5EF4-FFF2-40B4-BE49-F238E27FC236}">
              <a16:creationId xmlns:a16="http://schemas.microsoft.com/office/drawing/2014/main" id="{F76272F5-ABB6-4792-A436-5BC77D5DC68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a:extLst>
            <a:ext uri="{FF2B5EF4-FFF2-40B4-BE49-F238E27FC236}">
              <a16:creationId xmlns:a16="http://schemas.microsoft.com/office/drawing/2014/main" id="{38753409-CA7E-42C6-90F0-ED0375BF33C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a:extLst>
            <a:ext uri="{FF2B5EF4-FFF2-40B4-BE49-F238E27FC236}">
              <a16:creationId xmlns:a16="http://schemas.microsoft.com/office/drawing/2014/main" id="{296BD0BD-75EE-4C65-989F-412D60C0BA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a:extLst>
            <a:ext uri="{FF2B5EF4-FFF2-40B4-BE49-F238E27FC236}">
              <a16:creationId xmlns:a16="http://schemas.microsoft.com/office/drawing/2014/main" id="{06BE9F8F-C364-4D70-AB37-F5019D18D08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a:extLst>
            <a:ext uri="{FF2B5EF4-FFF2-40B4-BE49-F238E27FC236}">
              <a16:creationId xmlns:a16="http://schemas.microsoft.com/office/drawing/2014/main" id="{C35A9B52-F9EB-458C-B54E-DC0A3BC86EE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6" name="テキスト ボックス 635">
          <a:extLst>
            <a:ext uri="{FF2B5EF4-FFF2-40B4-BE49-F238E27FC236}">
              <a16:creationId xmlns:a16="http://schemas.microsoft.com/office/drawing/2014/main" id="{387C4A77-EE8F-4D2B-806D-9E10BD6CBBA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34E06056-8EE2-4640-9000-EFE53DA5B2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8" name="テキスト ボックス 637">
          <a:extLst>
            <a:ext uri="{FF2B5EF4-FFF2-40B4-BE49-F238E27FC236}">
              <a16:creationId xmlns:a16="http://schemas.microsoft.com/office/drawing/2014/main" id="{39FB4F56-732C-47D0-B81E-210AEDBBD44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a:extLst>
            <a:ext uri="{FF2B5EF4-FFF2-40B4-BE49-F238E27FC236}">
              <a16:creationId xmlns:a16="http://schemas.microsoft.com/office/drawing/2014/main" id="{064FD583-5211-4887-921E-8DAB3D2D6A5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40" name="直線コネクタ 639">
          <a:extLst>
            <a:ext uri="{FF2B5EF4-FFF2-40B4-BE49-F238E27FC236}">
              <a16:creationId xmlns:a16="http://schemas.microsoft.com/office/drawing/2014/main" id="{31CEACF3-F77A-41F5-AAF0-E060C289597B}"/>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1" name="【公民館】&#10;有形固定資産減価償却率最小値テキスト">
          <a:extLst>
            <a:ext uri="{FF2B5EF4-FFF2-40B4-BE49-F238E27FC236}">
              <a16:creationId xmlns:a16="http://schemas.microsoft.com/office/drawing/2014/main" id="{CF0307AB-0184-4A2F-9DE9-1C803FAB2D5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2" name="直線コネクタ 641">
          <a:extLst>
            <a:ext uri="{FF2B5EF4-FFF2-40B4-BE49-F238E27FC236}">
              <a16:creationId xmlns:a16="http://schemas.microsoft.com/office/drawing/2014/main" id="{0AE569D7-B24D-4C0E-B871-C81666795E6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43" name="【公民館】&#10;有形固定資産減価償却率最大値テキスト">
          <a:extLst>
            <a:ext uri="{FF2B5EF4-FFF2-40B4-BE49-F238E27FC236}">
              <a16:creationId xmlns:a16="http://schemas.microsoft.com/office/drawing/2014/main" id="{B16F528D-827E-453F-84A3-C947AED82859}"/>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44" name="直線コネクタ 643">
          <a:extLst>
            <a:ext uri="{FF2B5EF4-FFF2-40B4-BE49-F238E27FC236}">
              <a16:creationId xmlns:a16="http://schemas.microsoft.com/office/drawing/2014/main" id="{FC2526DF-7395-49A9-9EB5-6285038EE523}"/>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45" name="【公民館】&#10;有形固定資産減価償却率平均値テキスト">
          <a:extLst>
            <a:ext uri="{FF2B5EF4-FFF2-40B4-BE49-F238E27FC236}">
              <a16:creationId xmlns:a16="http://schemas.microsoft.com/office/drawing/2014/main" id="{3F8D14F0-CF39-4E3B-B083-ACC9810A4D1B}"/>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46" name="フローチャート: 判断 645">
          <a:extLst>
            <a:ext uri="{FF2B5EF4-FFF2-40B4-BE49-F238E27FC236}">
              <a16:creationId xmlns:a16="http://schemas.microsoft.com/office/drawing/2014/main" id="{F4B9759A-24AB-4FBA-AA5B-9D8A183BA807}"/>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47" name="フローチャート: 判断 646">
          <a:extLst>
            <a:ext uri="{FF2B5EF4-FFF2-40B4-BE49-F238E27FC236}">
              <a16:creationId xmlns:a16="http://schemas.microsoft.com/office/drawing/2014/main" id="{78BC22D0-3F37-4D35-B880-5E69C16E69E8}"/>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48" name="フローチャート: 判断 647">
          <a:extLst>
            <a:ext uri="{FF2B5EF4-FFF2-40B4-BE49-F238E27FC236}">
              <a16:creationId xmlns:a16="http://schemas.microsoft.com/office/drawing/2014/main" id="{D84861E3-2A2A-44D3-831B-5A7DE8753288}"/>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49" name="フローチャート: 判断 648">
          <a:extLst>
            <a:ext uri="{FF2B5EF4-FFF2-40B4-BE49-F238E27FC236}">
              <a16:creationId xmlns:a16="http://schemas.microsoft.com/office/drawing/2014/main" id="{96E14764-DE8E-4A51-8AA7-ED583DE9B752}"/>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50" name="フローチャート: 判断 649">
          <a:extLst>
            <a:ext uri="{FF2B5EF4-FFF2-40B4-BE49-F238E27FC236}">
              <a16:creationId xmlns:a16="http://schemas.microsoft.com/office/drawing/2014/main" id="{79FF9791-2B24-4070-AE4E-8A4B2E962F37}"/>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2AA78B73-94C7-4E1A-9533-29F1CCACDE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CDD23FA3-1AC0-46DA-BF3F-ECD465BE4A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2CCC23AE-3220-4FF1-9EDA-4CD4AC8402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AA681E57-0F13-4B05-9C73-0FE4A6411C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9FF7ECDD-A379-4119-8834-2F85DF6BF3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143511</xdr:rowOff>
    </xdr:from>
    <xdr:to>
      <xdr:col>81</xdr:col>
      <xdr:colOff>101600</xdr:colOff>
      <xdr:row>103</xdr:row>
      <xdr:rowOff>73661</xdr:rowOff>
    </xdr:to>
    <xdr:sp macro="" textlink="">
      <xdr:nvSpPr>
        <xdr:cNvPr id="656" name="楕円 655">
          <a:extLst>
            <a:ext uri="{FF2B5EF4-FFF2-40B4-BE49-F238E27FC236}">
              <a16:creationId xmlns:a16="http://schemas.microsoft.com/office/drawing/2014/main" id="{A9779610-505F-46B0-A5E8-0759A93C3B58}"/>
            </a:ext>
          </a:extLst>
        </xdr:cNvPr>
        <xdr:cNvSpPr/>
      </xdr:nvSpPr>
      <xdr:spPr>
        <a:xfrm>
          <a:off x="15430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657" name="楕円 656">
          <a:extLst>
            <a:ext uri="{FF2B5EF4-FFF2-40B4-BE49-F238E27FC236}">
              <a16:creationId xmlns:a16="http://schemas.microsoft.com/office/drawing/2014/main" id="{79B0E6FB-CB01-4D33-95F5-F2A855F3DF02}"/>
            </a:ext>
          </a:extLst>
        </xdr:cNvPr>
        <xdr:cNvSpPr/>
      </xdr:nvSpPr>
      <xdr:spPr>
        <a:xfrm>
          <a:off x="14541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103</xdr:row>
      <xdr:rowOff>22861</xdr:rowOff>
    </xdr:to>
    <xdr:cxnSp macro="">
      <xdr:nvCxnSpPr>
        <xdr:cNvPr id="658" name="直線コネクタ 657">
          <a:extLst>
            <a:ext uri="{FF2B5EF4-FFF2-40B4-BE49-F238E27FC236}">
              <a16:creationId xmlns:a16="http://schemas.microsoft.com/office/drawing/2014/main" id="{A533E8CD-0891-40AC-8A4D-941EE7B3A3D1}"/>
            </a:ext>
          </a:extLst>
        </xdr:cNvPr>
        <xdr:cNvCxnSpPr/>
      </xdr:nvCxnSpPr>
      <xdr:spPr>
        <a:xfrm>
          <a:off x="14592300" y="17644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97789</xdr:rowOff>
    </xdr:from>
    <xdr:to>
      <xdr:col>72</xdr:col>
      <xdr:colOff>38100</xdr:colOff>
      <xdr:row>103</xdr:row>
      <xdr:rowOff>27939</xdr:rowOff>
    </xdr:to>
    <xdr:sp macro="" textlink="">
      <xdr:nvSpPr>
        <xdr:cNvPr id="659" name="楕円 658">
          <a:extLst>
            <a:ext uri="{FF2B5EF4-FFF2-40B4-BE49-F238E27FC236}">
              <a16:creationId xmlns:a16="http://schemas.microsoft.com/office/drawing/2014/main" id="{371A8984-1F92-4CDE-AAB2-38B609D32070}"/>
            </a:ext>
          </a:extLst>
        </xdr:cNvPr>
        <xdr:cNvSpPr/>
      </xdr:nvSpPr>
      <xdr:spPr>
        <a:xfrm>
          <a:off x="13652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148589</xdr:rowOff>
    </xdr:from>
    <xdr:to>
      <xdr:col>76</xdr:col>
      <xdr:colOff>114300</xdr:colOff>
      <xdr:row>102</xdr:row>
      <xdr:rowOff>156211</xdr:rowOff>
    </xdr:to>
    <xdr:cxnSp macro="">
      <xdr:nvCxnSpPr>
        <xdr:cNvPr id="660" name="直線コネクタ 659">
          <a:extLst>
            <a:ext uri="{FF2B5EF4-FFF2-40B4-BE49-F238E27FC236}">
              <a16:creationId xmlns:a16="http://schemas.microsoft.com/office/drawing/2014/main" id="{AE29ACD7-B71E-4DF7-A109-C10106F6BF02}"/>
            </a:ext>
          </a:extLst>
        </xdr:cNvPr>
        <xdr:cNvCxnSpPr/>
      </xdr:nvCxnSpPr>
      <xdr:spPr>
        <a:xfrm>
          <a:off x="13703300" y="176364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61595</xdr:rowOff>
    </xdr:from>
    <xdr:to>
      <xdr:col>67</xdr:col>
      <xdr:colOff>101600</xdr:colOff>
      <xdr:row>102</xdr:row>
      <xdr:rowOff>163195</xdr:rowOff>
    </xdr:to>
    <xdr:sp macro="" textlink="">
      <xdr:nvSpPr>
        <xdr:cNvPr id="661" name="楕円 660">
          <a:extLst>
            <a:ext uri="{FF2B5EF4-FFF2-40B4-BE49-F238E27FC236}">
              <a16:creationId xmlns:a16="http://schemas.microsoft.com/office/drawing/2014/main" id="{6BDF7D43-417B-47F8-B319-3C6229164963}"/>
            </a:ext>
          </a:extLst>
        </xdr:cNvPr>
        <xdr:cNvSpPr/>
      </xdr:nvSpPr>
      <xdr:spPr>
        <a:xfrm>
          <a:off x="12763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112395</xdr:rowOff>
    </xdr:from>
    <xdr:to>
      <xdr:col>71</xdr:col>
      <xdr:colOff>177800</xdr:colOff>
      <xdr:row>102</xdr:row>
      <xdr:rowOff>148589</xdr:rowOff>
    </xdr:to>
    <xdr:cxnSp macro="">
      <xdr:nvCxnSpPr>
        <xdr:cNvPr id="662" name="直線コネクタ 661">
          <a:extLst>
            <a:ext uri="{FF2B5EF4-FFF2-40B4-BE49-F238E27FC236}">
              <a16:creationId xmlns:a16="http://schemas.microsoft.com/office/drawing/2014/main" id="{5F9981AB-9478-449C-80B2-05C07B33AD46}"/>
            </a:ext>
          </a:extLst>
        </xdr:cNvPr>
        <xdr:cNvCxnSpPr/>
      </xdr:nvCxnSpPr>
      <xdr:spPr>
        <a:xfrm>
          <a:off x="12814300" y="176002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63" name="n_1aveValue【公民館】&#10;有形固定資産減価償却率">
          <a:extLst>
            <a:ext uri="{FF2B5EF4-FFF2-40B4-BE49-F238E27FC236}">
              <a16:creationId xmlns:a16="http://schemas.microsoft.com/office/drawing/2014/main" id="{E216E571-0B29-4F09-9B1F-AF50E22B8ED8}"/>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64" name="n_2aveValue【公民館】&#10;有形固定資産減価償却率">
          <a:extLst>
            <a:ext uri="{FF2B5EF4-FFF2-40B4-BE49-F238E27FC236}">
              <a16:creationId xmlns:a16="http://schemas.microsoft.com/office/drawing/2014/main" id="{3D36C83C-5224-44B3-A252-9306781A5481}"/>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65" name="n_3aveValue【公民館】&#10;有形固定資産減価償却率">
          <a:extLst>
            <a:ext uri="{FF2B5EF4-FFF2-40B4-BE49-F238E27FC236}">
              <a16:creationId xmlns:a16="http://schemas.microsoft.com/office/drawing/2014/main" id="{BB44F71D-DEBE-4591-A611-BC208F7ECB13}"/>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66" name="n_4aveValue【公民館】&#10;有形固定資産減価償却率">
          <a:extLst>
            <a:ext uri="{FF2B5EF4-FFF2-40B4-BE49-F238E27FC236}">
              <a16:creationId xmlns:a16="http://schemas.microsoft.com/office/drawing/2014/main" id="{99FC3AFC-4E0C-43BE-83C5-8F27C34BA161}"/>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90188</xdr:rowOff>
    </xdr:from>
    <xdr:ext cx="405111" cy="259045"/>
    <xdr:sp macro="" textlink="">
      <xdr:nvSpPr>
        <xdr:cNvPr id="667" name="n_1mainValue【公民館】&#10;有形固定資産減価償却率">
          <a:extLst>
            <a:ext uri="{FF2B5EF4-FFF2-40B4-BE49-F238E27FC236}">
              <a16:creationId xmlns:a16="http://schemas.microsoft.com/office/drawing/2014/main" id="{6DA7F80D-6CDD-4D18-A74F-6A88CB3E5246}"/>
            </a:ext>
          </a:extLst>
        </xdr:cNvPr>
        <xdr:cNvSpPr txBox="1"/>
      </xdr:nvSpPr>
      <xdr:spPr>
        <a:xfrm>
          <a:off x="152660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52088</xdr:rowOff>
    </xdr:from>
    <xdr:ext cx="405111" cy="259045"/>
    <xdr:sp macro="" textlink="">
      <xdr:nvSpPr>
        <xdr:cNvPr id="668" name="n_2mainValue【公民館】&#10;有形固定資産減価償却率">
          <a:extLst>
            <a:ext uri="{FF2B5EF4-FFF2-40B4-BE49-F238E27FC236}">
              <a16:creationId xmlns:a16="http://schemas.microsoft.com/office/drawing/2014/main" id="{F1EDD070-FF3B-4EE9-8AFE-CF46DB47591D}"/>
            </a:ext>
          </a:extLst>
        </xdr:cNvPr>
        <xdr:cNvSpPr txBox="1"/>
      </xdr:nvSpPr>
      <xdr:spPr>
        <a:xfrm>
          <a:off x="14389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44466</xdr:rowOff>
    </xdr:from>
    <xdr:ext cx="405111" cy="259045"/>
    <xdr:sp macro="" textlink="">
      <xdr:nvSpPr>
        <xdr:cNvPr id="669" name="n_3mainValue【公民館】&#10;有形固定資産減価償却率">
          <a:extLst>
            <a:ext uri="{FF2B5EF4-FFF2-40B4-BE49-F238E27FC236}">
              <a16:creationId xmlns:a16="http://schemas.microsoft.com/office/drawing/2014/main" id="{5A0F6D0F-D639-4A85-A529-FFB0F2ECBC32}"/>
            </a:ext>
          </a:extLst>
        </xdr:cNvPr>
        <xdr:cNvSpPr txBox="1"/>
      </xdr:nvSpPr>
      <xdr:spPr>
        <a:xfrm>
          <a:off x="13500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8272</xdr:rowOff>
    </xdr:from>
    <xdr:ext cx="405111" cy="259045"/>
    <xdr:sp macro="" textlink="">
      <xdr:nvSpPr>
        <xdr:cNvPr id="670" name="n_4mainValue【公民館】&#10;有形固定資産減価償却率">
          <a:extLst>
            <a:ext uri="{FF2B5EF4-FFF2-40B4-BE49-F238E27FC236}">
              <a16:creationId xmlns:a16="http://schemas.microsoft.com/office/drawing/2014/main" id="{E3B007F6-A154-419A-AFC7-C3C38DD0923D}"/>
            </a:ext>
          </a:extLst>
        </xdr:cNvPr>
        <xdr:cNvSpPr txBox="1"/>
      </xdr:nvSpPr>
      <xdr:spPr>
        <a:xfrm>
          <a:off x="12611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a:extLst>
            <a:ext uri="{FF2B5EF4-FFF2-40B4-BE49-F238E27FC236}">
              <a16:creationId xmlns:a16="http://schemas.microsoft.com/office/drawing/2014/main" id="{C43E60DD-335D-4FD0-89CE-DDC5C04DEE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a:extLst>
            <a:ext uri="{FF2B5EF4-FFF2-40B4-BE49-F238E27FC236}">
              <a16:creationId xmlns:a16="http://schemas.microsoft.com/office/drawing/2014/main" id="{0F95509F-7CE1-4BF3-B0A5-716A285EF3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a:extLst>
            <a:ext uri="{FF2B5EF4-FFF2-40B4-BE49-F238E27FC236}">
              <a16:creationId xmlns:a16="http://schemas.microsoft.com/office/drawing/2014/main" id="{C4AB49EE-5AC3-4357-BFCD-566B050614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a:extLst>
            <a:ext uri="{FF2B5EF4-FFF2-40B4-BE49-F238E27FC236}">
              <a16:creationId xmlns:a16="http://schemas.microsoft.com/office/drawing/2014/main" id="{334D99EE-B68C-4FBB-BA21-ADB61792D47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a:extLst>
            <a:ext uri="{FF2B5EF4-FFF2-40B4-BE49-F238E27FC236}">
              <a16:creationId xmlns:a16="http://schemas.microsoft.com/office/drawing/2014/main" id="{502A8223-B26B-4001-A3D5-081BB06A407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a:extLst>
            <a:ext uri="{FF2B5EF4-FFF2-40B4-BE49-F238E27FC236}">
              <a16:creationId xmlns:a16="http://schemas.microsoft.com/office/drawing/2014/main" id="{22DBE3AD-04AE-4F3B-BE48-9CA92BB7A5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a:extLst>
            <a:ext uri="{FF2B5EF4-FFF2-40B4-BE49-F238E27FC236}">
              <a16:creationId xmlns:a16="http://schemas.microsoft.com/office/drawing/2014/main" id="{7A2C76FD-1DB5-4704-AF67-DE9AAF8824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a:extLst>
            <a:ext uri="{FF2B5EF4-FFF2-40B4-BE49-F238E27FC236}">
              <a16:creationId xmlns:a16="http://schemas.microsoft.com/office/drawing/2014/main" id="{42611986-4033-4EFF-8480-405C3CCBC0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a:extLst>
            <a:ext uri="{FF2B5EF4-FFF2-40B4-BE49-F238E27FC236}">
              <a16:creationId xmlns:a16="http://schemas.microsoft.com/office/drawing/2014/main" id="{0CB62A11-E493-4A26-8AA7-6022A1B77E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a:extLst>
            <a:ext uri="{FF2B5EF4-FFF2-40B4-BE49-F238E27FC236}">
              <a16:creationId xmlns:a16="http://schemas.microsoft.com/office/drawing/2014/main" id="{001EC29F-C518-4D7C-A238-F1EFAA1831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1" name="直線コネクタ 680">
          <a:extLst>
            <a:ext uri="{FF2B5EF4-FFF2-40B4-BE49-F238E27FC236}">
              <a16:creationId xmlns:a16="http://schemas.microsoft.com/office/drawing/2014/main" id="{29EE72E8-70AB-4CB1-A7CA-5C8EB6D0E11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2" name="テキスト ボックス 681">
          <a:extLst>
            <a:ext uri="{FF2B5EF4-FFF2-40B4-BE49-F238E27FC236}">
              <a16:creationId xmlns:a16="http://schemas.microsoft.com/office/drawing/2014/main" id="{DE615069-0FEE-45EE-9161-2F85F54E1AE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3" name="直線コネクタ 682">
          <a:extLst>
            <a:ext uri="{FF2B5EF4-FFF2-40B4-BE49-F238E27FC236}">
              <a16:creationId xmlns:a16="http://schemas.microsoft.com/office/drawing/2014/main" id="{9B1B03C1-6DEA-4EFD-B425-D6E54ABBF51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4" name="テキスト ボックス 683">
          <a:extLst>
            <a:ext uri="{FF2B5EF4-FFF2-40B4-BE49-F238E27FC236}">
              <a16:creationId xmlns:a16="http://schemas.microsoft.com/office/drawing/2014/main" id="{4C512479-B54B-4CB9-A4CA-71B18E61239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5" name="直線コネクタ 684">
          <a:extLst>
            <a:ext uri="{FF2B5EF4-FFF2-40B4-BE49-F238E27FC236}">
              <a16:creationId xmlns:a16="http://schemas.microsoft.com/office/drawing/2014/main" id="{7CB48E61-F231-46CD-9FB2-9724CDDD3CB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6" name="テキスト ボックス 685">
          <a:extLst>
            <a:ext uri="{FF2B5EF4-FFF2-40B4-BE49-F238E27FC236}">
              <a16:creationId xmlns:a16="http://schemas.microsoft.com/office/drawing/2014/main" id="{C1714FE5-EB98-4C71-A8ED-309375936B9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7" name="直線コネクタ 686">
          <a:extLst>
            <a:ext uri="{FF2B5EF4-FFF2-40B4-BE49-F238E27FC236}">
              <a16:creationId xmlns:a16="http://schemas.microsoft.com/office/drawing/2014/main" id="{C3FD183B-9E5F-4D37-8772-28B06DBFD24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8" name="テキスト ボックス 687">
          <a:extLst>
            <a:ext uri="{FF2B5EF4-FFF2-40B4-BE49-F238E27FC236}">
              <a16:creationId xmlns:a16="http://schemas.microsoft.com/office/drawing/2014/main" id="{69D71A63-B69A-4406-B62A-4CAFE791F0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9" name="直線コネクタ 688">
          <a:extLst>
            <a:ext uri="{FF2B5EF4-FFF2-40B4-BE49-F238E27FC236}">
              <a16:creationId xmlns:a16="http://schemas.microsoft.com/office/drawing/2014/main" id="{D102259B-6637-4CBB-916A-10DB0F4B2D8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0" name="テキスト ボックス 689">
          <a:extLst>
            <a:ext uri="{FF2B5EF4-FFF2-40B4-BE49-F238E27FC236}">
              <a16:creationId xmlns:a16="http://schemas.microsoft.com/office/drawing/2014/main" id="{20CA1D83-E263-40E4-A7CA-CCA09B22DB4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1" name="直線コネクタ 690">
          <a:extLst>
            <a:ext uri="{FF2B5EF4-FFF2-40B4-BE49-F238E27FC236}">
              <a16:creationId xmlns:a16="http://schemas.microsoft.com/office/drawing/2014/main" id="{3707D3ED-B64C-4E5E-8CA6-11ECBC1CE48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2" name="テキスト ボックス 691">
          <a:extLst>
            <a:ext uri="{FF2B5EF4-FFF2-40B4-BE49-F238E27FC236}">
              <a16:creationId xmlns:a16="http://schemas.microsoft.com/office/drawing/2014/main" id="{F82B7468-4111-49A3-A9CC-DADF51068F0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2662EA01-0ABF-4B00-A39C-950FA35630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5C0661DC-9EB1-4E12-BA5E-EEF29D1E18B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a:extLst>
            <a:ext uri="{FF2B5EF4-FFF2-40B4-BE49-F238E27FC236}">
              <a16:creationId xmlns:a16="http://schemas.microsoft.com/office/drawing/2014/main" id="{2A07C6F9-311A-45B8-BB5C-3352799C6F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96" name="直線コネクタ 695">
          <a:extLst>
            <a:ext uri="{FF2B5EF4-FFF2-40B4-BE49-F238E27FC236}">
              <a16:creationId xmlns:a16="http://schemas.microsoft.com/office/drawing/2014/main" id="{22BF51CC-5509-4507-9A3B-EE8F5657EC3D}"/>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97" name="【公民館】&#10;一人当たり面積最小値テキスト">
          <a:extLst>
            <a:ext uri="{FF2B5EF4-FFF2-40B4-BE49-F238E27FC236}">
              <a16:creationId xmlns:a16="http://schemas.microsoft.com/office/drawing/2014/main" id="{E410F3C6-8431-4130-98FE-D550FE9B05BF}"/>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98" name="直線コネクタ 697">
          <a:extLst>
            <a:ext uri="{FF2B5EF4-FFF2-40B4-BE49-F238E27FC236}">
              <a16:creationId xmlns:a16="http://schemas.microsoft.com/office/drawing/2014/main" id="{BF374AD9-43F0-4ADF-BF3C-60C125B9D09C}"/>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99" name="【公民館】&#10;一人当たり面積最大値テキスト">
          <a:extLst>
            <a:ext uri="{FF2B5EF4-FFF2-40B4-BE49-F238E27FC236}">
              <a16:creationId xmlns:a16="http://schemas.microsoft.com/office/drawing/2014/main" id="{7FBC3C15-1B17-4D85-82B5-80D3938335AD}"/>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00" name="直線コネクタ 699">
          <a:extLst>
            <a:ext uri="{FF2B5EF4-FFF2-40B4-BE49-F238E27FC236}">
              <a16:creationId xmlns:a16="http://schemas.microsoft.com/office/drawing/2014/main" id="{5C57056C-8853-45AE-AD5B-B2E69A6F06B1}"/>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01" name="【公民館】&#10;一人当たり面積平均値テキスト">
          <a:extLst>
            <a:ext uri="{FF2B5EF4-FFF2-40B4-BE49-F238E27FC236}">
              <a16:creationId xmlns:a16="http://schemas.microsoft.com/office/drawing/2014/main" id="{8867C1D4-DD6C-4377-A5A1-24269B39D991}"/>
            </a:ext>
          </a:extLst>
        </xdr:cNvPr>
        <xdr:cNvSpPr txBox="1"/>
      </xdr:nvSpPr>
      <xdr:spPr>
        <a:xfrm>
          <a:off x="2219960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02" name="フローチャート: 判断 701">
          <a:extLst>
            <a:ext uri="{FF2B5EF4-FFF2-40B4-BE49-F238E27FC236}">
              <a16:creationId xmlns:a16="http://schemas.microsoft.com/office/drawing/2014/main" id="{11C02957-FC9C-421C-89B5-63A497B13C25}"/>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03" name="フローチャート: 判断 702">
          <a:extLst>
            <a:ext uri="{FF2B5EF4-FFF2-40B4-BE49-F238E27FC236}">
              <a16:creationId xmlns:a16="http://schemas.microsoft.com/office/drawing/2014/main" id="{C0AA3FA1-7ADD-415F-8CB9-27ECC4635127}"/>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04" name="フローチャート: 判断 703">
          <a:extLst>
            <a:ext uri="{FF2B5EF4-FFF2-40B4-BE49-F238E27FC236}">
              <a16:creationId xmlns:a16="http://schemas.microsoft.com/office/drawing/2014/main" id="{EBEF76F9-778C-41B3-BD01-53CF26A50CAC}"/>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05" name="フローチャート: 判断 704">
          <a:extLst>
            <a:ext uri="{FF2B5EF4-FFF2-40B4-BE49-F238E27FC236}">
              <a16:creationId xmlns:a16="http://schemas.microsoft.com/office/drawing/2014/main" id="{9AD6C0BF-43E2-4F90-B175-FABE6DF867E2}"/>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06" name="フローチャート: 判断 705">
          <a:extLst>
            <a:ext uri="{FF2B5EF4-FFF2-40B4-BE49-F238E27FC236}">
              <a16:creationId xmlns:a16="http://schemas.microsoft.com/office/drawing/2014/main" id="{9ACA2E68-1C0B-4064-8817-1881561318B2}"/>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A53C3F1A-C31F-4880-9597-90DA9F630B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BAF01EDD-3761-4D3A-B5E9-2F71B19B68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C8E14689-CE42-4DFC-BEB1-32A79EF852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B22B1A71-38B8-4111-A914-05ECC20454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A2C7C297-840C-4AE5-A1AE-3C16B42AD61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102797</xdr:rowOff>
    </xdr:from>
    <xdr:to>
      <xdr:col>112</xdr:col>
      <xdr:colOff>38100</xdr:colOff>
      <xdr:row>108</xdr:row>
      <xdr:rowOff>32947</xdr:rowOff>
    </xdr:to>
    <xdr:sp macro="" textlink="">
      <xdr:nvSpPr>
        <xdr:cNvPr id="712" name="楕円 711">
          <a:extLst>
            <a:ext uri="{FF2B5EF4-FFF2-40B4-BE49-F238E27FC236}">
              <a16:creationId xmlns:a16="http://schemas.microsoft.com/office/drawing/2014/main" id="{2B46C3B7-28EA-4B60-BC0B-3F0BD2C00A7A}"/>
            </a:ext>
          </a:extLst>
        </xdr:cNvPr>
        <xdr:cNvSpPr/>
      </xdr:nvSpPr>
      <xdr:spPr>
        <a:xfrm>
          <a:off x="21272500" y="184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105736</xdr:rowOff>
    </xdr:from>
    <xdr:to>
      <xdr:col>107</xdr:col>
      <xdr:colOff>101600</xdr:colOff>
      <xdr:row>108</xdr:row>
      <xdr:rowOff>35886</xdr:rowOff>
    </xdr:to>
    <xdr:sp macro="" textlink="">
      <xdr:nvSpPr>
        <xdr:cNvPr id="713" name="楕円 712">
          <a:extLst>
            <a:ext uri="{FF2B5EF4-FFF2-40B4-BE49-F238E27FC236}">
              <a16:creationId xmlns:a16="http://schemas.microsoft.com/office/drawing/2014/main" id="{49704E4E-03E4-496C-8240-D1787616BA51}"/>
            </a:ext>
          </a:extLst>
        </xdr:cNvPr>
        <xdr:cNvSpPr/>
      </xdr:nvSpPr>
      <xdr:spPr>
        <a:xfrm>
          <a:off x="20383500" y="184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153597</xdr:rowOff>
    </xdr:from>
    <xdr:to>
      <xdr:col>111</xdr:col>
      <xdr:colOff>177800</xdr:colOff>
      <xdr:row>107</xdr:row>
      <xdr:rowOff>156536</xdr:rowOff>
    </xdr:to>
    <xdr:cxnSp macro="">
      <xdr:nvCxnSpPr>
        <xdr:cNvPr id="714" name="直線コネクタ 713">
          <a:extLst>
            <a:ext uri="{FF2B5EF4-FFF2-40B4-BE49-F238E27FC236}">
              <a16:creationId xmlns:a16="http://schemas.microsoft.com/office/drawing/2014/main" id="{D4FA855B-AB59-45F4-AC05-FCF54788AF86}"/>
            </a:ext>
          </a:extLst>
        </xdr:cNvPr>
        <xdr:cNvCxnSpPr/>
      </xdr:nvCxnSpPr>
      <xdr:spPr>
        <a:xfrm flipV="1">
          <a:off x="20434300" y="1849874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108023</xdr:rowOff>
    </xdr:from>
    <xdr:to>
      <xdr:col>102</xdr:col>
      <xdr:colOff>165100</xdr:colOff>
      <xdr:row>108</xdr:row>
      <xdr:rowOff>38173</xdr:rowOff>
    </xdr:to>
    <xdr:sp macro="" textlink="">
      <xdr:nvSpPr>
        <xdr:cNvPr id="715" name="楕円 714">
          <a:extLst>
            <a:ext uri="{FF2B5EF4-FFF2-40B4-BE49-F238E27FC236}">
              <a16:creationId xmlns:a16="http://schemas.microsoft.com/office/drawing/2014/main" id="{F71A842B-047E-4869-973A-0AC5F69368F1}"/>
            </a:ext>
          </a:extLst>
        </xdr:cNvPr>
        <xdr:cNvSpPr/>
      </xdr:nvSpPr>
      <xdr:spPr>
        <a:xfrm>
          <a:off x="19494500" y="184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156536</xdr:rowOff>
    </xdr:from>
    <xdr:to>
      <xdr:col>107</xdr:col>
      <xdr:colOff>50800</xdr:colOff>
      <xdr:row>107</xdr:row>
      <xdr:rowOff>158823</xdr:rowOff>
    </xdr:to>
    <xdr:cxnSp macro="">
      <xdr:nvCxnSpPr>
        <xdr:cNvPr id="716" name="直線コネクタ 715">
          <a:extLst>
            <a:ext uri="{FF2B5EF4-FFF2-40B4-BE49-F238E27FC236}">
              <a16:creationId xmlns:a16="http://schemas.microsoft.com/office/drawing/2014/main" id="{A9EFC91A-187D-405D-8F9A-0B8B7C373002}"/>
            </a:ext>
          </a:extLst>
        </xdr:cNvPr>
        <xdr:cNvCxnSpPr/>
      </xdr:nvCxnSpPr>
      <xdr:spPr>
        <a:xfrm flipV="1">
          <a:off x="19545300" y="1850168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109328</xdr:rowOff>
    </xdr:from>
    <xdr:to>
      <xdr:col>98</xdr:col>
      <xdr:colOff>38100</xdr:colOff>
      <xdr:row>108</xdr:row>
      <xdr:rowOff>39478</xdr:rowOff>
    </xdr:to>
    <xdr:sp macro="" textlink="">
      <xdr:nvSpPr>
        <xdr:cNvPr id="717" name="楕円 716">
          <a:extLst>
            <a:ext uri="{FF2B5EF4-FFF2-40B4-BE49-F238E27FC236}">
              <a16:creationId xmlns:a16="http://schemas.microsoft.com/office/drawing/2014/main" id="{CC98C8C3-06B8-440E-A10C-0B2706F62EA5}"/>
            </a:ext>
          </a:extLst>
        </xdr:cNvPr>
        <xdr:cNvSpPr/>
      </xdr:nvSpPr>
      <xdr:spPr>
        <a:xfrm>
          <a:off x="18605500" y="184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158823</xdr:rowOff>
    </xdr:from>
    <xdr:to>
      <xdr:col>102</xdr:col>
      <xdr:colOff>114300</xdr:colOff>
      <xdr:row>107</xdr:row>
      <xdr:rowOff>160128</xdr:rowOff>
    </xdr:to>
    <xdr:cxnSp macro="">
      <xdr:nvCxnSpPr>
        <xdr:cNvPr id="718" name="直線コネクタ 717">
          <a:extLst>
            <a:ext uri="{FF2B5EF4-FFF2-40B4-BE49-F238E27FC236}">
              <a16:creationId xmlns:a16="http://schemas.microsoft.com/office/drawing/2014/main" id="{DE9841F2-DB89-41A0-8865-24D80E5192A3}"/>
            </a:ext>
          </a:extLst>
        </xdr:cNvPr>
        <xdr:cNvCxnSpPr/>
      </xdr:nvCxnSpPr>
      <xdr:spPr>
        <a:xfrm flipV="1">
          <a:off x="18656300" y="18503973"/>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19" name="n_1aveValue【公民館】&#10;一人当たり面積">
          <a:extLst>
            <a:ext uri="{FF2B5EF4-FFF2-40B4-BE49-F238E27FC236}">
              <a16:creationId xmlns:a16="http://schemas.microsoft.com/office/drawing/2014/main" id="{BD566598-BB80-49CF-AFA7-9FD3730BD1CD}"/>
            </a:ext>
          </a:extLst>
        </xdr:cNvPr>
        <xdr:cNvSpPr txBox="1"/>
      </xdr:nvSpPr>
      <xdr:spPr>
        <a:xfrm>
          <a:off x="21075727" y="1858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20" name="n_2aveValue【公民館】&#10;一人当たり面積">
          <a:extLst>
            <a:ext uri="{FF2B5EF4-FFF2-40B4-BE49-F238E27FC236}">
              <a16:creationId xmlns:a16="http://schemas.microsoft.com/office/drawing/2014/main" id="{6C4B6192-1EAA-479D-948E-B1D9CF260558}"/>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721" name="n_3aveValue【公民館】&#10;一人当たり面積">
          <a:extLst>
            <a:ext uri="{FF2B5EF4-FFF2-40B4-BE49-F238E27FC236}">
              <a16:creationId xmlns:a16="http://schemas.microsoft.com/office/drawing/2014/main" id="{A59E0BAC-9D52-49A8-81F9-DA56FB162388}"/>
            </a:ext>
          </a:extLst>
        </xdr:cNvPr>
        <xdr:cNvSpPr txBox="1"/>
      </xdr:nvSpPr>
      <xdr:spPr>
        <a:xfrm>
          <a:off x="19310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722" name="n_4aveValue【公民館】&#10;一人当たり面積">
          <a:extLst>
            <a:ext uri="{FF2B5EF4-FFF2-40B4-BE49-F238E27FC236}">
              <a16:creationId xmlns:a16="http://schemas.microsoft.com/office/drawing/2014/main" id="{15C0AD34-C7BF-4344-B416-C3B4B3AB3022}"/>
            </a:ext>
          </a:extLst>
        </xdr:cNvPr>
        <xdr:cNvSpPr txBox="1"/>
      </xdr:nvSpPr>
      <xdr:spPr>
        <a:xfrm>
          <a:off x="18421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49474</xdr:rowOff>
    </xdr:from>
    <xdr:ext cx="469744" cy="259045"/>
    <xdr:sp macro="" textlink="">
      <xdr:nvSpPr>
        <xdr:cNvPr id="723" name="n_1mainValue【公民館】&#10;一人当たり面積">
          <a:extLst>
            <a:ext uri="{FF2B5EF4-FFF2-40B4-BE49-F238E27FC236}">
              <a16:creationId xmlns:a16="http://schemas.microsoft.com/office/drawing/2014/main" id="{B5120B68-C52E-49CF-A039-518D9EAB0BA4}"/>
            </a:ext>
          </a:extLst>
        </xdr:cNvPr>
        <xdr:cNvSpPr txBox="1"/>
      </xdr:nvSpPr>
      <xdr:spPr>
        <a:xfrm>
          <a:off x="21075727" y="1822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52413</xdr:rowOff>
    </xdr:from>
    <xdr:ext cx="469744" cy="259045"/>
    <xdr:sp macro="" textlink="">
      <xdr:nvSpPr>
        <xdr:cNvPr id="724" name="n_2mainValue【公民館】&#10;一人当たり面積">
          <a:extLst>
            <a:ext uri="{FF2B5EF4-FFF2-40B4-BE49-F238E27FC236}">
              <a16:creationId xmlns:a16="http://schemas.microsoft.com/office/drawing/2014/main" id="{946E5001-67B8-4AD9-BC3D-99C3E42E340C}"/>
            </a:ext>
          </a:extLst>
        </xdr:cNvPr>
        <xdr:cNvSpPr txBox="1"/>
      </xdr:nvSpPr>
      <xdr:spPr>
        <a:xfrm>
          <a:off x="20199427" y="1822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54700</xdr:rowOff>
    </xdr:from>
    <xdr:ext cx="469744" cy="259045"/>
    <xdr:sp macro="" textlink="">
      <xdr:nvSpPr>
        <xdr:cNvPr id="725" name="n_3mainValue【公民館】&#10;一人当たり面積">
          <a:extLst>
            <a:ext uri="{FF2B5EF4-FFF2-40B4-BE49-F238E27FC236}">
              <a16:creationId xmlns:a16="http://schemas.microsoft.com/office/drawing/2014/main" id="{701BA705-9F94-4328-87B9-AC8F09A79A28}"/>
            </a:ext>
          </a:extLst>
        </xdr:cNvPr>
        <xdr:cNvSpPr txBox="1"/>
      </xdr:nvSpPr>
      <xdr:spPr>
        <a:xfrm>
          <a:off x="19310427" y="182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56005</xdr:rowOff>
    </xdr:from>
    <xdr:ext cx="469744" cy="259045"/>
    <xdr:sp macro="" textlink="">
      <xdr:nvSpPr>
        <xdr:cNvPr id="726" name="n_4mainValue【公民館】&#10;一人当たり面積">
          <a:extLst>
            <a:ext uri="{FF2B5EF4-FFF2-40B4-BE49-F238E27FC236}">
              <a16:creationId xmlns:a16="http://schemas.microsoft.com/office/drawing/2014/main" id="{EF4C6817-2805-4CE4-8D52-E199E79460EE}"/>
            </a:ext>
          </a:extLst>
        </xdr:cNvPr>
        <xdr:cNvSpPr txBox="1"/>
      </xdr:nvSpPr>
      <xdr:spPr>
        <a:xfrm>
          <a:off x="18421427" y="182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id="{2A618162-6B80-4294-B5EA-919DBA874A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id="{5E11C3E0-3126-46F6-A103-49FB58A9C1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id="{E409E0B5-A2DA-4B3D-A33E-8A12C2FC34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年度現在の数値であるが、類似団体平均と比較して有形固定資産減価償却率が特に高くなっている施設は、公営住宅であり、低くなっている施設は公民館である。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公営住宅については、長寿命化計画に基づいて、耐用年数を経過して安全性が確保できない物件には新規入居者を入れず、入居者がいなくなったものから解体しており、今後改善していく見込である。</a:t>
          </a:r>
          <a:endParaRPr lang="ja-JP" altLang="ja-JP" sz="1400">
            <a:effectLst/>
          </a:endParaRPr>
        </a:p>
        <a:p>
          <a:r>
            <a:rPr kumimoji="1" lang="ja-JP" altLang="ja-JP" sz="1100">
              <a:solidFill>
                <a:schemeClr val="dk1"/>
              </a:solidFill>
              <a:effectLst/>
              <a:latin typeface="+mn-lt"/>
              <a:ea typeface="+mn-ea"/>
              <a:cs typeface="+mn-cs"/>
            </a:rPr>
            <a:t>公民館が類似団体より低くなっているのは、げんきの杜が比較的新しいためであると考えられるが、設置から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年以上が経過しており、今後維持管理費は増加していくと予想される。</a:t>
          </a:r>
          <a:endParaRPr lang="ja-JP" altLang="ja-JP" sz="1400">
            <a:effectLst/>
          </a:endParaRPr>
        </a:p>
        <a:p>
          <a:r>
            <a:rPr kumimoji="1" lang="ja-JP" altLang="ja-JP" sz="1100">
              <a:solidFill>
                <a:schemeClr val="dk1"/>
              </a:solidFill>
              <a:effectLst/>
              <a:latin typeface="+mn-lt"/>
              <a:ea typeface="+mn-ea"/>
              <a:cs typeface="+mn-cs"/>
            </a:rPr>
            <a:t>保育所について、一人当たり面積が類似団体と比較すると低い数値となっているが、町内には他に私立保育所が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か所あるため、必要な施設は整っていると考えられる。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学校施設に関しては老朽化が進んでおり、維持管理費が今後増加していく見込みである。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05082A-FFF9-4DD6-A42F-5AEAFEBACD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064D15-917D-4DCC-819F-EE79BA239FF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3F43D7-5AD8-445D-917B-0502AB7D74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91C21C-6215-403C-B94D-57C7A75777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7D98D4-86B0-429D-A551-1A2D4AE23A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512B49-28CA-4687-8B27-C14FEB1041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8EAC3F-B77F-4004-8900-786FE33DF3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F0DD3A-4B76-4CA0-B10D-2AC0D803E0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30A58E-3A86-4B40-A958-726B131229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E1F77F-7C1E-4D47-BB4D-F14C4F88D5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
7,213
62.44
7,573,105
7,146,641
400,781
3,199,169
2,997,139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C685C9-BA2D-40F8-B0CF-8DF4F3EF42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604D7F-BE89-464B-B49F-F315DB29A5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06DF05-C920-497D-805C-0141345E34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0C438D-C09F-47FC-AEA6-C99C97C466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84E350-FC60-4E0A-917A-255A650BDE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CC07AC-2E70-4292-889C-4BB6E6FFAE7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A00F54-C93F-4CDC-AA68-114864367D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E18D5B-2A09-44FB-A131-A4FAE5B0DC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E52C44-D1BB-4AE9-AAAE-6C45A396670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E8907D-29C8-4A90-AEEC-5BFC221694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0E997B-B43A-4767-B41D-651D5665F5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9AB98B-1191-4167-A2B6-04194B438B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20956E-2E06-43D8-9A18-4F07A822F3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7EED12-60DA-41C3-A51A-DE4F0AADBF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119796-5348-4244-B289-3999364BD9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DD544F-245C-4CE7-AEDE-B5300DABFB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5FA511-35D9-4F30-B5E1-01B7B2A3EF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F7ACAD-370A-440F-A455-23BADC9379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6A7B8F-64F3-476E-9979-B4FEADC258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1F8E0E-A7CF-49E5-AF38-E98023E2AA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80CBF9-3EB6-43D4-B496-D39A46A852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6684D0-2726-404C-863B-55C9FA5EEB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37645A-0594-4DBF-A57D-1A03B9ABD0F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D477E6-541B-4029-8E51-F40C3F7354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1AE3BE-C90A-41E9-9FD0-BD622B4DBB8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A857A4-8F4C-409E-9146-DE77CB8FAD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B6AD95-94EF-49AC-A196-31AE368798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CA3CD9-2D1E-4BD2-8E3A-7040F81406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B7DEF9-4AE2-4132-94FB-EAB88533DF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E815BB-C638-4D7F-95C9-3E7F328966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F7865D-B514-4B1A-BC4A-C2D19175F3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FB1E0F-8066-4260-973E-784DDEE69D9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2374B8A-161D-43CD-B83A-19070D5445C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8C6035E-B992-4507-BF08-27E6498A9CE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AB96F13-29C7-4A42-A639-061915A9339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60049F2-DF33-439B-AD41-341E33B629D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A7D0315-8E10-4C3F-902D-7C1F96411EB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8A31160-8051-4944-96B4-1572E62FA63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7916BA-8737-4294-8FD3-DFEF8C89914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3A5318A-0ED3-4DBB-A71B-4A31DF8770B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B2C0E71-E4A3-4241-8A61-C9E81049B00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EB5609F-5487-45AE-8B5E-BA58485588D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405205F-C8D7-46DA-8ED8-69679F223B3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6918DDA-0538-4BD8-B795-69B939DD771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3095C6-A7E2-4DEE-BC92-17415DEAC5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CE47664-F7D0-4DB0-826F-980F488EA52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4CB039B-3DE3-4915-9B5E-9ACEFD6CE6F4}"/>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45ACA01-5EC9-4D1A-883E-D7558E3EA04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94F9B7B-54A8-4401-86EB-FE2175AD9A2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743662AA-7D7B-4F28-B6A1-D701C144A710}"/>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BC9B115D-AC9F-4B9A-8FD3-ACD4054BD2D7}"/>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7297DA88-F557-4ADC-8B4A-2E7C63BD9D13}"/>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AA45AA43-B7C3-4550-A081-034F08B214C5}"/>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623861AC-880F-484C-90A9-EE7C80C659A1}"/>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CAC35965-1B38-44C1-8FA6-4D847D73D8D6}"/>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CAF4BF70-2D76-43BF-B589-951FBAE5C342}"/>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BBD1BA88-7317-4E0F-9B58-7829BB49E06E}"/>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7C82FE-BFE0-49D6-9101-8452CEF964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B2CD11-1053-489B-BFF6-2191667F087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E2FE8E-E4C6-416F-A1B1-6467C4A07A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439DE0-0F09-4A68-ADF7-D6A37E71EB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EB0946A-AAB4-49D0-9014-251CACAA08D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18869</xdr:rowOff>
    </xdr:from>
    <xdr:to>
      <xdr:col>20</xdr:col>
      <xdr:colOff>38100</xdr:colOff>
      <xdr:row>37</xdr:row>
      <xdr:rowOff>120469</xdr:rowOff>
    </xdr:to>
    <xdr:sp macro="" textlink="">
      <xdr:nvSpPr>
        <xdr:cNvPr id="74" name="楕円 73">
          <a:extLst>
            <a:ext uri="{FF2B5EF4-FFF2-40B4-BE49-F238E27FC236}">
              <a16:creationId xmlns:a16="http://schemas.microsoft.com/office/drawing/2014/main" id="{BC0A1DCA-0759-467B-A76A-C59492CBCF3A}"/>
            </a:ext>
          </a:extLst>
        </xdr:cNvPr>
        <xdr:cNvSpPr/>
      </xdr:nvSpPr>
      <xdr:spPr>
        <a:xfrm>
          <a:off x="3746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75" name="楕円 74">
          <a:extLst>
            <a:ext uri="{FF2B5EF4-FFF2-40B4-BE49-F238E27FC236}">
              <a16:creationId xmlns:a16="http://schemas.microsoft.com/office/drawing/2014/main" id="{9D583281-5234-44F6-8937-A7A8C7BDAC4B}"/>
            </a:ext>
          </a:extLst>
        </xdr:cNvPr>
        <xdr:cNvSpPr/>
      </xdr:nvSpPr>
      <xdr:spPr>
        <a:xfrm>
          <a:off x="2857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37011</xdr:rowOff>
    </xdr:from>
    <xdr:to>
      <xdr:col>19</xdr:col>
      <xdr:colOff>177800</xdr:colOff>
      <xdr:row>37</xdr:row>
      <xdr:rowOff>69669</xdr:rowOff>
    </xdr:to>
    <xdr:cxnSp macro="">
      <xdr:nvCxnSpPr>
        <xdr:cNvPr id="76" name="直線コネクタ 75">
          <a:extLst>
            <a:ext uri="{FF2B5EF4-FFF2-40B4-BE49-F238E27FC236}">
              <a16:creationId xmlns:a16="http://schemas.microsoft.com/office/drawing/2014/main" id="{D3FDDAA3-1040-4D16-97D7-D6A36B2DC5D4}"/>
            </a:ext>
          </a:extLst>
        </xdr:cNvPr>
        <xdr:cNvCxnSpPr/>
      </xdr:nvCxnSpPr>
      <xdr:spPr>
        <a:xfrm>
          <a:off x="2908300" y="638066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125004</xdr:rowOff>
    </xdr:from>
    <xdr:to>
      <xdr:col>10</xdr:col>
      <xdr:colOff>165100</xdr:colOff>
      <xdr:row>37</xdr:row>
      <xdr:rowOff>55154</xdr:rowOff>
    </xdr:to>
    <xdr:sp macro="" textlink="">
      <xdr:nvSpPr>
        <xdr:cNvPr id="77" name="楕円 76">
          <a:extLst>
            <a:ext uri="{FF2B5EF4-FFF2-40B4-BE49-F238E27FC236}">
              <a16:creationId xmlns:a16="http://schemas.microsoft.com/office/drawing/2014/main" id="{D1063CA9-7204-43FE-B7A4-665C9D88CCB1}"/>
            </a:ext>
          </a:extLst>
        </xdr:cNvPr>
        <xdr:cNvSpPr/>
      </xdr:nvSpPr>
      <xdr:spPr>
        <a:xfrm>
          <a:off x="1968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37</xdr:row>
      <xdr:rowOff>37011</xdr:rowOff>
    </xdr:to>
    <xdr:cxnSp macro="">
      <xdr:nvCxnSpPr>
        <xdr:cNvPr id="78" name="直線コネクタ 77">
          <a:extLst>
            <a:ext uri="{FF2B5EF4-FFF2-40B4-BE49-F238E27FC236}">
              <a16:creationId xmlns:a16="http://schemas.microsoft.com/office/drawing/2014/main" id="{9A7102C8-D5CD-44D5-852D-AE0F3CFBE1F6}"/>
            </a:ext>
          </a:extLst>
        </xdr:cNvPr>
        <xdr:cNvCxnSpPr/>
      </xdr:nvCxnSpPr>
      <xdr:spPr>
        <a:xfrm>
          <a:off x="2019300" y="63480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92347</xdr:rowOff>
    </xdr:from>
    <xdr:to>
      <xdr:col>6</xdr:col>
      <xdr:colOff>38100</xdr:colOff>
      <xdr:row>37</xdr:row>
      <xdr:rowOff>22497</xdr:rowOff>
    </xdr:to>
    <xdr:sp macro="" textlink="">
      <xdr:nvSpPr>
        <xdr:cNvPr id="79" name="楕円 78">
          <a:extLst>
            <a:ext uri="{FF2B5EF4-FFF2-40B4-BE49-F238E27FC236}">
              <a16:creationId xmlns:a16="http://schemas.microsoft.com/office/drawing/2014/main" id="{C1A6A56A-4C50-4B17-9299-C4CD52D0BBB0}"/>
            </a:ext>
          </a:extLst>
        </xdr:cNvPr>
        <xdr:cNvSpPr/>
      </xdr:nvSpPr>
      <xdr:spPr>
        <a:xfrm>
          <a:off x="1079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143147</xdr:rowOff>
    </xdr:from>
    <xdr:to>
      <xdr:col>10</xdr:col>
      <xdr:colOff>114300</xdr:colOff>
      <xdr:row>37</xdr:row>
      <xdr:rowOff>4354</xdr:rowOff>
    </xdr:to>
    <xdr:cxnSp macro="">
      <xdr:nvCxnSpPr>
        <xdr:cNvPr id="80" name="直線コネクタ 79">
          <a:extLst>
            <a:ext uri="{FF2B5EF4-FFF2-40B4-BE49-F238E27FC236}">
              <a16:creationId xmlns:a16="http://schemas.microsoft.com/office/drawing/2014/main" id="{9DAC4775-1E8A-4A26-8372-6F0826854006}"/>
            </a:ext>
          </a:extLst>
        </xdr:cNvPr>
        <xdr:cNvCxnSpPr/>
      </xdr:nvCxnSpPr>
      <xdr:spPr>
        <a:xfrm>
          <a:off x="1130300" y="63153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1" name="n_1aveValue【図書館】&#10;有形固定資産減価償却率">
          <a:extLst>
            <a:ext uri="{FF2B5EF4-FFF2-40B4-BE49-F238E27FC236}">
              <a16:creationId xmlns:a16="http://schemas.microsoft.com/office/drawing/2014/main" id="{6C1B0C4B-D532-45BB-97DC-431FD9EF51BC}"/>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2" name="n_2aveValue【図書館】&#10;有形固定資産減価償却率">
          <a:extLst>
            <a:ext uri="{FF2B5EF4-FFF2-40B4-BE49-F238E27FC236}">
              <a16:creationId xmlns:a16="http://schemas.microsoft.com/office/drawing/2014/main" id="{4F063DEA-AA03-4968-89B6-2C97AF500B4C}"/>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3" name="n_3aveValue【図書館】&#10;有形固定資産減価償却率">
          <a:extLst>
            <a:ext uri="{FF2B5EF4-FFF2-40B4-BE49-F238E27FC236}">
              <a16:creationId xmlns:a16="http://schemas.microsoft.com/office/drawing/2014/main" id="{86CA9624-2B55-4B87-BF59-AF8B357A744D}"/>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4" name="n_4aveValue【図書館】&#10;有形固定資産減価償却率">
          <a:extLst>
            <a:ext uri="{FF2B5EF4-FFF2-40B4-BE49-F238E27FC236}">
              <a16:creationId xmlns:a16="http://schemas.microsoft.com/office/drawing/2014/main" id="{21854417-6D16-45EE-A96C-D5E948E5BD51}"/>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136996</xdr:rowOff>
    </xdr:from>
    <xdr:ext cx="405111" cy="259045"/>
    <xdr:sp macro="" textlink="">
      <xdr:nvSpPr>
        <xdr:cNvPr id="85" name="n_1mainValue【図書館】&#10;有形固定資産減価償却率">
          <a:extLst>
            <a:ext uri="{FF2B5EF4-FFF2-40B4-BE49-F238E27FC236}">
              <a16:creationId xmlns:a16="http://schemas.microsoft.com/office/drawing/2014/main" id="{0CE13745-E2BF-443F-A321-B0A7B1A9C402}"/>
            </a:ext>
          </a:extLst>
        </xdr:cNvPr>
        <xdr:cNvSpPr txBox="1"/>
      </xdr:nvSpPr>
      <xdr:spPr>
        <a:xfrm>
          <a:off x="3582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6" name="n_2mainValue【図書館】&#10;有形固定資産減価償却率">
          <a:extLst>
            <a:ext uri="{FF2B5EF4-FFF2-40B4-BE49-F238E27FC236}">
              <a16:creationId xmlns:a16="http://schemas.microsoft.com/office/drawing/2014/main" id="{1E72F9B8-05BF-437B-BAF9-2B6247312340}"/>
            </a:ext>
          </a:extLst>
        </xdr:cNvPr>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7" name="n_3mainValue【図書館】&#10;有形固定資産減価償却率">
          <a:extLst>
            <a:ext uri="{FF2B5EF4-FFF2-40B4-BE49-F238E27FC236}">
              <a16:creationId xmlns:a16="http://schemas.microsoft.com/office/drawing/2014/main" id="{F78A8C51-99AF-4C94-BA9D-4BD0D15C2A1C}"/>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39024</xdr:rowOff>
    </xdr:from>
    <xdr:ext cx="405111" cy="259045"/>
    <xdr:sp macro="" textlink="">
      <xdr:nvSpPr>
        <xdr:cNvPr id="88" name="n_4mainValue【図書館】&#10;有形固定資産減価償却率">
          <a:extLst>
            <a:ext uri="{FF2B5EF4-FFF2-40B4-BE49-F238E27FC236}">
              <a16:creationId xmlns:a16="http://schemas.microsoft.com/office/drawing/2014/main" id="{20A11720-5CC9-49E8-8617-A9A7F8447C91}"/>
            </a:ext>
          </a:extLst>
        </xdr:cNvPr>
        <xdr:cNvSpPr txBox="1"/>
      </xdr:nvSpPr>
      <xdr:spPr>
        <a:xfrm>
          <a:off x="927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BA7FF26-C191-4307-91A3-0987E90AE7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0A65ED6-7514-4CCB-9F7F-9B40AB5365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DF113BC-3746-4B2C-B0D1-9E06A0BA7A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BB1C42A-6FB4-432A-A829-46D9698A45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DB0B1A0-1AB5-4DC4-AC1F-E1B281B816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A413D8A-E065-4881-A390-5904D5B3C3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B7D4320-A972-42B8-98DD-9AC762D4C5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2BE810D-CA16-4AE8-A5AF-2F243835C7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E891781D-AEDC-4D3F-8285-231623AA2D4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F017CF6-5AB6-4233-9315-6C04C388F7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D36468CA-E5C3-45C2-AC76-C4F5C5407F7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848AEE7-CFF7-4C0B-9848-07B015C3E34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648F176-795B-4392-ACA3-E2DEB900363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A8ABEA3C-B9D3-406F-80D6-6C817C2405B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69111E42-451D-4CD2-B4C3-ACFAB6FCB47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DF3BD4EF-05D2-42CC-8210-677EAE0AF91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4917972-7FF6-45FD-B265-28D59975DD1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37D05B49-F71B-459E-9EDC-3869C9E7327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747BDB2-F11F-41B3-8A73-777CE84623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923BACD6-8058-42DF-BF85-47B23AC9BC9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F8B7854E-3CDD-46F9-9E1E-4551667B72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30480</xdr:rowOff>
    </xdr:from>
    <xdr:to>
      <xdr:col>54</xdr:col>
      <xdr:colOff>189865</xdr:colOff>
      <xdr:row>41</xdr:row>
      <xdr:rowOff>73914</xdr:rowOff>
    </xdr:to>
    <xdr:cxnSp macro="">
      <xdr:nvCxnSpPr>
        <xdr:cNvPr id="110" name="直線コネクタ 109">
          <a:extLst>
            <a:ext uri="{FF2B5EF4-FFF2-40B4-BE49-F238E27FC236}">
              <a16:creationId xmlns:a16="http://schemas.microsoft.com/office/drawing/2014/main" id="{5C106CBF-FE43-48B4-AD53-BD7C1DC6F7B1}"/>
            </a:ext>
          </a:extLst>
        </xdr:cNvPr>
        <xdr:cNvCxnSpPr/>
      </xdr:nvCxnSpPr>
      <xdr:spPr>
        <a:xfrm flipV="1">
          <a:off x="10476865" y="6031230"/>
          <a:ext cx="0" cy="107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1" name="【図書館】&#10;一人当たり面積最小値テキスト">
          <a:extLst>
            <a:ext uri="{FF2B5EF4-FFF2-40B4-BE49-F238E27FC236}">
              <a16:creationId xmlns:a16="http://schemas.microsoft.com/office/drawing/2014/main" id="{5EF6139D-43C2-46AC-9E29-FE170A56F8EA}"/>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2" name="直線コネクタ 111">
          <a:extLst>
            <a:ext uri="{FF2B5EF4-FFF2-40B4-BE49-F238E27FC236}">
              <a16:creationId xmlns:a16="http://schemas.microsoft.com/office/drawing/2014/main" id="{EB123751-2203-4D59-B517-B7054E0D255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148607</xdr:rowOff>
    </xdr:from>
    <xdr:ext cx="469744" cy="259045"/>
    <xdr:sp macro="" textlink="">
      <xdr:nvSpPr>
        <xdr:cNvPr id="113" name="【図書館】&#10;一人当たり面積最大値テキスト">
          <a:extLst>
            <a:ext uri="{FF2B5EF4-FFF2-40B4-BE49-F238E27FC236}">
              <a16:creationId xmlns:a16="http://schemas.microsoft.com/office/drawing/2014/main" id="{75F44124-B473-44BB-B458-82EDF6EC16C5}"/>
            </a:ext>
          </a:extLst>
        </xdr:cNvPr>
        <xdr:cNvSpPr txBox="1"/>
      </xdr:nvSpPr>
      <xdr:spPr>
        <a:xfrm>
          <a:off x="10515600" y="580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30480</xdr:rowOff>
    </xdr:from>
    <xdr:to>
      <xdr:col>55</xdr:col>
      <xdr:colOff>88900</xdr:colOff>
      <xdr:row>35</xdr:row>
      <xdr:rowOff>30480</xdr:rowOff>
    </xdr:to>
    <xdr:cxnSp macro="">
      <xdr:nvCxnSpPr>
        <xdr:cNvPr id="114" name="直線コネクタ 113">
          <a:extLst>
            <a:ext uri="{FF2B5EF4-FFF2-40B4-BE49-F238E27FC236}">
              <a16:creationId xmlns:a16="http://schemas.microsoft.com/office/drawing/2014/main" id="{72BD5AF5-C3A6-4B37-9A4A-D31F973F6B19}"/>
            </a:ext>
          </a:extLst>
        </xdr:cNvPr>
        <xdr:cNvCxnSpPr/>
      </xdr:nvCxnSpPr>
      <xdr:spPr>
        <a:xfrm>
          <a:off x="10388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92981</xdr:rowOff>
    </xdr:from>
    <xdr:ext cx="469744" cy="259045"/>
    <xdr:sp macro="" textlink="">
      <xdr:nvSpPr>
        <xdr:cNvPr id="115" name="【図書館】&#10;一人当たり面積平均値テキスト">
          <a:extLst>
            <a:ext uri="{FF2B5EF4-FFF2-40B4-BE49-F238E27FC236}">
              <a16:creationId xmlns:a16="http://schemas.microsoft.com/office/drawing/2014/main" id="{66562BDA-E47A-433B-B104-63B39B108D82}"/>
            </a:ext>
          </a:extLst>
        </xdr:cNvPr>
        <xdr:cNvSpPr txBox="1"/>
      </xdr:nvSpPr>
      <xdr:spPr>
        <a:xfrm>
          <a:off x="10515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16" name="フローチャート: 判断 115">
          <a:extLst>
            <a:ext uri="{FF2B5EF4-FFF2-40B4-BE49-F238E27FC236}">
              <a16:creationId xmlns:a16="http://schemas.microsoft.com/office/drawing/2014/main" id="{B35CE6CA-1665-4561-BA46-9CA52A9688F3}"/>
            </a:ext>
          </a:extLst>
        </xdr:cNvPr>
        <xdr:cNvSpPr/>
      </xdr:nvSpPr>
      <xdr:spPr>
        <a:xfrm>
          <a:off x="10426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50546</xdr:rowOff>
    </xdr:from>
    <xdr:to>
      <xdr:col>50</xdr:col>
      <xdr:colOff>165100</xdr:colOff>
      <xdr:row>39</xdr:row>
      <xdr:rowOff>152146</xdr:rowOff>
    </xdr:to>
    <xdr:sp macro="" textlink="">
      <xdr:nvSpPr>
        <xdr:cNvPr id="117" name="フローチャート: 判断 116">
          <a:extLst>
            <a:ext uri="{FF2B5EF4-FFF2-40B4-BE49-F238E27FC236}">
              <a16:creationId xmlns:a16="http://schemas.microsoft.com/office/drawing/2014/main" id="{A4AB0673-C4F2-43DE-8A02-BF25F867704D}"/>
            </a:ext>
          </a:extLst>
        </xdr:cNvPr>
        <xdr:cNvSpPr/>
      </xdr:nvSpPr>
      <xdr:spPr>
        <a:xfrm>
          <a:off x="958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34544</xdr:rowOff>
    </xdr:from>
    <xdr:to>
      <xdr:col>46</xdr:col>
      <xdr:colOff>38100</xdr:colOff>
      <xdr:row>39</xdr:row>
      <xdr:rowOff>136144</xdr:rowOff>
    </xdr:to>
    <xdr:sp macro="" textlink="">
      <xdr:nvSpPr>
        <xdr:cNvPr id="118" name="フローチャート: 判断 117">
          <a:extLst>
            <a:ext uri="{FF2B5EF4-FFF2-40B4-BE49-F238E27FC236}">
              <a16:creationId xmlns:a16="http://schemas.microsoft.com/office/drawing/2014/main" id="{DB958F03-2DD6-42EA-AEB6-5B5BC7F46C6A}"/>
            </a:ext>
          </a:extLst>
        </xdr:cNvPr>
        <xdr:cNvSpPr/>
      </xdr:nvSpPr>
      <xdr:spPr>
        <a:xfrm>
          <a:off x="8699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19" name="フローチャート: 判断 118">
          <a:extLst>
            <a:ext uri="{FF2B5EF4-FFF2-40B4-BE49-F238E27FC236}">
              <a16:creationId xmlns:a16="http://schemas.microsoft.com/office/drawing/2014/main" id="{B7FCC6C4-76E3-4F8A-BD89-4B77572BB3F4}"/>
            </a:ext>
          </a:extLst>
        </xdr:cNvPr>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20" name="フローチャート: 判断 119">
          <a:extLst>
            <a:ext uri="{FF2B5EF4-FFF2-40B4-BE49-F238E27FC236}">
              <a16:creationId xmlns:a16="http://schemas.microsoft.com/office/drawing/2014/main" id="{1CB24057-992D-4AAD-95BE-008D944AA023}"/>
            </a:ext>
          </a:extLst>
        </xdr:cNvPr>
        <xdr:cNvSpPr/>
      </xdr:nvSpPr>
      <xdr:spPr>
        <a:xfrm>
          <a:off x="6921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620369D-691C-48C1-AFCA-FD9ECE5692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ED8339A-2A48-4A28-BB2A-058A631051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BE37FB7-312A-4F38-A499-89C7D99461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167D5E-34B1-4B51-B827-D4037F722C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EEA7507-8BED-4EB9-B849-3E8FEFD709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169418</xdr:rowOff>
    </xdr:from>
    <xdr:to>
      <xdr:col>50</xdr:col>
      <xdr:colOff>165100</xdr:colOff>
      <xdr:row>34</xdr:row>
      <xdr:rowOff>99568</xdr:rowOff>
    </xdr:to>
    <xdr:sp macro="" textlink="">
      <xdr:nvSpPr>
        <xdr:cNvPr id="126" name="楕円 125">
          <a:extLst>
            <a:ext uri="{FF2B5EF4-FFF2-40B4-BE49-F238E27FC236}">
              <a16:creationId xmlns:a16="http://schemas.microsoft.com/office/drawing/2014/main" id="{4A693F58-E3A2-4217-88EC-1ADB19E075B4}"/>
            </a:ext>
          </a:extLst>
        </xdr:cNvPr>
        <xdr:cNvSpPr/>
      </xdr:nvSpPr>
      <xdr:spPr>
        <a:xfrm>
          <a:off x="9588500" y="58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16256</xdr:rowOff>
    </xdr:from>
    <xdr:to>
      <xdr:col>46</xdr:col>
      <xdr:colOff>38100</xdr:colOff>
      <xdr:row>34</xdr:row>
      <xdr:rowOff>117856</xdr:rowOff>
    </xdr:to>
    <xdr:sp macro="" textlink="">
      <xdr:nvSpPr>
        <xdr:cNvPr id="127" name="楕円 126">
          <a:extLst>
            <a:ext uri="{FF2B5EF4-FFF2-40B4-BE49-F238E27FC236}">
              <a16:creationId xmlns:a16="http://schemas.microsoft.com/office/drawing/2014/main" id="{F707855D-E245-4267-8FA3-857B963C6267}"/>
            </a:ext>
          </a:extLst>
        </xdr:cNvPr>
        <xdr:cNvSpPr/>
      </xdr:nvSpPr>
      <xdr:spPr>
        <a:xfrm>
          <a:off x="8699500" y="58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48768</xdr:rowOff>
    </xdr:from>
    <xdr:to>
      <xdr:col>50</xdr:col>
      <xdr:colOff>114300</xdr:colOff>
      <xdr:row>34</xdr:row>
      <xdr:rowOff>67056</xdr:rowOff>
    </xdr:to>
    <xdr:cxnSp macro="">
      <xdr:nvCxnSpPr>
        <xdr:cNvPr id="128" name="直線コネクタ 127">
          <a:extLst>
            <a:ext uri="{FF2B5EF4-FFF2-40B4-BE49-F238E27FC236}">
              <a16:creationId xmlns:a16="http://schemas.microsoft.com/office/drawing/2014/main" id="{A12187D8-423B-4AE5-B209-6B98FF5A3993}"/>
            </a:ext>
          </a:extLst>
        </xdr:cNvPr>
        <xdr:cNvCxnSpPr/>
      </xdr:nvCxnSpPr>
      <xdr:spPr>
        <a:xfrm flipV="1">
          <a:off x="8750300" y="5878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29972</xdr:rowOff>
    </xdr:from>
    <xdr:to>
      <xdr:col>41</xdr:col>
      <xdr:colOff>101600</xdr:colOff>
      <xdr:row>34</xdr:row>
      <xdr:rowOff>131572</xdr:rowOff>
    </xdr:to>
    <xdr:sp macro="" textlink="">
      <xdr:nvSpPr>
        <xdr:cNvPr id="129" name="楕円 128">
          <a:extLst>
            <a:ext uri="{FF2B5EF4-FFF2-40B4-BE49-F238E27FC236}">
              <a16:creationId xmlns:a16="http://schemas.microsoft.com/office/drawing/2014/main" id="{6E8A56E5-51B7-4EFF-B891-A218233BD35A}"/>
            </a:ext>
          </a:extLst>
        </xdr:cNvPr>
        <xdr:cNvSpPr/>
      </xdr:nvSpPr>
      <xdr:spPr>
        <a:xfrm>
          <a:off x="7810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67056</xdr:rowOff>
    </xdr:from>
    <xdr:to>
      <xdr:col>45</xdr:col>
      <xdr:colOff>177800</xdr:colOff>
      <xdr:row>34</xdr:row>
      <xdr:rowOff>80772</xdr:rowOff>
    </xdr:to>
    <xdr:cxnSp macro="">
      <xdr:nvCxnSpPr>
        <xdr:cNvPr id="130" name="直線コネクタ 129">
          <a:extLst>
            <a:ext uri="{FF2B5EF4-FFF2-40B4-BE49-F238E27FC236}">
              <a16:creationId xmlns:a16="http://schemas.microsoft.com/office/drawing/2014/main" id="{0E35D190-F371-4AD9-9886-6246ABF72E0A}"/>
            </a:ext>
          </a:extLst>
        </xdr:cNvPr>
        <xdr:cNvCxnSpPr/>
      </xdr:nvCxnSpPr>
      <xdr:spPr>
        <a:xfrm flipV="1">
          <a:off x="7861300" y="5896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36830</xdr:rowOff>
    </xdr:from>
    <xdr:to>
      <xdr:col>36</xdr:col>
      <xdr:colOff>165100</xdr:colOff>
      <xdr:row>34</xdr:row>
      <xdr:rowOff>138430</xdr:rowOff>
    </xdr:to>
    <xdr:sp macro="" textlink="">
      <xdr:nvSpPr>
        <xdr:cNvPr id="131" name="楕円 130">
          <a:extLst>
            <a:ext uri="{FF2B5EF4-FFF2-40B4-BE49-F238E27FC236}">
              <a16:creationId xmlns:a16="http://schemas.microsoft.com/office/drawing/2014/main" id="{06E24CAE-1E49-4A25-9F65-7F4C410E1198}"/>
            </a:ext>
          </a:extLst>
        </xdr:cNvPr>
        <xdr:cNvSpPr/>
      </xdr:nvSpPr>
      <xdr:spPr>
        <a:xfrm>
          <a:off x="6921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80772</xdr:rowOff>
    </xdr:from>
    <xdr:to>
      <xdr:col>41</xdr:col>
      <xdr:colOff>50800</xdr:colOff>
      <xdr:row>34</xdr:row>
      <xdr:rowOff>87630</xdr:rowOff>
    </xdr:to>
    <xdr:cxnSp macro="">
      <xdr:nvCxnSpPr>
        <xdr:cNvPr id="132" name="直線コネクタ 131">
          <a:extLst>
            <a:ext uri="{FF2B5EF4-FFF2-40B4-BE49-F238E27FC236}">
              <a16:creationId xmlns:a16="http://schemas.microsoft.com/office/drawing/2014/main" id="{CCE16E1E-1CF5-4551-BBEA-0807C33C882E}"/>
            </a:ext>
          </a:extLst>
        </xdr:cNvPr>
        <xdr:cNvCxnSpPr/>
      </xdr:nvCxnSpPr>
      <xdr:spPr>
        <a:xfrm flipV="1">
          <a:off x="6972300" y="59100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143273</xdr:rowOff>
    </xdr:from>
    <xdr:ext cx="469744" cy="259045"/>
    <xdr:sp macro="" textlink="">
      <xdr:nvSpPr>
        <xdr:cNvPr id="133" name="n_1aveValue【図書館】&#10;一人当たり面積">
          <a:extLst>
            <a:ext uri="{FF2B5EF4-FFF2-40B4-BE49-F238E27FC236}">
              <a16:creationId xmlns:a16="http://schemas.microsoft.com/office/drawing/2014/main" id="{9F14F33D-0EF3-4B77-A0F8-373B5FE9328B}"/>
            </a:ext>
          </a:extLst>
        </xdr:cNvPr>
        <xdr:cNvSpPr txBox="1"/>
      </xdr:nvSpPr>
      <xdr:spPr>
        <a:xfrm>
          <a:off x="9391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127271</xdr:rowOff>
    </xdr:from>
    <xdr:ext cx="469744" cy="259045"/>
    <xdr:sp macro="" textlink="">
      <xdr:nvSpPr>
        <xdr:cNvPr id="134" name="n_2aveValue【図書館】&#10;一人当たり面積">
          <a:extLst>
            <a:ext uri="{FF2B5EF4-FFF2-40B4-BE49-F238E27FC236}">
              <a16:creationId xmlns:a16="http://schemas.microsoft.com/office/drawing/2014/main" id="{3E254063-BF0D-4FBC-9E80-DE6F1BDF93B1}"/>
            </a:ext>
          </a:extLst>
        </xdr:cNvPr>
        <xdr:cNvSpPr txBox="1"/>
      </xdr:nvSpPr>
      <xdr:spPr>
        <a:xfrm>
          <a:off x="8515427"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35" name="n_3aveValue【図書館】&#10;一人当たり面積">
          <a:extLst>
            <a:ext uri="{FF2B5EF4-FFF2-40B4-BE49-F238E27FC236}">
              <a16:creationId xmlns:a16="http://schemas.microsoft.com/office/drawing/2014/main" id="{E829BAAD-C2A7-466E-9C49-AEDC4DBA524C}"/>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35831</xdr:rowOff>
    </xdr:from>
    <xdr:ext cx="469744" cy="259045"/>
    <xdr:sp macro="" textlink="">
      <xdr:nvSpPr>
        <xdr:cNvPr id="136" name="n_4aveValue【図書館】&#10;一人当たり面積">
          <a:extLst>
            <a:ext uri="{FF2B5EF4-FFF2-40B4-BE49-F238E27FC236}">
              <a16:creationId xmlns:a16="http://schemas.microsoft.com/office/drawing/2014/main" id="{D9C5B467-B7B8-46B4-91D5-42A0B707BD37}"/>
            </a:ext>
          </a:extLst>
        </xdr:cNvPr>
        <xdr:cNvSpPr txBox="1"/>
      </xdr:nvSpPr>
      <xdr:spPr>
        <a:xfrm>
          <a:off x="6737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116095</xdr:rowOff>
    </xdr:from>
    <xdr:ext cx="469744" cy="259045"/>
    <xdr:sp macro="" textlink="">
      <xdr:nvSpPr>
        <xdr:cNvPr id="137" name="n_1mainValue【図書館】&#10;一人当たり面積">
          <a:extLst>
            <a:ext uri="{FF2B5EF4-FFF2-40B4-BE49-F238E27FC236}">
              <a16:creationId xmlns:a16="http://schemas.microsoft.com/office/drawing/2014/main" id="{C0E7BF72-5CCB-473C-AA0F-A0B7C3F033F5}"/>
            </a:ext>
          </a:extLst>
        </xdr:cNvPr>
        <xdr:cNvSpPr txBox="1"/>
      </xdr:nvSpPr>
      <xdr:spPr>
        <a:xfrm>
          <a:off x="9391727" y="560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134383</xdr:rowOff>
    </xdr:from>
    <xdr:ext cx="469744" cy="259045"/>
    <xdr:sp macro="" textlink="">
      <xdr:nvSpPr>
        <xdr:cNvPr id="138" name="n_2mainValue【図書館】&#10;一人当たり面積">
          <a:extLst>
            <a:ext uri="{FF2B5EF4-FFF2-40B4-BE49-F238E27FC236}">
              <a16:creationId xmlns:a16="http://schemas.microsoft.com/office/drawing/2014/main" id="{A041FDE9-2924-4A98-84D8-696D50AF5355}"/>
            </a:ext>
          </a:extLst>
        </xdr:cNvPr>
        <xdr:cNvSpPr txBox="1"/>
      </xdr:nvSpPr>
      <xdr:spPr>
        <a:xfrm>
          <a:off x="8515427" y="562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148099</xdr:rowOff>
    </xdr:from>
    <xdr:ext cx="469744" cy="259045"/>
    <xdr:sp macro="" textlink="">
      <xdr:nvSpPr>
        <xdr:cNvPr id="139" name="n_3mainValue【図書館】&#10;一人当たり面積">
          <a:extLst>
            <a:ext uri="{FF2B5EF4-FFF2-40B4-BE49-F238E27FC236}">
              <a16:creationId xmlns:a16="http://schemas.microsoft.com/office/drawing/2014/main" id="{F415D5E7-713C-461B-9A70-E235EB89FA9C}"/>
            </a:ext>
          </a:extLst>
        </xdr:cNvPr>
        <xdr:cNvSpPr txBox="1"/>
      </xdr:nvSpPr>
      <xdr:spPr>
        <a:xfrm>
          <a:off x="7626427" y="56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154957</xdr:rowOff>
    </xdr:from>
    <xdr:ext cx="469744" cy="259045"/>
    <xdr:sp macro="" textlink="">
      <xdr:nvSpPr>
        <xdr:cNvPr id="140" name="n_4mainValue【図書館】&#10;一人当たり面積">
          <a:extLst>
            <a:ext uri="{FF2B5EF4-FFF2-40B4-BE49-F238E27FC236}">
              <a16:creationId xmlns:a16="http://schemas.microsoft.com/office/drawing/2014/main" id="{1899383A-8612-4333-BF21-6A47135BCC08}"/>
            </a:ext>
          </a:extLst>
        </xdr:cNvPr>
        <xdr:cNvSpPr txBox="1"/>
      </xdr:nvSpPr>
      <xdr:spPr>
        <a:xfrm>
          <a:off x="673742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7DDCFCB0-1FA0-4388-B97F-BC1DA0D819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91F0DB56-8E1F-46BF-B27E-0C1C0260A6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2DCF12E-61C3-4DBA-B25B-D086E93456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7480C1EE-4DD7-4E83-980F-CC20A5CCCB7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7DF6573-20AE-4C71-A0BA-972D3BE932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4B9C511-0D19-4370-A59D-F585C611EA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85D4E99D-D376-4B47-B5DE-BDA44FBED30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C223EDC4-C9C4-442E-8B13-8662C980F5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4D3C777B-CF52-49B8-8494-3A581084D8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1346E796-5B31-4A2D-A548-C98A714F3AC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600BE83C-E0DF-4346-A283-BBF042F574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F782E959-DA2E-449F-A9E7-F8A127DF108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51552C3E-0C72-4697-ADD0-57E908A120F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21F5BA44-F3AA-4772-B9E0-EFE952A5BCA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8EBA7C94-D29B-4271-B458-2FFFF21C68A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6D87FA45-071D-4CAB-80E4-72E009307D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C618596B-42B5-4F2A-BC86-7863DD643E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AF3CF846-6A71-4149-B325-809C467D1F5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DA1A7EAE-CDCD-4C1F-A67F-12B1E23BD03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FE53CF68-3DCC-4F3F-BA7C-5C061E294FD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0CA2A0C2-58FF-4E17-9475-0B78F99E254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5E88EBF6-8244-4F4D-8279-02CCD8B9A47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21E661CF-6338-4405-8FFB-90EC716D4CA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BCA42A6D-A256-42AF-AD32-78924904568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08E4817D-8FE2-4A3A-9CE4-0BBCA28C24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id="{3DE1C5BD-3D52-434D-905B-A308F395BDD2}"/>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id="{4193EC48-F0C3-40D7-9FF2-5D592586AA1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id="{581548FA-6B2F-486D-B7CC-EDEC4C86176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69" name="【体育館・プール】&#10;有形固定資産減価償却率最大値テキスト">
          <a:extLst>
            <a:ext uri="{FF2B5EF4-FFF2-40B4-BE49-F238E27FC236}">
              <a16:creationId xmlns:a16="http://schemas.microsoft.com/office/drawing/2014/main" id="{6ACCB3BB-317F-47C2-A848-B81818780D72}"/>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a:extLst>
            <a:ext uri="{FF2B5EF4-FFF2-40B4-BE49-F238E27FC236}">
              <a16:creationId xmlns:a16="http://schemas.microsoft.com/office/drawing/2014/main" id="{C0527E72-9FD6-42CF-B893-CABE40B1CDE9}"/>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CE5C33AD-DD02-4271-A6BC-80B04BEAB363}"/>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72" name="フローチャート: 判断 171">
          <a:extLst>
            <a:ext uri="{FF2B5EF4-FFF2-40B4-BE49-F238E27FC236}">
              <a16:creationId xmlns:a16="http://schemas.microsoft.com/office/drawing/2014/main" id="{80D969D5-ED0E-4E3A-A9D7-F3AA0067BE13}"/>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73" name="フローチャート: 判断 172">
          <a:extLst>
            <a:ext uri="{FF2B5EF4-FFF2-40B4-BE49-F238E27FC236}">
              <a16:creationId xmlns:a16="http://schemas.microsoft.com/office/drawing/2014/main" id="{FB6AC268-8B71-43E4-BE9E-E79220FBCE1A}"/>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4" name="フローチャート: 判断 173">
          <a:extLst>
            <a:ext uri="{FF2B5EF4-FFF2-40B4-BE49-F238E27FC236}">
              <a16:creationId xmlns:a16="http://schemas.microsoft.com/office/drawing/2014/main" id="{72C169AA-FA94-43F3-BD49-DF0E18868D27}"/>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75" name="フローチャート: 判断 174">
          <a:extLst>
            <a:ext uri="{FF2B5EF4-FFF2-40B4-BE49-F238E27FC236}">
              <a16:creationId xmlns:a16="http://schemas.microsoft.com/office/drawing/2014/main" id="{99D02439-7968-4DA1-81AB-2A067C4DF35A}"/>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76" name="フローチャート: 判断 175">
          <a:extLst>
            <a:ext uri="{FF2B5EF4-FFF2-40B4-BE49-F238E27FC236}">
              <a16:creationId xmlns:a16="http://schemas.microsoft.com/office/drawing/2014/main" id="{1B95BA46-BD89-4C58-8C88-974CB7BDBAC8}"/>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FAA4E4C-1318-4033-B278-697C805FBE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D0DE1B8-02AC-42A0-B4EF-CDD63ABA81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2371045-3C47-4D27-8C20-6278E241E4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BCC1AAA-B8E1-405C-82DC-D5867754450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7F3447F-2ED4-4558-AFA9-4AF72B8CEE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87993</xdr:rowOff>
    </xdr:from>
    <xdr:to>
      <xdr:col>20</xdr:col>
      <xdr:colOff>38100</xdr:colOff>
      <xdr:row>64</xdr:row>
      <xdr:rowOff>18143</xdr:rowOff>
    </xdr:to>
    <xdr:sp macro="" textlink="">
      <xdr:nvSpPr>
        <xdr:cNvPr id="182" name="楕円 181">
          <a:extLst>
            <a:ext uri="{FF2B5EF4-FFF2-40B4-BE49-F238E27FC236}">
              <a16:creationId xmlns:a16="http://schemas.microsoft.com/office/drawing/2014/main" id="{874ABBC4-BCD0-40EA-89C9-48CC40A661CF}"/>
            </a:ext>
          </a:extLst>
        </xdr:cNvPr>
        <xdr:cNvSpPr/>
      </xdr:nvSpPr>
      <xdr:spPr>
        <a:xfrm>
          <a:off x="3746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58601</xdr:rowOff>
    </xdr:from>
    <xdr:to>
      <xdr:col>15</xdr:col>
      <xdr:colOff>101600</xdr:colOff>
      <xdr:row>63</xdr:row>
      <xdr:rowOff>160201</xdr:rowOff>
    </xdr:to>
    <xdr:sp macro="" textlink="">
      <xdr:nvSpPr>
        <xdr:cNvPr id="183" name="楕円 182">
          <a:extLst>
            <a:ext uri="{FF2B5EF4-FFF2-40B4-BE49-F238E27FC236}">
              <a16:creationId xmlns:a16="http://schemas.microsoft.com/office/drawing/2014/main" id="{EC2CD825-D163-485A-AB15-88FE7175C790}"/>
            </a:ext>
          </a:extLst>
        </xdr:cNvPr>
        <xdr:cNvSpPr/>
      </xdr:nvSpPr>
      <xdr:spPr>
        <a:xfrm>
          <a:off x="2857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109401</xdr:rowOff>
    </xdr:from>
    <xdr:to>
      <xdr:col>19</xdr:col>
      <xdr:colOff>177800</xdr:colOff>
      <xdr:row>63</xdr:row>
      <xdr:rowOff>138793</xdr:rowOff>
    </xdr:to>
    <xdr:cxnSp macro="">
      <xdr:nvCxnSpPr>
        <xdr:cNvPr id="184" name="直線コネクタ 183">
          <a:extLst>
            <a:ext uri="{FF2B5EF4-FFF2-40B4-BE49-F238E27FC236}">
              <a16:creationId xmlns:a16="http://schemas.microsoft.com/office/drawing/2014/main" id="{B7ACCC91-6FCB-461E-A0E1-D018D13FEAC3}"/>
            </a:ext>
          </a:extLst>
        </xdr:cNvPr>
        <xdr:cNvCxnSpPr/>
      </xdr:nvCxnSpPr>
      <xdr:spPr>
        <a:xfrm>
          <a:off x="2908300" y="109107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185" name="楕円 184">
          <a:extLst>
            <a:ext uri="{FF2B5EF4-FFF2-40B4-BE49-F238E27FC236}">
              <a16:creationId xmlns:a16="http://schemas.microsoft.com/office/drawing/2014/main" id="{A42F3DC6-DD1E-4A8B-9437-910AC83337AC}"/>
            </a:ext>
          </a:extLst>
        </xdr:cNvPr>
        <xdr:cNvSpPr/>
      </xdr:nvSpPr>
      <xdr:spPr>
        <a:xfrm>
          <a:off x="1968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70213</xdr:rowOff>
    </xdr:from>
    <xdr:to>
      <xdr:col>15</xdr:col>
      <xdr:colOff>50800</xdr:colOff>
      <xdr:row>63</xdr:row>
      <xdr:rowOff>109401</xdr:rowOff>
    </xdr:to>
    <xdr:cxnSp macro="">
      <xdr:nvCxnSpPr>
        <xdr:cNvPr id="186" name="直線コネクタ 185">
          <a:extLst>
            <a:ext uri="{FF2B5EF4-FFF2-40B4-BE49-F238E27FC236}">
              <a16:creationId xmlns:a16="http://schemas.microsoft.com/office/drawing/2014/main" id="{A97A3117-1EC3-41C9-8B09-6652DDC2CD60}"/>
            </a:ext>
          </a:extLst>
        </xdr:cNvPr>
        <xdr:cNvCxnSpPr/>
      </xdr:nvCxnSpPr>
      <xdr:spPr>
        <a:xfrm>
          <a:off x="2019300" y="108715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151674</xdr:rowOff>
    </xdr:from>
    <xdr:to>
      <xdr:col>6</xdr:col>
      <xdr:colOff>38100</xdr:colOff>
      <xdr:row>63</xdr:row>
      <xdr:rowOff>81824</xdr:rowOff>
    </xdr:to>
    <xdr:sp macro="" textlink="">
      <xdr:nvSpPr>
        <xdr:cNvPr id="187" name="楕円 186">
          <a:extLst>
            <a:ext uri="{FF2B5EF4-FFF2-40B4-BE49-F238E27FC236}">
              <a16:creationId xmlns:a16="http://schemas.microsoft.com/office/drawing/2014/main" id="{17ADEEB0-164E-4E46-9BB6-C761E86F5B90}"/>
            </a:ext>
          </a:extLst>
        </xdr:cNvPr>
        <xdr:cNvSpPr/>
      </xdr:nvSpPr>
      <xdr:spPr>
        <a:xfrm>
          <a:off x="1079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31024</xdr:rowOff>
    </xdr:from>
    <xdr:to>
      <xdr:col>10</xdr:col>
      <xdr:colOff>114300</xdr:colOff>
      <xdr:row>63</xdr:row>
      <xdr:rowOff>70213</xdr:rowOff>
    </xdr:to>
    <xdr:cxnSp macro="">
      <xdr:nvCxnSpPr>
        <xdr:cNvPr id="188" name="直線コネクタ 187">
          <a:extLst>
            <a:ext uri="{FF2B5EF4-FFF2-40B4-BE49-F238E27FC236}">
              <a16:creationId xmlns:a16="http://schemas.microsoft.com/office/drawing/2014/main" id="{938F4C3C-FF83-4DB5-B627-C06D38F0C720}"/>
            </a:ext>
          </a:extLst>
        </xdr:cNvPr>
        <xdr:cNvCxnSpPr/>
      </xdr:nvCxnSpPr>
      <xdr:spPr>
        <a:xfrm>
          <a:off x="1130300" y="108323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89" name="n_1aveValue【体育館・プール】&#10;有形固定資産減価償却率">
          <a:extLst>
            <a:ext uri="{FF2B5EF4-FFF2-40B4-BE49-F238E27FC236}">
              <a16:creationId xmlns:a16="http://schemas.microsoft.com/office/drawing/2014/main" id="{90A9FDF1-5888-47D5-BA33-0E3AB7FF899D}"/>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0" name="n_2aveValue【体育館・プール】&#10;有形固定資産減価償却率">
          <a:extLst>
            <a:ext uri="{FF2B5EF4-FFF2-40B4-BE49-F238E27FC236}">
              <a16:creationId xmlns:a16="http://schemas.microsoft.com/office/drawing/2014/main" id="{CF8D7E99-E550-44C6-BEE6-15C434482A1A}"/>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191" name="n_3aveValue【体育館・プール】&#10;有形固定資産減価償却率">
          <a:extLst>
            <a:ext uri="{FF2B5EF4-FFF2-40B4-BE49-F238E27FC236}">
              <a16:creationId xmlns:a16="http://schemas.microsoft.com/office/drawing/2014/main" id="{06853D0E-B1E9-46A8-B5AC-33D95AFB2979}"/>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92" name="n_4aveValue【体育館・プール】&#10;有形固定資産減価償却率">
          <a:extLst>
            <a:ext uri="{FF2B5EF4-FFF2-40B4-BE49-F238E27FC236}">
              <a16:creationId xmlns:a16="http://schemas.microsoft.com/office/drawing/2014/main" id="{C8FEEB91-DE6E-4FA0-A49F-176FD715E799}"/>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9270</xdr:rowOff>
    </xdr:from>
    <xdr:ext cx="405111" cy="259045"/>
    <xdr:sp macro="" textlink="">
      <xdr:nvSpPr>
        <xdr:cNvPr id="193" name="n_1mainValue【体育館・プール】&#10;有形固定資産減価償却率">
          <a:extLst>
            <a:ext uri="{FF2B5EF4-FFF2-40B4-BE49-F238E27FC236}">
              <a16:creationId xmlns:a16="http://schemas.microsoft.com/office/drawing/2014/main" id="{159AA6A5-A588-4859-B026-82B7DE6AB26E}"/>
            </a:ext>
          </a:extLst>
        </xdr:cNvPr>
        <xdr:cNvSpPr txBox="1"/>
      </xdr:nvSpPr>
      <xdr:spPr>
        <a:xfrm>
          <a:off x="35820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151328</xdr:rowOff>
    </xdr:from>
    <xdr:ext cx="405111" cy="259045"/>
    <xdr:sp macro="" textlink="">
      <xdr:nvSpPr>
        <xdr:cNvPr id="194" name="n_2mainValue【体育館・プール】&#10;有形固定資産減価償却率">
          <a:extLst>
            <a:ext uri="{FF2B5EF4-FFF2-40B4-BE49-F238E27FC236}">
              <a16:creationId xmlns:a16="http://schemas.microsoft.com/office/drawing/2014/main" id="{4DD66F54-8C54-4246-8DD0-888EE6448E6E}"/>
            </a:ext>
          </a:extLst>
        </xdr:cNvPr>
        <xdr:cNvSpPr txBox="1"/>
      </xdr:nvSpPr>
      <xdr:spPr>
        <a:xfrm>
          <a:off x="2705744" y="1095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195" name="n_3mainValue【体育館・プール】&#10;有形固定資産減価償却率">
          <a:extLst>
            <a:ext uri="{FF2B5EF4-FFF2-40B4-BE49-F238E27FC236}">
              <a16:creationId xmlns:a16="http://schemas.microsoft.com/office/drawing/2014/main" id="{5DFBFDD8-A1C1-451A-8DA8-5035EA5F81EC}"/>
            </a:ext>
          </a:extLst>
        </xdr:cNvPr>
        <xdr:cNvSpPr txBox="1"/>
      </xdr:nvSpPr>
      <xdr:spPr>
        <a:xfrm>
          <a:off x="1816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72951</xdr:rowOff>
    </xdr:from>
    <xdr:ext cx="405111" cy="259045"/>
    <xdr:sp macro="" textlink="">
      <xdr:nvSpPr>
        <xdr:cNvPr id="196" name="n_4mainValue【体育館・プール】&#10;有形固定資産減価償却率">
          <a:extLst>
            <a:ext uri="{FF2B5EF4-FFF2-40B4-BE49-F238E27FC236}">
              <a16:creationId xmlns:a16="http://schemas.microsoft.com/office/drawing/2014/main" id="{5CB3A392-72BB-4036-AD87-07EC230C5EC7}"/>
            </a:ext>
          </a:extLst>
        </xdr:cNvPr>
        <xdr:cNvSpPr txBox="1"/>
      </xdr:nvSpPr>
      <xdr:spPr>
        <a:xfrm>
          <a:off x="927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912D108D-0D0B-4F53-B2A8-A977F0606A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12FEC18B-0E97-4923-9ED1-A012EACC281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72E5F3B5-F3AA-470F-ADF6-550FBC35360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B9354282-667C-429C-86C7-C24D2672F86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4DE9D762-C853-4570-B058-C3D1FAAF45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8E6F7356-6715-4C25-8114-93770273207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3D6B4A3A-B635-4E4F-9BC9-098276D305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7CE07558-880F-414B-B960-29267B3478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6FD91586-8805-4BCC-AAD5-EACF71603F8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D3059DF5-B089-43B1-A586-563E3DCEA8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FE9D3560-33A3-4E71-ADF8-ADF9D8FFC07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8" name="テキスト ボックス 207">
          <a:extLst>
            <a:ext uri="{FF2B5EF4-FFF2-40B4-BE49-F238E27FC236}">
              <a16:creationId xmlns:a16="http://schemas.microsoft.com/office/drawing/2014/main" id="{60336553-0BD0-4C31-8C27-EF555EB0F0A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E69A82D8-266B-45F1-9505-DF82C0328F1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0" name="テキスト ボックス 209">
          <a:extLst>
            <a:ext uri="{FF2B5EF4-FFF2-40B4-BE49-F238E27FC236}">
              <a16:creationId xmlns:a16="http://schemas.microsoft.com/office/drawing/2014/main" id="{EBA84058-5D82-4C7C-91A1-5D6804DA9B9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F87BF84A-3257-44E3-A0F8-EA32D945D25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2" name="テキスト ボックス 211">
          <a:extLst>
            <a:ext uri="{FF2B5EF4-FFF2-40B4-BE49-F238E27FC236}">
              <a16:creationId xmlns:a16="http://schemas.microsoft.com/office/drawing/2014/main" id="{559CFDA2-6E1B-4272-9AF0-94D60A24C44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2F34FC93-A998-43F3-BAB9-233D275FF0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4" name="テキスト ボックス 213">
          <a:extLst>
            <a:ext uri="{FF2B5EF4-FFF2-40B4-BE49-F238E27FC236}">
              <a16:creationId xmlns:a16="http://schemas.microsoft.com/office/drawing/2014/main" id="{85709D1E-7363-47B0-BFCF-649501FB8D1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C6C2276F-1A44-44F3-9F2E-44802F5F61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6" name="テキスト ボックス 215">
          <a:extLst>
            <a:ext uri="{FF2B5EF4-FFF2-40B4-BE49-F238E27FC236}">
              <a16:creationId xmlns:a16="http://schemas.microsoft.com/office/drawing/2014/main" id="{A3C01566-A232-4104-A27F-EE27606D24A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CE465C9B-91BE-49AD-B9F0-E75A149A77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id="{E1C08805-91F2-46B1-A932-7A9F2A06AD0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a:extLst>
            <a:ext uri="{FF2B5EF4-FFF2-40B4-BE49-F238E27FC236}">
              <a16:creationId xmlns:a16="http://schemas.microsoft.com/office/drawing/2014/main" id="{42D842C0-980D-4B39-9F1C-49A297BF68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20" name="直線コネクタ 219">
          <a:extLst>
            <a:ext uri="{FF2B5EF4-FFF2-40B4-BE49-F238E27FC236}">
              <a16:creationId xmlns:a16="http://schemas.microsoft.com/office/drawing/2014/main" id="{F45049F1-C78A-42C8-9277-BCAD79A10ECE}"/>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21" name="【体育館・プール】&#10;一人当たり面積最小値テキスト">
          <a:extLst>
            <a:ext uri="{FF2B5EF4-FFF2-40B4-BE49-F238E27FC236}">
              <a16:creationId xmlns:a16="http://schemas.microsoft.com/office/drawing/2014/main" id="{C33424CF-3453-4F2A-A98A-FC1155404C85}"/>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22" name="直線コネクタ 221">
          <a:extLst>
            <a:ext uri="{FF2B5EF4-FFF2-40B4-BE49-F238E27FC236}">
              <a16:creationId xmlns:a16="http://schemas.microsoft.com/office/drawing/2014/main" id="{5236D8AC-F8BD-41E6-921F-D5F42FF475AC}"/>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23" name="【体育館・プール】&#10;一人当たり面積最大値テキスト">
          <a:extLst>
            <a:ext uri="{FF2B5EF4-FFF2-40B4-BE49-F238E27FC236}">
              <a16:creationId xmlns:a16="http://schemas.microsoft.com/office/drawing/2014/main" id="{234DABC0-747E-4F7F-86DC-8D7018431A47}"/>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24" name="直線コネクタ 223">
          <a:extLst>
            <a:ext uri="{FF2B5EF4-FFF2-40B4-BE49-F238E27FC236}">
              <a16:creationId xmlns:a16="http://schemas.microsoft.com/office/drawing/2014/main" id="{9C9FBAFD-1822-4A8B-B3EC-BB1FD25ECDB1}"/>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25" name="【体育館・プール】&#10;一人当たり面積平均値テキスト">
          <a:extLst>
            <a:ext uri="{FF2B5EF4-FFF2-40B4-BE49-F238E27FC236}">
              <a16:creationId xmlns:a16="http://schemas.microsoft.com/office/drawing/2014/main" id="{A2F1B37F-223F-4EF9-8CA7-950F514CFE02}"/>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26" name="フローチャート: 判断 225">
          <a:extLst>
            <a:ext uri="{FF2B5EF4-FFF2-40B4-BE49-F238E27FC236}">
              <a16:creationId xmlns:a16="http://schemas.microsoft.com/office/drawing/2014/main" id="{D3C34306-3CFD-4D71-A59F-4FFFEF6503E6}"/>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27" name="フローチャート: 判断 226">
          <a:extLst>
            <a:ext uri="{FF2B5EF4-FFF2-40B4-BE49-F238E27FC236}">
              <a16:creationId xmlns:a16="http://schemas.microsoft.com/office/drawing/2014/main" id="{849D9C71-1EE0-4A07-9B9D-99E6A8264AFA}"/>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8" name="フローチャート: 判断 227">
          <a:extLst>
            <a:ext uri="{FF2B5EF4-FFF2-40B4-BE49-F238E27FC236}">
              <a16:creationId xmlns:a16="http://schemas.microsoft.com/office/drawing/2014/main" id="{355CE8D7-1793-4BC1-B402-E4606337027E}"/>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29" name="フローチャート: 判断 228">
          <a:extLst>
            <a:ext uri="{FF2B5EF4-FFF2-40B4-BE49-F238E27FC236}">
              <a16:creationId xmlns:a16="http://schemas.microsoft.com/office/drawing/2014/main" id="{1FE9884B-8C1E-404D-9B38-CE95AE4AF16E}"/>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30" name="フローチャート: 判断 229">
          <a:extLst>
            <a:ext uri="{FF2B5EF4-FFF2-40B4-BE49-F238E27FC236}">
              <a16:creationId xmlns:a16="http://schemas.microsoft.com/office/drawing/2014/main" id="{109F6E3C-1B19-4766-BFBE-1EEBF7E796A2}"/>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A8BE027C-1F2A-451F-8D9F-F3460ECBE0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CD5C221-B925-464F-9FE5-13E71F1712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4C80032-36C0-4D41-BFE2-5A70B395D3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DAD7D74-5012-435D-BB7A-56B0576034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62AF5EB-B7DE-45F6-9C0C-A0D447965A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61214</xdr:rowOff>
    </xdr:from>
    <xdr:to>
      <xdr:col>50</xdr:col>
      <xdr:colOff>165100</xdr:colOff>
      <xdr:row>63</xdr:row>
      <xdr:rowOff>162814</xdr:rowOff>
    </xdr:to>
    <xdr:sp macro="" textlink="">
      <xdr:nvSpPr>
        <xdr:cNvPr id="236" name="楕円 235">
          <a:extLst>
            <a:ext uri="{FF2B5EF4-FFF2-40B4-BE49-F238E27FC236}">
              <a16:creationId xmlns:a16="http://schemas.microsoft.com/office/drawing/2014/main" id="{1AA1EE2B-1BBA-4597-ADB8-C68882154C3E}"/>
            </a:ext>
          </a:extLst>
        </xdr:cNvPr>
        <xdr:cNvSpPr/>
      </xdr:nvSpPr>
      <xdr:spPr>
        <a:xfrm>
          <a:off x="9588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62738</xdr:rowOff>
    </xdr:from>
    <xdr:to>
      <xdr:col>46</xdr:col>
      <xdr:colOff>38100</xdr:colOff>
      <xdr:row>63</xdr:row>
      <xdr:rowOff>164338</xdr:rowOff>
    </xdr:to>
    <xdr:sp macro="" textlink="">
      <xdr:nvSpPr>
        <xdr:cNvPr id="237" name="楕円 236">
          <a:extLst>
            <a:ext uri="{FF2B5EF4-FFF2-40B4-BE49-F238E27FC236}">
              <a16:creationId xmlns:a16="http://schemas.microsoft.com/office/drawing/2014/main" id="{6A34F57F-6A06-45D0-B207-D69422D6C678}"/>
            </a:ext>
          </a:extLst>
        </xdr:cNvPr>
        <xdr:cNvSpPr/>
      </xdr:nvSpPr>
      <xdr:spPr>
        <a:xfrm>
          <a:off x="8699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112014</xdr:rowOff>
    </xdr:from>
    <xdr:to>
      <xdr:col>50</xdr:col>
      <xdr:colOff>114300</xdr:colOff>
      <xdr:row>63</xdr:row>
      <xdr:rowOff>113538</xdr:rowOff>
    </xdr:to>
    <xdr:cxnSp macro="">
      <xdr:nvCxnSpPr>
        <xdr:cNvPr id="238" name="直線コネクタ 237">
          <a:extLst>
            <a:ext uri="{FF2B5EF4-FFF2-40B4-BE49-F238E27FC236}">
              <a16:creationId xmlns:a16="http://schemas.microsoft.com/office/drawing/2014/main" id="{F8F1EAD5-33F9-486B-9BD9-2A9F74FD4663}"/>
            </a:ext>
          </a:extLst>
        </xdr:cNvPr>
        <xdr:cNvCxnSpPr/>
      </xdr:nvCxnSpPr>
      <xdr:spPr>
        <a:xfrm flipV="1">
          <a:off x="8750300" y="109133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64262</xdr:rowOff>
    </xdr:from>
    <xdr:to>
      <xdr:col>41</xdr:col>
      <xdr:colOff>101600</xdr:colOff>
      <xdr:row>63</xdr:row>
      <xdr:rowOff>165862</xdr:rowOff>
    </xdr:to>
    <xdr:sp macro="" textlink="">
      <xdr:nvSpPr>
        <xdr:cNvPr id="239" name="楕円 238">
          <a:extLst>
            <a:ext uri="{FF2B5EF4-FFF2-40B4-BE49-F238E27FC236}">
              <a16:creationId xmlns:a16="http://schemas.microsoft.com/office/drawing/2014/main" id="{1F993BD9-C342-4D4C-A948-BE6AD20ECF84}"/>
            </a:ext>
          </a:extLst>
        </xdr:cNvPr>
        <xdr:cNvSpPr/>
      </xdr:nvSpPr>
      <xdr:spPr>
        <a:xfrm>
          <a:off x="7810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113538</xdr:rowOff>
    </xdr:from>
    <xdr:to>
      <xdr:col>45</xdr:col>
      <xdr:colOff>177800</xdr:colOff>
      <xdr:row>63</xdr:row>
      <xdr:rowOff>115062</xdr:rowOff>
    </xdr:to>
    <xdr:cxnSp macro="">
      <xdr:nvCxnSpPr>
        <xdr:cNvPr id="240" name="直線コネクタ 239">
          <a:extLst>
            <a:ext uri="{FF2B5EF4-FFF2-40B4-BE49-F238E27FC236}">
              <a16:creationId xmlns:a16="http://schemas.microsoft.com/office/drawing/2014/main" id="{6733B4EC-685F-4EEE-838A-29D3DFA7B91F}"/>
            </a:ext>
          </a:extLst>
        </xdr:cNvPr>
        <xdr:cNvCxnSpPr/>
      </xdr:nvCxnSpPr>
      <xdr:spPr>
        <a:xfrm flipV="1">
          <a:off x="7861300" y="109148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65024</xdr:rowOff>
    </xdr:from>
    <xdr:to>
      <xdr:col>36</xdr:col>
      <xdr:colOff>165100</xdr:colOff>
      <xdr:row>63</xdr:row>
      <xdr:rowOff>166624</xdr:rowOff>
    </xdr:to>
    <xdr:sp macro="" textlink="">
      <xdr:nvSpPr>
        <xdr:cNvPr id="241" name="楕円 240">
          <a:extLst>
            <a:ext uri="{FF2B5EF4-FFF2-40B4-BE49-F238E27FC236}">
              <a16:creationId xmlns:a16="http://schemas.microsoft.com/office/drawing/2014/main" id="{23F86A4F-A2E9-4658-97FF-8AF744847D26}"/>
            </a:ext>
          </a:extLst>
        </xdr:cNvPr>
        <xdr:cNvSpPr/>
      </xdr:nvSpPr>
      <xdr:spPr>
        <a:xfrm>
          <a:off x="6921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115062</xdr:rowOff>
    </xdr:from>
    <xdr:to>
      <xdr:col>41</xdr:col>
      <xdr:colOff>50800</xdr:colOff>
      <xdr:row>63</xdr:row>
      <xdr:rowOff>115824</xdr:rowOff>
    </xdr:to>
    <xdr:cxnSp macro="">
      <xdr:nvCxnSpPr>
        <xdr:cNvPr id="242" name="直線コネクタ 241">
          <a:extLst>
            <a:ext uri="{FF2B5EF4-FFF2-40B4-BE49-F238E27FC236}">
              <a16:creationId xmlns:a16="http://schemas.microsoft.com/office/drawing/2014/main" id="{8993ABDE-D527-4C1C-BC71-577CD7FF42B0}"/>
            </a:ext>
          </a:extLst>
        </xdr:cNvPr>
        <xdr:cNvCxnSpPr/>
      </xdr:nvCxnSpPr>
      <xdr:spPr>
        <a:xfrm flipV="1">
          <a:off x="6972300" y="109164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43" name="n_1aveValue【体育館・プール】&#10;一人当たり面積">
          <a:extLst>
            <a:ext uri="{FF2B5EF4-FFF2-40B4-BE49-F238E27FC236}">
              <a16:creationId xmlns:a16="http://schemas.microsoft.com/office/drawing/2014/main" id="{173EFDA0-7B0B-4B33-9194-07A3268CB381}"/>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44" name="n_2aveValue【体育館・プール】&#10;一人当たり面積">
          <a:extLst>
            <a:ext uri="{FF2B5EF4-FFF2-40B4-BE49-F238E27FC236}">
              <a16:creationId xmlns:a16="http://schemas.microsoft.com/office/drawing/2014/main" id="{07AA2517-030C-46DF-AEA8-976E4F92B8D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45" name="n_3aveValue【体育館・プール】&#10;一人当たり面積">
          <a:extLst>
            <a:ext uri="{FF2B5EF4-FFF2-40B4-BE49-F238E27FC236}">
              <a16:creationId xmlns:a16="http://schemas.microsoft.com/office/drawing/2014/main" id="{AC01D480-6012-4994-891C-4B0EDF089F64}"/>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46" name="n_4aveValue【体育館・プール】&#10;一人当たり面積">
          <a:extLst>
            <a:ext uri="{FF2B5EF4-FFF2-40B4-BE49-F238E27FC236}">
              <a16:creationId xmlns:a16="http://schemas.microsoft.com/office/drawing/2014/main" id="{A35640A2-C144-41B8-9D3C-EDCEB4E3BF04}"/>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153941</xdr:rowOff>
    </xdr:from>
    <xdr:ext cx="469744" cy="259045"/>
    <xdr:sp macro="" textlink="">
      <xdr:nvSpPr>
        <xdr:cNvPr id="247" name="n_1mainValue【体育館・プール】&#10;一人当たり面積">
          <a:extLst>
            <a:ext uri="{FF2B5EF4-FFF2-40B4-BE49-F238E27FC236}">
              <a16:creationId xmlns:a16="http://schemas.microsoft.com/office/drawing/2014/main" id="{6AF131FC-6B22-414B-B3B9-9294133BDF8A}"/>
            </a:ext>
          </a:extLst>
        </xdr:cNvPr>
        <xdr:cNvSpPr txBox="1"/>
      </xdr:nvSpPr>
      <xdr:spPr>
        <a:xfrm>
          <a:off x="9391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155465</xdr:rowOff>
    </xdr:from>
    <xdr:ext cx="469744" cy="259045"/>
    <xdr:sp macro="" textlink="">
      <xdr:nvSpPr>
        <xdr:cNvPr id="248" name="n_2mainValue【体育館・プール】&#10;一人当たり面積">
          <a:extLst>
            <a:ext uri="{FF2B5EF4-FFF2-40B4-BE49-F238E27FC236}">
              <a16:creationId xmlns:a16="http://schemas.microsoft.com/office/drawing/2014/main" id="{3FC68385-FB49-4F35-9A45-4304D17F4AD7}"/>
            </a:ext>
          </a:extLst>
        </xdr:cNvPr>
        <xdr:cNvSpPr txBox="1"/>
      </xdr:nvSpPr>
      <xdr:spPr>
        <a:xfrm>
          <a:off x="8515427"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156989</xdr:rowOff>
    </xdr:from>
    <xdr:ext cx="469744" cy="259045"/>
    <xdr:sp macro="" textlink="">
      <xdr:nvSpPr>
        <xdr:cNvPr id="249" name="n_3mainValue【体育館・プール】&#10;一人当たり面積">
          <a:extLst>
            <a:ext uri="{FF2B5EF4-FFF2-40B4-BE49-F238E27FC236}">
              <a16:creationId xmlns:a16="http://schemas.microsoft.com/office/drawing/2014/main" id="{78563857-5FC5-4A64-A453-9AA14266DD2A}"/>
            </a:ext>
          </a:extLst>
        </xdr:cNvPr>
        <xdr:cNvSpPr txBox="1"/>
      </xdr:nvSpPr>
      <xdr:spPr>
        <a:xfrm>
          <a:off x="7626427"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157751</xdr:rowOff>
    </xdr:from>
    <xdr:ext cx="469744" cy="259045"/>
    <xdr:sp macro="" textlink="">
      <xdr:nvSpPr>
        <xdr:cNvPr id="250" name="n_4mainValue【体育館・プール】&#10;一人当たり面積">
          <a:extLst>
            <a:ext uri="{FF2B5EF4-FFF2-40B4-BE49-F238E27FC236}">
              <a16:creationId xmlns:a16="http://schemas.microsoft.com/office/drawing/2014/main" id="{023BE8D2-9D30-45D7-8FFA-A6186EB428B8}"/>
            </a:ext>
          </a:extLst>
        </xdr:cNvPr>
        <xdr:cNvSpPr txBox="1"/>
      </xdr:nvSpPr>
      <xdr:spPr>
        <a:xfrm>
          <a:off x="6737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C6F4F8C2-996B-4CC0-B373-030E5AE458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A72BAE9F-7C03-4D28-ADE2-3D2B8FF0651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9A7AAA79-0D4C-42CA-BD20-A5E6A90C43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9D74559D-3EF2-4F3E-990A-E133173A8C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B9F70089-BEFC-4A82-8B4E-A3317B521E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EB4B1658-4957-4377-BFE1-760565E967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7C402C22-9BD8-40B3-A543-DEBCCAB233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9D1217FA-BC31-4BA9-8C68-0C04B63A369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id="{BAC42209-FDBA-4F4B-B3B8-18DB1B3306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id="{D303BAD2-2281-47D5-80B0-B00892690A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id="{66FAE95E-7082-4531-AA38-7554D585F70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id="{08AA89AF-FCC4-47D3-BDBC-A84A95A05E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id="{41575B97-C05B-484A-98E2-30FD1E9EE0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id="{7A5CE6D1-E98C-4CC4-B494-2B3089020D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id="{E2ABEC05-538E-4ECD-A857-DA8AD7A78A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id="{96BE6930-E171-4F4E-B1F6-7402793F73B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a:extLst>
            <a:ext uri="{FF2B5EF4-FFF2-40B4-BE49-F238E27FC236}">
              <a16:creationId xmlns:a16="http://schemas.microsoft.com/office/drawing/2014/main" id="{9CB8D455-CE68-4BA6-ABC0-C924BF867A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a:extLst>
            <a:ext uri="{FF2B5EF4-FFF2-40B4-BE49-F238E27FC236}">
              <a16:creationId xmlns:a16="http://schemas.microsoft.com/office/drawing/2014/main" id="{9CDB050E-7515-4710-B0C2-54F04DC143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a:extLst>
            <a:ext uri="{FF2B5EF4-FFF2-40B4-BE49-F238E27FC236}">
              <a16:creationId xmlns:a16="http://schemas.microsoft.com/office/drawing/2014/main" id="{76EAE8A2-DE13-4246-B253-481043B6A7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a:extLst>
            <a:ext uri="{FF2B5EF4-FFF2-40B4-BE49-F238E27FC236}">
              <a16:creationId xmlns:a16="http://schemas.microsoft.com/office/drawing/2014/main" id="{9C193A47-3053-4E07-90A7-09DDD8B643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a:extLst>
            <a:ext uri="{FF2B5EF4-FFF2-40B4-BE49-F238E27FC236}">
              <a16:creationId xmlns:a16="http://schemas.microsoft.com/office/drawing/2014/main" id="{9A3BF7BE-3ECD-419C-A7B0-818544F72D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a:extLst>
            <a:ext uri="{FF2B5EF4-FFF2-40B4-BE49-F238E27FC236}">
              <a16:creationId xmlns:a16="http://schemas.microsoft.com/office/drawing/2014/main" id="{B67FC222-E5DA-4A66-9746-6529940416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a:extLst>
            <a:ext uri="{FF2B5EF4-FFF2-40B4-BE49-F238E27FC236}">
              <a16:creationId xmlns:a16="http://schemas.microsoft.com/office/drawing/2014/main" id="{CFC0FF15-431F-4F89-8685-96AF86EFE3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a:extLst>
            <a:ext uri="{FF2B5EF4-FFF2-40B4-BE49-F238E27FC236}">
              <a16:creationId xmlns:a16="http://schemas.microsoft.com/office/drawing/2014/main" id="{DD9D6A21-6B82-4FDC-81BA-432F4F46A16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a:extLst>
            <a:ext uri="{FF2B5EF4-FFF2-40B4-BE49-F238E27FC236}">
              <a16:creationId xmlns:a16="http://schemas.microsoft.com/office/drawing/2014/main" id="{939E35B3-EB88-4C4C-96A2-8CCE35FB88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a:extLst>
            <a:ext uri="{FF2B5EF4-FFF2-40B4-BE49-F238E27FC236}">
              <a16:creationId xmlns:a16="http://schemas.microsoft.com/office/drawing/2014/main" id="{67A67AFC-A715-4083-904B-C7678C9A654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7" name="テキスト ボックス 276">
          <a:extLst>
            <a:ext uri="{FF2B5EF4-FFF2-40B4-BE49-F238E27FC236}">
              <a16:creationId xmlns:a16="http://schemas.microsoft.com/office/drawing/2014/main" id="{1096751F-F8A2-4B62-9735-CB02CEFF9FA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8" name="直線コネクタ 277">
          <a:extLst>
            <a:ext uri="{FF2B5EF4-FFF2-40B4-BE49-F238E27FC236}">
              <a16:creationId xmlns:a16="http://schemas.microsoft.com/office/drawing/2014/main" id="{6E4A672A-C184-4BBB-887F-211C1E82C6E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9" name="テキスト ボックス 278">
          <a:extLst>
            <a:ext uri="{FF2B5EF4-FFF2-40B4-BE49-F238E27FC236}">
              <a16:creationId xmlns:a16="http://schemas.microsoft.com/office/drawing/2014/main" id="{9DA68494-9458-43EE-B308-E2C0E6F59E6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0" name="直線コネクタ 279">
          <a:extLst>
            <a:ext uri="{FF2B5EF4-FFF2-40B4-BE49-F238E27FC236}">
              <a16:creationId xmlns:a16="http://schemas.microsoft.com/office/drawing/2014/main" id="{40269F64-D887-4D99-8881-E88F242F2A8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1" name="テキスト ボックス 280">
          <a:extLst>
            <a:ext uri="{FF2B5EF4-FFF2-40B4-BE49-F238E27FC236}">
              <a16:creationId xmlns:a16="http://schemas.microsoft.com/office/drawing/2014/main" id="{00A60605-5232-4B0D-AB93-7A24B7417C6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2" name="直線コネクタ 281">
          <a:extLst>
            <a:ext uri="{FF2B5EF4-FFF2-40B4-BE49-F238E27FC236}">
              <a16:creationId xmlns:a16="http://schemas.microsoft.com/office/drawing/2014/main" id="{8204BEFF-CEB4-40FB-AA5A-C1025319ED3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3" name="テキスト ボックス 282">
          <a:extLst>
            <a:ext uri="{FF2B5EF4-FFF2-40B4-BE49-F238E27FC236}">
              <a16:creationId xmlns:a16="http://schemas.microsoft.com/office/drawing/2014/main" id="{5502F40F-053F-4332-B5A8-CCF852DBA1B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4" name="直線コネクタ 283">
          <a:extLst>
            <a:ext uri="{FF2B5EF4-FFF2-40B4-BE49-F238E27FC236}">
              <a16:creationId xmlns:a16="http://schemas.microsoft.com/office/drawing/2014/main" id="{84B58A37-B42E-4DAF-8D7E-587B1C23570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5" name="テキスト ボックス 284">
          <a:extLst>
            <a:ext uri="{FF2B5EF4-FFF2-40B4-BE49-F238E27FC236}">
              <a16:creationId xmlns:a16="http://schemas.microsoft.com/office/drawing/2014/main" id="{C88EE645-67AB-4467-BE2F-C03122416AD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6" name="直線コネクタ 285">
          <a:extLst>
            <a:ext uri="{FF2B5EF4-FFF2-40B4-BE49-F238E27FC236}">
              <a16:creationId xmlns:a16="http://schemas.microsoft.com/office/drawing/2014/main" id="{5B108FF7-3FA5-444D-87A8-64E4E282348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7" name="テキスト ボックス 286">
          <a:extLst>
            <a:ext uri="{FF2B5EF4-FFF2-40B4-BE49-F238E27FC236}">
              <a16:creationId xmlns:a16="http://schemas.microsoft.com/office/drawing/2014/main" id="{7BDDDBFB-C6B2-4844-A17F-950763E5FF5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8" name="直線コネクタ 287">
          <a:extLst>
            <a:ext uri="{FF2B5EF4-FFF2-40B4-BE49-F238E27FC236}">
              <a16:creationId xmlns:a16="http://schemas.microsoft.com/office/drawing/2014/main" id="{4BDE9981-2802-49F5-BB00-E74714D13D9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9" name="テキスト ボックス 288">
          <a:extLst>
            <a:ext uri="{FF2B5EF4-FFF2-40B4-BE49-F238E27FC236}">
              <a16:creationId xmlns:a16="http://schemas.microsoft.com/office/drawing/2014/main" id="{135590CA-7615-4C49-B20B-70D617D562D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a:extLst>
            <a:ext uri="{FF2B5EF4-FFF2-40B4-BE49-F238E27FC236}">
              <a16:creationId xmlns:a16="http://schemas.microsoft.com/office/drawing/2014/main" id="{331C366F-35B3-4044-8ED8-DB4A9B74094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1643B7BA-63F4-400B-8807-EDEFAE1F6AC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292" name="直線コネクタ 291">
          <a:extLst>
            <a:ext uri="{FF2B5EF4-FFF2-40B4-BE49-F238E27FC236}">
              <a16:creationId xmlns:a16="http://schemas.microsoft.com/office/drawing/2014/main" id="{07FA3A05-34E0-4F7F-A738-5E92E34FD9DE}"/>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3" name="【市民会館】&#10;有形固定資産減価償却率最小値テキスト">
          <a:extLst>
            <a:ext uri="{FF2B5EF4-FFF2-40B4-BE49-F238E27FC236}">
              <a16:creationId xmlns:a16="http://schemas.microsoft.com/office/drawing/2014/main" id="{450C4776-F4BA-4594-B973-4DDCAD39A96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4" name="直線コネクタ 293">
          <a:extLst>
            <a:ext uri="{FF2B5EF4-FFF2-40B4-BE49-F238E27FC236}">
              <a16:creationId xmlns:a16="http://schemas.microsoft.com/office/drawing/2014/main" id="{F4D23073-0D4A-4859-90BE-CDA335EE5B7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295" name="【市民会館】&#10;有形固定資産減価償却率最大値テキスト">
          <a:extLst>
            <a:ext uri="{FF2B5EF4-FFF2-40B4-BE49-F238E27FC236}">
              <a16:creationId xmlns:a16="http://schemas.microsoft.com/office/drawing/2014/main" id="{00362625-AD27-440C-979C-78FD1F7F1562}"/>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296" name="直線コネクタ 295">
          <a:extLst>
            <a:ext uri="{FF2B5EF4-FFF2-40B4-BE49-F238E27FC236}">
              <a16:creationId xmlns:a16="http://schemas.microsoft.com/office/drawing/2014/main" id="{D1AEA31B-D551-42E7-A5A6-943B1DC71ECB}"/>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617908B8-4A85-45E2-8080-2DD8220BCF38}"/>
            </a:ext>
          </a:extLst>
        </xdr:cNvPr>
        <xdr:cNvSpPr txBox="1"/>
      </xdr:nvSpPr>
      <xdr:spPr>
        <a:xfrm>
          <a:off x="4673600" y="1799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298" name="フローチャート: 判断 297">
          <a:extLst>
            <a:ext uri="{FF2B5EF4-FFF2-40B4-BE49-F238E27FC236}">
              <a16:creationId xmlns:a16="http://schemas.microsoft.com/office/drawing/2014/main" id="{4C97F286-00BC-42A2-852B-CF511F3C9E5F}"/>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299" name="フローチャート: 判断 298">
          <a:extLst>
            <a:ext uri="{FF2B5EF4-FFF2-40B4-BE49-F238E27FC236}">
              <a16:creationId xmlns:a16="http://schemas.microsoft.com/office/drawing/2014/main" id="{616D6720-E26F-4698-BC8E-9871F98839E3}"/>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00" name="フローチャート: 判断 299">
          <a:extLst>
            <a:ext uri="{FF2B5EF4-FFF2-40B4-BE49-F238E27FC236}">
              <a16:creationId xmlns:a16="http://schemas.microsoft.com/office/drawing/2014/main" id="{D5804627-0FF2-406F-A4A6-6678410C1866}"/>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01" name="フローチャート: 判断 300">
          <a:extLst>
            <a:ext uri="{FF2B5EF4-FFF2-40B4-BE49-F238E27FC236}">
              <a16:creationId xmlns:a16="http://schemas.microsoft.com/office/drawing/2014/main" id="{31746E68-60FA-4427-A36F-A00BB1A55D47}"/>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02" name="フローチャート: 判断 301">
          <a:extLst>
            <a:ext uri="{FF2B5EF4-FFF2-40B4-BE49-F238E27FC236}">
              <a16:creationId xmlns:a16="http://schemas.microsoft.com/office/drawing/2014/main" id="{8F904F44-FC38-465F-A61D-1D3308B3885E}"/>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7CC5777F-0E12-4D16-A0D0-12A024FD05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F0A1C24B-AF24-4481-A9E1-D87CC0F3DC0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830CE06F-759B-466F-9E85-80C94446187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F3FCA891-5D79-4F9C-AB8D-178B615FAC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890DCFC0-82BC-4AEC-9807-AC52995C534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133169</xdr:rowOff>
    </xdr:from>
    <xdr:to>
      <xdr:col>20</xdr:col>
      <xdr:colOff>38100</xdr:colOff>
      <xdr:row>104</xdr:row>
      <xdr:rowOff>63319</xdr:rowOff>
    </xdr:to>
    <xdr:sp macro="" textlink="">
      <xdr:nvSpPr>
        <xdr:cNvPr id="308" name="楕円 307">
          <a:extLst>
            <a:ext uri="{FF2B5EF4-FFF2-40B4-BE49-F238E27FC236}">
              <a16:creationId xmlns:a16="http://schemas.microsoft.com/office/drawing/2014/main" id="{D59E6107-BB6C-4A37-A128-520498EF67FA}"/>
            </a:ext>
          </a:extLst>
        </xdr:cNvPr>
        <xdr:cNvSpPr/>
      </xdr:nvSpPr>
      <xdr:spPr>
        <a:xfrm>
          <a:off x="3746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100512</xdr:rowOff>
    </xdr:from>
    <xdr:to>
      <xdr:col>15</xdr:col>
      <xdr:colOff>101600</xdr:colOff>
      <xdr:row>104</xdr:row>
      <xdr:rowOff>30662</xdr:rowOff>
    </xdr:to>
    <xdr:sp macro="" textlink="">
      <xdr:nvSpPr>
        <xdr:cNvPr id="309" name="楕円 308">
          <a:extLst>
            <a:ext uri="{FF2B5EF4-FFF2-40B4-BE49-F238E27FC236}">
              <a16:creationId xmlns:a16="http://schemas.microsoft.com/office/drawing/2014/main" id="{8678CE89-5DAD-4BD9-8FA0-783F253523F2}"/>
            </a:ext>
          </a:extLst>
        </xdr:cNvPr>
        <xdr:cNvSpPr/>
      </xdr:nvSpPr>
      <xdr:spPr>
        <a:xfrm>
          <a:off x="2857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151312</xdr:rowOff>
    </xdr:from>
    <xdr:to>
      <xdr:col>19</xdr:col>
      <xdr:colOff>177800</xdr:colOff>
      <xdr:row>104</xdr:row>
      <xdr:rowOff>12519</xdr:rowOff>
    </xdr:to>
    <xdr:cxnSp macro="">
      <xdr:nvCxnSpPr>
        <xdr:cNvPr id="310" name="直線コネクタ 309">
          <a:extLst>
            <a:ext uri="{FF2B5EF4-FFF2-40B4-BE49-F238E27FC236}">
              <a16:creationId xmlns:a16="http://schemas.microsoft.com/office/drawing/2014/main" id="{B1912AD7-F0BD-4750-A444-79DB5B39B2C3}"/>
            </a:ext>
          </a:extLst>
        </xdr:cNvPr>
        <xdr:cNvCxnSpPr/>
      </xdr:nvCxnSpPr>
      <xdr:spPr>
        <a:xfrm>
          <a:off x="2908300" y="178106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67855</xdr:rowOff>
    </xdr:from>
    <xdr:to>
      <xdr:col>10</xdr:col>
      <xdr:colOff>165100</xdr:colOff>
      <xdr:row>103</xdr:row>
      <xdr:rowOff>169455</xdr:rowOff>
    </xdr:to>
    <xdr:sp macro="" textlink="">
      <xdr:nvSpPr>
        <xdr:cNvPr id="311" name="楕円 310">
          <a:extLst>
            <a:ext uri="{FF2B5EF4-FFF2-40B4-BE49-F238E27FC236}">
              <a16:creationId xmlns:a16="http://schemas.microsoft.com/office/drawing/2014/main" id="{DCDEE4CD-18F1-4162-823E-85035EBB9C19}"/>
            </a:ext>
          </a:extLst>
        </xdr:cNvPr>
        <xdr:cNvSpPr/>
      </xdr:nvSpPr>
      <xdr:spPr>
        <a:xfrm>
          <a:off x="1968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118655</xdr:rowOff>
    </xdr:from>
    <xdr:to>
      <xdr:col>15</xdr:col>
      <xdr:colOff>50800</xdr:colOff>
      <xdr:row>103</xdr:row>
      <xdr:rowOff>151312</xdr:rowOff>
    </xdr:to>
    <xdr:cxnSp macro="">
      <xdr:nvCxnSpPr>
        <xdr:cNvPr id="312" name="直線コネクタ 311">
          <a:extLst>
            <a:ext uri="{FF2B5EF4-FFF2-40B4-BE49-F238E27FC236}">
              <a16:creationId xmlns:a16="http://schemas.microsoft.com/office/drawing/2014/main" id="{77788F6F-DF1E-42C8-9A76-A540940EBEB2}"/>
            </a:ext>
          </a:extLst>
        </xdr:cNvPr>
        <xdr:cNvCxnSpPr/>
      </xdr:nvCxnSpPr>
      <xdr:spPr>
        <a:xfrm>
          <a:off x="2019300" y="177780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35198</xdr:rowOff>
    </xdr:from>
    <xdr:to>
      <xdr:col>6</xdr:col>
      <xdr:colOff>38100</xdr:colOff>
      <xdr:row>103</xdr:row>
      <xdr:rowOff>136798</xdr:rowOff>
    </xdr:to>
    <xdr:sp macro="" textlink="">
      <xdr:nvSpPr>
        <xdr:cNvPr id="313" name="楕円 312">
          <a:extLst>
            <a:ext uri="{FF2B5EF4-FFF2-40B4-BE49-F238E27FC236}">
              <a16:creationId xmlns:a16="http://schemas.microsoft.com/office/drawing/2014/main" id="{CF89B813-8DFE-47B3-ABEE-66896BCC5AFC}"/>
            </a:ext>
          </a:extLst>
        </xdr:cNvPr>
        <xdr:cNvSpPr/>
      </xdr:nvSpPr>
      <xdr:spPr>
        <a:xfrm>
          <a:off x="1079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85998</xdr:rowOff>
    </xdr:from>
    <xdr:to>
      <xdr:col>10</xdr:col>
      <xdr:colOff>114300</xdr:colOff>
      <xdr:row>103</xdr:row>
      <xdr:rowOff>118655</xdr:rowOff>
    </xdr:to>
    <xdr:cxnSp macro="">
      <xdr:nvCxnSpPr>
        <xdr:cNvPr id="314" name="直線コネクタ 313">
          <a:extLst>
            <a:ext uri="{FF2B5EF4-FFF2-40B4-BE49-F238E27FC236}">
              <a16:creationId xmlns:a16="http://schemas.microsoft.com/office/drawing/2014/main" id="{10FF55EF-15A8-4657-8B31-F62A32F52738}"/>
            </a:ext>
          </a:extLst>
        </xdr:cNvPr>
        <xdr:cNvCxnSpPr/>
      </xdr:nvCxnSpPr>
      <xdr:spPr>
        <a:xfrm>
          <a:off x="1130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315" name="n_1aveValue【市民会館】&#10;有形固定資産減価償却率">
          <a:extLst>
            <a:ext uri="{FF2B5EF4-FFF2-40B4-BE49-F238E27FC236}">
              <a16:creationId xmlns:a16="http://schemas.microsoft.com/office/drawing/2014/main" id="{82E2A420-F80D-4CE7-A947-52ECBE087D02}"/>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16" name="n_2aveValue【市民会館】&#10;有形固定資産減価償却率">
          <a:extLst>
            <a:ext uri="{FF2B5EF4-FFF2-40B4-BE49-F238E27FC236}">
              <a16:creationId xmlns:a16="http://schemas.microsoft.com/office/drawing/2014/main" id="{C0B1B7A0-9F62-414B-BFFD-8E2869B144C9}"/>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317" name="n_3aveValue【市民会館】&#10;有形固定資産減価償却率">
          <a:extLst>
            <a:ext uri="{FF2B5EF4-FFF2-40B4-BE49-F238E27FC236}">
              <a16:creationId xmlns:a16="http://schemas.microsoft.com/office/drawing/2014/main" id="{C61D2C1E-F073-4D13-B55D-A3F93FF91C7E}"/>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318" name="n_4aveValue【市民会館】&#10;有形固定資産減価償却率">
          <a:extLst>
            <a:ext uri="{FF2B5EF4-FFF2-40B4-BE49-F238E27FC236}">
              <a16:creationId xmlns:a16="http://schemas.microsoft.com/office/drawing/2014/main" id="{D246C4AB-A46C-4656-8724-7CE5709FCA4D}"/>
            </a:ext>
          </a:extLst>
        </xdr:cNvPr>
        <xdr:cNvSpPr txBox="1"/>
      </xdr:nvSpPr>
      <xdr:spPr>
        <a:xfrm>
          <a:off x="927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79846</xdr:rowOff>
    </xdr:from>
    <xdr:ext cx="405111" cy="259045"/>
    <xdr:sp macro="" textlink="">
      <xdr:nvSpPr>
        <xdr:cNvPr id="319" name="n_1mainValue【市民会館】&#10;有形固定資産減価償却率">
          <a:extLst>
            <a:ext uri="{FF2B5EF4-FFF2-40B4-BE49-F238E27FC236}">
              <a16:creationId xmlns:a16="http://schemas.microsoft.com/office/drawing/2014/main" id="{165F84DB-9C51-40A7-96BA-334383279939}"/>
            </a:ext>
          </a:extLst>
        </xdr:cNvPr>
        <xdr:cNvSpPr txBox="1"/>
      </xdr:nvSpPr>
      <xdr:spPr>
        <a:xfrm>
          <a:off x="3582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47189</xdr:rowOff>
    </xdr:from>
    <xdr:ext cx="405111" cy="259045"/>
    <xdr:sp macro="" textlink="">
      <xdr:nvSpPr>
        <xdr:cNvPr id="320" name="n_2mainValue【市民会館】&#10;有形固定資産減価償却率">
          <a:extLst>
            <a:ext uri="{FF2B5EF4-FFF2-40B4-BE49-F238E27FC236}">
              <a16:creationId xmlns:a16="http://schemas.microsoft.com/office/drawing/2014/main" id="{2BFD9C41-0108-4F6E-AD33-F432522659D3}"/>
            </a:ext>
          </a:extLst>
        </xdr:cNvPr>
        <xdr:cNvSpPr txBox="1"/>
      </xdr:nvSpPr>
      <xdr:spPr>
        <a:xfrm>
          <a:off x="2705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14532</xdr:rowOff>
    </xdr:from>
    <xdr:ext cx="405111" cy="259045"/>
    <xdr:sp macro="" textlink="">
      <xdr:nvSpPr>
        <xdr:cNvPr id="321" name="n_3mainValue【市民会館】&#10;有形固定資産減価償却率">
          <a:extLst>
            <a:ext uri="{FF2B5EF4-FFF2-40B4-BE49-F238E27FC236}">
              <a16:creationId xmlns:a16="http://schemas.microsoft.com/office/drawing/2014/main" id="{4C4B0465-5999-48EB-82B2-29213812E4DC}"/>
            </a:ext>
          </a:extLst>
        </xdr:cNvPr>
        <xdr:cNvSpPr txBox="1"/>
      </xdr:nvSpPr>
      <xdr:spPr>
        <a:xfrm>
          <a:off x="1816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153325</xdr:rowOff>
    </xdr:from>
    <xdr:ext cx="405111" cy="259045"/>
    <xdr:sp macro="" textlink="">
      <xdr:nvSpPr>
        <xdr:cNvPr id="322" name="n_4mainValue【市民会館】&#10;有形固定資産減価償却率">
          <a:extLst>
            <a:ext uri="{FF2B5EF4-FFF2-40B4-BE49-F238E27FC236}">
              <a16:creationId xmlns:a16="http://schemas.microsoft.com/office/drawing/2014/main" id="{4AD4D53E-90F5-491E-92FB-FAC21BDBF438}"/>
            </a:ext>
          </a:extLst>
        </xdr:cNvPr>
        <xdr:cNvSpPr txBox="1"/>
      </xdr:nvSpPr>
      <xdr:spPr>
        <a:xfrm>
          <a:off x="927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8851E477-2257-4BC4-963F-4D399F28FE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87F1E922-E641-4D5F-B28A-AB3BB4715C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797E616A-1412-4F10-8768-975F3806F4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33DDF0E6-79F3-42A8-AB78-B5ECD21C46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C47B4356-908D-49FD-918F-6204F038A3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B150F270-B70E-48CC-B6A6-8E77784BE5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709D91A7-74D6-45B5-B608-B29464B333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208BA09E-BCA4-4722-8B4B-81D1CE4C1AF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1C68CB14-6FA2-4735-8B8A-A7E06D89986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AEA5EB30-1AAF-455C-A1A4-5F8AA5632BC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id="{163EFD64-74C0-4EC6-92A2-43BEB820D7C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id="{6BD252B3-FAC2-45CF-8C5C-973ACB53D22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id="{8FDF53FB-2F4D-48FA-BAE3-F692E44B0DE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id="{6E74165B-0BBE-467E-A744-3631F7CA528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id="{FC6B4534-ED71-41E9-9972-819011DACF7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id="{FA966E41-9E38-4D2C-AF1E-E850BA8FB50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id="{812A2CF0-8903-4A36-B4D7-48B74C3DF47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id="{D0E5FB9B-9A59-4E7D-8885-0987FF7F2E3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id="{50147BE0-D1DB-4AC3-8C62-C09249D869C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id="{EA3CC3FA-132C-41E7-9715-D529D945B9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2271A438-A435-4D39-A285-ACFE31D0FE7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799D475C-55B8-4CDE-8778-5627BC677D0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2F252C3E-AEA5-436D-B4AE-A9950D20B1C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46" name="直線コネクタ 345">
          <a:extLst>
            <a:ext uri="{FF2B5EF4-FFF2-40B4-BE49-F238E27FC236}">
              <a16:creationId xmlns:a16="http://schemas.microsoft.com/office/drawing/2014/main" id="{5133A23D-2741-4F69-B1C1-12F7AA2BD7EA}"/>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47" name="【市民会館】&#10;一人当たり面積最小値テキスト">
          <a:extLst>
            <a:ext uri="{FF2B5EF4-FFF2-40B4-BE49-F238E27FC236}">
              <a16:creationId xmlns:a16="http://schemas.microsoft.com/office/drawing/2014/main" id="{8C954531-907B-42A7-B6B5-66ECF6DB148F}"/>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48" name="直線コネクタ 347">
          <a:extLst>
            <a:ext uri="{FF2B5EF4-FFF2-40B4-BE49-F238E27FC236}">
              <a16:creationId xmlns:a16="http://schemas.microsoft.com/office/drawing/2014/main" id="{415C531B-41AE-4927-B285-CA05510A3BD1}"/>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49" name="【市民会館】&#10;一人当たり面積最大値テキスト">
          <a:extLst>
            <a:ext uri="{FF2B5EF4-FFF2-40B4-BE49-F238E27FC236}">
              <a16:creationId xmlns:a16="http://schemas.microsoft.com/office/drawing/2014/main" id="{D17EE2CC-26FE-43DE-BB99-80890BFF892E}"/>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50" name="直線コネクタ 349">
          <a:extLst>
            <a:ext uri="{FF2B5EF4-FFF2-40B4-BE49-F238E27FC236}">
              <a16:creationId xmlns:a16="http://schemas.microsoft.com/office/drawing/2014/main" id="{1C7549B1-E905-47AA-B594-BC01676D57E9}"/>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51" name="【市民会館】&#10;一人当たり面積平均値テキスト">
          <a:extLst>
            <a:ext uri="{FF2B5EF4-FFF2-40B4-BE49-F238E27FC236}">
              <a16:creationId xmlns:a16="http://schemas.microsoft.com/office/drawing/2014/main" id="{5FF73394-3C73-41EC-A6FD-53EB7CAFE563}"/>
            </a:ext>
          </a:extLst>
        </xdr:cNvPr>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52" name="フローチャート: 判断 351">
          <a:extLst>
            <a:ext uri="{FF2B5EF4-FFF2-40B4-BE49-F238E27FC236}">
              <a16:creationId xmlns:a16="http://schemas.microsoft.com/office/drawing/2014/main" id="{2B6E583B-D869-4EDB-B374-A686C17103A7}"/>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53" name="フローチャート: 判断 352">
          <a:extLst>
            <a:ext uri="{FF2B5EF4-FFF2-40B4-BE49-F238E27FC236}">
              <a16:creationId xmlns:a16="http://schemas.microsoft.com/office/drawing/2014/main" id="{DBFCE00F-CF00-4976-ACE1-8FF3AB8FA96C}"/>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54" name="フローチャート: 判断 353">
          <a:extLst>
            <a:ext uri="{FF2B5EF4-FFF2-40B4-BE49-F238E27FC236}">
              <a16:creationId xmlns:a16="http://schemas.microsoft.com/office/drawing/2014/main" id="{866103D7-4E68-48BA-B8A4-109FBEF44EAB}"/>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55" name="フローチャート: 判断 354">
          <a:extLst>
            <a:ext uri="{FF2B5EF4-FFF2-40B4-BE49-F238E27FC236}">
              <a16:creationId xmlns:a16="http://schemas.microsoft.com/office/drawing/2014/main" id="{4AFC6494-1AB4-4798-9320-78AEBD7D797C}"/>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56" name="フローチャート: 判断 355">
          <a:extLst>
            <a:ext uri="{FF2B5EF4-FFF2-40B4-BE49-F238E27FC236}">
              <a16:creationId xmlns:a16="http://schemas.microsoft.com/office/drawing/2014/main" id="{AC0B629F-4C87-4D41-A33C-3376CE6C41E7}"/>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CCEDDE27-EE95-401F-AE58-F7CA56FE86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4E3EA545-9EC2-4317-82D6-F434D7BD2EF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ED14DF67-2F7D-4A75-8250-F6449CDF6EA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8383717F-E0D5-483C-892F-EAD95EA431F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826B387D-FDE7-43BA-9339-02EB706FDE7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xdr:rowOff>
    </xdr:from>
    <xdr:to>
      <xdr:col>50</xdr:col>
      <xdr:colOff>165100</xdr:colOff>
      <xdr:row>106</xdr:row>
      <xdr:rowOff>117856</xdr:rowOff>
    </xdr:to>
    <xdr:sp macro="" textlink="">
      <xdr:nvSpPr>
        <xdr:cNvPr id="362" name="楕円 361">
          <a:extLst>
            <a:ext uri="{FF2B5EF4-FFF2-40B4-BE49-F238E27FC236}">
              <a16:creationId xmlns:a16="http://schemas.microsoft.com/office/drawing/2014/main" id="{BE2CBDD2-F5AE-4DFD-A891-35162665786F}"/>
            </a:ext>
          </a:extLst>
        </xdr:cNvPr>
        <xdr:cNvSpPr/>
      </xdr:nvSpPr>
      <xdr:spPr>
        <a:xfrm>
          <a:off x="9588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22352</xdr:rowOff>
    </xdr:from>
    <xdr:to>
      <xdr:col>46</xdr:col>
      <xdr:colOff>38100</xdr:colOff>
      <xdr:row>106</xdr:row>
      <xdr:rowOff>123952</xdr:rowOff>
    </xdr:to>
    <xdr:sp macro="" textlink="">
      <xdr:nvSpPr>
        <xdr:cNvPr id="363" name="楕円 362">
          <a:extLst>
            <a:ext uri="{FF2B5EF4-FFF2-40B4-BE49-F238E27FC236}">
              <a16:creationId xmlns:a16="http://schemas.microsoft.com/office/drawing/2014/main" id="{98C04B7B-5E88-4173-B0E7-8392B16FA862}"/>
            </a:ext>
          </a:extLst>
        </xdr:cNvPr>
        <xdr:cNvSpPr/>
      </xdr:nvSpPr>
      <xdr:spPr>
        <a:xfrm>
          <a:off x="8699500" y="181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67056</xdr:rowOff>
    </xdr:from>
    <xdr:to>
      <xdr:col>50</xdr:col>
      <xdr:colOff>114300</xdr:colOff>
      <xdr:row>106</xdr:row>
      <xdr:rowOff>73152</xdr:rowOff>
    </xdr:to>
    <xdr:cxnSp macro="">
      <xdr:nvCxnSpPr>
        <xdr:cNvPr id="364" name="直線コネクタ 363">
          <a:extLst>
            <a:ext uri="{FF2B5EF4-FFF2-40B4-BE49-F238E27FC236}">
              <a16:creationId xmlns:a16="http://schemas.microsoft.com/office/drawing/2014/main" id="{BD336943-EA49-424E-9790-D56AE8823239}"/>
            </a:ext>
          </a:extLst>
        </xdr:cNvPr>
        <xdr:cNvCxnSpPr/>
      </xdr:nvCxnSpPr>
      <xdr:spPr>
        <a:xfrm flipV="1">
          <a:off x="8750300" y="1824075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26924</xdr:rowOff>
    </xdr:from>
    <xdr:to>
      <xdr:col>41</xdr:col>
      <xdr:colOff>101600</xdr:colOff>
      <xdr:row>106</xdr:row>
      <xdr:rowOff>128524</xdr:rowOff>
    </xdr:to>
    <xdr:sp macro="" textlink="">
      <xdr:nvSpPr>
        <xdr:cNvPr id="365" name="楕円 364">
          <a:extLst>
            <a:ext uri="{FF2B5EF4-FFF2-40B4-BE49-F238E27FC236}">
              <a16:creationId xmlns:a16="http://schemas.microsoft.com/office/drawing/2014/main" id="{FAADDC22-5F38-452E-9177-67611CD3C2AD}"/>
            </a:ext>
          </a:extLst>
        </xdr:cNvPr>
        <xdr:cNvSpPr/>
      </xdr:nvSpPr>
      <xdr:spPr>
        <a:xfrm>
          <a:off x="7810500" y="182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73152</xdr:rowOff>
    </xdr:from>
    <xdr:to>
      <xdr:col>45</xdr:col>
      <xdr:colOff>177800</xdr:colOff>
      <xdr:row>106</xdr:row>
      <xdr:rowOff>77724</xdr:rowOff>
    </xdr:to>
    <xdr:cxnSp macro="">
      <xdr:nvCxnSpPr>
        <xdr:cNvPr id="366" name="直線コネクタ 365">
          <a:extLst>
            <a:ext uri="{FF2B5EF4-FFF2-40B4-BE49-F238E27FC236}">
              <a16:creationId xmlns:a16="http://schemas.microsoft.com/office/drawing/2014/main" id="{0BC893F4-E1B3-40F0-B4E8-B8256059DDCC}"/>
            </a:ext>
          </a:extLst>
        </xdr:cNvPr>
        <xdr:cNvCxnSpPr/>
      </xdr:nvCxnSpPr>
      <xdr:spPr>
        <a:xfrm flipV="1">
          <a:off x="7861300" y="18246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29211</xdr:rowOff>
    </xdr:from>
    <xdr:to>
      <xdr:col>36</xdr:col>
      <xdr:colOff>165100</xdr:colOff>
      <xdr:row>106</xdr:row>
      <xdr:rowOff>130811</xdr:rowOff>
    </xdr:to>
    <xdr:sp macro="" textlink="">
      <xdr:nvSpPr>
        <xdr:cNvPr id="367" name="楕円 366">
          <a:extLst>
            <a:ext uri="{FF2B5EF4-FFF2-40B4-BE49-F238E27FC236}">
              <a16:creationId xmlns:a16="http://schemas.microsoft.com/office/drawing/2014/main" id="{3B7EBF1E-E2AA-4FEF-9206-30E9F47D4176}"/>
            </a:ext>
          </a:extLst>
        </xdr:cNvPr>
        <xdr:cNvSpPr/>
      </xdr:nvSpPr>
      <xdr:spPr>
        <a:xfrm>
          <a:off x="6921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77724</xdr:rowOff>
    </xdr:from>
    <xdr:to>
      <xdr:col>41</xdr:col>
      <xdr:colOff>50800</xdr:colOff>
      <xdr:row>106</xdr:row>
      <xdr:rowOff>80011</xdr:rowOff>
    </xdr:to>
    <xdr:cxnSp macro="">
      <xdr:nvCxnSpPr>
        <xdr:cNvPr id="368" name="直線コネクタ 367">
          <a:extLst>
            <a:ext uri="{FF2B5EF4-FFF2-40B4-BE49-F238E27FC236}">
              <a16:creationId xmlns:a16="http://schemas.microsoft.com/office/drawing/2014/main" id="{871AB4D2-5E60-43C8-A307-894798565B49}"/>
            </a:ext>
          </a:extLst>
        </xdr:cNvPr>
        <xdr:cNvCxnSpPr/>
      </xdr:nvCxnSpPr>
      <xdr:spPr>
        <a:xfrm flipV="1">
          <a:off x="6972300" y="182514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369" name="n_1aveValue【市民会館】&#10;一人当たり面積">
          <a:extLst>
            <a:ext uri="{FF2B5EF4-FFF2-40B4-BE49-F238E27FC236}">
              <a16:creationId xmlns:a16="http://schemas.microsoft.com/office/drawing/2014/main" id="{2F27D2E9-8329-4FF9-808A-C78246189B91}"/>
            </a:ext>
          </a:extLst>
        </xdr:cNvPr>
        <xdr:cNvSpPr txBox="1"/>
      </xdr:nvSpPr>
      <xdr:spPr>
        <a:xfrm>
          <a:off x="9391727" y="183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370" name="n_2aveValue【市民会館】&#10;一人当たり面積">
          <a:extLst>
            <a:ext uri="{FF2B5EF4-FFF2-40B4-BE49-F238E27FC236}">
              <a16:creationId xmlns:a16="http://schemas.microsoft.com/office/drawing/2014/main" id="{B2FF1F4A-B400-4EC7-AFB7-B2487D328C2F}"/>
            </a:ext>
          </a:extLst>
        </xdr:cNvPr>
        <xdr:cNvSpPr txBox="1"/>
      </xdr:nvSpPr>
      <xdr:spPr>
        <a:xfrm>
          <a:off x="8515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371" name="n_3aveValue【市民会館】&#10;一人当たり面積">
          <a:extLst>
            <a:ext uri="{FF2B5EF4-FFF2-40B4-BE49-F238E27FC236}">
              <a16:creationId xmlns:a16="http://schemas.microsoft.com/office/drawing/2014/main" id="{96FF12C7-FE90-417A-9F66-9B3F75B13F30}"/>
            </a:ext>
          </a:extLst>
        </xdr:cNvPr>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372" name="n_4aveValue【市民会館】&#10;一人当たり面積">
          <a:extLst>
            <a:ext uri="{FF2B5EF4-FFF2-40B4-BE49-F238E27FC236}">
              <a16:creationId xmlns:a16="http://schemas.microsoft.com/office/drawing/2014/main" id="{7C6C431A-7F2F-4B06-8563-61A559DCE31F}"/>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134383</xdr:rowOff>
    </xdr:from>
    <xdr:ext cx="469744" cy="259045"/>
    <xdr:sp macro="" textlink="">
      <xdr:nvSpPr>
        <xdr:cNvPr id="373" name="n_1mainValue【市民会館】&#10;一人当たり面積">
          <a:extLst>
            <a:ext uri="{FF2B5EF4-FFF2-40B4-BE49-F238E27FC236}">
              <a16:creationId xmlns:a16="http://schemas.microsoft.com/office/drawing/2014/main" id="{C3EE2F22-9ADC-4C57-891B-A22F54D3FA2C}"/>
            </a:ext>
          </a:extLst>
        </xdr:cNvPr>
        <xdr:cNvSpPr txBox="1"/>
      </xdr:nvSpPr>
      <xdr:spPr>
        <a:xfrm>
          <a:off x="93917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140479</xdr:rowOff>
    </xdr:from>
    <xdr:ext cx="469744" cy="259045"/>
    <xdr:sp macro="" textlink="">
      <xdr:nvSpPr>
        <xdr:cNvPr id="374" name="n_2mainValue【市民会館】&#10;一人当たり面積">
          <a:extLst>
            <a:ext uri="{FF2B5EF4-FFF2-40B4-BE49-F238E27FC236}">
              <a16:creationId xmlns:a16="http://schemas.microsoft.com/office/drawing/2014/main" id="{C34B8666-058B-46FA-B88C-2CBEF00C8DFC}"/>
            </a:ext>
          </a:extLst>
        </xdr:cNvPr>
        <xdr:cNvSpPr txBox="1"/>
      </xdr:nvSpPr>
      <xdr:spPr>
        <a:xfrm>
          <a:off x="8515427" y="179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145051</xdr:rowOff>
    </xdr:from>
    <xdr:ext cx="469744" cy="259045"/>
    <xdr:sp macro="" textlink="">
      <xdr:nvSpPr>
        <xdr:cNvPr id="375" name="n_3mainValue【市民会館】&#10;一人当たり面積">
          <a:extLst>
            <a:ext uri="{FF2B5EF4-FFF2-40B4-BE49-F238E27FC236}">
              <a16:creationId xmlns:a16="http://schemas.microsoft.com/office/drawing/2014/main" id="{2A74920A-37CE-40BF-AFD4-3BFBEB54F741}"/>
            </a:ext>
          </a:extLst>
        </xdr:cNvPr>
        <xdr:cNvSpPr txBox="1"/>
      </xdr:nvSpPr>
      <xdr:spPr>
        <a:xfrm>
          <a:off x="7626427" y="179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147338</xdr:rowOff>
    </xdr:from>
    <xdr:ext cx="469744" cy="259045"/>
    <xdr:sp macro="" textlink="">
      <xdr:nvSpPr>
        <xdr:cNvPr id="376" name="n_4mainValue【市民会館】&#10;一人当たり面積">
          <a:extLst>
            <a:ext uri="{FF2B5EF4-FFF2-40B4-BE49-F238E27FC236}">
              <a16:creationId xmlns:a16="http://schemas.microsoft.com/office/drawing/2014/main" id="{8716F2BB-345F-4950-A8AB-6DD2F7B6DE12}"/>
            </a:ext>
          </a:extLst>
        </xdr:cNvPr>
        <xdr:cNvSpPr txBox="1"/>
      </xdr:nvSpPr>
      <xdr:spPr>
        <a:xfrm>
          <a:off x="6737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4D57FD34-77B4-4E23-815B-7921FE1421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2BCDB6FA-9C0A-4CF8-A5A6-AFFD5B95E3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C70144A8-ED61-4977-B171-8501467A6C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FEF7D48-B466-4311-B1EF-11DEF4ADCB0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4FBC9F41-EE7F-464B-A8E6-13CB79DA3D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EB5D3348-004F-4D3D-B664-C48ADB9447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34D087B6-18E6-4DE3-9543-569EE6BF55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EBC2A5C0-6E97-4B83-A0C3-DECD46DCC6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FE744E59-1B59-4B86-BFB6-98C4278E74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4F6AA04-4298-4898-99D0-5F7A407455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700B730E-4F48-4D4A-BDA8-424E657B9B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AADA72BE-E3EF-4597-9D66-C1F5656E14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864EBF8B-7CA8-415B-9FFE-D05C31F654D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FE0F95E7-A37C-4C8D-977A-D1CE84BB21F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04FFCEF0-E7FB-4F71-9782-74E1EA1FE7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AB3CC804-8898-459C-B6D4-B678B50A394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AF73B48A-D247-4D66-B344-D7B88DE5662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1FB62944-A877-450B-815E-D7DD7A480F7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688BFF38-49E5-4757-8E98-EA6FA60F239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0C520BA5-030B-481F-A01E-77BB98B7CE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1EA6408C-81B1-41D0-A2C2-45C5E1BAC21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8E25656C-6B2A-4E72-AB1B-82CF0CF5F3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6CF163EF-E96C-422E-9C61-05DA66814E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id="{5069EFFD-6CEA-4A7E-B41C-1D6EAC10712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73BE9B99-6F9B-4719-983C-402D65AFC85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一般廃棄物処理施設】&#10;有形固定資産減価償却率最小値テキスト">
          <a:extLst>
            <a:ext uri="{FF2B5EF4-FFF2-40B4-BE49-F238E27FC236}">
              <a16:creationId xmlns:a16="http://schemas.microsoft.com/office/drawing/2014/main" id="{C974D806-B153-4794-A84A-6A4DAEB2FA6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BCE0D43E-3E7A-4545-9033-5BED2953E0D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04" name="【一般廃棄物処理施設】&#10;有形固定資産減価償却率最大値テキスト">
          <a:extLst>
            <a:ext uri="{FF2B5EF4-FFF2-40B4-BE49-F238E27FC236}">
              <a16:creationId xmlns:a16="http://schemas.microsoft.com/office/drawing/2014/main" id="{06A8A806-8A03-4D91-AD3D-8C52642DAD29}"/>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05" name="直線コネクタ 404">
          <a:extLst>
            <a:ext uri="{FF2B5EF4-FFF2-40B4-BE49-F238E27FC236}">
              <a16:creationId xmlns:a16="http://schemas.microsoft.com/office/drawing/2014/main" id="{6A5B8F3F-56A7-4912-A08A-78601A0327E2}"/>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id="{17C04748-8F11-4B65-98C6-DD00648DFB81}"/>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07" name="フローチャート: 判断 406">
          <a:extLst>
            <a:ext uri="{FF2B5EF4-FFF2-40B4-BE49-F238E27FC236}">
              <a16:creationId xmlns:a16="http://schemas.microsoft.com/office/drawing/2014/main" id="{F48ABAAC-1FAB-4972-82F4-BD187A41926E}"/>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08" name="フローチャート: 判断 407">
          <a:extLst>
            <a:ext uri="{FF2B5EF4-FFF2-40B4-BE49-F238E27FC236}">
              <a16:creationId xmlns:a16="http://schemas.microsoft.com/office/drawing/2014/main" id="{357E0850-901A-4D39-A23D-439CC6C0CA9A}"/>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09" name="フローチャート: 判断 408">
          <a:extLst>
            <a:ext uri="{FF2B5EF4-FFF2-40B4-BE49-F238E27FC236}">
              <a16:creationId xmlns:a16="http://schemas.microsoft.com/office/drawing/2014/main" id="{4066B98C-B8DE-4F47-BE02-C375B9A4FC5B}"/>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10" name="フローチャート: 判断 409">
          <a:extLst>
            <a:ext uri="{FF2B5EF4-FFF2-40B4-BE49-F238E27FC236}">
              <a16:creationId xmlns:a16="http://schemas.microsoft.com/office/drawing/2014/main" id="{4064BBE8-E2DE-43B4-932E-AC633F9AC9AB}"/>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11" name="フローチャート: 判断 410">
          <a:extLst>
            <a:ext uri="{FF2B5EF4-FFF2-40B4-BE49-F238E27FC236}">
              <a16:creationId xmlns:a16="http://schemas.microsoft.com/office/drawing/2014/main" id="{041F0B39-0EC7-4C61-AFA0-95D12652848F}"/>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FFB17DF5-3D78-4346-A1B9-7E86C95D42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B2C85102-E7B3-44C4-8051-9E8533562AE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CF52622-D18B-44DE-9E8C-E47A5ADD41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EB70CC63-D031-4801-B4FD-36F0195473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FABAEDA8-C16A-4E96-8A87-7AAE36D9C6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417" name="楕円 416">
          <a:extLst>
            <a:ext uri="{FF2B5EF4-FFF2-40B4-BE49-F238E27FC236}">
              <a16:creationId xmlns:a16="http://schemas.microsoft.com/office/drawing/2014/main" id="{FE3000A0-D087-41C3-BE72-654481B80CFF}"/>
            </a:ext>
          </a:extLst>
        </xdr:cNvPr>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46355</xdr:rowOff>
    </xdr:from>
    <xdr:to>
      <xdr:col>76</xdr:col>
      <xdr:colOff>165100</xdr:colOff>
      <xdr:row>40</xdr:row>
      <xdr:rowOff>147955</xdr:rowOff>
    </xdr:to>
    <xdr:sp macro="" textlink="">
      <xdr:nvSpPr>
        <xdr:cNvPr id="418" name="楕円 417">
          <a:extLst>
            <a:ext uri="{FF2B5EF4-FFF2-40B4-BE49-F238E27FC236}">
              <a16:creationId xmlns:a16="http://schemas.microsoft.com/office/drawing/2014/main" id="{7A96874D-FC42-4BE7-BF68-D8F59865B950}"/>
            </a:ext>
          </a:extLst>
        </xdr:cNvPr>
        <xdr:cNvSpPr/>
      </xdr:nvSpPr>
      <xdr:spPr>
        <a:xfrm>
          <a:off x="14541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97155</xdr:rowOff>
    </xdr:from>
    <xdr:to>
      <xdr:col>81</xdr:col>
      <xdr:colOff>50800</xdr:colOff>
      <xdr:row>40</xdr:row>
      <xdr:rowOff>133350</xdr:rowOff>
    </xdr:to>
    <xdr:cxnSp macro="">
      <xdr:nvCxnSpPr>
        <xdr:cNvPr id="419" name="直線コネクタ 418">
          <a:extLst>
            <a:ext uri="{FF2B5EF4-FFF2-40B4-BE49-F238E27FC236}">
              <a16:creationId xmlns:a16="http://schemas.microsoft.com/office/drawing/2014/main" id="{761545E8-8775-4C40-998A-C5A017DEE0B1}"/>
            </a:ext>
          </a:extLst>
        </xdr:cNvPr>
        <xdr:cNvCxnSpPr/>
      </xdr:nvCxnSpPr>
      <xdr:spPr>
        <a:xfrm>
          <a:off x="14592300" y="6955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420" name="楕円 419">
          <a:extLst>
            <a:ext uri="{FF2B5EF4-FFF2-40B4-BE49-F238E27FC236}">
              <a16:creationId xmlns:a16="http://schemas.microsoft.com/office/drawing/2014/main" id="{4DF5CC70-4D9F-431F-94AA-A04242E3826D}"/>
            </a:ext>
          </a:extLst>
        </xdr:cNvPr>
        <xdr:cNvSpPr/>
      </xdr:nvSpPr>
      <xdr:spPr>
        <a:xfrm>
          <a:off x="1365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60960</xdr:rowOff>
    </xdr:from>
    <xdr:to>
      <xdr:col>76</xdr:col>
      <xdr:colOff>114300</xdr:colOff>
      <xdr:row>40</xdr:row>
      <xdr:rowOff>97155</xdr:rowOff>
    </xdr:to>
    <xdr:cxnSp macro="">
      <xdr:nvCxnSpPr>
        <xdr:cNvPr id="421" name="直線コネクタ 420">
          <a:extLst>
            <a:ext uri="{FF2B5EF4-FFF2-40B4-BE49-F238E27FC236}">
              <a16:creationId xmlns:a16="http://schemas.microsoft.com/office/drawing/2014/main" id="{A51496CA-991F-41CD-94E7-59036028816C}"/>
            </a:ext>
          </a:extLst>
        </xdr:cNvPr>
        <xdr:cNvCxnSpPr/>
      </xdr:nvCxnSpPr>
      <xdr:spPr>
        <a:xfrm>
          <a:off x="13703300" y="6918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111125</xdr:rowOff>
    </xdr:from>
    <xdr:to>
      <xdr:col>67</xdr:col>
      <xdr:colOff>101600</xdr:colOff>
      <xdr:row>40</xdr:row>
      <xdr:rowOff>41275</xdr:rowOff>
    </xdr:to>
    <xdr:sp macro="" textlink="">
      <xdr:nvSpPr>
        <xdr:cNvPr id="422" name="楕円 421">
          <a:extLst>
            <a:ext uri="{FF2B5EF4-FFF2-40B4-BE49-F238E27FC236}">
              <a16:creationId xmlns:a16="http://schemas.microsoft.com/office/drawing/2014/main" id="{04FAC9A8-08B4-4388-8B3C-73F20C084AA3}"/>
            </a:ext>
          </a:extLst>
        </xdr:cNvPr>
        <xdr:cNvSpPr/>
      </xdr:nvSpPr>
      <xdr:spPr>
        <a:xfrm>
          <a:off x="12763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161925</xdr:rowOff>
    </xdr:from>
    <xdr:to>
      <xdr:col>71</xdr:col>
      <xdr:colOff>177800</xdr:colOff>
      <xdr:row>40</xdr:row>
      <xdr:rowOff>60960</xdr:rowOff>
    </xdr:to>
    <xdr:cxnSp macro="">
      <xdr:nvCxnSpPr>
        <xdr:cNvPr id="423" name="直線コネクタ 422">
          <a:extLst>
            <a:ext uri="{FF2B5EF4-FFF2-40B4-BE49-F238E27FC236}">
              <a16:creationId xmlns:a16="http://schemas.microsoft.com/office/drawing/2014/main" id="{043BF359-715E-426B-9C79-0B55BC7BFDE1}"/>
            </a:ext>
          </a:extLst>
        </xdr:cNvPr>
        <xdr:cNvCxnSpPr/>
      </xdr:nvCxnSpPr>
      <xdr:spPr>
        <a:xfrm>
          <a:off x="12814300" y="684847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id="{16BCF50C-2950-4BB7-8F84-374797345E96}"/>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id="{61402FD3-D521-492B-8743-324A95B8768B}"/>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26" name="n_3aveValue【一般廃棄物処理施設】&#10;有形固定資産減価償却率">
          <a:extLst>
            <a:ext uri="{FF2B5EF4-FFF2-40B4-BE49-F238E27FC236}">
              <a16:creationId xmlns:a16="http://schemas.microsoft.com/office/drawing/2014/main" id="{A3D47A2C-9E8C-411F-964D-FD307D533C14}"/>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27" name="n_4aveValue【一般廃棄物処理施設】&#10;有形固定資産減価償却率">
          <a:extLst>
            <a:ext uri="{FF2B5EF4-FFF2-40B4-BE49-F238E27FC236}">
              <a16:creationId xmlns:a16="http://schemas.microsoft.com/office/drawing/2014/main" id="{1630E280-A882-4F1D-9946-AD98B94334A9}"/>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428" name="n_1mainValue【一般廃棄物処理施設】&#10;有形固定資産減価償却率">
          <a:extLst>
            <a:ext uri="{FF2B5EF4-FFF2-40B4-BE49-F238E27FC236}">
              <a16:creationId xmlns:a16="http://schemas.microsoft.com/office/drawing/2014/main" id="{B293F211-58B8-4D31-A075-BE5044053DC4}"/>
            </a:ext>
          </a:extLst>
        </xdr:cNvPr>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139082</xdr:rowOff>
    </xdr:from>
    <xdr:ext cx="405111" cy="259045"/>
    <xdr:sp macro="" textlink="">
      <xdr:nvSpPr>
        <xdr:cNvPr id="429" name="n_2mainValue【一般廃棄物処理施設】&#10;有形固定資産減価償却率">
          <a:extLst>
            <a:ext uri="{FF2B5EF4-FFF2-40B4-BE49-F238E27FC236}">
              <a16:creationId xmlns:a16="http://schemas.microsoft.com/office/drawing/2014/main" id="{484484F8-8227-452D-B3BA-8C24FD502D38}"/>
            </a:ext>
          </a:extLst>
        </xdr:cNvPr>
        <xdr:cNvSpPr txBox="1"/>
      </xdr:nvSpPr>
      <xdr:spPr>
        <a:xfrm>
          <a:off x="14389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102887</xdr:rowOff>
    </xdr:from>
    <xdr:ext cx="405111" cy="259045"/>
    <xdr:sp macro="" textlink="">
      <xdr:nvSpPr>
        <xdr:cNvPr id="430" name="n_3mainValue【一般廃棄物処理施設】&#10;有形固定資産減価償却率">
          <a:extLst>
            <a:ext uri="{FF2B5EF4-FFF2-40B4-BE49-F238E27FC236}">
              <a16:creationId xmlns:a16="http://schemas.microsoft.com/office/drawing/2014/main" id="{E14A1FD8-907A-402B-B889-ACFCE31E6D04}"/>
            </a:ext>
          </a:extLst>
        </xdr:cNvPr>
        <xdr:cNvSpPr txBox="1"/>
      </xdr:nvSpPr>
      <xdr:spPr>
        <a:xfrm>
          <a:off x="13500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32402</xdr:rowOff>
    </xdr:from>
    <xdr:ext cx="405111" cy="259045"/>
    <xdr:sp macro="" textlink="">
      <xdr:nvSpPr>
        <xdr:cNvPr id="431" name="n_4mainValue【一般廃棄物処理施設】&#10;有形固定資産減価償却率">
          <a:extLst>
            <a:ext uri="{FF2B5EF4-FFF2-40B4-BE49-F238E27FC236}">
              <a16:creationId xmlns:a16="http://schemas.microsoft.com/office/drawing/2014/main" id="{D04256FE-BA5C-44BE-BB0C-89E1D27C6418}"/>
            </a:ext>
          </a:extLst>
        </xdr:cNvPr>
        <xdr:cNvSpPr txBox="1"/>
      </xdr:nvSpPr>
      <xdr:spPr>
        <a:xfrm>
          <a:off x="12611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B7D8FD51-19CA-4D30-AF2F-D5A5262061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D3B2F0B0-C2FD-4FC8-B2E4-1EFACD8EB1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AC439D91-9EF1-4B7C-927D-4FECA8EF2D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56779BA2-5C37-4D8D-8223-4BC91D5860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D2B0465-BEB9-413E-9BF4-165A4BF0CD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E17DD3FB-3BFF-4110-8C6B-DEF4CB6AA9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F90FC104-ECF1-4262-9B26-80AF3F5624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CF7EE7CA-5351-4396-9571-12F1163A17F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988A8753-E5F3-4DF5-887F-BF108A9453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D7A5989B-8620-4E58-869C-959737A739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a:extLst>
            <a:ext uri="{FF2B5EF4-FFF2-40B4-BE49-F238E27FC236}">
              <a16:creationId xmlns:a16="http://schemas.microsoft.com/office/drawing/2014/main" id="{3943C8CD-23F9-455F-87F3-E5715370607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3" name="テキスト ボックス 442">
          <a:extLst>
            <a:ext uri="{FF2B5EF4-FFF2-40B4-BE49-F238E27FC236}">
              <a16:creationId xmlns:a16="http://schemas.microsoft.com/office/drawing/2014/main" id="{EAB65EC0-0E22-4749-89CE-4CD2050A0C4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a:extLst>
            <a:ext uri="{FF2B5EF4-FFF2-40B4-BE49-F238E27FC236}">
              <a16:creationId xmlns:a16="http://schemas.microsoft.com/office/drawing/2014/main" id="{214EF67E-F3FC-4914-BDFA-2159F912C7B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5" name="テキスト ボックス 444">
          <a:extLst>
            <a:ext uri="{FF2B5EF4-FFF2-40B4-BE49-F238E27FC236}">
              <a16:creationId xmlns:a16="http://schemas.microsoft.com/office/drawing/2014/main" id="{7CA4DC25-E497-4F9B-A2A4-6B7E7C0296B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a:extLst>
            <a:ext uri="{FF2B5EF4-FFF2-40B4-BE49-F238E27FC236}">
              <a16:creationId xmlns:a16="http://schemas.microsoft.com/office/drawing/2014/main" id="{5FD51201-DC92-4E0F-9DBB-FCD21DAA49D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7" name="テキスト ボックス 446">
          <a:extLst>
            <a:ext uri="{FF2B5EF4-FFF2-40B4-BE49-F238E27FC236}">
              <a16:creationId xmlns:a16="http://schemas.microsoft.com/office/drawing/2014/main" id="{326DE2CC-5886-4A1B-B639-CC895388D24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a:extLst>
            <a:ext uri="{FF2B5EF4-FFF2-40B4-BE49-F238E27FC236}">
              <a16:creationId xmlns:a16="http://schemas.microsoft.com/office/drawing/2014/main" id="{19411871-84F0-4934-A294-F30FD84C48B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9" name="テキスト ボックス 448">
          <a:extLst>
            <a:ext uri="{FF2B5EF4-FFF2-40B4-BE49-F238E27FC236}">
              <a16:creationId xmlns:a16="http://schemas.microsoft.com/office/drawing/2014/main" id="{096C0637-2A24-4C38-AADF-22ADD688428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a:extLst>
            <a:ext uri="{FF2B5EF4-FFF2-40B4-BE49-F238E27FC236}">
              <a16:creationId xmlns:a16="http://schemas.microsoft.com/office/drawing/2014/main" id="{9B43F677-F55C-4549-BD1E-ADD2745BC91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1" name="テキスト ボックス 450">
          <a:extLst>
            <a:ext uri="{FF2B5EF4-FFF2-40B4-BE49-F238E27FC236}">
              <a16:creationId xmlns:a16="http://schemas.microsoft.com/office/drawing/2014/main" id="{86C976C1-CFE9-48DF-BB3A-8C5F2B8A7B8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a:extLst>
            <a:ext uri="{FF2B5EF4-FFF2-40B4-BE49-F238E27FC236}">
              <a16:creationId xmlns:a16="http://schemas.microsoft.com/office/drawing/2014/main" id="{F6762DD7-A473-4A73-B151-92F64B7EE3F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3" name="テキスト ボックス 452">
          <a:extLst>
            <a:ext uri="{FF2B5EF4-FFF2-40B4-BE49-F238E27FC236}">
              <a16:creationId xmlns:a16="http://schemas.microsoft.com/office/drawing/2014/main" id="{3EE0EC7A-05E8-4688-895E-F230661F6C1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5B1D89EB-3A6F-4F77-B24B-104B15BF44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a:extLst>
            <a:ext uri="{FF2B5EF4-FFF2-40B4-BE49-F238E27FC236}">
              <a16:creationId xmlns:a16="http://schemas.microsoft.com/office/drawing/2014/main" id="{6CA177A7-B2BF-4B8A-A975-68CE2205756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a:extLst>
            <a:ext uri="{FF2B5EF4-FFF2-40B4-BE49-F238E27FC236}">
              <a16:creationId xmlns:a16="http://schemas.microsoft.com/office/drawing/2014/main" id="{A6913F42-F5FB-44A3-8F53-CC948BE1DF7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57" name="直線コネクタ 456">
          <a:extLst>
            <a:ext uri="{FF2B5EF4-FFF2-40B4-BE49-F238E27FC236}">
              <a16:creationId xmlns:a16="http://schemas.microsoft.com/office/drawing/2014/main" id="{CF739FA3-77C7-43C2-9996-BE00DC3C1BFA}"/>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58" name="【一般廃棄物処理施設】&#10;一人当たり有形固定資産（償却資産）額最小値テキスト">
          <a:extLst>
            <a:ext uri="{FF2B5EF4-FFF2-40B4-BE49-F238E27FC236}">
              <a16:creationId xmlns:a16="http://schemas.microsoft.com/office/drawing/2014/main" id="{88A63F4A-7A04-4901-9918-9113C93D1CE2}"/>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59" name="直線コネクタ 458">
          <a:extLst>
            <a:ext uri="{FF2B5EF4-FFF2-40B4-BE49-F238E27FC236}">
              <a16:creationId xmlns:a16="http://schemas.microsoft.com/office/drawing/2014/main" id="{A6F40B48-03F2-40F0-A94B-29120977E8B7}"/>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60" name="【一般廃棄物処理施設】&#10;一人当たり有形固定資産（償却資産）額最大値テキスト">
          <a:extLst>
            <a:ext uri="{FF2B5EF4-FFF2-40B4-BE49-F238E27FC236}">
              <a16:creationId xmlns:a16="http://schemas.microsoft.com/office/drawing/2014/main" id="{772A8462-6105-456D-888E-FB20C7E35D22}"/>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61" name="直線コネクタ 460">
          <a:extLst>
            <a:ext uri="{FF2B5EF4-FFF2-40B4-BE49-F238E27FC236}">
              <a16:creationId xmlns:a16="http://schemas.microsoft.com/office/drawing/2014/main" id="{2CFDD8BE-FD3C-40D6-A01C-97B10938E16C}"/>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462" name="【一般廃棄物処理施設】&#10;一人当たり有形固定資産（償却資産）額平均値テキスト">
          <a:extLst>
            <a:ext uri="{FF2B5EF4-FFF2-40B4-BE49-F238E27FC236}">
              <a16:creationId xmlns:a16="http://schemas.microsoft.com/office/drawing/2014/main" id="{0C81FC8E-51C0-4E6A-A335-D09C18433EF2}"/>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63" name="フローチャート: 判断 462">
          <a:extLst>
            <a:ext uri="{FF2B5EF4-FFF2-40B4-BE49-F238E27FC236}">
              <a16:creationId xmlns:a16="http://schemas.microsoft.com/office/drawing/2014/main" id="{825E85B0-06FB-46FC-B9A9-E4963C2ECDF5}"/>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64" name="フローチャート: 判断 463">
          <a:extLst>
            <a:ext uri="{FF2B5EF4-FFF2-40B4-BE49-F238E27FC236}">
              <a16:creationId xmlns:a16="http://schemas.microsoft.com/office/drawing/2014/main" id="{4EDFE07B-B5ED-400B-B56F-D0B0252988D0}"/>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65" name="フローチャート: 判断 464">
          <a:extLst>
            <a:ext uri="{FF2B5EF4-FFF2-40B4-BE49-F238E27FC236}">
              <a16:creationId xmlns:a16="http://schemas.microsoft.com/office/drawing/2014/main" id="{B5CAFE7C-1AFD-46D3-AF88-D04366BBA1E5}"/>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66" name="フローチャート: 判断 465">
          <a:extLst>
            <a:ext uri="{FF2B5EF4-FFF2-40B4-BE49-F238E27FC236}">
              <a16:creationId xmlns:a16="http://schemas.microsoft.com/office/drawing/2014/main" id="{6728BF63-3930-43BA-9BBB-4ED39190725B}"/>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67" name="フローチャート: 判断 466">
          <a:extLst>
            <a:ext uri="{FF2B5EF4-FFF2-40B4-BE49-F238E27FC236}">
              <a16:creationId xmlns:a16="http://schemas.microsoft.com/office/drawing/2014/main" id="{2FCFA4CA-F49E-45FF-870A-D2C18E8B349C}"/>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5DE03B54-8F7F-4E22-BDF4-369122A8A1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78901DD4-72BF-47E0-A8CA-6F222B4594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A042F955-6022-49CD-8E59-E42B757490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E52013D3-14F5-427C-98B5-FD672835476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63057B1C-C578-4899-9F28-E1027DE9F4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123600</xdr:rowOff>
    </xdr:from>
    <xdr:to>
      <xdr:col>112</xdr:col>
      <xdr:colOff>38100</xdr:colOff>
      <xdr:row>40</xdr:row>
      <xdr:rowOff>53750</xdr:rowOff>
    </xdr:to>
    <xdr:sp macro="" textlink="">
      <xdr:nvSpPr>
        <xdr:cNvPr id="473" name="楕円 472">
          <a:extLst>
            <a:ext uri="{FF2B5EF4-FFF2-40B4-BE49-F238E27FC236}">
              <a16:creationId xmlns:a16="http://schemas.microsoft.com/office/drawing/2014/main" id="{B3609745-4706-494D-9E20-31D974F5D543}"/>
            </a:ext>
          </a:extLst>
        </xdr:cNvPr>
        <xdr:cNvSpPr/>
      </xdr:nvSpPr>
      <xdr:spPr>
        <a:xfrm>
          <a:off x="21272500" y="68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139370</xdr:rowOff>
    </xdr:from>
    <xdr:to>
      <xdr:col>107</xdr:col>
      <xdr:colOff>101600</xdr:colOff>
      <xdr:row>40</xdr:row>
      <xdr:rowOff>69520</xdr:rowOff>
    </xdr:to>
    <xdr:sp macro="" textlink="">
      <xdr:nvSpPr>
        <xdr:cNvPr id="474" name="楕円 473">
          <a:extLst>
            <a:ext uri="{FF2B5EF4-FFF2-40B4-BE49-F238E27FC236}">
              <a16:creationId xmlns:a16="http://schemas.microsoft.com/office/drawing/2014/main" id="{B5123F59-8A11-40AD-B615-9BCC108D6215}"/>
            </a:ext>
          </a:extLst>
        </xdr:cNvPr>
        <xdr:cNvSpPr/>
      </xdr:nvSpPr>
      <xdr:spPr>
        <a:xfrm>
          <a:off x="20383500" y="68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2950</xdr:rowOff>
    </xdr:from>
    <xdr:to>
      <xdr:col>111</xdr:col>
      <xdr:colOff>177800</xdr:colOff>
      <xdr:row>40</xdr:row>
      <xdr:rowOff>18720</xdr:rowOff>
    </xdr:to>
    <xdr:cxnSp macro="">
      <xdr:nvCxnSpPr>
        <xdr:cNvPr id="475" name="直線コネクタ 474">
          <a:extLst>
            <a:ext uri="{FF2B5EF4-FFF2-40B4-BE49-F238E27FC236}">
              <a16:creationId xmlns:a16="http://schemas.microsoft.com/office/drawing/2014/main" id="{F8412189-F5FC-4EF6-A60B-67CB9A929817}"/>
            </a:ext>
          </a:extLst>
        </xdr:cNvPr>
        <xdr:cNvCxnSpPr/>
      </xdr:nvCxnSpPr>
      <xdr:spPr>
        <a:xfrm flipV="1">
          <a:off x="20434300" y="6860950"/>
          <a:ext cx="8890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143935</xdr:rowOff>
    </xdr:from>
    <xdr:to>
      <xdr:col>102</xdr:col>
      <xdr:colOff>165100</xdr:colOff>
      <xdr:row>40</xdr:row>
      <xdr:rowOff>74085</xdr:rowOff>
    </xdr:to>
    <xdr:sp macro="" textlink="">
      <xdr:nvSpPr>
        <xdr:cNvPr id="476" name="楕円 475">
          <a:extLst>
            <a:ext uri="{FF2B5EF4-FFF2-40B4-BE49-F238E27FC236}">
              <a16:creationId xmlns:a16="http://schemas.microsoft.com/office/drawing/2014/main" id="{812187BA-DBF1-4ABD-8AFC-5488148AB10B}"/>
            </a:ext>
          </a:extLst>
        </xdr:cNvPr>
        <xdr:cNvSpPr/>
      </xdr:nvSpPr>
      <xdr:spPr>
        <a:xfrm>
          <a:off x="19494500" y="68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18720</xdr:rowOff>
    </xdr:from>
    <xdr:to>
      <xdr:col>107</xdr:col>
      <xdr:colOff>50800</xdr:colOff>
      <xdr:row>40</xdr:row>
      <xdr:rowOff>23285</xdr:rowOff>
    </xdr:to>
    <xdr:cxnSp macro="">
      <xdr:nvCxnSpPr>
        <xdr:cNvPr id="477" name="直線コネクタ 476">
          <a:extLst>
            <a:ext uri="{FF2B5EF4-FFF2-40B4-BE49-F238E27FC236}">
              <a16:creationId xmlns:a16="http://schemas.microsoft.com/office/drawing/2014/main" id="{A4FA26F3-264C-4F54-9836-04AB9DAAC6BC}"/>
            </a:ext>
          </a:extLst>
        </xdr:cNvPr>
        <xdr:cNvCxnSpPr/>
      </xdr:nvCxnSpPr>
      <xdr:spPr>
        <a:xfrm flipV="1">
          <a:off x="19545300" y="6876720"/>
          <a:ext cx="8890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146205</xdr:rowOff>
    </xdr:from>
    <xdr:to>
      <xdr:col>98</xdr:col>
      <xdr:colOff>38100</xdr:colOff>
      <xdr:row>40</xdr:row>
      <xdr:rowOff>76355</xdr:rowOff>
    </xdr:to>
    <xdr:sp macro="" textlink="">
      <xdr:nvSpPr>
        <xdr:cNvPr id="478" name="楕円 477">
          <a:extLst>
            <a:ext uri="{FF2B5EF4-FFF2-40B4-BE49-F238E27FC236}">
              <a16:creationId xmlns:a16="http://schemas.microsoft.com/office/drawing/2014/main" id="{2F74DC28-106D-4960-8FC3-9D56B3152CC3}"/>
            </a:ext>
          </a:extLst>
        </xdr:cNvPr>
        <xdr:cNvSpPr/>
      </xdr:nvSpPr>
      <xdr:spPr>
        <a:xfrm>
          <a:off x="18605500" y="68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23285</xdr:rowOff>
    </xdr:from>
    <xdr:to>
      <xdr:col>102</xdr:col>
      <xdr:colOff>114300</xdr:colOff>
      <xdr:row>40</xdr:row>
      <xdr:rowOff>25555</xdr:rowOff>
    </xdr:to>
    <xdr:cxnSp macro="">
      <xdr:nvCxnSpPr>
        <xdr:cNvPr id="479" name="直線コネクタ 478">
          <a:extLst>
            <a:ext uri="{FF2B5EF4-FFF2-40B4-BE49-F238E27FC236}">
              <a16:creationId xmlns:a16="http://schemas.microsoft.com/office/drawing/2014/main" id="{A2F1E8DD-9C3F-412E-AE2A-F709049553F2}"/>
            </a:ext>
          </a:extLst>
        </xdr:cNvPr>
        <xdr:cNvCxnSpPr/>
      </xdr:nvCxnSpPr>
      <xdr:spPr>
        <a:xfrm flipV="1">
          <a:off x="18656300" y="6881285"/>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80" name="n_1aveValue【一般廃棄物処理施設】&#10;一人当たり有形固定資産（償却資産）額">
          <a:extLst>
            <a:ext uri="{FF2B5EF4-FFF2-40B4-BE49-F238E27FC236}">
              <a16:creationId xmlns:a16="http://schemas.microsoft.com/office/drawing/2014/main" id="{10301163-735D-4909-A374-8C63BB0AD5EA}"/>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id="{26050719-89D1-4295-AAD7-A717B363404D}"/>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82" name="n_3aveValue【一般廃棄物処理施設】&#10;一人当たり有形固定資産（償却資産）額">
          <a:extLst>
            <a:ext uri="{FF2B5EF4-FFF2-40B4-BE49-F238E27FC236}">
              <a16:creationId xmlns:a16="http://schemas.microsoft.com/office/drawing/2014/main" id="{F98E32F4-DFDC-4EC7-A2B1-752637728E6D}"/>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83" name="n_4aveValue【一般廃棄物処理施設】&#10;一人当たり有形固定資産（償却資産）額">
          <a:extLst>
            <a:ext uri="{FF2B5EF4-FFF2-40B4-BE49-F238E27FC236}">
              <a16:creationId xmlns:a16="http://schemas.microsoft.com/office/drawing/2014/main" id="{DED23AED-C5B9-4697-98A7-28F2A715DF16}"/>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44877</xdr:rowOff>
    </xdr:from>
    <xdr:ext cx="599010" cy="259045"/>
    <xdr:sp macro="" textlink="">
      <xdr:nvSpPr>
        <xdr:cNvPr id="484" name="n_1mainValue【一般廃棄物処理施設】&#10;一人当たり有形固定資産（償却資産）額">
          <a:extLst>
            <a:ext uri="{FF2B5EF4-FFF2-40B4-BE49-F238E27FC236}">
              <a16:creationId xmlns:a16="http://schemas.microsoft.com/office/drawing/2014/main" id="{875CB9C6-AB80-40AA-9FA4-D7BCF2295CF9}"/>
            </a:ext>
          </a:extLst>
        </xdr:cNvPr>
        <xdr:cNvSpPr txBox="1"/>
      </xdr:nvSpPr>
      <xdr:spPr>
        <a:xfrm>
          <a:off x="21011095" y="690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60647</xdr:rowOff>
    </xdr:from>
    <xdr:ext cx="599010" cy="259045"/>
    <xdr:sp macro="" textlink="">
      <xdr:nvSpPr>
        <xdr:cNvPr id="485" name="n_2mainValue【一般廃棄物処理施設】&#10;一人当たり有形固定資産（償却資産）額">
          <a:extLst>
            <a:ext uri="{FF2B5EF4-FFF2-40B4-BE49-F238E27FC236}">
              <a16:creationId xmlns:a16="http://schemas.microsoft.com/office/drawing/2014/main" id="{AD49BF63-A7E2-4698-9495-72A785C9B23B}"/>
            </a:ext>
          </a:extLst>
        </xdr:cNvPr>
        <xdr:cNvSpPr txBox="1"/>
      </xdr:nvSpPr>
      <xdr:spPr>
        <a:xfrm>
          <a:off x="20134795" y="691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65212</xdr:rowOff>
    </xdr:from>
    <xdr:ext cx="599010" cy="259045"/>
    <xdr:sp macro="" textlink="">
      <xdr:nvSpPr>
        <xdr:cNvPr id="486" name="n_3mainValue【一般廃棄物処理施設】&#10;一人当たり有形固定資産（償却資産）額">
          <a:extLst>
            <a:ext uri="{FF2B5EF4-FFF2-40B4-BE49-F238E27FC236}">
              <a16:creationId xmlns:a16="http://schemas.microsoft.com/office/drawing/2014/main" id="{583F7563-0763-44E6-BCB6-54521076103C}"/>
            </a:ext>
          </a:extLst>
        </xdr:cNvPr>
        <xdr:cNvSpPr txBox="1"/>
      </xdr:nvSpPr>
      <xdr:spPr>
        <a:xfrm>
          <a:off x="19245795" y="692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67482</xdr:rowOff>
    </xdr:from>
    <xdr:ext cx="599010" cy="259045"/>
    <xdr:sp macro="" textlink="">
      <xdr:nvSpPr>
        <xdr:cNvPr id="487" name="n_4mainValue【一般廃棄物処理施設】&#10;一人当たり有形固定資産（償却資産）額">
          <a:extLst>
            <a:ext uri="{FF2B5EF4-FFF2-40B4-BE49-F238E27FC236}">
              <a16:creationId xmlns:a16="http://schemas.microsoft.com/office/drawing/2014/main" id="{F55EA9F5-F1FA-4E9E-9043-7003447D014A}"/>
            </a:ext>
          </a:extLst>
        </xdr:cNvPr>
        <xdr:cNvSpPr txBox="1"/>
      </xdr:nvSpPr>
      <xdr:spPr>
        <a:xfrm>
          <a:off x="18356795" y="692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3AD8261D-E625-49BD-ABAE-DFAA434A56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6575BE07-ED07-45D7-AC59-8DD961AEA7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B4F9E92B-B0AC-4552-AFA8-A8D4C02652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937878D0-CD26-4289-B4D3-B593874750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C7D23E23-9382-450B-9C72-68B6B88B2C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A4813758-C55D-475A-9617-10B3BF5285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CF923EC8-1A75-47E2-AB5E-AE8BDE5D14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D76CC918-F87B-42C7-AB6A-34CDB9E338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1344926B-C019-4933-AECE-E038342E28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13AF6AAD-E4B9-4749-B889-0BA29A17D2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id="{5055D10D-750B-4A66-8118-B23E0CB288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9" name="直線コネクタ 498">
          <a:extLst>
            <a:ext uri="{FF2B5EF4-FFF2-40B4-BE49-F238E27FC236}">
              <a16:creationId xmlns:a16="http://schemas.microsoft.com/office/drawing/2014/main" id="{D2955219-08A4-41D6-B2D9-E9B4FBB4665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0" name="テキスト ボックス 499">
          <a:extLst>
            <a:ext uri="{FF2B5EF4-FFF2-40B4-BE49-F238E27FC236}">
              <a16:creationId xmlns:a16="http://schemas.microsoft.com/office/drawing/2014/main" id="{F118B912-104D-4078-923D-D2055FA807C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1" name="直線コネクタ 500">
          <a:extLst>
            <a:ext uri="{FF2B5EF4-FFF2-40B4-BE49-F238E27FC236}">
              <a16:creationId xmlns:a16="http://schemas.microsoft.com/office/drawing/2014/main" id="{F5F50BBA-AA49-4841-8BB0-AC82274A478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2" name="テキスト ボックス 501">
          <a:extLst>
            <a:ext uri="{FF2B5EF4-FFF2-40B4-BE49-F238E27FC236}">
              <a16:creationId xmlns:a16="http://schemas.microsoft.com/office/drawing/2014/main" id="{887359F1-ECC4-4482-AB16-E2E67E86C75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3" name="直線コネクタ 502">
          <a:extLst>
            <a:ext uri="{FF2B5EF4-FFF2-40B4-BE49-F238E27FC236}">
              <a16:creationId xmlns:a16="http://schemas.microsoft.com/office/drawing/2014/main" id="{F7E606C3-8769-4E6D-A6E8-A4EFE65C6B1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4" name="テキスト ボックス 503">
          <a:extLst>
            <a:ext uri="{FF2B5EF4-FFF2-40B4-BE49-F238E27FC236}">
              <a16:creationId xmlns:a16="http://schemas.microsoft.com/office/drawing/2014/main" id="{2ED1EAFB-17DA-4332-82DA-700FC92E889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5" name="直線コネクタ 504">
          <a:extLst>
            <a:ext uri="{FF2B5EF4-FFF2-40B4-BE49-F238E27FC236}">
              <a16:creationId xmlns:a16="http://schemas.microsoft.com/office/drawing/2014/main" id="{6D6DD1F3-9F11-4C0E-AF8E-A9D9BEB57DA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6" name="テキスト ボックス 505">
          <a:extLst>
            <a:ext uri="{FF2B5EF4-FFF2-40B4-BE49-F238E27FC236}">
              <a16:creationId xmlns:a16="http://schemas.microsoft.com/office/drawing/2014/main" id="{661D9EDE-42ED-43D8-B8F2-F3A14FB0FC1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7" name="直線コネクタ 506">
          <a:extLst>
            <a:ext uri="{FF2B5EF4-FFF2-40B4-BE49-F238E27FC236}">
              <a16:creationId xmlns:a16="http://schemas.microsoft.com/office/drawing/2014/main" id="{70EE3BDB-AD59-4F33-949C-8BD25920280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8" name="テキスト ボックス 507">
          <a:extLst>
            <a:ext uri="{FF2B5EF4-FFF2-40B4-BE49-F238E27FC236}">
              <a16:creationId xmlns:a16="http://schemas.microsoft.com/office/drawing/2014/main" id="{509B4B7D-4AC1-404B-B077-B4446EA9DE6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9" name="直線コネクタ 508">
          <a:extLst>
            <a:ext uri="{FF2B5EF4-FFF2-40B4-BE49-F238E27FC236}">
              <a16:creationId xmlns:a16="http://schemas.microsoft.com/office/drawing/2014/main" id="{FFDAAC2B-DBAD-4DD2-B43E-0EC588B084A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0" name="テキスト ボックス 509">
          <a:extLst>
            <a:ext uri="{FF2B5EF4-FFF2-40B4-BE49-F238E27FC236}">
              <a16:creationId xmlns:a16="http://schemas.microsoft.com/office/drawing/2014/main" id="{957CE320-E596-4E6A-BFD7-7F9AC78F8E7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1" name="直線コネクタ 510">
          <a:extLst>
            <a:ext uri="{FF2B5EF4-FFF2-40B4-BE49-F238E27FC236}">
              <a16:creationId xmlns:a16="http://schemas.microsoft.com/office/drawing/2014/main" id="{47ED3854-912D-45DD-BC6D-D69B0A80DC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保健センター・保健所】&#10;有形固定資産減価償却率グラフ枠">
          <a:extLst>
            <a:ext uri="{FF2B5EF4-FFF2-40B4-BE49-F238E27FC236}">
              <a16:creationId xmlns:a16="http://schemas.microsoft.com/office/drawing/2014/main" id="{7AA2671C-9156-408C-9609-F014DFA58A6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13" name="直線コネクタ 512">
          <a:extLst>
            <a:ext uri="{FF2B5EF4-FFF2-40B4-BE49-F238E27FC236}">
              <a16:creationId xmlns:a16="http://schemas.microsoft.com/office/drawing/2014/main" id="{5A4DF0A2-FCB6-4C1A-8906-65FB079C987B}"/>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14" name="【保健センター・保健所】&#10;有形固定資産減価償却率最小値テキスト">
          <a:extLst>
            <a:ext uri="{FF2B5EF4-FFF2-40B4-BE49-F238E27FC236}">
              <a16:creationId xmlns:a16="http://schemas.microsoft.com/office/drawing/2014/main" id="{12DFBBDE-381D-4B48-B19B-D9EDEBA0EC5E}"/>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15" name="直線コネクタ 514">
          <a:extLst>
            <a:ext uri="{FF2B5EF4-FFF2-40B4-BE49-F238E27FC236}">
              <a16:creationId xmlns:a16="http://schemas.microsoft.com/office/drawing/2014/main" id="{5948A0CB-E508-4804-8550-89FB8640F57F}"/>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16" name="【保健センター・保健所】&#10;有形固定資産減価償却率最大値テキスト">
          <a:extLst>
            <a:ext uri="{FF2B5EF4-FFF2-40B4-BE49-F238E27FC236}">
              <a16:creationId xmlns:a16="http://schemas.microsoft.com/office/drawing/2014/main" id="{46F24EEE-1D02-4FD5-8B78-3229777B2535}"/>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17" name="直線コネクタ 516">
          <a:extLst>
            <a:ext uri="{FF2B5EF4-FFF2-40B4-BE49-F238E27FC236}">
              <a16:creationId xmlns:a16="http://schemas.microsoft.com/office/drawing/2014/main" id="{B6181070-942A-467B-A002-CA0DD7D655F6}"/>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518" name="【保健センター・保健所】&#10;有形固定資産減価償却率平均値テキスト">
          <a:extLst>
            <a:ext uri="{FF2B5EF4-FFF2-40B4-BE49-F238E27FC236}">
              <a16:creationId xmlns:a16="http://schemas.microsoft.com/office/drawing/2014/main" id="{AD8A8914-4DE2-43F7-BBF2-D7A5A54B4F34}"/>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19" name="フローチャート: 判断 518">
          <a:extLst>
            <a:ext uri="{FF2B5EF4-FFF2-40B4-BE49-F238E27FC236}">
              <a16:creationId xmlns:a16="http://schemas.microsoft.com/office/drawing/2014/main" id="{986BC41C-366F-4DAA-9EA0-36EAF6BA0F4F}"/>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20" name="フローチャート: 判断 519">
          <a:extLst>
            <a:ext uri="{FF2B5EF4-FFF2-40B4-BE49-F238E27FC236}">
              <a16:creationId xmlns:a16="http://schemas.microsoft.com/office/drawing/2014/main" id="{F25F8072-C043-43F2-B6A5-D82FE95EED7E}"/>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21" name="フローチャート: 判断 520">
          <a:extLst>
            <a:ext uri="{FF2B5EF4-FFF2-40B4-BE49-F238E27FC236}">
              <a16:creationId xmlns:a16="http://schemas.microsoft.com/office/drawing/2014/main" id="{589192D5-5B6E-43F6-AB06-43369F0C07E0}"/>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22" name="フローチャート: 判断 521">
          <a:extLst>
            <a:ext uri="{FF2B5EF4-FFF2-40B4-BE49-F238E27FC236}">
              <a16:creationId xmlns:a16="http://schemas.microsoft.com/office/drawing/2014/main" id="{480E5771-3FFA-4CB4-BA9C-65EA82845651}"/>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23" name="フローチャート: 判断 522">
          <a:extLst>
            <a:ext uri="{FF2B5EF4-FFF2-40B4-BE49-F238E27FC236}">
              <a16:creationId xmlns:a16="http://schemas.microsoft.com/office/drawing/2014/main" id="{B5870839-E47D-4065-A432-5C18EEF476C9}"/>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E25B96E2-1C61-477F-B669-504A3567AA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D547A66D-7412-4B99-BD8F-24DC14DFFD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34C44363-075B-49D3-8BED-2553822F8E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7D12F911-031A-4FE7-B8AF-CF55CEC4791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AB8B73A9-0949-48D8-9C5B-0414760CDA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56969</xdr:rowOff>
    </xdr:from>
    <xdr:to>
      <xdr:col>81</xdr:col>
      <xdr:colOff>101600</xdr:colOff>
      <xdr:row>59</xdr:row>
      <xdr:rowOff>158569</xdr:rowOff>
    </xdr:to>
    <xdr:sp macro="" textlink="">
      <xdr:nvSpPr>
        <xdr:cNvPr id="529" name="楕円 528">
          <a:extLst>
            <a:ext uri="{FF2B5EF4-FFF2-40B4-BE49-F238E27FC236}">
              <a16:creationId xmlns:a16="http://schemas.microsoft.com/office/drawing/2014/main" id="{54F4FC33-D5F2-4A0D-A8ED-1A06F40DC593}"/>
            </a:ext>
          </a:extLst>
        </xdr:cNvPr>
        <xdr:cNvSpPr/>
      </xdr:nvSpPr>
      <xdr:spPr>
        <a:xfrm>
          <a:off x="15430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30" name="楕円 529">
          <a:extLst>
            <a:ext uri="{FF2B5EF4-FFF2-40B4-BE49-F238E27FC236}">
              <a16:creationId xmlns:a16="http://schemas.microsoft.com/office/drawing/2014/main" id="{2977D3A7-435D-4627-A5BC-4CD94DCCD061}"/>
            </a:ext>
          </a:extLst>
        </xdr:cNvPr>
        <xdr:cNvSpPr/>
      </xdr:nvSpPr>
      <xdr:spPr>
        <a:xfrm>
          <a:off x="14541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75112</xdr:rowOff>
    </xdr:from>
    <xdr:to>
      <xdr:col>81</xdr:col>
      <xdr:colOff>50800</xdr:colOff>
      <xdr:row>59</xdr:row>
      <xdr:rowOff>107769</xdr:rowOff>
    </xdr:to>
    <xdr:cxnSp macro="">
      <xdr:nvCxnSpPr>
        <xdr:cNvPr id="531" name="直線コネクタ 530">
          <a:extLst>
            <a:ext uri="{FF2B5EF4-FFF2-40B4-BE49-F238E27FC236}">
              <a16:creationId xmlns:a16="http://schemas.microsoft.com/office/drawing/2014/main" id="{99DEC968-2D89-4E91-B8D1-9D00F18078D0}"/>
            </a:ext>
          </a:extLst>
        </xdr:cNvPr>
        <xdr:cNvCxnSpPr/>
      </xdr:nvCxnSpPr>
      <xdr:spPr>
        <a:xfrm>
          <a:off x="14592300" y="101906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32" name="楕円 531">
          <a:extLst>
            <a:ext uri="{FF2B5EF4-FFF2-40B4-BE49-F238E27FC236}">
              <a16:creationId xmlns:a16="http://schemas.microsoft.com/office/drawing/2014/main" id="{5CD30AA2-1965-46C4-BFE5-161D5E695806}"/>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75112</xdr:rowOff>
    </xdr:from>
    <xdr:to>
      <xdr:col>76</xdr:col>
      <xdr:colOff>114300</xdr:colOff>
      <xdr:row>59</xdr:row>
      <xdr:rowOff>102870</xdr:rowOff>
    </xdr:to>
    <xdr:cxnSp macro="">
      <xdr:nvCxnSpPr>
        <xdr:cNvPr id="533" name="直線コネクタ 532">
          <a:extLst>
            <a:ext uri="{FF2B5EF4-FFF2-40B4-BE49-F238E27FC236}">
              <a16:creationId xmlns:a16="http://schemas.microsoft.com/office/drawing/2014/main" id="{317499DF-7D10-4A96-8BF0-6947EE64695A}"/>
            </a:ext>
          </a:extLst>
        </xdr:cNvPr>
        <xdr:cNvCxnSpPr/>
      </xdr:nvCxnSpPr>
      <xdr:spPr>
        <a:xfrm flipV="1">
          <a:off x="13703300" y="101906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130447</xdr:rowOff>
    </xdr:from>
    <xdr:to>
      <xdr:col>67</xdr:col>
      <xdr:colOff>101600</xdr:colOff>
      <xdr:row>59</xdr:row>
      <xdr:rowOff>60597</xdr:rowOff>
    </xdr:to>
    <xdr:sp macro="" textlink="">
      <xdr:nvSpPr>
        <xdr:cNvPr id="534" name="楕円 533">
          <a:extLst>
            <a:ext uri="{FF2B5EF4-FFF2-40B4-BE49-F238E27FC236}">
              <a16:creationId xmlns:a16="http://schemas.microsoft.com/office/drawing/2014/main" id="{7E5773C9-CF18-483A-B348-4A44229E33FA}"/>
            </a:ext>
          </a:extLst>
        </xdr:cNvPr>
        <xdr:cNvSpPr/>
      </xdr:nvSpPr>
      <xdr:spPr>
        <a:xfrm>
          <a:off x="12763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9797</xdr:rowOff>
    </xdr:from>
    <xdr:to>
      <xdr:col>71</xdr:col>
      <xdr:colOff>177800</xdr:colOff>
      <xdr:row>59</xdr:row>
      <xdr:rowOff>102870</xdr:rowOff>
    </xdr:to>
    <xdr:cxnSp macro="">
      <xdr:nvCxnSpPr>
        <xdr:cNvPr id="535" name="直線コネクタ 534">
          <a:extLst>
            <a:ext uri="{FF2B5EF4-FFF2-40B4-BE49-F238E27FC236}">
              <a16:creationId xmlns:a16="http://schemas.microsoft.com/office/drawing/2014/main" id="{FEC96E6C-53CB-4A62-B65A-342FC5055A10}"/>
            </a:ext>
          </a:extLst>
        </xdr:cNvPr>
        <xdr:cNvCxnSpPr/>
      </xdr:nvCxnSpPr>
      <xdr:spPr>
        <a:xfrm>
          <a:off x="12814300" y="1012534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536" name="n_1aveValue【保健センター・保健所】&#10;有形固定資産減価償却率">
          <a:extLst>
            <a:ext uri="{FF2B5EF4-FFF2-40B4-BE49-F238E27FC236}">
              <a16:creationId xmlns:a16="http://schemas.microsoft.com/office/drawing/2014/main" id="{39478859-DB21-4024-9953-D44D73D52AF4}"/>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37" name="n_2aveValue【保健センター・保健所】&#10;有形固定資産減価償却率">
          <a:extLst>
            <a:ext uri="{FF2B5EF4-FFF2-40B4-BE49-F238E27FC236}">
              <a16:creationId xmlns:a16="http://schemas.microsoft.com/office/drawing/2014/main" id="{28233A58-CE42-4CCF-B3DD-81E66CF6827E}"/>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538" name="n_3aveValue【保健センター・保健所】&#10;有形固定資産減価償却率">
          <a:extLst>
            <a:ext uri="{FF2B5EF4-FFF2-40B4-BE49-F238E27FC236}">
              <a16:creationId xmlns:a16="http://schemas.microsoft.com/office/drawing/2014/main" id="{49AB571A-B7A1-46D5-A45A-83ECFFEA4515}"/>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39" name="n_4aveValue【保健センター・保健所】&#10;有形固定資産減価償却率">
          <a:extLst>
            <a:ext uri="{FF2B5EF4-FFF2-40B4-BE49-F238E27FC236}">
              <a16:creationId xmlns:a16="http://schemas.microsoft.com/office/drawing/2014/main" id="{C71A7517-5904-4C13-A9A5-AECDF75C948A}"/>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3646</xdr:rowOff>
    </xdr:from>
    <xdr:ext cx="405111" cy="259045"/>
    <xdr:sp macro="" textlink="">
      <xdr:nvSpPr>
        <xdr:cNvPr id="540" name="n_1mainValue【保健センター・保健所】&#10;有形固定資産減価償却率">
          <a:extLst>
            <a:ext uri="{FF2B5EF4-FFF2-40B4-BE49-F238E27FC236}">
              <a16:creationId xmlns:a16="http://schemas.microsoft.com/office/drawing/2014/main" id="{6A5EB865-057E-4918-AAE2-7E5977E5924F}"/>
            </a:ext>
          </a:extLst>
        </xdr:cNvPr>
        <xdr:cNvSpPr txBox="1"/>
      </xdr:nvSpPr>
      <xdr:spPr>
        <a:xfrm>
          <a:off x="152660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541" name="n_2mainValue【保健センター・保健所】&#10;有形固定資産減価償却率">
          <a:extLst>
            <a:ext uri="{FF2B5EF4-FFF2-40B4-BE49-F238E27FC236}">
              <a16:creationId xmlns:a16="http://schemas.microsoft.com/office/drawing/2014/main" id="{EA75F363-CC3F-4C45-847F-ED39E7BF96B7}"/>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42" name="n_3mainValue【保健センター・保健所】&#10;有形固定資産減価償却率">
          <a:extLst>
            <a:ext uri="{FF2B5EF4-FFF2-40B4-BE49-F238E27FC236}">
              <a16:creationId xmlns:a16="http://schemas.microsoft.com/office/drawing/2014/main" id="{12EB1F84-A878-4D37-AE84-25F55A33F67D}"/>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77124</xdr:rowOff>
    </xdr:from>
    <xdr:ext cx="405111" cy="259045"/>
    <xdr:sp macro="" textlink="">
      <xdr:nvSpPr>
        <xdr:cNvPr id="543" name="n_4mainValue【保健センター・保健所】&#10;有形固定資産減価償却率">
          <a:extLst>
            <a:ext uri="{FF2B5EF4-FFF2-40B4-BE49-F238E27FC236}">
              <a16:creationId xmlns:a16="http://schemas.microsoft.com/office/drawing/2014/main" id="{E96EB52F-83DA-454F-A211-CE4EB832EC18}"/>
            </a:ext>
          </a:extLst>
        </xdr:cNvPr>
        <xdr:cNvSpPr txBox="1"/>
      </xdr:nvSpPr>
      <xdr:spPr>
        <a:xfrm>
          <a:off x="12611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id="{6E408E08-AC39-4114-B1B2-A9927232E6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id="{9BFC22DB-541A-4AD6-891D-169809C525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id="{EC7F93A9-10A0-4CD9-AE4A-4418399663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id="{EF76551E-ECDC-4700-BADD-01980104089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id="{310244F2-CB6B-4020-879B-2E38A26222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id="{889D5F92-6E27-4CF7-99D2-69B59424C9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id="{C0946BAB-3D5E-4622-BE92-F9ADADDA5C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id="{ABD4B318-7522-4897-9D51-F8AF311C79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id="{C6DA610B-D534-40B1-AA68-2D0866E310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id="{5D495EDE-3709-43B9-B053-B625F9BEC9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4" name="直線コネクタ 553">
          <a:extLst>
            <a:ext uri="{FF2B5EF4-FFF2-40B4-BE49-F238E27FC236}">
              <a16:creationId xmlns:a16="http://schemas.microsoft.com/office/drawing/2014/main" id="{24EE08A1-4486-41FC-9E71-A5359CD668B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5" name="テキスト ボックス 554">
          <a:extLst>
            <a:ext uri="{FF2B5EF4-FFF2-40B4-BE49-F238E27FC236}">
              <a16:creationId xmlns:a16="http://schemas.microsoft.com/office/drawing/2014/main" id="{CCC5CFFD-52E8-484B-864C-DD9409013AD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6" name="直線コネクタ 555">
          <a:extLst>
            <a:ext uri="{FF2B5EF4-FFF2-40B4-BE49-F238E27FC236}">
              <a16:creationId xmlns:a16="http://schemas.microsoft.com/office/drawing/2014/main" id="{2C22AADD-7AD0-4664-A2D0-41C2DB87E1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7" name="テキスト ボックス 556">
          <a:extLst>
            <a:ext uri="{FF2B5EF4-FFF2-40B4-BE49-F238E27FC236}">
              <a16:creationId xmlns:a16="http://schemas.microsoft.com/office/drawing/2014/main" id="{16E4E0A1-601C-461A-914E-280428D9FC2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8" name="直線コネクタ 557">
          <a:extLst>
            <a:ext uri="{FF2B5EF4-FFF2-40B4-BE49-F238E27FC236}">
              <a16:creationId xmlns:a16="http://schemas.microsoft.com/office/drawing/2014/main" id="{CED2FE9F-6274-45F2-BE7F-1FB49E6B7B0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9" name="テキスト ボックス 558">
          <a:extLst>
            <a:ext uri="{FF2B5EF4-FFF2-40B4-BE49-F238E27FC236}">
              <a16:creationId xmlns:a16="http://schemas.microsoft.com/office/drawing/2014/main" id="{6D84A7E4-237B-4DD8-B8E8-0F18BE91630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0" name="直線コネクタ 559">
          <a:extLst>
            <a:ext uri="{FF2B5EF4-FFF2-40B4-BE49-F238E27FC236}">
              <a16:creationId xmlns:a16="http://schemas.microsoft.com/office/drawing/2014/main" id="{37C6EFBE-F0EC-4D3A-91F9-ADA3960B534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1" name="テキスト ボックス 560">
          <a:extLst>
            <a:ext uri="{FF2B5EF4-FFF2-40B4-BE49-F238E27FC236}">
              <a16:creationId xmlns:a16="http://schemas.microsoft.com/office/drawing/2014/main" id="{5D952999-20D8-4579-ABFF-41275EF6E56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2" name="直線コネクタ 561">
          <a:extLst>
            <a:ext uri="{FF2B5EF4-FFF2-40B4-BE49-F238E27FC236}">
              <a16:creationId xmlns:a16="http://schemas.microsoft.com/office/drawing/2014/main" id="{C0263C2D-9747-4E39-987F-114E466AD74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3" name="テキスト ボックス 562">
          <a:extLst>
            <a:ext uri="{FF2B5EF4-FFF2-40B4-BE49-F238E27FC236}">
              <a16:creationId xmlns:a16="http://schemas.microsoft.com/office/drawing/2014/main" id="{DFB27B84-EFFF-4117-9733-515EFBC2D56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347B1D74-D156-4ED6-BB0F-0164B68528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a:extLst>
            <a:ext uri="{FF2B5EF4-FFF2-40B4-BE49-F238E27FC236}">
              <a16:creationId xmlns:a16="http://schemas.microsoft.com/office/drawing/2014/main" id="{E8931D1A-98BA-4CB4-BC17-31B603DD7C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保健センター・保健所】&#10;一人当たり面積グラフ枠">
          <a:extLst>
            <a:ext uri="{FF2B5EF4-FFF2-40B4-BE49-F238E27FC236}">
              <a16:creationId xmlns:a16="http://schemas.microsoft.com/office/drawing/2014/main" id="{81E410C7-9189-4F9D-A850-DF8485B9E0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36195</xdr:rowOff>
    </xdr:from>
    <xdr:to>
      <xdr:col>116</xdr:col>
      <xdr:colOff>62864</xdr:colOff>
      <xdr:row>63</xdr:row>
      <xdr:rowOff>154305</xdr:rowOff>
    </xdr:to>
    <xdr:cxnSp macro="">
      <xdr:nvCxnSpPr>
        <xdr:cNvPr id="567" name="直線コネクタ 566">
          <a:extLst>
            <a:ext uri="{FF2B5EF4-FFF2-40B4-BE49-F238E27FC236}">
              <a16:creationId xmlns:a16="http://schemas.microsoft.com/office/drawing/2014/main" id="{2B8C6EED-9B12-47BC-BFFA-81161F003924}"/>
            </a:ext>
          </a:extLst>
        </xdr:cNvPr>
        <xdr:cNvCxnSpPr/>
      </xdr:nvCxnSpPr>
      <xdr:spPr>
        <a:xfrm flipV="1">
          <a:off x="22160864" y="980884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158132</xdr:rowOff>
    </xdr:from>
    <xdr:ext cx="469744" cy="259045"/>
    <xdr:sp macro="" textlink="">
      <xdr:nvSpPr>
        <xdr:cNvPr id="568" name="【保健センター・保健所】&#10;一人当たり面積最小値テキスト">
          <a:extLst>
            <a:ext uri="{FF2B5EF4-FFF2-40B4-BE49-F238E27FC236}">
              <a16:creationId xmlns:a16="http://schemas.microsoft.com/office/drawing/2014/main" id="{DC769FC0-FF06-4E2A-BE92-DC1CDC552182}"/>
            </a:ext>
          </a:extLst>
        </xdr:cNvPr>
        <xdr:cNvSpPr txBox="1"/>
      </xdr:nvSpPr>
      <xdr:spPr>
        <a:xfrm>
          <a:off x="221996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154305</xdr:rowOff>
    </xdr:from>
    <xdr:to>
      <xdr:col>116</xdr:col>
      <xdr:colOff>152400</xdr:colOff>
      <xdr:row>63</xdr:row>
      <xdr:rowOff>154305</xdr:rowOff>
    </xdr:to>
    <xdr:cxnSp macro="">
      <xdr:nvCxnSpPr>
        <xdr:cNvPr id="569" name="直線コネクタ 568">
          <a:extLst>
            <a:ext uri="{FF2B5EF4-FFF2-40B4-BE49-F238E27FC236}">
              <a16:creationId xmlns:a16="http://schemas.microsoft.com/office/drawing/2014/main" id="{F4B2EBF2-B046-4407-8E4D-6A7EFECF752C}"/>
            </a:ext>
          </a:extLst>
        </xdr:cNvPr>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154322</xdr:rowOff>
    </xdr:from>
    <xdr:ext cx="469744" cy="259045"/>
    <xdr:sp macro="" textlink="">
      <xdr:nvSpPr>
        <xdr:cNvPr id="570" name="【保健センター・保健所】&#10;一人当たり面積最大値テキスト">
          <a:extLst>
            <a:ext uri="{FF2B5EF4-FFF2-40B4-BE49-F238E27FC236}">
              <a16:creationId xmlns:a16="http://schemas.microsoft.com/office/drawing/2014/main" id="{9EE9BB15-857B-4254-B1D5-DDAAEEBE2FC0}"/>
            </a:ext>
          </a:extLst>
        </xdr:cNvPr>
        <xdr:cNvSpPr txBox="1"/>
      </xdr:nvSpPr>
      <xdr:spPr>
        <a:xfrm>
          <a:off x="22199600" y="95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36195</xdr:rowOff>
    </xdr:from>
    <xdr:to>
      <xdr:col>116</xdr:col>
      <xdr:colOff>152400</xdr:colOff>
      <xdr:row>57</xdr:row>
      <xdr:rowOff>36195</xdr:rowOff>
    </xdr:to>
    <xdr:cxnSp macro="">
      <xdr:nvCxnSpPr>
        <xdr:cNvPr id="571" name="直線コネクタ 570">
          <a:extLst>
            <a:ext uri="{FF2B5EF4-FFF2-40B4-BE49-F238E27FC236}">
              <a16:creationId xmlns:a16="http://schemas.microsoft.com/office/drawing/2014/main" id="{86F5E3AD-3800-4B89-979F-BB51CB770DA1}"/>
            </a:ext>
          </a:extLst>
        </xdr:cNvPr>
        <xdr:cNvCxnSpPr/>
      </xdr:nvCxnSpPr>
      <xdr:spPr>
        <a:xfrm>
          <a:off x="22072600" y="980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28592</xdr:rowOff>
    </xdr:from>
    <xdr:ext cx="469744" cy="259045"/>
    <xdr:sp macro="" textlink="">
      <xdr:nvSpPr>
        <xdr:cNvPr id="572" name="【保健センター・保健所】&#10;一人当たり面積平均値テキスト">
          <a:extLst>
            <a:ext uri="{FF2B5EF4-FFF2-40B4-BE49-F238E27FC236}">
              <a16:creationId xmlns:a16="http://schemas.microsoft.com/office/drawing/2014/main" id="{02F6D074-04DA-4112-83BC-311B538ED0C1}"/>
            </a:ext>
          </a:extLst>
        </xdr:cNvPr>
        <xdr:cNvSpPr txBox="1"/>
      </xdr:nvSpPr>
      <xdr:spPr>
        <a:xfrm>
          <a:off x="22199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50165</xdr:rowOff>
    </xdr:from>
    <xdr:to>
      <xdr:col>116</xdr:col>
      <xdr:colOff>114300</xdr:colOff>
      <xdr:row>62</xdr:row>
      <xdr:rowOff>151765</xdr:rowOff>
    </xdr:to>
    <xdr:sp macro="" textlink="">
      <xdr:nvSpPr>
        <xdr:cNvPr id="573" name="フローチャート: 判断 572">
          <a:extLst>
            <a:ext uri="{FF2B5EF4-FFF2-40B4-BE49-F238E27FC236}">
              <a16:creationId xmlns:a16="http://schemas.microsoft.com/office/drawing/2014/main" id="{258869AB-4532-430D-B257-2B533A835F3C}"/>
            </a:ext>
          </a:extLst>
        </xdr:cNvPr>
        <xdr:cNvSpPr/>
      </xdr:nvSpPr>
      <xdr:spPr>
        <a:xfrm>
          <a:off x="22110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38735</xdr:rowOff>
    </xdr:from>
    <xdr:to>
      <xdr:col>112</xdr:col>
      <xdr:colOff>38100</xdr:colOff>
      <xdr:row>62</xdr:row>
      <xdr:rowOff>140335</xdr:rowOff>
    </xdr:to>
    <xdr:sp macro="" textlink="">
      <xdr:nvSpPr>
        <xdr:cNvPr id="574" name="フローチャート: 判断 573">
          <a:extLst>
            <a:ext uri="{FF2B5EF4-FFF2-40B4-BE49-F238E27FC236}">
              <a16:creationId xmlns:a16="http://schemas.microsoft.com/office/drawing/2014/main" id="{13381C1D-0AF2-4F5A-B402-F99DBFA59826}"/>
            </a:ext>
          </a:extLst>
        </xdr:cNvPr>
        <xdr:cNvSpPr/>
      </xdr:nvSpPr>
      <xdr:spPr>
        <a:xfrm>
          <a:off x="212725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575" name="フローチャート: 判断 574">
          <a:extLst>
            <a:ext uri="{FF2B5EF4-FFF2-40B4-BE49-F238E27FC236}">
              <a16:creationId xmlns:a16="http://schemas.microsoft.com/office/drawing/2014/main" id="{9FB7C0FC-EABF-4139-BD77-61919037A8C5}"/>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73025</xdr:rowOff>
    </xdr:from>
    <xdr:to>
      <xdr:col>102</xdr:col>
      <xdr:colOff>165100</xdr:colOff>
      <xdr:row>63</xdr:row>
      <xdr:rowOff>3175</xdr:rowOff>
    </xdr:to>
    <xdr:sp macro="" textlink="">
      <xdr:nvSpPr>
        <xdr:cNvPr id="576" name="フローチャート: 判断 575">
          <a:extLst>
            <a:ext uri="{FF2B5EF4-FFF2-40B4-BE49-F238E27FC236}">
              <a16:creationId xmlns:a16="http://schemas.microsoft.com/office/drawing/2014/main" id="{C1AD9648-988C-48A5-82AA-E87F5F833F18}"/>
            </a:ext>
          </a:extLst>
        </xdr:cNvPr>
        <xdr:cNvSpPr/>
      </xdr:nvSpPr>
      <xdr:spPr>
        <a:xfrm>
          <a:off x="19494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57785</xdr:rowOff>
    </xdr:from>
    <xdr:to>
      <xdr:col>98</xdr:col>
      <xdr:colOff>38100</xdr:colOff>
      <xdr:row>62</xdr:row>
      <xdr:rowOff>159385</xdr:rowOff>
    </xdr:to>
    <xdr:sp macro="" textlink="">
      <xdr:nvSpPr>
        <xdr:cNvPr id="577" name="フローチャート: 判断 576">
          <a:extLst>
            <a:ext uri="{FF2B5EF4-FFF2-40B4-BE49-F238E27FC236}">
              <a16:creationId xmlns:a16="http://schemas.microsoft.com/office/drawing/2014/main" id="{76F82A2B-0AFB-45A5-877B-1D18E6F8822C}"/>
            </a:ext>
          </a:extLst>
        </xdr:cNvPr>
        <xdr:cNvSpPr/>
      </xdr:nvSpPr>
      <xdr:spPr>
        <a:xfrm>
          <a:off x="18605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A185B70B-0B85-4A46-BA5C-200D8B72C7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7977202A-5B1D-4ADB-B67E-5DB1F20FE8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96A30949-0007-434B-B2B2-C18A1CA4D28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5126B73-AC8A-44A9-BA3D-F84CB45BD7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76E5D128-E0CA-480C-A99B-E0DAD2399FC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154940</xdr:rowOff>
    </xdr:from>
    <xdr:to>
      <xdr:col>112</xdr:col>
      <xdr:colOff>38100</xdr:colOff>
      <xdr:row>58</xdr:row>
      <xdr:rowOff>85090</xdr:rowOff>
    </xdr:to>
    <xdr:sp macro="" textlink="">
      <xdr:nvSpPr>
        <xdr:cNvPr id="583" name="楕円 582">
          <a:extLst>
            <a:ext uri="{FF2B5EF4-FFF2-40B4-BE49-F238E27FC236}">
              <a16:creationId xmlns:a16="http://schemas.microsoft.com/office/drawing/2014/main" id="{498D1FCC-F854-4B8B-A285-8D8DEB8B5040}"/>
            </a:ext>
          </a:extLst>
        </xdr:cNvPr>
        <xdr:cNvSpPr/>
      </xdr:nvSpPr>
      <xdr:spPr>
        <a:xfrm>
          <a:off x="2127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103505</xdr:rowOff>
    </xdr:from>
    <xdr:to>
      <xdr:col>107</xdr:col>
      <xdr:colOff>101600</xdr:colOff>
      <xdr:row>57</xdr:row>
      <xdr:rowOff>33655</xdr:rowOff>
    </xdr:to>
    <xdr:sp macro="" textlink="">
      <xdr:nvSpPr>
        <xdr:cNvPr id="584" name="楕円 583">
          <a:extLst>
            <a:ext uri="{FF2B5EF4-FFF2-40B4-BE49-F238E27FC236}">
              <a16:creationId xmlns:a16="http://schemas.microsoft.com/office/drawing/2014/main" id="{B872285C-433F-4CCC-8DA2-371029B4892A}"/>
            </a:ext>
          </a:extLst>
        </xdr:cNvPr>
        <xdr:cNvSpPr/>
      </xdr:nvSpPr>
      <xdr:spPr>
        <a:xfrm>
          <a:off x="20383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154305</xdr:rowOff>
    </xdr:from>
    <xdr:to>
      <xdr:col>111</xdr:col>
      <xdr:colOff>177800</xdr:colOff>
      <xdr:row>58</xdr:row>
      <xdr:rowOff>34290</xdr:rowOff>
    </xdr:to>
    <xdr:cxnSp macro="">
      <xdr:nvCxnSpPr>
        <xdr:cNvPr id="585" name="直線コネクタ 584">
          <a:extLst>
            <a:ext uri="{FF2B5EF4-FFF2-40B4-BE49-F238E27FC236}">
              <a16:creationId xmlns:a16="http://schemas.microsoft.com/office/drawing/2014/main" id="{31838EEB-9007-4269-ACA1-AFCFBCCEFA32}"/>
            </a:ext>
          </a:extLst>
        </xdr:cNvPr>
        <xdr:cNvCxnSpPr/>
      </xdr:nvCxnSpPr>
      <xdr:spPr>
        <a:xfrm>
          <a:off x="20434300" y="975550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116840</xdr:rowOff>
    </xdr:from>
    <xdr:to>
      <xdr:col>102</xdr:col>
      <xdr:colOff>165100</xdr:colOff>
      <xdr:row>57</xdr:row>
      <xdr:rowOff>46990</xdr:rowOff>
    </xdr:to>
    <xdr:sp macro="" textlink="">
      <xdr:nvSpPr>
        <xdr:cNvPr id="586" name="楕円 585">
          <a:extLst>
            <a:ext uri="{FF2B5EF4-FFF2-40B4-BE49-F238E27FC236}">
              <a16:creationId xmlns:a16="http://schemas.microsoft.com/office/drawing/2014/main" id="{81B0AEB7-F61E-4627-9766-86C7393F89AF}"/>
            </a:ext>
          </a:extLst>
        </xdr:cNvPr>
        <xdr:cNvSpPr/>
      </xdr:nvSpPr>
      <xdr:spPr>
        <a:xfrm>
          <a:off x="19494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154305</xdr:rowOff>
    </xdr:from>
    <xdr:to>
      <xdr:col>107</xdr:col>
      <xdr:colOff>50800</xdr:colOff>
      <xdr:row>56</xdr:row>
      <xdr:rowOff>167640</xdr:rowOff>
    </xdr:to>
    <xdr:cxnSp macro="">
      <xdr:nvCxnSpPr>
        <xdr:cNvPr id="587" name="直線コネクタ 586">
          <a:extLst>
            <a:ext uri="{FF2B5EF4-FFF2-40B4-BE49-F238E27FC236}">
              <a16:creationId xmlns:a16="http://schemas.microsoft.com/office/drawing/2014/main" id="{7F71629E-6F43-4816-B554-E37026C09CA2}"/>
            </a:ext>
          </a:extLst>
        </xdr:cNvPr>
        <xdr:cNvCxnSpPr/>
      </xdr:nvCxnSpPr>
      <xdr:spPr>
        <a:xfrm flipV="1">
          <a:off x="19545300" y="97555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15875</xdr:rowOff>
    </xdr:from>
    <xdr:to>
      <xdr:col>98</xdr:col>
      <xdr:colOff>38100</xdr:colOff>
      <xdr:row>58</xdr:row>
      <xdr:rowOff>117475</xdr:rowOff>
    </xdr:to>
    <xdr:sp macro="" textlink="">
      <xdr:nvSpPr>
        <xdr:cNvPr id="588" name="楕円 587">
          <a:extLst>
            <a:ext uri="{FF2B5EF4-FFF2-40B4-BE49-F238E27FC236}">
              <a16:creationId xmlns:a16="http://schemas.microsoft.com/office/drawing/2014/main" id="{37BB2881-A6E0-4C22-A8E0-51DB8B268F25}"/>
            </a:ext>
          </a:extLst>
        </xdr:cNvPr>
        <xdr:cNvSpPr/>
      </xdr:nvSpPr>
      <xdr:spPr>
        <a:xfrm>
          <a:off x="18605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167640</xdr:rowOff>
    </xdr:from>
    <xdr:to>
      <xdr:col>102</xdr:col>
      <xdr:colOff>114300</xdr:colOff>
      <xdr:row>58</xdr:row>
      <xdr:rowOff>66675</xdr:rowOff>
    </xdr:to>
    <xdr:cxnSp macro="">
      <xdr:nvCxnSpPr>
        <xdr:cNvPr id="589" name="直線コネクタ 588">
          <a:extLst>
            <a:ext uri="{FF2B5EF4-FFF2-40B4-BE49-F238E27FC236}">
              <a16:creationId xmlns:a16="http://schemas.microsoft.com/office/drawing/2014/main" id="{AD64F54B-40D7-44CC-B192-6E343E4059E3}"/>
            </a:ext>
          </a:extLst>
        </xdr:cNvPr>
        <xdr:cNvCxnSpPr/>
      </xdr:nvCxnSpPr>
      <xdr:spPr>
        <a:xfrm flipV="1">
          <a:off x="18656300" y="976884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131462</xdr:rowOff>
    </xdr:from>
    <xdr:ext cx="469744" cy="259045"/>
    <xdr:sp macro="" textlink="">
      <xdr:nvSpPr>
        <xdr:cNvPr id="590" name="n_1aveValue【保健センター・保健所】&#10;一人当たり面積">
          <a:extLst>
            <a:ext uri="{FF2B5EF4-FFF2-40B4-BE49-F238E27FC236}">
              <a16:creationId xmlns:a16="http://schemas.microsoft.com/office/drawing/2014/main" id="{45B9671D-5057-4F61-91C2-956D54CA7A86}"/>
            </a:ext>
          </a:extLst>
        </xdr:cNvPr>
        <xdr:cNvSpPr txBox="1"/>
      </xdr:nvSpPr>
      <xdr:spPr>
        <a:xfrm>
          <a:off x="2107572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591" name="n_2aveValue【保健センター・保健所】&#10;一人当たり面積">
          <a:extLst>
            <a:ext uri="{FF2B5EF4-FFF2-40B4-BE49-F238E27FC236}">
              <a16:creationId xmlns:a16="http://schemas.microsoft.com/office/drawing/2014/main" id="{7B4F6D76-FDA3-435B-961C-35E6FDEF3887}"/>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165752</xdr:rowOff>
    </xdr:from>
    <xdr:ext cx="469744" cy="259045"/>
    <xdr:sp macro="" textlink="">
      <xdr:nvSpPr>
        <xdr:cNvPr id="592" name="n_3aveValue【保健センター・保健所】&#10;一人当たり面積">
          <a:extLst>
            <a:ext uri="{FF2B5EF4-FFF2-40B4-BE49-F238E27FC236}">
              <a16:creationId xmlns:a16="http://schemas.microsoft.com/office/drawing/2014/main" id="{D2993B6C-6C13-446E-B8A2-86652E72781A}"/>
            </a:ext>
          </a:extLst>
        </xdr:cNvPr>
        <xdr:cNvSpPr txBox="1"/>
      </xdr:nvSpPr>
      <xdr:spPr>
        <a:xfrm>
          <a:off x="19310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150512</xdr:rowOff>
    </xdr:from>
    <xdr:ext cx="469744" cy="259045"/>
    <xdr:sp macro="" textlink="">
      <xdr:nvSpPr>
        <xdr:cNvPr id="593" name="n_4aveValue【保健センター・保健所】&#10;一人当たり面積">
          <a:extLst>
            <a:ext uri="{FF2B5EF4-FFF2-40B4-BE49-F238E27FC236}">
              <a16:creationId xmlns:a16="http://schemas.microsoft.com/office/drawing/2014/main" id="{1663DB2E-6B1C-4FA7-BA7F-6857116AF0B3}"/>
            </a:ext>
          </a:extLst>
        </xdr:cNvPr>
        <xdr:cNvSpPr txBox="1"/>
      </xdr:nvSpPr>
      <xdr:spPr>
        <a:xfrm>
          <a:off x="18421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101617</xdr:rowOff>
    </xdr:from>
    <xdr:ext cx="469744" cy="259045"/>
    <xdr:sp macro="" textlink="">
      <xdr:nvSpPr>
        <xdr:cNvPr id="594" name="n_1mainValue【保健センター・保健所】&#10;一人当たり面積">
          <a:extLst>
            <a:ext uri="{FF2B5EF4-FFF2-40B4-BE49-F238E27FC236}">
              <a16:creationId xmlns:a16="http://schemas.microsoft.com/office/drawing/2014/main" id="{F2E5FBF1-D217-4B65-8848-BB3D6A1E4CAE}"/>
            </a:ext>
          </a:extLst>
        </xdr:cNvPr>
        <xdr:cNvSpPr txBox="1"/>
      </xdr:nvSpPr>
      <xdr:spPr>
        <a:xfrm>
          <a:off x="21075727"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50182</xdr:rowOff>
    </xdr:from>
    <xdr:ext cx="469744" cy="259045"/>
    <xdr:sp macro="" textlink="">
      <xdr:nvSpPr>
        <xdr:cNvPr id="595" name="n_2mainValue【保健センター・保健所】&#10;一人当たり面積">
          <a:extLst>
            <a:ext uri="{FF2B5EF4-FFF2-40B4-BE49-F238E27FC236}">
              <a16:creationId xmlns:a16="http://schemas.microsoft.com/office/drawing/2014/main" id="{D4C608BA-C0A7-49D1-8E96-7FCD00C8EEAF}"/>
            </a:ext>
          </a:extLst>
        </xdr:cNvPr>
        <xdr:cNvSpPr txBox="1"/>
      </xdr:nvSpPr>
      <xdr:spPr>
        <a:xfrm>
          <a:off x="20199427" y="947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63517</xdr:rowOff>
    </xdr:from>
    <xdr:ext cx="469744" cy="259045"/>
    <xdr:sp macro="" textlink="">
      <xdr:nvSpPr>
        <xdr:cNvPr id="596" name="n_3mainValue【保健センター・保健所】&#10;一人当たり面積">
          <a:extLst>
            <a:ext uri="{FF2B5EF4-FFF2-40B4-BE49-F238E27FC236}">
              <a16:creationId xmlns:a16="http://schemas.microsoft.com/office/drawing/2014/main" id="{B29E3F4C-C18B-4007-8219-EEF3EEFF8B10}"/>
            </a:ext>
          </a:extLst>
        </xdr:cNvPr>
        <xdr:cNvSpPr txBox="1"/>
      </xdr:nvSpPr>
      <xdr:spPr>
        <a:xfrm>
          <a:off x="19310427" y="94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134002</xdr:rowOff>
    </xdr:from>
    <xdr:ext cx="469744" cy="259045"/>
    <xdr:sp macro="" textlink="">
      <xdr:nvSpPr>
        <xdr:cNvPr id="597" name="n_4mainValue【保健センター・保健所】&#10;一人当たり面積">
          <a:extLst>
            <a:ext uri="{FF2B5EF4-FFF2-40B4-BE49-F238E27FC236}">
              <a16:creationId xmlns:a16="http://schemas.microsoft.com/office/drawing/2014/main" id="{420F1210-2BC3-4083-980F-C152089BACC0}"/>
            </a:ext>
          </a:extLst>
        </xdr:cNvPr>
        <xdr:cNvSpPr txBox="1"/>
      </xdr:nvSpPr>
      <xdr:spPr>
        <a:xfrm>
          <a:off x="18421427"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8985E586-2F3B-4F88-B0F5-2D5DD3893F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8D0E926E-3FAD-4A52-98BE-8B6580E757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7E37C7EC-7E5A-4670-9F07-0F55A68A1F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9C00EF0D-EFEC-4A18-B002-2A8BCDC1DA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437E5514-6C6B-44AF-8327-89C80E422A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1995DE9A-6BF9-4F7E-8B89-8495FCC0F8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CAFAFCC2-E348-43E4-9C2A-9EA8C4730E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9AB792C6-D843-4862-B37B-F1E9F92782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FC711C6B-86B1-4919-AAC9-3BBF494A0D7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4DD33686-88A2-440C-8220-2A2BC9D425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a:extLst>
            <a:ext uri="{FF2B5EF4-FFF2-40B4-BE49-F238E27FC236}">
              <a16:creationId xmlns:a16="http://schemas.microsoft.com/office/drawing/2014/main" id="{17374FBB-240B-40F3-BC76-D6E11092D86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a:extLst>
            <a:ext uri="{FF2B5EF4-FFF2-40B4-BE49-F238E27FC236}">
              <a16:creationId xmlns:a16="http://schemas.microsoft.com/office/drawing/2014/main" id="{930CD6F3-45ED-4829-9134-D5F5B740C4C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0" name="テキスト ボックス 609">
          <a:extLst>
            <a:ext uri="{FF2B5EF4-FFF2-40B4-BE49-F238E27FC236}">
              <a16:creationId xmlns:a16="http://schemas.microsoft.com/office/drawing/2014/main" id="{0515F1F1-222F-4D15-A01A-7B69925CCE7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a:extLst>
            <a:ext uri="{FF2B5EF4-FFF2-40B4-BE49-F238E27FC236}">
              <a16:creationId xmlns:a16="http://schemas.microsoft.com/office/drawing/2014/main" id="{4CBD75B3-A405-40B6-B582-BF1F4912A10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a:extLst>
            <a:ext uri="{FF2B5EF4-FFF2-40B4-BE49-F238E27FC236}">
              <a16:creationId xmlns:a16="http://schemas.microsoft.com/office/drawing/2014/main" id="{1D994356-3250-4731-8E1B-860DDD8A420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a:extLst>
            <a:ext uri="{FF2B5EF4-FFF2-40B4-BE49-F238E27FC236}">
              <a16:creationId xmlns:a16="http://schemas.microsoft.com/office/drawing/2014/main" id="{21AF3597-5E3B-4EFD-B4FA-CCBF7569479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a:extLst>
            <a:ext uri="{FF2B5EF4-FFF2-40B4-BE49-F238E27FC236}">
              <a16:creationId xmlns:a16="http://schemas.microsoft.com/office/drawing/2014/main" id="{FBAB3475-2E9A-4043-BCB6-C64684F9C35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a:extLst>
            <a:ext uri="{FF2B5EF4-FFF2-40B4-BE49-F238E27FC236}">
              <a16:creationId xmlns:a16="http://schemas.microsoft.com/office/drawing/2014/main" id="{49767D8D-9942-41A3-8F21-D5875CB62CC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a:extLst>
            <a:ext uri="{FF2B5EF4-FFF2-40B4-BE49-F238E27FC236}">
              <a16:creationId xmlns:a16="http://schemas.microsoft.com/office/drawing/2014/main" id="{26B571E5-A128-4F6D-80A3-A5E1120782C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a:extLst>
            <a:ext uri="{FF2B5EF4-FFF2-40B4-BE49-F238E27FC236}">
              <a16:creationId xmlns:a16="http://schemas.microsoft.com/office/drawing/2014/main" id="{8B00910C-B016-4485-9237-99B255924F4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8" name="テキスト ボックス 617">
          <a:extLst>
            <a:ext uri="{FF2B5EF4-FFF2-40B4-BE49-F238E27FC236}">
              <a16:creationId xmlns:a16="http://schemas.microsoft.com/office/drawing/2014/main" id="{A768B196-EBE8-41F8-9709-65FEC5F109E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id="{8EB36497-4063-4AF8-B2FA-5A099495B7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0" name="テキスト ボックス 619">
          <a:extLst>
            <a:ext uri="{FF2B5EF4-FFF2-40B4-BE49-F238E27FC236}">
              <a16:creationId xmlns:a16="http://schemas.microsoft.com/office/drawing/2014/main" id="{59F021E8-3F3E-4CB6-AB84-2847173D212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a:extLst>
            <a:ext uri="{FF2B5EF4-FFF2-40B4-BE49-F238E27FC236}">
              <a16:creationId xmlns:a16="http://schemas.microsoft.com/office/drawing/2014/main" id="{ECCC11FB-9939-4811-89BC-083AEEB48BB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22" name="直線コネクタ 621">
          <a:extLst>
            <a:ext uri="{FF2B5EF4-FFF2-40B4-BE49-F238E27FC236}">
              <a16:creationId xmlns:a16="http://schemas.microsoft.com/office/drawing/2014/main" id="{492FF204-CE2A-40DB-ADAA-C5B21347599A}"/>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23" name="【消防施設】&#10;有形固定資産減価償却率最小値テキスト">
          <a:extLst>
            <a:ext uri="{FF2B5EF4-FFF2-40B4-BE49-F238E27FC236}">
              <a16:creationId xmlns:a16="http://schemas.microsoft.com/office/drawing/2014/main" id="{E5F98432-7083-443F-B646-C10DCB339D4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24" name="直線コネクタ 623">
          <a:extLst>
            <a:ext uri="{FF2B5EF4-FFF2-40B4-BE49-F238E27FC236}">
              <a16:creationId xmlns:a16="http://schemas.microsoft.com/office/drawing/2014/main" id="{DC7DF6B3-E5AE-45C9-A63A-84BD9D99A512}"/>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25" name="【消防施設】&#10;有形固定資産減価償却率最大値テキスト">
          <a:extLst>
            <a:ext uri="{FF2B5EF4-FFF2-40B4-BE49-F238E27FC236}">
              <a16:creationId xmlns:a16="http://schemas.microsoft.com/office/drawing/2014/main" id="{70A6E302-360E-4D29-89B1-CAB177A8E857}"/>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26" name="直線コネクタ 625">
          <a:extLst>
            <a:ext uri="{FF2B5EF4-FFF2-40B4-BE49-F238E27FC236}">
              <a16:creationId xmlns:a16="http://schemas.microsoft.com/office/drawing/2014/main" id="{DE5B65BB-6CB7-4260-9E52-9EF2C4B69C58}"/>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27" name="【消防施設】&#10;有形固定資産減価償却率平均値テキスト">
          <a:extLst>
            <a:ext uri="{FF2B5EF4-FFF2-40B4-BE49-F238E27FC236}">
              <a16:creationId xmlns:a16="http://schemas.microsoft.com/office/drawing/2014/main" id="{C91FA847-686B-4C4E-82BB-153F5528A98E}"/>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28" name="フローチャート: 判断 627">
          <a:extLst>
            <a:ext uri="{FF2B5EF4-FFF2-40B4-BE49-F238E27FC236}">
              <a16:creationId xmlns:a16="http://schemas.microsoft.com/office/drawing/2014/main" id="{C22EEDE5-0733-420C-88E0-D3E015E331F6}"/>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29" name="フローチャート: 判断 628">
          <a:extLst>
            <a:ext uri="{FF2B5EF4-FFF2-40B4-BE49-F238E27FC236}">
              <a16:creationId xmlns:a16="http://schemas.microsoft.com/office/drawing/2014/main" id="{FE4CB845-8A9A-4E24-8B06-AF7D254A6D0D}"/>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30" name="フローチャート: 判断 629">
          <a:extLst>
            <a:ext uri="{FF2B5EF4-FFF2-40B4-BE49-F238E27FC236}">
              <a16:creationId xmlns:a16="http://schemas.microsoft.com/office/drawing/2014/main" id="{1B19BD50-C532-412F-A7BD-D927FF657553}"/>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31" name="フローチャート: 判断 630">
          <a:extLst>
            <a:ext uri="{FF2B5EF4-FFF2-40B4-BE49-F238E27FC236}">
              <a16:creationId xmlns:a16="http://schemas.microsoft.com/office/drawing/2014/main" id="{02EA1B6C-C665-44C2-BB94-9B2D5375C03D}"/>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32" name="フローチャート: 判断 631">
          <a:extLst>
            <a:ext uri="{FF2B5EF4-FFF2-40B4-BE49-F238E27FC236}">
              <a16:creationId xmlns:a16="http://schemas.microsoft.com/office/drawing/2014/main" id="{0AA20150-A439-437A-9C74-62490760971E}"/>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F0352522-1A07-4D9F-B67F-76989206FA8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E851E4F7-AAA0-4D91-B71E-64BBA35C7D6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DAB89278-5ADB-4A3F-8882-28023DDA7F0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496AB30-5553-433D-9012-EE2C8E453CD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6E8D0C26-D3A8-4AA7-B091-39CD43F17C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107314</xdr:rowOff>
    </xdr:from>
    <xdr:to>
      <xdr:col>81</xdr:col>
      <xdr:colOff>101600</xdr:colOff>
      <xdr:row>82</xdr:row>
      <xdr:rowOff>37464</xdr:rowOff>
    </xdr:to>
    <xdr:sp macro="" textlink="">
      <xdr:nvSpPr>
        <xdr:cNvPr id="638" name="楕円 637">
          <a:extLst>
            <a:ext uri="{FF2B5EF4-FFF2-40B4-BE49-F238E27FC236}">
              <a16:creationId xmlns:a16="http://schemas.microsoft.com/office/drawing/2014/main" id="{97C365AA-0774-4632-9359-D4BA1ED2DACE}"/>
            </a:ext>
          </a:extLst>
        </xdr:cNvPr>
        <xdr:cNvSpPr/>
      </xdr:nvSpPr>
      <xdr:spPr>
        <a:xfrm>
          <a:off x="15430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639" name="楕円 638">
          <a:extLst>
            <a:ext uri="{FF2B5EF4-FFF2-40B4-BE49-F238E27FC236}">
              <a16:creationId xmlns:a16="http://schemas.microsoft.com/office/drawing/2014/main" id="{F67E69C8-F1B5-4097-9902-766C7914B6C2}"/>
            </a:ext>
          </a:extLst>
        </xdr:cNvPr>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158114</xdr:rowOff>
    </xdr:to>
    <xdr:cxnSp macro="">
      <xdr:nvCxnSpPr>
        <xdr:cNvPr id="640" name="直線コネクタ 639">
          <a:extLst>
            <a:ext uri="{FF2B5EF4-FFF2-40B4-BE49-F238E27FC236}">
              <a16:creationId xmlns:a16="http://schemas.microsoft.com/office/drawing/2014/main" id="{4921461C-65F6-4E6C-A1C4-74F9F8C399E8}"/>
            </a:ext>
          </a:extLst>
        </xdr:cNvPr>
        <xdr:cNvCxnSpPr/>
      </xdr:nvCxnSpPr>
      <xdr:spPr>
        <a:xfrm>
          <a:off x="14592300" y="140055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25400</xdr:rowOff>
    </xdr:from>
    <xdr:to>
      <xdr:col>72</xdr:col>
      <xdr:colOff>38100</xdr:colOff>
      <xdr:row>81</xdr:row>
      <xdr:rowOff>127000</xdr:rowOff>
    </xdr:to>
    <xdr:sp macro="" textlink="">
      <xdr:nvSpPr>
        <xdr:cNvPr id="641" name="楕円 640">
          <a:extLst>
            <a:ext uri="{FF2B5EF4-FFF2-40B4-BE49-F238E27FC236}">
              <a16:creationId xmlns:a16="http://schemas.microsoft.com/office/drawing/2014/main" id="{1FDA14CA-CAB7-4458-AD5C-2313197EBF26}"/>
            </a:ext>
          </a:extLst>
        </xdr:cNvPr>
        <xdr:cNvSpPr/>
      </xdr:nvSpPr>
      <xdr:spPr>
        <a:xfrm>
          <a:off x="1365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76200</xdr:rowOff>
    </xdr:from>
    <xdr:to>
      <xdr:col>76</xdr:col>
      <xdr:colOff>114300</xdr:colOff>
      <xdr:row>81</xdr:row>
      <xdr:rowOff>118111</xdr:rowOff>
    </xdr:to>
    <xdr:cxnSp macro="">
      <xdr:nvCxnSpPr>
        <xdr:cNvPr id="642" name="直線コネクタ 641">
          <a:extLst>
            <a:ext uri="{FF2B5EF4-FFF2-40B4-BE49-F238E27FC236}">
              <a16:creationId xmlns:a16="http://schemas.microsoft.com/office/drawing/2014/main" id="{AA1555B9-84E2-4F84-BB03-6664E0EE778D}"/>
            </a:ext>
          </a:extLst>
        </xdr:cNvPr>
        <xdr:cNvCxnSpPr/>
      </xdr:nvCxnSpPr>
      <xdr:spPr>
        <a:xfrm>
          <a:off x="13703300" y="1396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643" name="楕円 642">
          <a:extLst>
            <a:ext uri="{FF2B5EF4-FFF2-40B4-BE49-F238E27FC236}">
              <a16:creationId xmlns:a16="http://schemas.microsoft.com/office/drawing/2014/main" id="{827BFBBC-4978-4178-9FD2-E2858BDEC2FB}"/>
            </a:ext>
          </a:extLst>
        </xdr:cNvPr>
        <xdr:cNvSpPr/>
      </xdr:nvSpPr>
      <xdr:spPr>
        <a:xfrm>
          <a:off x="12763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41911</xdr:rowOff>
    </xdr:from>
    <xdr:to>
      <xdr:col>71</xdr:col>
      <xdr:colOff>177800</xdr:colOff>
      <xdr:row>81</xdr:row>
      <xdr:rowOff>76200</xdr:rowOff>
    </xdr:to>
    <xdr:cxnSp macro="">
      <xdr:nvCxnSpPr>
        <xdr:cNvPr id="644" name="直線コネクタ 643">
          <a:extLst>
            <a:ext uri="{FF2B5EF4-FFF2-40B4-BE49-F238E27FC236}">
              <a16:creationId xmlns:a16="http://schemas.microsoft.com/office/drawing/2014/main" id="{C06B6E76-65AD-4626-8BEF-1D2D7222D53A}"/>
            </a:ext>
          </a:extLst>
        </xdr:cNvPr>
        <xdr:cNvCxnSpPr/>
      </xdr:nvCxnSpPr>
      <xdr:spPr>
        <a:xfrm>
          <a:off x="12814300" y="139293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645" name="n_1aveValue【消防施設】&#10;有形固定資産減価償却率">
          <a:extLst>
            <a:ext uri="{FF2B5EF4-FFF2-40B4-BE49-F238E27FC236}">
              <a16:creationId xmlns:a16="http://schemas.microsoft.com/office/drawing/2014/main" id="{866A6A6C-81BA-4B91-9990-4CAF5BCB8DC4}"/>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46" name="n_2aveValue【消防施設】&#10;有形固定資産減価償却率">
          <a:extLst>
            <a:ext uri="{FF2B5EF4-FFF2-40B4-BE49-F238E27FC236}">
              <a16:creationId xmlns:a16="http://schemas.microsoft.com/office/drawing/2014/main" id="{5A82F463-7DC2-4972-8174-C1521D2A1AA8}"/>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647" name="n_3aveValue【消防施設】&#10;有形固定資産減価償却率">
          <a:extLst>
            <a:ext uri="{FF2B5EF4-FFF2-40B4-BE49-F238E27FC236}">
              <a16:creationId xmlns:a16="http://schemas.microsoft.com/office/drawing/2014/main" id="{F163CDA8-5F48-48CF-B1EB-EFD6264D9434}"/>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48" name="n_4aveValue【消防施設】&#10;有形固定資産減価償却率">
          <a:extLst>
            <a:ext uri="{FF2B5EF4-FFF2-40B4-BE49-F238E27FC236}">
              <a16:creationId xmlns:a16="http://schemas.microsoft.com/office/drawing/2014/main" id="{6E47C196-10F5-4A2F-A401-4CCA94755E98}"/>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53991</xdr:rowOff>
    </xdr:from>
    <xdr:ext cx="405111" cy="259045"/>
    <xdr:sp macro="" textlink="">
      <xdr:nvSpPr>
        <xdr:cNvPr id="649" name="n_1mainValue【消防施設】&#10;有形固定資産減価償却率">
          <a:extLst>
            <a:ext uri="{FF2B5EF4-FFF2-40B4-BE49-F238E27FC236}">
              <a16:creationId xmlns:a16="http://schemas.microsoft.com/office/drawing/2014/main" id="{5E8F310E-E567-42C9-829C-C550D7839F23}"/>
            </a:ext>
          </a:extLst>
        </xdr:cNvPr>
        <xdr:cNvSpPr txBox="1"/>
      </xdr:nvSpPr>
      <xdr:spPr>
        <a:xfrm>
          <a:off x="15266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650" name="n_2mainValue【消防施設】&#10;有形固定資産減価償却率">
          <a:extLst>
            <a:ext uri="{FF2B5EF4-FFF2-40B4-BE49-F238E27FC236}">
              <a16:creationId xmlns:a16="http://schemas.microsoft.com/office/drawing/2014/main" id="{7CF0659A-4B42-4CA3-BCE0-3DAFE3A39D49}"/>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143527</xdr:rowOff>
    </xdr:from>
    <xdr:ext cx="405111" cy="259045"/>
    <xdr:sp macro="" textlink="">
      <xdr:nvSpPr>
        <xdr:cNvPr id="651" name="n_3mainValue【消防施設】&#10;有形固定資産減価償却率">
          <a:extLst>
            <a:ext uri="{FF2B5EF4-FFF2-40B4-BE49-F238E27FC236}">
              <a16:creationId xmlns:a16="http://schemas.microsoft.com/office/drawing/2014/main" id="{913D951E-6631-43EA-BFC2-5785C8745C44}"/>
            </a:ext>
          </a:extLst>
        </xdr:cNvPr>
        <xdr:cNvSpPr txBox="1"/>
      </xdr:nvSpPr>
      <xdr:spPr>
        <a:xfrm>
          <a:off x="13500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109238</xdr:rowOff>
    </xdr:from>
    <xdr:ext cx="405111" cy="259045"/>
    <xdr:sp macro="" textlink="">
      <xdr:nvSpPr>
        <xdr:cNvPr id="652" name="n_4mainValue【消防施設】&#10;有形固定資産減価償却率">
          <a:extLst>
            <a:ext uri="{FF2B5EF4-FFF2-40B4-BE49-F238E27FC236}">
              <a16:creationId xmlns:a16="http://schemas.microsoft.com/office/drawing/2014/main" id="{757B2D12-A1B8-4FDC-A4D5-EAB6A9305A21}"/>
            </a:ext>
          </a:extLst>
        </xdr:cNvPr>
        <xdr:cNvSpPr txBox="1"/>
      </xdr:nvSpPr>
      <xdr:spPr>
        <a:xfrm>
          <a:off x="12611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a:extLst>
            <a:ext uri="{FF2B5EF4-FFF2-40B4-BE49-F238E27FC236}">
              <a16:creationId xmlns:a16="http://schemas.microsoft.com/office/drawing/2014/main" id="{4550E0FD-DDA0-4683-A2AD-0A0D32949D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a:extLst>
            <a:ext uri="{FF2B5EF4-FFF2-40B4-BE49-F238E27FC236}">
              <a16:creationId xmlns:a16="http://schemas.microsoft.com/office/drawing/2014/main" id="{C133AC1B-822E-465B-9E99-13A5E0C76D4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a:extLst>
            <a:ext uri="{FF2B5EF4-FFF2-40B4-BE49-F238E27FC236}">
              <a16:creationId xmlns:a16="http://schemas.microsoft.com/office/drawing/2014/main" id="{837637ED-3B19-44F0-AB3C-1AFD41B38B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a:extLst>
            <a:ext uri="{FF2B5EF4-FFF2-40B4-BE49-F238E27FC236}">
              <a16:creationId xmlns:a16="http://schemas.microsoft.com/office/drawing/2014/main" id="{69F0F5CB-6250-4A1E-89D7-3A4F09761AA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a:extLst>
            <a:ext uri="{FF2B5EF4-FFF2-40B4-BE49-F238E27FC236}">
              <a16:creationId xmlns:a16="http://schemas.microsoft.com/office/drawing/2014/main" id="{1C56E89B-44AF-4E60-8709-34C92B2303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a:extLst>
            <a:ext uri="{FF2B5EF4-FFF2-40B4-BE49-F238E27FC236}">
              <a16:creationId xmlns:a16="http://schemas.microsoft.com/office/drawing/2014/main" id="{1D53B1EA-1EC7-44BB-8DF5-A4723D1728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a:extLst>
            <a:ext uri="{FF2B5EF4-FFF2-40B4-BE49-F238E27FC236}">
              <a16:creationId xmlns:a16="http://schemas.microsoft.com/office/drawing/2014/main" id="{B8F2D164-FD89-4524-87EB-E8B9C9F9B2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a:extLst>
            <a:ext uri="{FF2B5EF4-FFF2-40B4-BE49-F238E27FC236}">
              <a16:creationId xmlns:a16="http://schemas.microsoft.com/office/drawing/2014/main" id="{8CCBC435-6104-4796-BEF1-F092FA93AC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a:extLst>
            <a:ext uri="{FF2B5EF4-FFF2-40B4-BE49-F238E27FC236}">
              <a16:creationId xmlns:a16="http://schemas.microsoft.com/office/drawing/2014/main" id="{3B587C40-F487-412E-99E1-C11736DA7E8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a:extLst>
            <a:ext uri="{FF2B5EF4-FFF2-40B4-BE49-F238E27FC236}">
              <a16:creationId xmlns:a16="http://schemas.microsoft.com/office/drawing/2014/main" id="{DF05D83D-9146-4B7C-837A-C09037F47D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a:extLst>
            <a:ext uri="{FF2B5EF4-FFF2-40B4-BE49-F238E27FC236}">
              <a16:creationId xmlns:a16="http://schemas.microsoft.com/office/drawing/2014/main" id="{F640AD47-82F4-4729-8081-485685D470C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a:extLst>
            <a:ext uri="{FF2B5EF4-FFF2-40B4-BE49-F238E27FC236}">
              <a16:creationId xmlns:a16="http://schemas.microsoft.com/office/drawing/2014/main" id="{84AFFE0B-B851-4C85-9DDF-5E03A589E4D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a:extLst>
            <a:ext uri="{FF2B5EF4-FFF2-40B4-BE49-F238E27FC236}">
              <a16:creationId xmlns:a16="http://schemas.microsoft.com/office/drawing/2014/main" id="{A55B8921-2CC2-4EF2-8D1A-49069E942E6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a:extLst>
            <a:ext uri="{FF2B5EF4-FFF2-40B4-BE49-F238E27FC236}">
              <a16:creationId xmlns:a16="http://schemas.microsoft.com/office/drawing/2014/main" id="{8889DAC0-4522-4931-8984-B9FEB5ED2F8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a:extLst>
            <a:ext uri="{FF2B5EF4-FFF2-40B4-BE49-F238E27FC236}">
              <a16:creationId xmlns:a16="http://schemas.microsoft.com/office/drawing/2014/main" id="{2296A5F4-491D-4045-AED3-22138B9B44C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a:extLst>
            <a:ext uri="{FF2B5EF4-FFF2-40B4-BE49-F238E27FC236}">
              <a16:creationId xmlns:a16="http://schemas.microsoft.com/office/drawing/2014/main" id="{E207C6D6-D02A-4C64-96C4-939D0E3D576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a:extLst>
            <a:ext uri="{FF2B5EF4-FFF2-40B4-BE49-F238E27FC236}">
              <a16:creationId xmlns:a16="http://schemas.microsoft.com/office/drawing/2014/main" id="{18ADA80E-1BB0-442A-A871-9C3DF20CCC5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a:extLst>
            <a:ext uri="{FF2B5EF4-FFF2-40B4-BE49-F238E27FC236}">
              <a16:creationId xmlns:a16="http://schemas.microsoft.com/office/drawing/2014/main" id="{F6707161-1864-47F0-AAE5-ADA8158337F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E6BC83B0-B144-4FC0-B548-9677C087D5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29847642-467E-4EED-9CE4-8608E0FDB1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a:extLst>
            <a:ext uri="{FF2B5EF4-FFF2-40B4-BE49-F238E27FC236}">
              <a16:creationId xmlns:a16="http://schemas.microsoft.com/office/drawing/2014/main" id="{E26712B2-0660-4CA0-B309-468422EEBD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74" name="直線コネクタ 673">
          <a:extLst>
            <a:ext uri="{FF2B5EF4-FFF2-40B4-BE49-F238E27FC236}">
              <a16:creationId xmlns:a16="http://schemas.microsoft.com/office/drawing/2014/main" id="{88D8A575-9DCD-4A55-B32D-3C0323AECEC9}"/>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75" name="【消防施設】&#10;一人当たり面積最小値テキスト">
          <a:extLst>
            <a:ext uri="{FF2B5EF4-FFF2-40B4-BE49-F238E27FC236}">
              <a16:creationId xmlns:a16="http://schemas.microsoft.com/office/drawing/2014/main" id="{9FC41B79-3D7F-48CE-9858-664DCC2A0514}"/>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76" name="直線コネクタ 675">
          <a:extLst>
            <a:ext uri="{FF2B5EF4-FFF2-40B4-BE49-F238E27FC236}">
              <a16:creationId xmlns:a16="http://schemas.microsoft.com/office/drawing/2014/main" id="{398944CD-B3A5-468F-AB61-64554B7F66DB}"/>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77" name="【消防施設】&#10;一人当たり面積最大値テキスト">
          <a:extLst>
            <a:ext uri="{FF2B5EF4-FFF2-40B4-BE49-F238E27FC236}">
              <a16:creationId xmlns:a16="http://schemas.microsoft.com/office/drawing/2014/main" id="{70415AAA-F511-4AC9-8E46-E9B63F3E4FFB}"/>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78" name="直線コネクタ 677">
          <a:extLst>
            <a:ext uri="{FF2B5EF4-FFF2-40B4-BE49-F238E27FC236}">
              <a16:creationId xmlns:a16="http://schemas.microsoft.com/office/drawing/2014/main" id="{07024E0F-E908-4D9B-AF4B-4E57919463A8}"/>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679" name="【消防施設】&#10;一人当たり面積平均値テキスト">
          <a:extLst>
            <a:ext uri="{FF2B5EF4-FFF2-40B4-BE49-F238E27FC236}">
              <a16:creationId xmlns:a16="http://schemas.microsoft.com/office/drawing/2014/main" id="{7D0CD829-532B-4473-83B0-309C9A6A80BE}"/>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80" name="フローチャート: 判断 679">
          <a:extLst>
            <a:ext uri="{FF2B5EF4-FFF2-40B4-BE49-F238E27FC236}">
              <a16:creationId xmlns:a16="http://schemas.microsoft.com/office/drawing/2014/main" id="{6411BFDA-4D88-40B7-8471-648AD20DAAFB}"/>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81" name="フローチャート: 判断 680">
          <a:extLst>
            <a:ext uri="{FF2B5EF4-FFF2-40B4-BE49-F238E27FC236}">
              <a16:creationId xmlns:a16="http://schemas.microsoft.com/office/drawing/2014/main" id="{25F6EE7C-C425-4D42-8B7A-8CD099A412B5}"/>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82" name="フローチャート: 判断 681">
          <a:extLst>
            <a:ext uri="{FF2B5EF4-FFF2-40B4-BE49-F238E27FC236}">
              <a16:creationId xmlns:a16="http://schemas.microsoft.com/office/drawing/2014/main" id="{944D54C5-E08B-405D-9C16-18FC2BC8222B}"/>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83" name="フローチャート: 判断 682">
          <a:extLst>
            <a:ext uri="{FF2B5EF4-FFF2-40B4-BE49-F238E27FC236}">
              <a16:creationId xmlns:a16="http://schemas.microsoft.com/office/drawing/2014/main" id="{DE0DC656-7AD0-425B-8758-0B17ADE84F57}"/>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84" name="フローチャート: 判断 683">
          <a:extLst>
            <a:ext uri="{FF2B5EF4-FFF2-40B4-BE49-F238E27FC236}">
              <a16:creationId xmlns:a16="http://schemas.microsoft.com/office/drawing/2014/main" id="{456D1139-642B-4C93-89D4-4DD91E99E808}"/>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C355000F-C41A-4F47-BB19-E55A7E1310F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D0B5ED2-8673-4673-A527-DFFDC873E4A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9D0E47DD-42DC-463E-9EA3-D71744B5574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6401181-800F-415E-888C-30C3923993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468A6874-ED06-468B-9B8F-03FA4871D74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110286</xdr:rowOff>
    </xdr:from>
    <xdr:to>
      <xdr:col>112</xdr:col>
      <xdr:colOff>38100</xdr:colOff>
      <xdr:row>86</xdr:row>
      <xdr:rowOff>40436</xdr:rowOff>
    </xdr:to>
    <xdr:sp macro="" textlink="">
      <xdr:nvSpPr>
        <xdr:cNvPr id="690" name="楕円 689">
          <a:extLst>
            <a:ext uri="{FF2B5EF4-FFF2-40B4-BE49-F238E27FC236}">
              <a16:creationId xmlns:a16="http://schemas.microsoft.com/office/drawing/2014/main" id="{A188D867-5550-48FB-AB4F-58A460F1D4CE}"/>
            </a:ext>
          </a:extLst>
        </xdr:cNvPr>
        <xdr:cNvSpPr/>
      </xdr:nvSpPr>
      <xdr:spPr>
        <a:xfrm>
          <a:off x="21272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110744</xdr:rowOff>
    </xdr:from>
    <xdr:to>
      <xdr:col>107</xdr:col>
      <xdr:colOff>101600</xdr:colOff>
      <xdr:row>86</xdr:row>
      <xdr:rowOff>40894</xdr:rowOff>
    </xdr:to>
    <xdr:sp macro="" textlink="">
      <xdr:nvSpPr>
        <xdr:cNvPr id="691" name="楕円 690">
          <a:extLst>
            <a:ext uri="{FF2B5EF4-FFF2-40B4-BE49-F238E27FC236}">
              <a16:creationId xmlns:a16="http://schemas.microsoft.com/office/drawing/2014/main" id="{CA1F3624-C713-4C72-BA7E-AA6AF7A84E3F}"/>
            </a:ext>
          </a:extLst>
        </xdr:cNvPr>
        <xdr:cNvSpPr/>
      </xdr:nvSpPr>
      <xdr:spPr>
        <a:xfrm>
          <a:off x="20383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161086</xdr:rowOff>
    </xdr:from>
    <xdr:to>
      <xdr:col>111</xdr:col>
      <xdr:colOff>177800</xdr:colOff>
      <xdr:row>85</xdr:row>
      <xdr:rowOff>161544</xdr:rowOff>
    </xdr:to>
    <xdr:cxnSp macro="">
      <xdr:nvCxnSpPr>
        <xdr:cNvPr id="692" name="直線コネクタ 691">
          <a:extLst>
            <a:ext uri="{FF2B5EF4-FFF2-40B4-BE49-F238E27FC236}">
              <a16:creationId xmlns:a16="http://schemas.microsoft.com/office/drawing/2014/main" id="{6DC02D9C-EACC-4321-A9F4-7715CE938DD8}"/>
            </a:ext>
          </a:extLst>
        </xdr:cNvPr>
        <xdr:cNvCxnSpPr/>
      </xdr:nvCxnSpPr>
      <xdr:spPr>
        <a:xfrm flipV="1">
          <a:off x="20434300" y="147343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111201</xdr:rowOff>
    </xdr:from>
    <xdr:to>
      <xdr:col>102</xdr:col>
      <xdr:colOff>165100</xdr:colOff>
      <xdr:row>86</xdr:row>
      <xdr:rowOff>41351</xdr:rowOff>
    </xdr:to>
    <xdr:sp macro="" textlink="">
      <xdr:nvSpPr>
        <xdr:cNvPr id="693" name="楕円 692">
          <a:extLst>
            <a:ext uri="{FF2B5EF4-FFF2-40B4-BE49-F238E27FC236}">
              <a16:creationId xmlns:a16="http://schemas.microsoft.com/office/drawing/2014/main" id="{DA7094DA-4AE0-4ACE-A67F-5722D8047AE1}"/>
            </a:ext>
          </a:extLst>
        </xdr:cNvPr>
        <xdr:cNvSpPr/>
      </xdr:nvSpPr>
      <xdr:spPr>
        <a:xfrm>
          <a:off x="19494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161544</xdr:rowOff>
    </xdr:from>
    <xdr:to>
      <xdr:col>107</xdr:col>
      <xdr:colOff>50800</xdr:colOff>
      <xdr:row>85</xdr:row>
      <xdr:rowOff>162001</xdr:rowOff>
    </xdr:to>
    <xdr:cxnSp macro="">
      <xdr:nvCxnSpPr>
        <xdr:cNvPr id="694" name="直線コネクタ 693">
          <a:extLst>
            <a:ext uri="{FF2B5EF4-FFF2-40B4-BE49-F238E27FC236}">
              <a16:creationId xmlns:a16="http://schemas.microsoft.com/office/drawing/2014/main" id="{8112ACBD-F0FA-4425-AE41-6F5F4E9F970A}"/>
            </a:ext>
          </a:extLst>
        </xdr:cNvPr>
        <xdr:cNvCxnSpPr/>
      </xdr:nvCxnSpPr>
      <xdr:spPr>
        <a:xfrm flipV="1">
          <a:off x="19545300" y="1473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111658</xdr:rowOff>
    </xdr:from>
    <xdr:to>
      <xdr:col>98</xdr:col>
      <xdr:colOff>38100</xdr:colOff>
      <xdr:row>86</xdr:row>
      <xdr:rowOff>41808</xdr:rowOff>
    </xdr:to>
    <xdr:sp macro="" textlink="">
      <xdr:nvSpPr>
        <xdr:cNvPr id="695" name="楕円 694">
          <a:extLst>
            <a:ext uri="{FF2B5EF4-FFF2-40B4-BE49-F238E27FC236}">
              <a16:creationId xmlns:a16="http://schemas.microsoft.com/office/drawing/2014/main" id="{CBED8F14-A019-4871-ABA0-569FDDE126FF}"/>
            </a:ext>
          </a:extLst>
        </xdr:cNvPr>
        <xdr:cNvSpPr/>
      </xdr:nvSpPr>
      <xdr:spPr>
        <a:xfrm>
          <a:off x="18605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162001</xdr:rowOff>
    </xdr:from>
    <xdr:to>
      <xdr:col>102</xdr:col>
      <xdr:colOff>114300</xdr:colOff>
      <xdr:row>85</xdr:row>
      <xdr:rowOff>162458</xdr:rowOff>
    </xdr:to>
    <xdr:cxnSp macro="">
      <xdr:nvCxnSpPr>
        <xdr:cNvPr id="696" name="直線コネクタ 695">
          <a:extLst>
            <a:ext uri="{FF2B5EF4-FFF2-40B4-BE49-F238E27FC236}">
              <a16:creationId xmlns:a16="http://schemas.microsoft.com/office/drawing/2014/main" id="{DA872EAC-D34E-442C-92BA-90393820AC3C}"/>
            </a:ext>
          </a:extLst>
        </xdr:cNvPr>
        <xdr:cNvCxnSpPr/>
      </xdr:nvCxnSpPr>
      <xdr:spPr>
        <a:xfrm flipV="1">
          <a:off x="18656300" y="147352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97" name="n_1aveValue【消防施設】&#10;一人当たり面積">
          <a:extLst>
            <a:ext uri="{FF2B5EF4-FFF2-40B4-BE49-F238E27FC236}">
              <a16:creationId xmlns:a16="http://schemas.microsoft.com/office/drawing/2014/main" id="{3C4D6B30-54B0-4464-91DE-378769037D5B}"/>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98" name="n_2aveValue【消防施設】&#10;一人当たり面積">
          <a:extLst>
            <a:ext uri="{FF2B5EF4-FFF2-40B4-BE49-F238E27FC236}">
              <a16:creationId xmlns:a16="http://schemas.microsoft.com/office/drawing/2014/main" id="{B26013F8-BBE1-4AFB-B6B3-F1BE1BB2CEFB}"/>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99" name="n_3aveValue【消防施設】&#10;一人当たり面積">
          <a:extLst>
            <a:ext uri="{FF2B5EF4-FFF2-40B4-BE49-F238E27FC236}">
              <a16:creationId xmlns:a16="http://schemas.microsoft.com/office/drawing/2014/main" id="{F007C680-6E28-434E-8E36-C05484B1A0F3}"/>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700" name="n_4aveValue【消防施設】&#10;一人当たり面積">
          <a:extLst>
            <a:ext uri="{FF2B5EF4-FFF2-40B4-BE49-F238E27FC236}">
              <a16:creationId xmlns:a16="http://schemas.microsoft.com/office/drawing/2014/main" id="{3F393663-71D5-436A-9167-5421E42DD4EA}"/>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31563</xdr:rowOff>
    </xdr:from>
    <xdr:ext cx="469744" cy="259045"/>
    <xdr:sp macro="" textlink="">
      <xdr:nvSpPr>
        <xdr:cNvPr id="701" name="n_1mainValue【消防施設】&#10;一人当たり面積">
          <a:extLst>
            <a:ext uri="{FF2B5EF4-FFF2-40B4-BE49-F238E27FC236}">
              <a16:creationId xmlns:a16="http://schemas.microsoft.com/office/drawing/2014/main" id="{50CAF7B0-0E24-4B5D-B0E9-0CF13A356578}"/>
            </a:ext>
          </a:extLst>
        </xdr:cNvPr>
        <xdr:cNvSpPr txBox="1"/>
      </xdr:nvSpPr>
      <xdr:spPr>
        <a:xfrm>
          <a:off x="210757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32021</xdr:rowOff>
    </xdr:from>
    <xdr:ext cx="469744" cy="259045"/>
    <xdr:sp macro="" textlink="">
      <xdr:nvSpPr>
        <xdr:cNvPr id="702" name="n_2mainValue【消防施設】&#10;一人当たり面積">
          <a:extLst>
            <a:ext uri="{FF2B5EF4-FFF2-40B4-BE49-F238E27FC236}">
              <a16:creationId xmlns:a16="http://schemas.microsoft.com/office/drawing/2014/main" id="{00CB6047-48DD-47B4-8C78-0D0372D240A6}"/>
            </a:ext>
          </a:extLst>
        </xdr:cNvPr>
        <xdr:cNvSpPr txBox="1"/>
      </xdr:nvSpPr>
      <xdr:spPr>
        <a:xfrm>
          <a:off x="20199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32478</xdr:rowOff>
    </xdr:from>
    <xdr:ext cx="469744" cy="259045"/>
    <xdr:sp macro="" textlink="">
      <xdr:nvSpPr>
        <xdr:cNvPr id="703" name="n_3mainValue【消防施設】&#10;一人当たり面積">
          <a:extLst>
            <a:ext uri="{FF2B5EF4-FFF2-40B4-BE49-F238E27FC236}">
              <a16:creationId xmlns:a16="http://schemas.microsoft.com/office/drawing/2014/main" id="{2A43EA04-74A1-4648-A353-A7CC2CB63535}"/>
            </a:ext>
          </a:extLst>
        </xdr:cNvPr>
        <xdr:cNvSpPr txBox="1"/>
      </xdr:nvSpPr>
      <xdr:spPr>
        <a:xfrm>
          <a:off x="19310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32935</xdr:rowOff>
    </xdr:from>
    <xdr:ext cx="469744" cy="259045"/>
    <xdr:sp macro="" textlink="">
      <xdr:nvSpPr>
        <xdr:cNvPr id="704" name="n_4mainValue【消防施設】&#10;一人当たり面積">
          <a:extLst>
            <a:ext uri="{FF2B5EF4-FFF2-40B4-BE49-F238E27FC236}">
              <a16:creationId xmlns:a16="http://schemas.microsoft.com/office/drawing/2014/main" id="{C6E2FEF8-D2DB-4085-8B57-AA6A96D1A2E1}"/>
            </a:ext>
          </a:extLst>
        </xdr:cNvPr>
        <xdr:cNvSpPr txBox="1"/>
      </xdr:nvSpPr>
      <xdr:spPr>
        <a:xfrm>
          <a:off x="184214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a:extLst>
            <a:ext uri="{FF2B5EF4-FFF2-40B4-BE49-F238E27FC236}">
              <a16:creationId xmlns:a16="http://schemas.microsoft.com/office/drawing/2014/main" id="{6E4F891A-B1A7-4F87-92A6-DB04F37225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a:extLst>
            <a:ext uri="{FF2B5EF4-FFF2-40B4-BE49-F238E27FC236}">
              <a16:creationId xmlns:a16="http://schemas.microsoft.com/office/drawing/2014/main" id="{9A8B2C21-89F6-4E80-A896-2FE5E479D2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a:extLst>
            <a:ext uri="{FF2B5EF4-FFF2-40B4-BE49-F238E27FC236}">
              <a16:creationId xmlns:a16="http://schemas.microsoft.com/office/drawing/2014/main" id="{05E10595-F270-450B-B792-73EC3380928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a:extLst>
            <a:ext uri="{FF2B5EF4-FFF2-40B4-BE49-F238E27FC236}">
              <a16:creationId xmlns:a16="http://schemas.microsoft.com/office/drawing/2014/main" id="{77E71179-F56A-4B01-8519-6DB8D8E9D0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a:extLst>
            <a:ext uri="{FF2B5EF4-FFF2-40B4-BE49-F238E27FC236}">
              <a16:creationId xmlns:a16="http://schemas.microsoft.com/office/drawing/2014/main" id="{38215087-0C6A-4A0B-B756-289BF9CB52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a:extLst>
            <a:ext uri="{FF2B5EF4-FFF2-40B4-BE49-F238E27FC236}">
              <a16:creationId xmlns:a16="http://schemas.microsoft.com/office/drawing/2014/main" id="{D9202FE2-01CD-41DC-B1EE-D0CDFED4C1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a:extLst>
            <a:ext uri="{FF2B5EF4-FFF2-40B4-BE49-F238E27FC236}">
              <a16:creationId xmlns:a16="http://schemas.microsoft.com/office/drawing/2014/main" id="{31723B62-B22B-4807-97AA-96A1FC9B29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a:extLst>
            <a:ext uri="{FF2B5EF4-FFF2-40B4-BE49-F238E27FC236}">
              <a16:creationId xmlns:a16="http://schemas.microsoft.com/office/drawing/2014/main" id="{74B3C8FC-A75F-4AD5-9C14-189FBD8CC0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a:extLst>
            <a:ext uri="{FF2B5EF4-FFF2-40B4-BE49-F238E27FC236}">
              <a16:creationId xmlns:a16="http://schemas.microsoft.com/office/drawing/2014/main" id="{0E1C9F78-0C1E-4477-83B2-B69A9334C9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a:extLst>
            <a:ext uri="{FF2B5EF4-FFF2-40B4-BE49-F238E27FC236}">
              <a16:creationId xmlns:a16="http://schemas.microsoft.com/office/drawing/2014/main" id="{5F72B876-C16B-4AA1-A9BE-47830D5452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id="{A88D86AF-38FB-4F90-BBB2-F2D8AF9A1D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6" name="直線コネクタ 715">
          <a:extLst>
            <a:ext uri="{FF2B5EF4-FFF2-40B4-BE49-F238E27FC236}">
              <a16:creationId xmlns:a16="http://schemas.microsoft.com/office/drawing/2014/main" id="{40F62255-549B-4DB9-857B-3D80C7FE87F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id="{63D60253-972E-4F1B-A08E-42683D27910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8" name="直線コネクタ 717">
          <a:extLst>
            <a:ext uri="{FF2B5EF4-FFF2-40B4-BE49-F238E27FC236}">
              <a16:creationId xmlns:a16="http://schemas.microsoft.com/office/drawing/2014/main" id="{D9405458-7790-41E7-ADB5-700ED7D9726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9" name="テキスト ボックス 718">
          <a:extLst>
            <a:ext uri="{FF2B5EF4-FFF2-40B4-BE49-F238E27FC236}">
              <a16:creationId xmlns:a16="http://schemas.microsoft.com/office/drawing/2014/main" id="{E5ABCA4C-4CAD-4613-9228-AD428964DF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0" name="直線コネクタ 719">
          <a:extLst>
            <a:ext uri="{FF2B5EF4-FFF2-40B4-BE49-F238E27FC236}">
              <a16:creationId xmlns:a16="http://schemas.microsoft.com/office/drawing/2014/main" id="{C5A93A68-A6F7-419D-A702-CF0437BE77E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1" name="テキスト ボックス 720">
          <a:extLst>
            <a:ext uri="{FF2B5EF4-FFF2-40B4-BE49-F238E27FC236}">
              <a16:creationId xmlns:a16="http://schemas.microsoft.com/office/drawing/2014/main" id="{2B087617-C17E-4E2E-83BA-3D0FEA9DB66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2" name="直線コネクタ 721">
          <a:extLst>
            <a:ext uri="{FF2B5EF4-FFF2-40B4-BE49-F238E27FC236}">
              <a16:creationId xmlns:a16="http://schemas.microsoft.com/office/drawing/2014/main" id="{075133E4-30DB-4BB2-B63D-3C7D5B77C9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3" name="テキスト ボックス 722">
          <a:extLst>
            <a:ext uri="{FF2B5EF4-FFF2-40B4-BE49-F238E27FC236}">
              <a16:creationId xmlns:a16="http://schemas.microsoft.com/office/drawing/2014/main" id="{F38B0497-E41A-4042-A48D-82893517D1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4" name="直線コネクタ 723">
          <a:extLst>
            <a:ext uri="{FF2B5EF4-FFF2-40B4-BE49-F238E27FC236}">
              <a16:creationId xmlns:a16="http://schemas.microsoft.com/office/drawing/2014/main" id="{DC37E912-4AA6-4AB7-A177-1AD69658E1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5" name="テキスト ボックス 724">
          <a:extLst>
            <a:ext uri="{FF2B5EF4-FFF2-40B4-BE49-F238E27FC236}">
              <a16:creationId xmlns:a16="http://schemas.microsoft.com/office/drawing/2014/main" id="{97BBAC6B-F751-4508-AEBC-93F2349F85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6" name="直線コネクタ 725">
          <a:extLst>
            <a:ext uri="{FF2B5EF4-FFF2-40B4-BE49-F238E27FC236}">
              <a16:creationId xmlns:a16="http://schemas.microsoft.com/office/drawing/2014/main" id="{7ABA5450-58CB-4DD6-B5A2-F16E466ACCF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7" name="テキスト ボックス 726">
          <a:extLst>
            <a:ext uri="{FF2B5EF4-FFF2-40B4-BE49-F238E27FC236}">
              <a16:creationId xmlns:a16="http://schemas.microsoft.com/office/drawing/2014/main" id="{2FF0F6C6-BEDD-4A9C-926B-190EF1C766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a:extLst>
            <a:ext uri="{FF2B5EF4-FFF2-40B4-BE49-F238E27FC236}">
              <a16:creationId xmlns:a16="http://schemas.microsoft.com/office/drawing/2014/main" id="{B24C6540-BE5B-4E42-9A29-23239694A2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庁舎】&#10;有形固定資産減価償却率グラフ枠">
          <a:extLst>
            <a:ext uri="{FF2B5EF4-FFF2-40B4-BE49-F238E27FC236}">
              <a16:creationId xmlns:a16="http://schemas.microsoft.com/office/drawing/2014/main" id="{55E7D70D-FD1D-4DF2-AE7A-D44D315301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30" name="直線コネクタ 729">
          <a:extLst>
            <a:ext uri="{FF2B5EF4-FFF2-40B4-BE49-F238E27FC236}">
              <a16:creationId xmlns:a16="http://schemas.microsoft.com/office/drawing/2014/main" id="{A8E7DB47-3BFD-45E8-84FA-4B24EB808E5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31" name="【庁舎】&#10;有形固定資産減価償却率最小値テキスト">
          <a:extLst>
            <a:ext uri="{FF2B5EF4-FFF2-40B4-BE49-F238E27FC236}">
              <a16:creationId xmlns:a16="http://schemas.microsoft.com/office/drawing/2014/main" id="{2FB2DF76-9A75-4079-B9CC-A393950BF669}"/>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32" name="直線コネクタ 731">
          <a:extLst>
            <a:ext uri="{FF2B5EF4-FFF2-40B4-BE49-F238E27FC236}">
              <a16:creationId xmlns:a16="http://schemas.microsoft.com/office/drawing/2014/main" id="{678640E6-F418-4502-9B12-F5FB41E90A8C}"/>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33" name="【庁舎】&#10;有形固定資産減価償却率最大値テキスト">
          <a:extLst>
            <a:ext uri="{FF2B5EF4-FFF2-40B4-BE49-F238E27FC236}">
              <a16:creationId xmlns:a16="http://schemas.microsoft.com/office/drawing/2014/main" id="{E19AC3E6-7B01-433A-809A-E840F3F47D6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34" name="直線コネクタ 733">
          <a:extLst>
            <a:ext uri="{FF2B5EF4-FFF2-40B4-BE49-F238E27FC236}">
              <a16:creationId xmlns:a16="http://schemas.microsoft.com/office/drawing/2014/main" id="{25B8B150-1E58-4972-B8D0-786D569F03C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35" name="【庁舎】&#10;有形固定資産減価償却率平均値テキスト">
          <a:extLst>
            <a:ext uri="{FF2B5EF4-FFF2-40B4-BE49-F238E27FC236}">
              <a16:creationId xmlns:a16="http://schemas.microsoft.com/office/drawing/2014/main" id="{54532469-C971-43EC-8142-B8666E23F237}"/>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36" name="フローチャート: 判断 735">
          <a:extLst>
            <a:ext uri="{FF2B5EF4-FFF2-40B4-BE49-F238E27FC236}">
              <a16:creationId xmlns:a16="http://schemas.microsoft.com/office/drawing/2014/main" id="{C099738F-E8E9-4F16-816C-7BF55B4AD0D2}"/>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37" name="フローチャート: 判断 736">
          <a:extLst>
            <a:ext uri="{FF2B5EF4-FFF2-40B4-BE49-F238E27FC236}">
              <a16:creationId xmlns:a16="http://schemas.microsoft.com/office/drawing/2014/main" id="{C20A1C9C-FCE6-40C8-BFC3-A213B515C967}"/>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38" name="フローチャート: 判断 737">
          <a:extLst>
            <a:ext uri="{FF2B5EF4-FFF2-40B4-BE49-F238E27FC236}">
              <a16:creationId xmlns:a16="http://schemas.microsoft.com/office/drawing/2014/main" id="{A87DA261-229A-45BD-865D-2B674257B69C}"/>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39" name="フローチャート: 判断 738">
          <a:extLst>
            <a:ext uri="{FF2B5EF4-FFF2-40B4-BE49-F238E27FC236}">
              <a16:creationId xmlns:a16="http://schemas.microsoft.com/office/drawing/2014/main" id="{94373031-A57F-4779-A4A1-CF2363EB5E45}"/>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40" name="フローチャート: 判断 739">
          <a:extLst>
            <a:ext uri="{FF2B5EF4-FFF2-40B4-BE49-F238E27FC236}">
              <a16:creationId xmlns:a16="http://schemas.microsoft.com/office/drawing/2014/main" id="{40767813-9AAC-444D-9805-A6996350AD2F}"/>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B8EDAC6F-68CA-44B1-8814-87EEBC287E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84B941C-B90D-4FB5-B3C5-77B6EEEE10E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E29A3526-4C34-4F4E-9B26-214CA66967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C65F31FF-45DD-494A-83B8-EC082800B3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A236BDB-028A-4DE1-A9F0-F1CF15E0770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746" name="楕円 745">
          <a:extLst>
            <a:ext uri="{FF2B5EF4-FFF2-40B4-BE49-F238E27FC236}">
              <a16:creationId xmlns:a16="http://schemas.microsoft.com/office/drawing/2014/main" id="{E9D31BAE-10D4-4B83-98AA-4EA39A0D97E8}"/>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72752</xdr:rowOff>
    </xdr:from>
    <xdr:to>
      <xdr:col>76</xdr:col>
      <xdr:colOff>165100</xdr:colOff>
      <xdr:row>106</xdr:row>
      <xdr:rowOff>2902</xdr:rowOff>
    </xdr:to>
    <xdr:sp macro="" textlink="">
      <xdr:nvSpPr>
        <xdr:cNvPr id="747" name="楕円 746">
          <a:extLst>
            <a:ext uri="{FF2B5EF4-FFF2-40B4-BE49-F238E27FC236}">
              <a16:creationId xmlns:a16="http://schemas.microsoft.com/office/drawing/2014/main" id="{69B82894-1948-41AE-9B8F-D69794F4CF04}"/>
            </a:ext>
          </a:extLst>
        </xdr:cNvPr>
        <xdr:cNvSpPr/>
      </xdr:nvSpPr>
      <xdr:spPr>
        <a:xfrm>
          <a:off x="14541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105</xdr:row>
      <xdr:rowOff>156211</xdr:rowOff>
    </xdr:to>
    <xdr:cxnSp macro="">
      <xdr:nvCxnSpPr>
        <xdr:cNvPr id="748" name="直線コネクタ 747">
          <a:extLst>
            <a:ext uri="{FF2B5EF4-FFF2-40B4-BE49-F238E27FC236}">
              <a16:creationId xmlns:a16="http://schemas.microsoft.com/office/drawing/2014/main" id="{763EDCBC-3ADD-4D55-8324-D01325A335D5}"/>
            </a:ext>
          </a:extLst>
        </xdr:cNvPr>
        <xdr:cNvCxnSpPr/>
      </xdr:nvCxnSpPr>
      <xdr:spPr>
        <a:xfrm>
          <a:off x="14592300" y="181258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49" name="楕円 748">
          <a:extLst>
            <a:ext uri="{FF2B5EF4-FFF2-40B4-BE49-F238E27FC236}">
              <a16:creationId xmlns:a16="http://schemas.microsoft.com/office/drawing/2014/main" id="{9EB83A02-15AF-48C1-94C3-875AABC7291F}"/>
            </a:ext>
          </a:extLst>
        </xdr:cNvPr>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105</xdr:row>
      <xdr:rowOff>123552</xdr:rowOff>
    </xdr:to>
    <xdr:cxnSp macro="">
      <xdr:nvCxnSpPr>
        <xdr:cNvPr id="750" name="直線コネクタ 749">
          <a:extLst>
            <a:ext uri="{FF2B5EF4-FFF2-40B4-BE49-F238E27FC236}">
              <a16:creationId xmlns:a16="http://schemas.microsoft.com/office/drawing/2014/main" id="{3649CE7E-2F4B-4BB1-8A51-F654DB337D89}"/>
            </a:ext>
          </a:extLst>
        </xdr:cNvPr>
        <xdr:cNvCxnSpPr/>
      </xdr:nvCxnSpPr>
      <xdr:spPr>
        <a:xfrm>
          <a:off x="13703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751" name="楕円 750">
          <a:extLst>
            <a:ext uri="{FF2B5EF4-FFF2-40B4-BE49-F238E27FC236}">
              <a16:creationId xmlns:a16="http://schemas.microsoft.com/office/drawing/2014/main" id="{111D125F-6C33-4C5D-9067-FB9676D84E08}"/>
            </a:ext>
          </a:extLst>
        </xdr:cNvPr>
        <xdr:cNvSpPr/>
      </xdr:nvSpPr>
      <xdr:spPr>
        <a:xfrm>
          <a:off x="12763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90895</xdr:rowOff>
    </xdr:to>
    <xdr:cxnSp macro="">
      <xdr:nvCxnSpPr>
        <xdr:cNvPr id="752" name="直線コネクタ 751">
          <a:extLst>
            <a:ext uri="{FF2B5EF4-FFF2-40B4-BE49-F238E27FC236}">
              <a16:creationId xmlns:a16="http://schemas.microsoft.com/office/drawing/2014/main" id="{95784F35-35F4-44C1-AD22-2914432255F6}"/>
            </a:ext>
          </a:extLst>
        </xdr:cNvPr>
        <xdr:cNvCxnSpPr/>
      </xdr:nvCxnSpPr>
      <xdr:spPr>
        <a:xfrm>
          <a:off x="12814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53" name="n_1aveValue【庁舎】&#10;有形固定資産減価償却率">
          <a:extLst>
            <a:ext uri="{FF2B5EF4-FFF2-40B4-BE49-F238E27FC236}">
              <a16:creationId xmlns:a16="http://schemas.microsoft.com/office/drawing/2014/main" id="{D7B8D80A-720E-4B1C-9FBF-F272704F65A6}"/>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754" name="n_2aveValue【庁舎】&#10;有形固定資産減価償却率">
          <a:extLst>
            <a:ext uri="{FF2B5EF4-FFF2-40B4-BE49-F238E27FC236}">
              <a16:creationId xmlns:a16="http://schemas.microsoft.com/office/drawing/2014/main" id="{E6E59A03-1E6F-4F89-81D3-BDB31B378B47}"/>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755" name="n_3aveValue【庁舎】&#10;有形固定資産減価償却率">
          <a:extLst>
            <a:ext uri="{FF2B5EF4-FFF2-40B4-BE49-F238E27FC236}">
              <a16:creationId xmlns:a16="http://schemas.microsoft.com/office/drawing/2014/main" id="{8CA11240-07AC-4416-BAB3-B296366AEFA7}"/>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56" name="n_4aveValue【庁舎】&#10;有形固定資産減価償却率">
          <a:extLst>
            <a:ext uri="{FF2B5EF4-FFF2-40B4-BE49-F238E27FC236}">
              <a16:creationId xmlns:a16="http://schemas.microsoft.com/office/drawing/2014/main" id="{CFBE885C-A619-401F-8E61-6CA020D50B28}"/>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757" name="n_1mainValue【庁舎】&#10;有形固定資産減価償却率">
          <a:extLst>
            <a:ext uri="{FF2B5EF4-FFF2-40B4-BE49-F238E27FC236}">
              <a16:creationId xmlns:a16="http://schemas.microsoft.com/office/drawing/2014/main" id="{4D11398F-9F95-4627-8882-D8A976755BBA}"/>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758" name="n_2mainValue【庁舎】&#10;有形固定資産減価償却率">
          <a:extLst>
            <a:ext uri="{FF2B5EF4-FFF2-40B4-BE49-F238E27FC236}">
              <a16:creationId xmlns:a16="http://schemas.microsoft.com/office/drawing/2014/main" id="{AB3D1E4B-A215-4D71-A40E-3576ED98260B}"/>
            </a:ext>
          </a:extLst>
        </xdr:cNvPr>
        <xdr:cNvSpPr txBox="1"/>
      </xdr:nvSpPr>
      <xdr:spPr>
        <a:xfrm>
          <a:off x="14389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59" name="n_3mainValue【庁舎】&#10;有形固定資産減価償却率">
          <a:extLst>
            <a:ext uri="{FF2B5EF4-FFF2-40B4-BE49-F238E27FC236}">
              <a16:creationId xmlns:a16="http://schemas.microsoft.com/office/drawing/2014/main" id="{0DDFA201-BA58-434D-9EA8-3034CB565BCC}"/>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60" name="n_4mainValue【庁舎】&#10;有形固定資産減価償却率">
          <a:extLst>
            <a:ext uri="{FF2B5EF4-FFF2-40B4-BE49-F238E27FC236}">
              <a16:creationId xmlns:a16="http://schemas.microsoft.com/office/drawing/2014/main" id="{7EF86D8B-217A-45D5-8B55-65C9EDAACA0D}"/>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1" name="正方形/長方形 760">
          <a:extLst>
            <a:ext uri="{FF2B5EF4-FFF2-40B4-BE49-F238E27FC236}">
              <a16:creationId xmlns:a16="http://schemas.microsoft.com/office/drawing/2014/main" id="{97210D71-30A0-4C2F-AEFA-F2F4A1B7BE4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2" name="正方形/長方形 761">
          <a:extLst>
            <a:ext uri="{FF2B5EF4-FFF2-40B4-BE49-F238E27FC236}">
              <a16:creationId xmlns:a16="http://schemas.microsoft.com/office/drawing/2014/main" id="{DD30FE5D-C91F-4421-841A-6FF88DA0D6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3" name="正方形/長方形 762">
          <a:extLst>
            <a:ext uri="{FF2B5EF4-FFF2-40B4-BE49-F238E27FC236}">
              <a16:creationId xmlns:a16="http://schemas.microsoft.com/office/drawing/2014/main" id="{4EC5563E-5562-412E-A41C-35781100A1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4" name="正方形/長方形 763">
          <a:extLst>
            <a:ext uri="{FF2B5EF4-FFF2-40B4-BE49-F238E27FC236}">
              <a16:creationId xmlns:a16="http://schemas.microsoft.com/office/drawing/2014/main" id="{D9FCA69F-AAA5-49AC-966D-14B19729B2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5" name="正方形/長方形 764">
          <a:extLst>
            <a:ext uri="{FF2B5EF4-FFF2-40B4-BE49-F238E27FC236}">
              <a16:creationId xmlns:a16="http://schemas.microsoft.com/office/drawing/2014/main" id="{399ACA5D-FEDB-4778-A1D1-C00E78CFC2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6" name="正方形/長方形 765">
          <a:extLst>
            <a:ext uri="{FF2B5EF4-FFF2-40B4-BE49-F238E27FC236}">
              <a16:creationId xmlns:a16="http://schemas.microsoft.com/office/drawing/2014/main" id="{1021FA9D-CFD9-44B1-917B-6CAA5B0BF9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7" name="正方形/長方形 766">
          <a:extLst>
            <a:ext uri="{FF2B5EF4-FFF2-40B4-BE49-F238E27FC236}">
              <a16:creationId xmlns:a16="http://schemas.microsoft.com/office/drawing/2014/main" id="{D91A5FE3-FE71-49D2-A17F-C122CC5AF5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8" name="正方形/長方形 767">
          <a:extLst>
            <a:ext uri="{FF2B5EF4-FFF2-40B4-BE49-F238E27FC236}">
              <a16:creationId xmlns:a16="http://schemas.microsoft.com/office/drawing/2014/main" id="{A3F68A87-CC4C-4602-BDFE-4C4C249F1DE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9" name="テキスト ボックス 768">
          <a:extLst>
            <a:ext uri="{FF2B5EF4-FFF2-40B4-BE49-F238E27FC236}">
              <a16:creationId xmlns:a16="http://schemas.microsoft.com/office/drawing/2014/main" id="{5239BE6E-5776-4A46-98BE-758A60B3348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0" name="直線コネクタ 769">
          <a:extLst>
            <a:ext uri="{FF2B5EF4-FFF2-40B4-BE49-F238E27FC236}">
              <a16:creationId xmlns:a16="http://schemas.microsoft.com/office/drawing/2014/main" id="{04930B19-5CDE-4438-9129-5309A98E66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1" name="直線コネクタ 770">
          <a:extLst>
            <a:ext uri="{FF2B5EF4-FFF2-40B4-BE49-F238E27FC236}">
              <a16:creationId xmlns:a16="http://schemas.microsoft.com/office/drawing/2014/main" id="{FF586BDA-FAA8-431B-B535-4626BEB2C90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2" name="テキスト ボックス 771">
          <a:extLst>
            <a:ext uri="{FF2B5EF4-FFF2-40B4-BE49-F238E27FC236}">
              <a16:creationId xmlns:a16="http://schemas.microsoft.com/office/drawing/2014/main" id="{F3F9AE48-B71B-4AF5-B755-68CAA4B0B28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3" name="直線コネクタ 772">
          <a:extLst>
            <a:ext uri="{FF2B5EF4-FFF2-40B4-BE49-F238E27FC236}">
              <a16:creationId xmlns:a16="http://schemas.microsoft.com/office/drawing/2014/main" id="{71FFD34C-AB44-4548-84BF-0127D9B20DB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4" name="テキスト ボックス 773">
          <a:extLst>
            <a:ext uri="{FF2B5EF4-FFF2-40B4-BE49-F238E27FC236}">
              <a16:creationId xmlns:a16="http://schemas.microsoft.com/office/drawing/2014/main" id="{5B88A197-355F-44C5-B9A9-6A64DFE3CAA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5" name="直線コネクタ 774">
          <a:extLst>
            <a:ext uri="{FF2B5EF4-FFF2-40B4-BE49-F238E27FC236}">
              <a16:creationId xmlns:a16="http://schemas.microsoft.com/office/drawing/2014/main" id="{256ADAFC-5E07-40CD-860A-F1E5AE1F676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6" name="テキスト ボックス 775">
          <a:extLst>
            <a:ext uri="{FF2B5EF4-FFF2-40B4-BE49-F238E27FC236}">
              <a16:creationId xmlns:a16="http://schemas.microsoft.com/office/drawing/2014/main" id="{D26004FB-EDD9-4A3D-A75A-F9AC72DFF9D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7" name="直線コネクタ 776">
          <a:extLst>
            <a:ext uri="{FF2B5EF4-FFF2-40B4-BE49-F238E27FC236}">
              <a16:creationId xmlns:a16="http://schemas.microsoft.com/office/drawing/2014/main" id="{293C0616-FF1D-4C2B-9DA7-15F03636EF7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8" name="テキスト ボックス 777">
          <a:extLst>
            <a:ext uri="{FF2B5EF4-FFF2-40B4-BE49-F238E27FC236}">
              <a16:creationId xmlns:a16="http://schemas.microsoft.com/office/drawing/2014/main" id="{9AE98453-583C-45A1-8C42-B9864499D99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9" name="直線コネクタ 778">
          <a:extLst>
            <a:ext uri="{FF2B5EF4-FFF2-40B4-BE49-F238E27FC236}">
              <a16:creationId xmlns:a16="http://schemas.microsoft.com/office/drawing/2014/main" id="{3F613021-D354-4421-B59D-D2E5301740D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0" name="テキスト ボックス 779">
          <a:extLst>
            <a:ext uri="{FF2B5EF4-FFF2-40B4-BE49-F238E27FC236}">
              <a16:creationId xmlns:a16="http://schemas.microsoft.com/office/drawing/2014/main" id="{8746C006-069B-4D82-81E7-E123DC9ACE9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1" name="直線コネクタ 780">
          <a:extLst>
            <a:ext uri="{FF2B5EF4-FFF2-40B4-BE49-F238E27FC236}">
              <a16:creationId xmlns:a16="http://schemas.microsoft.com/office/drawing/2014/main" id="{08D3C1FE-20F1-40E8-B278-D4543F926C3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2" name="テキスト ボックス 781">
          <a:extLst>
            <a:ext uri="{FF2B5EF4-FFF2-40B4-BE49-F238E27FC236}">
              <a16:creationId xmlns:a16="http://schemas.microsoft.com/office/drawing/2014/main" id="{AA369BE0-2375-41C9-AD5F-A84154355F8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id="{2CE6B9EC-B475-45DB-A49C-AB00ADCFE6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E17631CD-B0EA-448F-9870-728C1FC77A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庁舎】&#10;一人当たり面積グラフ枠">
          <a:extLst>
            <a:ext uri="{FF2B5EF4-FFF2-40B4-BE49-F238E27FC236}">
              <a16:creationId xmlns:a16="http://schemas.microsoft.com/office/drawing/2014/main" id="{85475FEC-D005-41AF-8C8B-FDF9D7CD8D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86" name="直線コネクタ 785">
          <a:extLst>
            <a:ext uri="{FF2B5EF4-FFF2-40B4-BE49-F238E27FC236}">
              <a16:creationId xmlns:a16="http://schemas.microsoft.com/office/drawing/2014/main" id="{668FC52E-E47A-437E-AC83-1452248E8CC2}"/>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87" name="【庁舎】&#10;一人当たり面積最小値テキスト">
          <a:extLst>
            <a:ext uri="{FF2B5EF4-FFF2-40B4-BE49-F238E27FC236}">
              <a16:creationId xmlns:a16="http://schemas.microsoft.com/office/drawing/2014/main" id="{2E40066E-ECB3-4137-B9DA-02A74FFC2CE9}"/>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88" name="直線コネクタ 787">
          <a:extLst>
            <a:ext uri="{FF2B5EF4-FFF2-40B4-BE49-F238E27FC236}">
              <a16:creationId xmlns:a16="http://schemas.microsoft.com/office/drawing/2014/main" id="{F0F86C06-DCBD-452E-B3A4-6F2A62E19FF7}"/>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89" name="【庁舎】&#10;一人当たり面積最大値テキスト">
          <a:extLst>
            <a:ext uri="{FF2B5EF4-FFF2-40B4-BE49-F238E27FC236}">
              <a16:creationId xmlns:a16="http://schemas.microsoft.com/office/drawing/2014/main" id="{5B4022EB-30A2-4767-B284-BB95AB9C4326}"/>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90" name="直線コネクタ 789">
          <a:extLst>
            <a:ext uri="{FF2B5EF4-FFF2-40B4-BE49-F238E27FC236}">
              <a16:creationId xmlns:a16="http://schemas.microsoft.com/office/drawing/2014/main" id="{CA3D526C-0340-490A-A2E2-E97B186EEEE8}"/>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91" name="【庁舎】&#10;一人当たり面積平均値テキスト">
          <a:extLst>
            <a:ext uri="{FF2B5EF4-FFF2-40B4-BE49-F238E27FC236}">
              <a16:creationId xmlns:a16="http://schemas.microsoft.com/office/drawing/2014/main" id="{BD0F32C9-AF50-49DD-AD6D-4937252308A2}"/>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92" name="フローチャート: 判断 791">
          <a:extLst>
            <a:ext uri="{FF2B5EF4-FFF2-40B4-BE49-F238E27FC236}">
              <a16:creationId xmlns:a16="http://schemas.microsoft.com/office/drawing/2014/main" id="{AC85A9D6-D0EE-4A5E-B812-C685F367C09A}"/>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93" name="フローチャート: 判断 792">
          <a:extLst>
            <a:ext uri="{FF2B5EF4-FFF2-40B4-BE49-F238E27FC236}">
              <a16:creationId xmlns:a16="http://schemas.microsoft.com/office/drawing/2014/main" id="{F0FA2D8D-CC2A-45F6-9430-138A45605169}"/>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94" name="フローチャート: 判断 793">
          <a:extLst>
            <a:ext uri="{FF2B5EF4-FFF2-40B4-BE49-F238E27FC236}">
              <a16:creationId xmlns:a16="http://schemas.microsoft.com/office/drawing/2014/main" id="{5304FD0D-CEF8-4DCE-B629-606AD3299503}"/>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95" name="フローチャート: 判断 794">
          <a:extLst>
            <a:ext uri="{FF2B5EF4-FFF2-40B4-BE49-F238E27FC236}">
              <a16:creationId xmlns:a16="http://schemas.microsoft.com/office/drawing/2014/main" id="{8125475F-5311-45EA-B482-1EEDB2D0BD29}"/>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96" name="フローチャート: 判断 795">
          <a:extLst>
            <a:ext uri="{FF2B5EF4-FFF2-40B4-BE49-F238E27FC236}">
              <a16:creationId xmlns:a16="http://schemas.microsoft.com/office/drawing/2014/main" id="{880BD9F8-B162-45C2-A2C1-AA04D19C15BE}"/>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8B00C842-EA0E-4E46-B465-00D2F4EEC5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97BAB950-236F-4A54-93F6-C85AC01533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91F27B76-747D-452C-9DA5-974201BC4A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74666B0B-9C7C-40C3-A988-1A44659100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803FDB94-DAEF-4509-B85A-084952CCAA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128814</xdr:rowOff>
    </xdr:from>
    <xdr:to>
      <xdr:col>112</xdr:col>
      <xdr:colOff>38100</xdr:colOff>
      <xdr:row>103</xdr:row>
      <xdr:rowOff>58964</xdr:rowOff>
    </xdr:to>
    <xdr:sp macro="" textlink="">
      <xdr:nvSpPr>
        <xdr:cNvPr id="802" name="楕円 801">
          <a:extLst>
            <a:ext uri="{FF2B5EF4-FFF2-40B4-BE49-F238E27FC236}">
              <a16:creationId xmlns:a16="http://schemas.microsoft.com/office/drawing/2014/main" id="{AF610CC4-B50B-48CC-8652-1F153B6F1BCC}"/>
            </a:ext>
          </a:extLst>
        </xdr:cNvPr>
        <xdr:cNvSpPr/>
      </xdr:nvSpPr>
      <xdr:spPr>
        <a:xfrm>
          <a:off x="21272500" y="176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144055</xdr:rowOff>
    </xdr:from>
    <xdr:to>
      <xdr:col>107</xdr:col>
      <xdr:colOff>101600</xdr:colOff>
      <xdr:row>103</xdr:row>
      <xdr:rowOff>74205</xdr:rowOff>
    </xdr:to>
    <xdr:sp macro="" textlink="">
      <xdr:nvSpPr>
        <xdr:cNvPr id="803" name="楕円 802">
          <a:extLst>
            <a:ext uri="{FF2B5EF4-FFF2-40B4-BE49-F238E27FC236}">
              <a16:creationId xmlns:a16="http://schemas.microsoft.com/office/drawing/2014/main" id="{E9403514-5AE9-4657-9DA1-F9A33CB490B7}"/>
            </a:ext>
          </a:extLst>
        </xdr:cNvPr>
        <xdr:cNvSpPr/>
      </xdr:nvSpPr>
      <xdr:spPr>
        <a:xfrm>
          <a:off x="20383500" y="176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8164</xdr:rowOff>
    </xdr:from>
    <xdr:to>
      <xdr:col>111</xdr:col>
      <xdr:colOff>177800</xdr:colOff>
      <xdr:row>103</xdr:row>
      <xdr:rowOff>23405</xdr:rowOff>
    </xdr:to>
    <xdr:cxnSp macro="">
      <xdr:nvCxnSpPr>
        <xdr:cNvPr id="804" name="直線コネクタ 803">
          <a:extLst>
            <a:ext uri="{FF2B5EF4-FFF2-40B4-BE49-F238E27FC236}">
              <a16:creationId xmlns:a16="http://schemas.microsoft.com/office/drawing/2014/main" id="{D8132D7F-4207-4E2D-A355-5DDCD45236F5}"/>
            </a:ext>
          </a:extLst>
        </xdr:cNvPr>
        <xdr:cNvCxnSpPr/>
      </xdr:nvCxnSpPr>
      <xdr:spPr>
        <a:xfrm flipV="1">
          <a:off x="20434300" y="176675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154939</xdr:rowOff>
    </xdr:from>
    <xdr:to>
      <xdr:col>102</xdr:col>
      <xdr:colOff>165100</xdr:colOff>
      <xdr:row>103</xdr:row>
      <xdr:rowOff>85089</xdr:rowOff>
    </xdr:to>
    <xdr:sp macro="" textlink="">
      <xdr:nvSpPr>
        <xdr:cNvPr id="805" name="楕円 804">
          <a:extLst>
            <a:ext uri="{FF2B5EF4-FFF2-40B4-BE49-F238E27FC236}">
              <a16:creationId xmlns:a16="http://schemas.microsoft.com/office/drawing/2014/main" id="{379EF4D9-BA2C-4C55-8755-94EC9A2429F9}"/>
            </a:ext>
          </a:extLst>
        </xdr:cNvPr>
        <xdr:cNvSpPr/>
      </xdr:nvSpPr>
      <xdr:spPr>
        <a:xfrm>
          <a:off x="19494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23405</xdr:rowOff>
    </xdr:from>
    <xdr:to>
      <xdr:col>107</xdr:col>
      <xdr:colOff>50800</xdr:colOff>
      <xdr:row>103</xdr:row>
      <xdr:rowOff>34289</xdr:rowOff>
    </xdr:to>
    <xdr:cxnSp macro="">
      <xdr:nvCxnSpPr>
        <xdr:cNvPr id="806" name="直線コネクタ 805">
          <a:extLst>
            <a:ext uri="{FF2B5EF4-FFF2-40B4-BE49-F238E27FC236}">
              <a16:creationId xmlns:a16="http://schemas.microsoft.com/office/drawing/2014/main" id="{F8DE6D25-0499-4EDD-91FB-EB768E456EF6}"/>
            </a:ext>
          </a:extLst>
        </xdr:cNvPr>
        <xdr:cNvCxnSpPr/>
      </xdr:nvCxnSpPr>
      <xdr:spPr>
        <a:xfrm flipV="1">
          <a:off x="19545300" y="17682755"/>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160382</xdr:rowOff>
    </xdr:from>
    <xdr:to>
      <xdr:col>98</xdr:col>
      <xdr:colOff>38100</xdr:colOff>
      <xdr:row>103</xdr:row>
      <xdr:rowOff>90532</xdr:rowOff>
    </xdr:to>
    <xdr:sp macro="" textlink="">
      <xdr:nvSpPr>
        <xdr:cNvPr id="807" name="楕円 806">
          <a:extLst>
            <a:ext uri="{FF2B5EF4-FFF2-40B4-BE49-F238E27FC236}">
              <a16:creationId xmlns:a16="http://schemas.microsoft.com/office/drawing/2014/main" id="{2E4C55C0-E74F-4045-AE3F-357218E7C058}"/>
            </a:ext>
          </a:extLst>
        </xdr:cNvPr>
        <xdr:cNvSpPr/>
      </xdr:nvSpPr>
      <xdr:spPr>
        <a:xfrm>
          <a:off x="18605500" y="176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34289</xdr:rowOff>
    </xdr:from>
    <xdr:to>
      <xdr:col>102</xdr:col>
      <xdr:colOff>114300</xdr:colOff>
      <xdr:row>103</xdr:row>
      <xdr:rowOff>39732</xdr:rowOff>
    </xdr:to>
    <xdr:cxnSp macro="">
      <xdr:nvCxnSpPr>
        <xdr:cNvPr id="808" name="直線コネクタ 807">
          <a:extLst>
            <a:ext uri="{FF2B5EF4-FFF2-40B4-BE49-F238E27FC236}">
              <a16:creationId xmlns:a16="http://schemas.microsoft.com/office/drawing/2014/main" id="{40923B17-2754-4046-A7B1-90AB12A247A5}"/>
            </a:ext>
          </a:extLst>
        </xdr:cNvPr>
        <xdr:cNvCxnSpPr/>
      </xdr:nvCxnSpPr>
      <xdr:spPr>
        <a:xfrm flipV="1">
          <a:off x="18656300" y="1769363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809" name="n_1aveValue【庁舎】&#10;一人当たり面積">
          <a:extLst>
            <a:ext uri="{FF2B5EF4-FFF2-40B4-BE49-F238E27FC236}">
              <a16:creationId xmlns:a16="http://schemas.microsoft.com/office/drawing/2014/main" id="{AD83BD69-7287-4FEE-99D3-DCD564A378FA}"/>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10" name="n_2aveValue【庁舎】&#10;一人当たり面積">
          <a:extLst>
            <a:ext uri="{FF2B5EF4-FFF2-40B4-BE49-F238E27FC236}">
              <a16:creationId xmlns:a16="http://schemas.microsoft.com/office/drawing/2014/main" id="{E1775A1A-3A33-4A76-9C36-D376063BA926}"/>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811" name="n_3aveValue【庁舎】&#10;一人当たり面積">
          <a:extLst>
            <a:ext uri="{FF2B5EF4-FFF2-40B4-BE49-F238E27FC236}">
              <a16:creationId xmlns:a16="http://schemas.microsoft.com/office/drawing/2014/main" id="{43655A77-5921-4B8B-863B-A4254E56C456}"/>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812" name="n_4aveValue【庁舎】&#10;一人当たり面積">
          <a:extLst>
            <a:ext uri="{FF2B5EF4-FFF2-40B4-BE49-F238E27FC236}">
              <a16:creationId xmlns:a16="http://schemas.microsoft.com/office/drawing/2014/main" id="{AE8EA2DC-3243-46C0-81A7-C8595646A201}"/>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75491</xdr:rowOff>
    </xdr:from>
    <xdr:ext cx="469744" cy="259045"/>
    <xdr:sp macro="" textlink="">
      <xdr:nvSpPr>
        <xdr:cNvPr id="813" name="n_1mainValue【庁舎】&#10;一人当たり面積">
          <a:extLst>
            <a:ext uri="{FF2B5EF4-FFF2-40B4-BE49-F238E27FC236}">
              <a16:creationId xmlns:a16="http://schemas.microsoft.com/office/drawing/2014/main" id="{AEA78541-32AC-4FE7-BC64-6038A364C98D}"/>
            </a:ext>
          </a:extLst>
        </xdr:cNvPr>
        <xdr:cNvSpPr txBox="1"/>
      </xdr:nvSpPr>
      <xdr:spPr>
        <a:xfrm>
          <a:off x="21075727" y="1739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90732</xdr:rowOff>
    </xdr:from>
    <xdr:ext cx="469744" cy="259045"/>
    <xdr:sp macro="" textlink="">
      <xdr:nvSpPr>
        <xdr:cNvPr id="814" name="n_2mainValue【庁舎】&#10;一人当たり面積">
          <a:extLst>
            <a:ext uri="{FF2B5EF4-FFF2-40B4-BE49-F238E27FC236}">
              <a16:creationId xmlns:a16="http://schemas.microsoft.com/office/drawing/2014/main" id="{BF3DDF32-1762-4692-9841-BE9F3B212FE3}"/>
            </a:ext>
          </a:extLst>
        </xdr:cNvPr>
        <xdr:cNvSpPr txBox="1"/>
      </xdr:nvSpPr>
      <xdr:spPr>
        <a:xfrm>
          <a:off x="20199427" y="174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101616</xdr:rowOff>
    </xdr:from>
    <xdr:ext cx="469744" cy="259045"/>
    <xdr:sp macro="" textlink="">
      <xdr:nvSpPr>
        <xdr:cNvPr id="815" name="n_3mainValue【庁舎】&#10;一人当たり面積">
          <a:extLst>
            <a:ext uri="{FF2B5EF4-FFF2-40B4-BE49-F238E27FC236}">
              <a16:creationId xmlns:a16="http://schemas.microsoft.com/office/drawing/2014/main" id="{FBAAFB65-2244-44B9-A7DD-0E01C7F337A7}"/>
            </a:ext>
          </a:extLst>
        </xdr:cNvPr>
        <xdr:cNvSpPr txBox="1"/>
      </xdr:nvSpPr>
      <xdr:spPr>
        <a:xfrm>
          <a:off x="19310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107059</xdr:rowOff>
    </xdr:from>
    <xdr:ext cx="469744" cy="259045"/>
    <xdr:sp macro="" textlink="">
      <xdr:nvSpPr>
        <xdr:cNvPr id="816" name="n_4mainValue【庁舎】&#10;一人当たり面積">
          <a:extLst>
            <a:ext uri="{FF2B5EF4-FFF2-40B4-BE49-F238E27FC236}">
              <a16:creationId xmlns:a16="http://schemas.microsoft.com/office/drawing/2014/main" id="{C6C04EB1-4CF7-4FB6-B1C0-E5E098ABB2AF}"/>
            </a:ext>
          </a:extLst>
        </xdr:cNvPr>
        <xdr:cNvSpPr txBox="1"/>
      </xdr:nvSpPr>
      <xdr:spPr>
        <a:xfrm>
          <a:off x="18421427" y="174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C09C2172-CEF9-47C1-AB76-66347ED8B5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B6B31786-C1C0-44D3-95C0-30980156AF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EB010D19-EF28-42A9-A224-2B74B8646D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年度の数値であるが、有形固定資産減価償却率が類似団体平均よりも特に高くなっているのは、体育館・プールと一般廃棄物処理施設、低くなっているのは、市民会館、保健センター・保健所である。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体育館・プールは主に体育館であるが、合併前に建てられていた２館を解体して、</a:t>
          </a:r>
          <a:r>
            <a:rPr kumimoji="1" lang="ja-JP" altLang="en-US" sz="1100">
              <a:solidFill>
                <a:schemeClr val="dk1"/>
              </a:solidFill>
              <a:effectLst/>
              <a:latin typeface="+mn-lt"/>
              <a:ea typeface="+mn-ea"/>
              <a:cs typeface="+mn-cs"/>
            </a:rPr>
            <a:t>新たに町立体育館を整備したため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年度以降は低くなる見込みである。</a:t>
          </a:r>
          <a:endParaRPr lang="ja-JP" altLang="ja-JP">
            <a:effectLst/>
          </a:endParaRPr>
        </a:p>
        <a:p>
          <a:r>
            <a:rPr kumimoji="1" lang="ja-JP" altLang="ja-JP" sz="1100">
              <a:solidFill>
                <a:schemeClr val="dk1"/>
              </a:solidFill>
              <a:effectLst/>
              <a:latin typeface="+mn-lt"/>
              <a:ea typeface="+mn-ea"/>
              <a:cs typeface="+mn-cs"/>
            </a:rPr>
            <a:t>一般廃棄物処理施設については、一部事務組合において運営しており、施設の老朽化が進んでいる。</a:t>
          </a:r>
          <a:endParaRPr lang="ja-JP" altLang="ja-JP">
            <a:effectLst/>
          </a:endParaRPr>
        </a:p>
        <a:p>
          <a:r>
            <a:rPr kumimoji="1" lang="ja-JP" altLang="ja-JP" sz="1100">
              <a:solidFill>
                <a:schemeClr val="dk1"/>
              </a:solidFill>
              <a:effectLst/>
              <a:latin typeface="+mn-lt"/>
              <a:ea typeface="+mn-ea"/>
              <a:cs typeface="+mn-cs"/>
            </a:rPr>
            <a:t>市民会館と保健センターについては、いずれもげんきの杜が複合施設として機能を備えており、比較的新しい施設であることから低い数値となっているが、建設からは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年以上が経過しており、維持管理費は今後増加していく見込みである。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
7,213
62.44
7,573,105
7,146,641
400,781
3,199,169
2,997,139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前年度と同水準であるが、全国平均、福岡県平均、類似団体平均に比べると依然低い水準にある。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今後は一層の行財政改革を進め、自主財源の確保を図り、財政基盤強化に努める。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ポイント上昇しており、全国平均、福岡県平均に比べると低い水準に抑えられているが、類似団体平均よりは高い水準となっている。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して上昇した主な要因は、普通交付税等の増加により経常一般財源が増加したものの、新体育館の指定管理料や過疎対策事業債の償還金等の経常経費が大幅に増加したことによるものである。今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年度に開館したサテライトオフィスの運営費や物価高騰の影響による各種支出の増加により経常的経費の増加が懸念されるため、引き続き経常的経費の抑制と自主財源の確保に努める。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105304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33050"/>
          <a:ext cx="8382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57573</xdr:rowOff>
    </xdr:from>
    <xdr:to>
      <xdr:col>19</xdr:col>
      <xdr:colOff>133350</xdr:colOff>
      <xdr:row>60</xdr:row>
      <xdr:rowOff>146050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445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60</xdr:row>
      <xdr:rowOff>144039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44573"/>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144039</xdr:rowOff>
    </xdr:from>
    <xdr:to>
      <xdr:col>11</xdr:col>
      <xdr:colOff>31750</xdr:colOff>
      <xdr:row>60</xdr:row>
      <xdr:rowOff>150071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3103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54504</xdr:rowOff>
    </xdr:from>
    <xdr:to>
      <xdr:col>23</xdr:col>
      <xdr:colOff>184150</xdr:colOff>
      <xdr:row>61</xdr:row>
      <xdr:rowOff>156104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26581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118550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93239</xdr:rowOff>
    </xdr:from>
    <xdr:to>
      <xdr:col>11</xdr:col>
      <xdr:colOff>82550</xdr:colOff>
      <xdr:row>61</xdr:row>
      <xdr:rowOff>23389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33566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99271</xdr:rowOff>
    </xdr:from>
    <xdr:to>
      <xdr:col>7</xdr:col>
      <xdr:colOff>31750</xdr:colOff>
      <xdr:row>61</xdr:row>
      <xdr:rowOff>29421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39598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31,707</a:t>
          </a:r>
          <a:r>
            <a:rPr kumimoji="1" lang="ja-JP" altLang="en-US" sz="1300">
              <a:latin typeface="ＭＳ Ｐゴシック" panose="020B0600070205080204" pitchFamily="50" charset="-128"/>
              <a:ea typeface="ＭＳ Ｐゴシック" panose="020B0600070205080204" pitchFamily="50" charset="-128"/>
            </a:rPr>
            <a:t>千円増加しているが、類似団体平均に比べると低い水準となっている。これは前年度に比べて人件費が</a:t>
          </a:r>
          <a:r>
            <a:rPr kumimoji="1" lang="en-US" altLang="ja-JP" sz="1300">
              <a:latin typeface="ＭＳ Ｐゴシック" panose="020B0600070205080204" pitchFamily="50" charset="-128"/>
              <a:ea typeface="ＭＳ Ｐゴシック" panose="020B0600070205080204" pitchFamily="50" charset="-128"/>
            </a:rPr>
            <a:t>34,156</a:t>
          </a:r>
          <a:r>
            <a:rPr kumimoji="1" lang="ja-JP" altLang="en-US" sz="1300">
              <a:latin typeface="ＭＳ Ｐゴシック" panose="020B0600070205080204" pitchFamily="50" charset="-128"/>
              <a:ea typeface="ＭＳ Ｐゴシック" panose="020B0600070205080204" pitchFamily="50" charset="-128"/>
            </a:rPr>
            <a:t>千円増加し、物件費も</a:t>
          </a:r>
          <a:r>
            <a:rPr kumimoji="1" lang="en-US" altLang="ja-JP" sz="1300">
              <a:latin typeface="ＭＳ Ｐゴシック" panose="020B0600070205080204" pitchFamily="50" charset="-128"/>
              <a:ea typeface="ＭＳ Ｐゴシック" panose="020B0600070205080204" pitchFamily="50" charset="-128"/>
            </a:rPr>
            <a:t>150,523</a:t>
          </a:r>
          <a:r>
            <a:rPr kumimoji="1" lang="ja-JP" altLang="en-US" sz="1300">
              <a:latin typeface="ＭＳ Ｐゴシック" panose="020B0600070205080204" pitchFamily="50" charset="-128"/>
              <a:ea typeface="ＭＳ Ｐゴシック" panose="020B0600070205080204" pitchFamily="50" charset="-128"/>
            </a:rPr>
            <a:t>千円増加したことによる。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人件費増加の主な要因は、職員数の増加及び期末勤勉手当の支給率の増額改正等によるものである。物件費については、サテライトオフィス備品購入費及び新体育館備品購入費等により大幅な増加となった。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今後は、物件費をはじめとする経常経費の削減に努める。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113908</xdr:rowOff>
    </xdr:from>
    <xdr:to>
      <xdr:col>23</xdr:col>
      <xdr:colOff>133350</xdr:colOff>
      <xdr:row>81</xdr:row>
      <xdr:rowOff>139410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1358"/>
          <a:ext cx="8382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124188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1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113908</xdr:rowOff>
    </xdr:from>
    <xdr:to>
      <xdr:col>19</xdr:col>
      <xdr:colOff>133350</xdr:colOff>
      <xdr:row>81</xdr:row>
      <xdr:rowOff>126110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01358"/>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110500</xdr:rowOff>
    </xdr:from>
    <xdr:to>
      <xdr:col>15</xdr:col>
      <xdr:colOff>82550</xdr:colOff>
      <xdr:row>81</xdr:row>
      <xdr:rowOff>126110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7950"/>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89506</xdr:rowOff>
    </xdr:from>
    <xdr:to>
      <xdr:col>11</xdr:col>
      <xdr:colOff>31750</xdr:colOff>
      <xdr:row>81</xdr:row>
      <xdr:rowOff>110500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6956"/>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88610</xdr:rowOff>
    </xdr:from>
    <xdr:to>
      <xdr:col>23</xdr:col>
      <xdr:colOff>184150</xdr:colOff>
      <xdr:row>82</xdr:row>
      <xdr:rowOff>18760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63108</xdr:rowOff>
    </xdr:from>
    <xdr:to>
      <xdr:col>19</xdr:col>
      <xdr:colOff>184150</xdr:colOff>
      <xdr:row>81</xdr:row>
      <xdr:rowOff>164708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3435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9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75310</xdr:rowOff>
    </xdr:from>
    <xdr:to>
      <xdr:col>15</xdr:col>
      <xdr:colOff>133350</xdr:colOff>
      <xdr:row>82</xdr:row>
      <xdr:rowOff>5460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15637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59700</xdr:rowOff>
    </xdr:from>
    <xdr:to>
      <xdr:col>11</xdr:col>
      <xdr:colOff>82550</xdr:colOff>
      <xdr:row>81</xdr:row>
      <xdr:rowOff>161300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38706</xdr:rowOff>
    </xdr:from>
    <xdr:to>
      <xdr:col>7</xdr:col>
      <xdr:colOff>31750</xdr:colOff>
      <xdr:row>81</xdr:row>
      <xdr:rowOff>140306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150483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小規模団体であるため職員構成の偏在等があり、一概に給与水準を比較することはできないが、全体的に適正化は進んでおり、今後も継続して職員給与の適正化に取り組んでいく。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17322"/>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98778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0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全国平均、福岡県平均を上回っているが、類似団体平均は下回っている。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0.89</a:t>
          </a:r>
          <a:r>
            <a:rPr kumimoji="1" lang="ja-JP" altLang="en-US" sz="1300">
              <a:latin typeface="ＭＳ Ｐゴシック" panose="020B0600070205080204" pitchFamily="50" charset="-128"/>
              <a:ea typeface="ＭＳ Ｐゴシック" panose="020B0600070205080204" pitchFamily="50" charset="-128"/>
            </a:rPr>
            <a:t>人増加しており、職員数の増加と人口減少による影響によるものと考えられる。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引き続き、事務の効率化を図り、住民サービスの質を低下させることなく定員管理を行っていく。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150400</xdr:rowOff>
    </xdr:from>
    <xdr:to>
      <xdr:col>81</xdr:col>
      <xdr:colOff>44450</xdr:colOff>
      <xdr:row>60</xdr:row>
      <xdr:rowOff>32639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65950"/>
          <a:ext cx="8382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132906</xdr:rowOff>
    </xdr:from>
    <xdr:to>
      <xdr:col>77</xdr:col>
      <xdr:colOff>44450</xdr:colOff>
      <xdr:row>59</xdr:row>
      <xdr:rowOff>150400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48456"/>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125667</xdr:rowOff>
    </xdr:from>
    <xdr:to>
      <xdr:col>72</xdr:col>
      <xdr:colOff>203200</xdr:colOff>
      <xdr:row>59</xdr:row>
      <xdr:rowOff>132906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4121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122047</xdr:rowOff>
    </xdr:from>
    <xdr:to>
      <xdr:col>68</xdr:col>
      <xdr:colOff>152400</xdr:colOff>
      <xdr:row>59</xdr:row>
      <xdr:rowOff>125667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37597"/>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153289</xdr:rowOff>
    </xdr:from>
    <xdr:to>
      <xdr:col>81</xdr:col>
      <xdr:colOff>95250</xdr:colOff>
      <xdr:row>60</xdr:row>
      <xdr:rowOff>83439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169816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99600</xdr:rowOff>
    </xdr:from>
    <xdr:to>
      <xdr:col>77</xdr:col>
      <xdr:colOff>95250</xdr:colOff>
      <xdr:row>60</xdr:row>
      <xdr:rowOff>29750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39927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8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82106</xdr:rowOff>
    </xdr:from>
    <xdr:to>
      <xdr:col>73</xdr:col>
      <xdr:colOff>44450</xdr:colOff>
      <xdr:row>60</xdr:row>
      <xdr:rowOff>12256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22433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74867</xdr:rowOff>
    </xdr:from>
    <xdr:to>
      <xdr:col>68</xdr:col>
      <xdr:colOff>203200</xdr:colOff>
      <xdr:row>60</xdr:row>
      <xdr:rowOff>5017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71247</xdr:rowOff>
    </xdr:from>
    <xdr:to>
      <xdr:col>64</xdr:col>
      <xdr:colOff>152400</xdr:colOff>
      <xdr:row>60</xdr:row>
      <xdr:rowOff>1397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5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ポイント上昇となったが、類似団体内順位も高い状況である。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この要因は、地方債の新規発行を抑制してきたことと、任意繰上償還により元利償還金を減少させてきたことによる。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昇の要因は、大型事業である体育館建設事業による新規発行、償還開始によるものである。他事業の新規発行については可能な限り最小限に抑え、減債基金を活用した繰上償還等を行うことで元利償還金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146558</xdr:rowOff>
    </xdr:from>
    <xdr:to>
      <xdr:col>81</xdr:col>
      <xdr:colOff>44450</xdr:colOff>
      <xdr:row>39</xdr:row>
      <xdr:rowOff>61976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66165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98298</xdr:rowOff>
    </xdr:from>
    <xdr:to>
      <xdr:col>77</xdr:col>
      <xdr:colOff>44450</xdr:colOff>
      <xdr:row>38</xdr:row>
      <xdr:rowOff>146558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6133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98298</xdr:rowOff>
    </xdr:from>
    <xdr:to>
      <xdr:col>72</xdr:col>
      <xdr:colOff>203200</xdr:colOff>
      <xdr:row>38</xdr:row>
      <xdr:rowOff>103124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6133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103124</xdr:rowOff>
    </xdr:from>
    <xdr:to>
      <xdr:col>68</xdr:col>
      <xdr:colOff>152400</xdr:colOff>
      <xdr:row>38</xdr:row>
      <xdr:rowOff>156210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61822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11176</xdr:rowOff>
    </xdr:from>
    <xdr:to>
      <xdr:col>81</xdr:col>
      <xdr:colOff>95250</xdr:colOff>
      <xdr:row>39</xdr:row>
      <xdr:rowOff>112776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27703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54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95758</xdr:rowOff>
    </xdr:from>
    <xdr:to>
      <xdr:col>77</xdr:col>
      <xdr:colOff>95250</xdr:colOff>
      <xdr:row>39</xdr:row>
      <xdr:rowOff>25908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36085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7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47498</xdr:rowOff>
    </xdr:from>
    <xdr:to>
      <xdr:col>73</xdr:col>
      <xdr:colOff>44450</xdr:colOff>
      <xdr:row>38</xdr:row>
      <xdr:rowOff>149098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159275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52324</xdr:rowOff>
    </xdr:from>
    <xdr:to>
      <xdr:col>68</xdr:col>
      <xdr:colOff>203200</xdr:colOff>
      <xdr:row>38</xdr:row>
      <xdr:rowOff>153924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164101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地方債の新規発行を抑制するとともに、将来の財政需要に備えて基金の積立を行ってきたことにより、将来負担比率は発生していない。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今後も、地方債の発行を最小限に抑え、将来負担が発生しないよう、健全な財政状況の維持に努める。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
7,213
62.44
7,573,105
7,146,641
400,781
3,199,169
2,997,139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ポイント増加しており、全国平均は下回っているものの、福岡県平均を上回っている状況である。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職員数の増加や期末勤勉手当の支給率の増額改正等により増加となった。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今後は定年延長等により現在よりも高水準となっていくと考えられる。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94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94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全国平均、福岡県平均よりも高い水準となっており、類似団体内順位が低い状態となっている。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物件費は、サテライトオフィス及び体育館備品購入等、また体育館指定管理料等により、前年度に比べると</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今後、サテライトオフィスの運営経費等が増加する見込みであるため、必要経費を除き、削減に努める。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全国平均、福岡県平均よりも低い水準となっているが、類似団体平均と比べると高い水準となっている。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扶助費は子育て世帯等臨時特別支援事業の皆減となったが低所得者支援給付金事業の皆増により前年度と同じ数値となっている。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38343"/>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169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43742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1527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59</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1527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61</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267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簡易水道事業及び農業集落排水事業が法適用企業へ移行したことに伴い操出金を補助費で計上したことで、特に操出金が減少している。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また、維持補修費に関しては、今後施設の老朽化に伴う補修費は増加すると考えられる。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5594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68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56</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全国平均、福岡県平均、類似団体平均よりも高い水準となっている。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補助費等においてはサテライトオフィス進出支援金や簡易水道事業及び農業集落排水事業が法適用企業へ移行したことに伴い、繰出金を補助費で計上したため、前年度に比べると</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今後、各種補助金等の支出については、事業の妥当性を勘案し、見直しや廃止により適正な補助を行っていく。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6778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31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ポイント増加しているが、全国平均、福岡県平均、類似団体平均を大幅に下回り、類似団体内順位も高くなっている。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増加の主な要因は、大型事業である新体育館建設事業の過疎対策事業債の新規発行、償還開始によるものである。令和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年度以降も地方債の新規発行を予定しており、公債費は増加する見込みである。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54610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867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75</xdr:row>
      <xdr:rowOff>8890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783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115570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83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115570</xdr:rowOff>
    </xdr:from>
    <xdr:to>
      <xdr:col>11</xdr:col>
      <xdr:colOff>9525</xdr:colOff>
      <xdr:row>74</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02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64770</xdr:rowOff>
    </xdr:from>
    <xdr:to>
      <xdr:col>11</xdr:col>
      <xdr:colOff>60325</xdr:colOff>
      <xdr:row>74</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全国平均、福岡県平均、類似団体平均よりも高い水準となっている。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ポイント増加しているが、主な要因は、物件費が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ポイント、補助費等が</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引き続き、行財政改革を進めることで経常経費の抑制に努める。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75</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73736"/>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75</xdr:row>
      <xdr:rowOff>14986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23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75</xdr:row>
      <xdr:rowOff>51562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8234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40132</xdr:rowOff>
    </xdr:from>
    <xdr:to>
      <xdr:col>69</xdr:col>
      <xdr:colOff>92075</xdr:colOff>
      <xdr:row>75</xdr:row>
      <xdr:rowOff>51562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8988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85344</xdr:rowOff>
    </xdr:from>
    <xdr:to>
      <xdr:col>82</xdr:col>
      <xdr:colOff>158750</xdr:colOff>
      <xdr:row>76</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57421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1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50563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09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87140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160782</xdr:rowOff>
    </xdr:from>
    <xdr:to>
      <xdr:col>65</xdr:col>
      <xdr:colOff>53975</xdr:colOff>
      <xdr:row>75</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75709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3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138178</xdr:rowOff>
    </xdr:from>
    <xdr:to>
      <xdr:col>29</xdr:col>
      <xdr:colOff>127000</xdr:colOff>
      <xdr:row>19</xdr:row>
      <xdr:rowOff>23886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1903"/>
          <a:ext cx="647700" cy="57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23886</xdr:rowOff>
    </xdr:from>
    <xdr:to>
      <xdr:col>26</xdr:col>
      <xdr:colOff>50800</xdr:colOff>
      <xdr:row>19</xdr:row>
      <xdr:rowOff>33388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9061"/>
          <a:ext cx="698500" cy="9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33388</xdr:rowOff>
    </xdr:from>
    <xdr:to>
      <xdr:col>22</xdr:col>
      <xdr:colOff>114300</xdr:colOff>
      <xdr:row>19</xdr:row>
      <xdr:rowOff>56355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8563"/>
          <a:ext cx="698500" cy="2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36002</xdr:rowOff>
    </xdr:from>
    <xdr:to>
      <xdr:col>18</xdr:col>
      <xdr:colOff>177800</xdr:colOff>
      <xdr:row>19</xdr:row>
      <xdr:rowOff>56355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41177"/>
          <a:ext cx="698500" cy="2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87379</xdr:rowOff>
    </xdr:from>
    <xdr:to>
      <xdr:col>29</xdr:col>
      <xdr:colOff>177800</xdr:colOff>
      <xdr:row>19</xdr:row>
      <xdr:rowOff>17528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110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59455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144536</xdr:rowOff>
    </xdr:from>
    <xdr:to>
      <xdr:col>26</xdr:col>
      <xdr:colOff>101600</xdr:colOff>
      <xdr:row>19</xdr:row>
      <xdr:rowOff>74686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8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59463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154038</xdr:rowOff>
    </xdr:from>
    <xdr:to>
      <xdr:col>22</xdr:col>
      <xdr:colOff>165100</xdr:colOff>
      <xdr:row>19</xdr:row>
      <xdr:rowOff>84188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68965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5555</xdr:rowOff>
    </xdr:from>
    <xdr:to>
      <xdr:col>19</xdr:col>
      <xdr:colOff>38100</xdr:colOff>
      <xdr:row>19</xdr:row>
      <xdr:rowOff>107155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91932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156652</xdr:rowOff>
    </xdr:from>
    <xdr:to>
      <xdr:col>15</xdr:col>
      <xdr:colOff>101600</xdr:colOff>
      <xdr:row>19</xdr:row>
      <xdr:rowOff>86802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71579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144107</xdr:rowOff>
    </xdr:from>
    <xdr:to>
      <xdr:col>29</xdr:col>
      <xdr:colOff>127000</xdr:colOff>
      <xdr:row>37</xdr:row>
      <xdr:rowOff>47318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7357"/>
          <a:ext cx="647700" cy="7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47318</xdr:rowOff>
    </xdr:from>
    <xdr:to>
      <xdr:col>26</xdr:col>
      <xdr:colOff>50800</xdr:colOff>
      <xdr:row>37</xdr:row>
      <xdr:rowOff>114747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72018"/>
          <a:ext cx="698500" cy="6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114747</xdr:rowOff>
    </xdr:from>
    <xdr:to>
      <xdr:col>22</xdr:col>
      <xdr:colOff>114300</xdr:colOff>
      <xdr:row>37</xdr:row>
      <xdr:rowOff>140160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39447"/>
          <a:ext cx="698500" cy="2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126085</xdr:rowOff>
    </xdr:from>
    <xdr:to>
      <xdr:col>18</xdr:col>
      <xdr:colOff>177800</xdr:colOff>
      <xdr:row>37</xdr:row>
      <xdr:rowOff>140160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50785"/>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93307</xdr:rowOff>
    </xdr:from>
    <xdr:to>
      <xdr:col>29</xdr:col>
      <xdr:colOff>177800</xdr:colOff>
      <xdr:row>37</xdr:row>
      <xdr:rowOff>23457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65384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167968</xdr:rowOff>
    </xdr:from>
    <xdr:to>
      <xdr:col>26</xdr:col>
      <xdr:colOff>101600</xdr:colOff>
      <xdr:row>37</xdr:row>
      <xdr:rowOff>98118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82895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0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63947</xdr:rowOff>
    </xdr:from>
    <xdr:to>
      <xdr:col>22</xdr:col>
      <xdr:colOff>165100</xdr:colOff>
      <xdr:row>37</xdr:row>
      <xdr:rowOff>165547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8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150324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89360</xdr:rowOff>
    </xdr:from>
    <xdr:to>
      <xdr:col>19</xdr:col>
      <xdr:colOff>38100</xdr:colOff>
      <xdr:row>37</xdr:row>
      <xdr:rowOff>190960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1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175737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75285</xdr:rowOff>
    </xdr:from>
    <xdr:to>
      <xdr:col>15</xdr:col>
      <xdr:colOff>101600</xdr:colOff>
      <xdr:row>37</xdr:row>
      <xdr:rowOff>176885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9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161662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8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
7,213
62.44
7,573,105
7,146,641
400,781
3,199,169
2,997,139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120150</xdr:rowOff>
    </xdr:from>
    <xdr:to>
      <xdr:col>24</xdr:col>
      <xdr:colOff>63500</xdr:colOff>
      <xdr:row>38</xdr:row>
      <xdr:rowOff>10404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63800"/>
          <a:ext cx="838200" cy="6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170149</xdr:rowOff>
    </xdr:from>
    <xdr:to>
      <xdr:col>19</xdr:col>
      <xdr:colOff>177800</xdr:colOff>
      <xdr:row>38</xdr:row>
      <xdr:rowOff>10404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13799"/>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170149</xdr:rowOff>
    </xdr:from>
    <xdr:to>
      <xdr:col>15</xdr:col>
      <xdr:colOff>50800</xdr:colOff>
      <xdr:row>38</xdr:row>
      <xdr:rowOff>15323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13799"/>
          <a:ext cx="889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15323</xdr:rowOff>
    </xdr:from>
    <xdr:to>
      <xdr:col>10</xdr:col>
      <xdr:colOff>114300</xdr:colOff>
      <xdr:row>38</xdr:row>
      <xdr:rowOff>111363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30423"/>
          <a:ext cx="889000" cy="9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69350</xdr:rowOff>
    </xdr:from>
    <xdr:to>
      <xdr:col>24</xdr:col>
      <xdr:colOff>114300</xdr:colOff>
      <xdr:row>37</xdr:row>
      <xdr:rowOff>170950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47777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9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131054</xdr:rowOff>
    </xdr:from>
    <xdr:to>
      <xdr:col>20</xdr:col>
      <xdr:colOff>38100</xdr:colOff>
      <xdr:row>38</xdr:row>
      <xdr:rowOff>61204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52331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6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119350</xdr:rowOff>
    </xdr:from>
    <xdr:to>
      <xdr:col>15</xdr:col>
      <xdr:colOff>101600</xdr:colOff>
      <xdr:row>38</xdr:row>
      <xdr:rowOff>49499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3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40626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5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135973</xdr:rowOff>
    </xdr:from>
    <xdr:to>
      <xdr:col>10</xdr:col>
      <xdr:colOff>165100</xdr:colOff>
      <xdr:row>38</xdr:row>
      <xdr:rowOff>66123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57250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7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60563</xdr:rowOff>
    </xdr:from>
    <xdr:to>
      <xdr:col>6</xdr:col>
      <xdr:colOff>38100</xdr:colOff>
      <xdr:row>38</xdr:row>
      <xdr:rowOff>162163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153290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6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164695</xdr:rowOff>
    </xdr:from>
    <xdr:to>
      <xdr:col>24</xdr:col>
      <xdr:colOff>63500</xdr:colOff>
      <xdr:row>58</xdr:row>
      <xdr:rowOff>14443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37345"/>
          <a:ext cx="838200" cy="2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xdr:rowOff>
    </xdr:from>
    <xdr:to>
      <xdr:col>19</xdr:col>
      <xdr:colOff>177800</xdr:colOff>
      <xdr:row>58</xdr:row>
      <xdr:rowOff>14443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44736"/>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636</xdr:rowOff>
    </xdr:from>
    <xdr:to>
      <xdr:col>15</xdr:col>
      <xdr:colOff>50800</xdr:colOff>
      <xdr:row>58</xdr:row>
      <xdr:rowOff>17042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44736"/>
          <a:ext cx="889000" cy="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17042</xdr:rowOff>
    </xdr:from>
    <xdr:to>
      <xdr:col>10</xdr:col>
      <xdr:colOff>114300</xdr:colOff>
      <xdr:row>58</xdr:row>
      <xdr:rowOff>36340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61142"/>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113895</xdr:rowOff>
    </xdr:from>
    <xdr:to>
      <xdr:col>24</xdr:col>
      <xdr:colOff>114300</xdr:colOff>
      <xdr:row>58</xdr:row>
      <xdr:rowOff>44045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73272</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135093</xdr:rowOff>
    </xdr:from>
    <xdr:to>
      <xdr:col>20</xdr:col>
      <xdr:colOff>38100</xdr:colOff>
      <xdr:row>58</xdr:row>
      <xdr:rowOff>65243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56370</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0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121286</xdr:rowOff>
    </xdr:from>
    <xdr:to>
      <xdr:col>15</xdr:col>
      <xdr:colOff>101600</xdr:colOff>
      <xdr:row>58</xdr:row>
      <xdr:rowOff>51436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67963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6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137692</xdr:rowOff>
    </xdr:from>
    <xdr:to>
      <xdr:col>10</xdr:col>
      <xdr:colOff>165100</xdr:colOff>
      <xdr:row>58</xdr:row>
      <xdr:rowOff>67842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84369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8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156990</xdr:rowOff>
    </xdr:from>
    <xdr:to>
      <xdr:col>6</xdr:col>
      <xdr:colOff>38100</xdr:colOff>
      <xdr:row>58</xdr:row>
      <xdr:rowOff>87140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1002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78073</xdr:rowOff>
    </xdr:from>
    <xdr:to>
      <xdr:col>24</xdr:col>
      <xdr:colOff>63500</xdr:colOff>
      <xdr:row>78</xdr:row>
      <xdr:rowOff>116212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51173"/>
          <a:ext cx="838200" cy="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94417</xdr:rowOff>
    </xdr:from>
    <xdr:to>
      <xdr:col>19</xdr:col>
      <xdr:colOff>177800</xdr:colOff>
      <xdr:row>78</xdr:row>
      <xdr:rowOff>116212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67517"/>
          <a:ext cx="889000" cy="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80435</xdr:rowOff>
    </xdr:from>
    <xdr:to>
      <xdr:col>15</xdr:col>
      <xdr:colOff>50800</xdr:colOff>
      <xdr:row>78</xdr:row>
      <xdr:rowOff>94417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53535"/>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160007</xdr:rowOff>
    </xdr:from>
    <xdr:to>
      <xdr:col>10</xdr:col>
      <xdr:colOff>114300</xdr:colOff>
      <xdr:row>78</xdr:row>
      <xdr:rowOff>80435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61657"/>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27273</xdr:rowOff>
    </xdr:from>
    <xdr:to>
      <xdr:col>24</xdr:col>
      <xdr:colOff>114300</xdr:colOff>
      <xdr:row>78</xdr:row>
      <xdr:rowOff>128873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113650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65412</xdr:rowOff>
    </xdr:from>
    <xdr:to>
      <xdr:col>20</xdr:col>
      <xdr:colOff>38100</xdr:colOff>
      <xdr:row>78</xdr:row>
      <xdr:rowOff>167012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158139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3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43617</xdr:rowOff>
    </xdr:from>
    <xdr:to>
      <xdr:col>15</xdr:col>
      <xdr:colOff>101600</xdr:colOff>
      <xdr:row>78</xdr:row>
      <xdr:rowOff>145217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136344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29635</xdr:rowOff>
    </xdr:from>
    <xdr:to>
      <xdr:col>10</xdr:col>
      <xdr:colOff>165100</xdr:colOff>
      <xdr:row>78</xdr:row>
      <xdr:rowOff>131235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122362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9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109207</xdr:rowOff>
    </xdr:from>
    <xdr:to>
      <xdr:col>6</xdr:col>
      <xdr:colOff>38100</xdr:colOff>
      <xdr:row>78</xdr:row>
      <xdr:rowOff>39357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55884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0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162429</xdr:rowOff>
    </xdr:from>
    <xdr:to>
      <xdr:col>24</xdr:col>
      <xdr:colOff>63500</xdr:colOff>
      <xdr:row>94</xdr:row>
      <xdr:rowOff>139069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07279"/>
          <a:ext cx="838200" cy="14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96560</xdr:rowOff>
    </xdr:from>
    <xdr:to>
      <xdr:col>19</xdr:col>
      <xdr:colOff>177800</xdr:colOff>
      <xdr:row>94</xdr:row>
      <xdr:rowOff>139069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41410"/>
          <a:ext cx="889000" cy="2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96560</xdr:rowOff>
    </xdr:from>
    <xdr:to>
      <xdr:col>15</xdr:col>
      <xdr:colOff>50800</xdr:colOff>
      <xdr:row>95</xdr:row>
      <xdr:rowOff>42252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41410"/>
          <a:ext cx="889000" cy="2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42252</xdr:rowOff>
    </xdr:from>
    <xdr:to>
      <xdr:col>10</xdr:col>
      <xdr:colOff>114300</xdr:colOff>
      <xdr:row>95</xdr:row>
      <xdr:rowOff>52005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30002"/>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111629</xdr:rowOff>
    </xdr:from>
    <xdr:to>
      <xdr:col>24</xdr:col>
      <xdr:colOff>114300</xdr:colOff>
      <xdr:row>94</xdr:row>
      <xdr:rowOff>41779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134506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0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88269</xdr:rowOff>
    </xdr:from>
    <xdr:to>
      <xdr:col>20</xdr:col>
      <xdr:colOff>38100</xdr:colOff>
      <xdr:row>95</xdr:row>
      <xdr:rowOff>18419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0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34946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7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45760</xdr:rowOff>
    </xdr:from>
    <xdr:to>
      <xdr:col>15</xdr:col>
      <xdr:colOff>101600</xdr:colOff>
      <xdr:row>93</xdr:row>
      <xdr:rowOff>147360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163887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6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162902</xdr:rowOff>
    </xdr:from>
    <xdr:to>
      <xdr:col>10</xdr:col>
      <xdr:colOff>165100</xdr:colOff>
      <xdr:row>95</xdr:row>
      <xdr:rowOff>93052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109579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1205</xdr:rowOff>
    </xdr:from>
    <xdr:to>
      <xdr:col>6</xdr:col>
      <xdr:colOff>38100</xdr:colOff>
      <xdr:row>95</xdr:row>
      <xdr:rowOff>102805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119332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165591</xdr:rowOff>
    </xdr:from>
    <xdr:to>
      <xdr:col>55</xdr:col>
      <xdr:colOff>0</xdr:colOff>
      <xdr:row>36</xdr:row>
      <xdr:rowOff>116282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66341"/>
          <a:ext cx="838200" cy="1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19328</xdr:rowOff>
    </xdr:from>
    <xdr:to>
      <xdr:col>50</xdr:col>
      <xdr:colOff>114300</xdr:colOff>
      <xdr:row>36</xdr:row>
      <xdr:rowOff>116282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91528"/>
          <a:ext cx="889000" cy="9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101793</xdr:rowOff>
    </xdr:from>
    <xdr:to>
      <xdr:col>45</xdr:col>
      <xdr:colOff>177800</xdr:colOff>
      <xdr:row>36</xdr:row>
      <xdr:rowOff>19328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59643"/>
          <a:ext cx="889000" cy="4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101793</xdr:rowOff>
    </xdr:from>
    <xdr:to>
      <xdr:col>41</xdr:col>
      <xdr:colOff>50800</xdr:colOff>
      <xdr:row>37</xdr:row>
      <xdr:rowOff>29483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59643"/>
          <a:ext cx="889000" cy="6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114791</xdr:rowOff>
    </xdr:from>
    <xdr:to>
      <xdr:col>55</xdr:col>
      <xdr:colOff>50800</xdr:colOff>
      <xdr:row>36</xdr:row>
      <xdr:rowOff>44941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93218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65482</xdr:rowOff>
    </xdr:from>
    <xdr:to>
      <xdr:col>50</xdr:col>
      <xdr:colOff>165100</xdr:colOff>
      <xdr:row>36</xdr:row>
      <xdr:rowOff>167082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3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158209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139978</xdr:rowOff>
    </xdr:from>
    <xdr:to>
      <xdr:col>46</xdr:col>
      <xdr:colOff>38100</xdr:colOff>
      <xdr:row>36</xdr:row>
      <xdr:rowOff>70128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61255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3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50993</xdr:rowOff>
    </xdr:from>
    <xdr:to>
      <xdr:col>41</xdr:col>
      <xdr:colOff>101600</xdr:colOff>
      <xdr:row>33</xdr:row>
      <xdr:rowOff>152593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143720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0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150133</xdr:rowOff>
    </xdr:from>
    <xdr:to>
      <xdr:col>36</xdr:col>
      <xdr:colOff>165100</xdr:colOff>
      <xdr:row>37</xdr:row>
      <xdr:rowOff>80283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71410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4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67541</xdr:rowOff>
    </xdr:from>
    <xdr:to>
      <xdr:col>55</xdr:col>
      <xdr:colOff>0</xdr:colOff>
      <xdr:row>57</xdr:row>
      <xdr:rowOff>97944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40191"/>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97944</xdr:rowOff>
    </xdr:from>
    <xdr:to>
      <xdr:col>50</xdr:col>
      <xdr:colOff>114300</xdr:colOff>
      <xdr:row>57</xdr:row>
      <xdr:rowOff>164710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70594"/>
          <a:ext cx="889000" cy="6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164710</xdr:rowOff>
    </xdr:from>
    <xdr:to>
      <xdr:col>45</xdr:col>
      <xdr:colOff>177800</xdr:colOff>
      <xdr:row>58</xdr:row>
      <xdr:rowOff>3484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37360"/>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3484</xdr:rowOff>
    </xdr:from>
    <xdr:to>
      <xdr:col>41</xdr:col>
      <xdr:colOff>50800</xdr:colOff>
      <xdr:row>58</xdr:row>
      <xdr:rowOff>141201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47584"/>
          <a:ext cx="889000" cy="13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16741</xdr:rowOff>
    </xdr:from>
    <xdr:to>
      <xdr:col>55</xdr:col>
      <xdr:colOff>50800</xdr:colOff>
      <xdr:row>57</xdr:row>
      <xdr:rowOff>118341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39618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4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47144</xdr:rowOff>
    </xdr:from>
    <xdr:to>
      <xdr:col>50</xdr:col>
      <xdr:colOff>165100</xdr:colOff>
      <xdr:row>57</xdr:row>
      <xdr:rowOff>148744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165271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113910</xdr:rowOff>
    </xdr:from>
    <xdr:to>
      <xdr:col>46</xdr:col>
      <xdr:colOff>38100</xdr:colOff>
      <xdr:row>58</xdr:row>
      <xdr:rowOff>44060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8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60587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124134</xdr:rowOff>
    </xdr:from>
    <xdr:to>
      <xdr:col>41</xdr:col>
      <xdr:colOff>101600</xdr:colOff>
      <xdr:row>58</xdr:row>
      <xdr:rowOff>54284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70811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90401</xdr:rowOff>
    </xdr:from>
    <xdr:to>
      <xdr:col>36</xdr:col>
      <xdr:colOff>165100</xdr:colOff>
      <xdr:row>59</xdr:row>
      <xdr:rowOff>20551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11678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13058</xdr:rowOff>
    </xdr:from>
    <xdr:to>
      <xdr:col>55</xdr:col>
      <xdr:colOff>0</xdr:colOff>
      <xdr:row>79</xdr:row>
      <xdr:rowOff>14129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57608"/>
          <a:ext cx="8382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140959</xdr:rowOff>
    </xdr:from>
    <xdr:to>
      <xdr:col>50</xdr:col>
      <xdr:colOff>114300</xdr:colOff>
      <xdr:row>79</xdr:row>
      <xdr:rowOff>13058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4059"/>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22997</xdr:rowOff>
    </xdr:from>
    <xdr:to>
      <xdr:col>45</xdr:col>
      <xdr:colOff>177800</xdr:colOff>
      <xdr:row>78</xdr:row>
      <xdr:rowOff>140959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96097"/>
          <a:ext cx="889000" cy="1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22997</xdr:rowOff>
    </xdr:from>
    <xdr:to>
      <xdr:col>41</xdr:col>
      <xdr:colOff>50800</xdr:colOff>
      <xdr:row>78</xdr:row>
      <xdr:rowOff>126933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96097"/>
          <a:ext cx="8890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134779</xdr:rowOff>
    </xdr:from>
    <xdr:to>
      <xdr:col>55</xdr:col>
      <xdr:colOff>50800</xdr:colOff>
      <xdr:row>79</xdr:row>
      <xdr:rowOff>64929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133708</xdr:rowOff>
    </xdr:from>
    <xdr:to>
      <xdr:col>50</xdr:col>
      <xdr:colOff>165100</xdr:colOff>
      <xdr:row>79</xdr:row>
      <xdr:rowOff>63858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54985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90159</xdr:rowOff>
    </xdr:from>
    <xdr:to>
      <xdr:col>46</xdr:col>
      <xdr:colOff>38100</xdr:colOff>
      <xdr:row>79</xdr:row>
      <xdr:rowOff>20309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36836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143647</xdr:rowOff>
    </xdr:from>
    <xdr:to>
      <xdr:col>41</xdr:col>
      <xdr:colOff>101600</xdr:colOff>
      <xdr:row>78</xdr:row>
      <xdr:rowOff>73797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90324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2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76133</xdr:rowOff>
    </xdr:from>
    <xdr:to>
      <xdr:col>36</xdr:col>
      <xdr:colOff>165100</xdr:colOff>
      <xdr:row>79</xdr:row>
      <xdr:rowOff>6283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22810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2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106862</xdr:rowOff>
    </xdr:from>
    <xdr:to>
      <xdr:col>55</xdr:col>
      <xdr:colOff>0</xdr:colOff>
      <xdr:row>95</xdr:row>
      <xdr:rowOff>6617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23162"/>
          <a:ext cx="838200" cy="7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6617</xdr:rowOff>
    </xdr:from>
    <xdr:to>
      <xdr:col>50</xdr:col>
      <xdr:colOff>114300</xdr:colOff>
      <xdr:row>96</xdr:row>
      <xdr:rowOff>76047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94367"/>
          <a:ext cx="889000" cy="24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76047</xdr:rowOff>
    </xdr:from>
    <xdr:to>
      <xdr:col>45</xdr:col>
      <xdr:colOff>177800</xdr:colOff>
      <xdr:row>98</xdr:row>
      <xdr:rowOff>17208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35247"/>
          <a:ext cx="889000" cy="2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17208</xdr:rowOff>
    </xdr:from>
    <xdr:to>
      <xdr:col>41</xdr:col>
      <xdr:colOff>50800</xdr:colOff>
      <xdr:row>98</xdr:row>
      <xdr:rowOff>133097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9308"/>
          <a:ext cx="889000" cy="1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56062</xdr:rowOff>
    </xdr:from>
    <xdr:to>
      <xdr:col>55</xdr:col>
      <xdr:colOff>50800</xdr:colOff>
      <xdr:row>94</xdr:row>
      <xdr:rowOff>157662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78939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2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127267</xdr:rowOff>
    </xdr:from>
    <xdr:to>
      <xdr:col>50</xdr:col>
      <xdr:colOff>165100</xdr:colOff>
      <xdr:row>95</xdr:row>
      <xdr:rowOff>57417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73944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25247</xdr:rowOff>
    </xdr:from>
    <xdr:to>
      <xdr:col>46</xdr:col>
      <xdr:colOff>38100</xdr:colOff>
      <xdr:row>96</xdr:row>
      <xdr:rowOff>126847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143374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25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137858</xdr:rowOff>
    </xdr:from>
    <xdr:to>
      <xdr:col>41</xdr:col>
      <xdr:colOff>101600</xdr:colOff>
      <xdr:row>98</xdr:row>
      <xdr:rowOff>68008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59135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82297</xdr:rowOff>
    </xdr:from>
    <xdr:to>
      <xdr:col>36</xdr:col>
      <xdr:colOff>165100</xdr:colOff>
      <xdr:row>99</xdr:row>
      <xdr:rowOff>12447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3574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68756</xdr:rowOff>
    </xdr:from>
    <xdr:to>
      <xdr:col>85</xdr:col>
      <xdr:colOff>127000</xdr:colOff>
      <xdr:row>38</xdr:row>
      <xdr:rowOff>130885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83856"/>
          <a:ext cx="838200" cy="6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126368</xdr:rowOff>
    </xdr:from>
    <xdr:to>
      <xdr:col>81</xdr:col>
      <xdr:colOff>50800</xdr:colOff>
      <xdr:row>38</xdr:row>
      <xdr:rowOff>130885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1468"/>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126368</xdr:rowOff>
    </xdr:from>
    <xdr:to>
      <xdr:col>76</xdr:col>
      <xdr:colOff>114300</xdr:colOff>
      <xdr:row>38</xdr:row>
      <xdr:rowOff>128307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1468"/>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116739</xdr:rowOff>
    </xdr:from>
    <xdr:to>
      <xdr:col>71</xdr:col>
      <xdr:colOff>177800</xdr:colOff>
      <xdr:row>38</xdr:row>
      <xdr:rowOff>128307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31839"/>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17956</xdr:rowOff>
    </xdr:from>
    <xdr:to>
      <xdr:col>85</xdr:col>
      <xdr:colOff>177800</xdr:colOff>
      <xdr:row>38</xdr:row>
      <xdr:rowOff>119556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148783</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80085</xdr:rowOff>
    </xdr:from>
    <xdr:to>
      <xdr:col>81</xdr:col>
      <xdr:colOff>101600</xdr:colOff>
      <xdr:row>39</xdr:row>
      <xdr:rowOff>10235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1362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8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75568</xdr:rowOff>
    </xdr:from>
    <xdr:to>
      <xdr:col>76</xdr:col>
      <xdr:colOff>165100</xdr:colOff>
      <xdr:row>39</xdr:row>
      <xdr:rowOff>5718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168295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77507</xdr:rowOff>
    </xdr:from>
    <xdr:to>
      <xdr:col>72</xdr:col>
      <xdr:colOff>38100</xdr:colOff>
      <xdr:row>39</xdr:row>
      <xdr:rowOff>7657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170234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65939</xdr:rowOff>
    </xdr:from>
    <xdr:to>
      <xdr:col>67</xdr:col>
      <xdr:colOff>101600</xdr:colOff>
      <xdr:row>38</xdr:row>
      <xdr:rowOff>167539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158666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92526</xdr:rowOff>
    </xdr:from>
    <xdr:to>
      <xdr:col>85</xdr:col>
      <xdr:colOff>127000</xdr:colOff>
      <xdr:row>77</xdr:row>
      <xdr:rowOff>123419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94176"/>
          <a:ext cx="8382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123419</xdr:rowOff>
    </xdr:from>
    <xdr:to>
      <xdr:col>81</xdr:col>
      <xdr:colOff>50800</xdr:colOff>
      <xdr:row>77</xdr:row>
      <xdr:rowOff>162089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25069"/>
          <a:ext cx="8890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170661</xdr:rowOff>
    </xdr:from>
    <xdr:to>
      <xdr:col>76</xdr:col>
      <xdr:colOff>114300</xdr:colOff>
      <xdr:row>77</xdr:row>
      <xdr:rowOff>162089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00861"/>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170661</xdr:rowOff>
    </xdr:from>
    <xdr:to>
      <xdr:col>71</xdr:col>
      <xdr:colOff>177800</xdr:colOff>
      <xdr:row>77</xdr:row>
      <xdr:rowOff>20453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00861"/>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41726</xdr:rowOff>
    </xdr:from>
    <xdr:to>
      <xdr:col>85</xdr:col>
      <xdr:colOff>177800</xdr:colOff>
      <xdr:row>77</xdr:row>
      <xdr:rowOff>143326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20153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72619</xdr:rowOff>
    </xdr:from>
    <xdr:to>
      <xdr:col>81</xdr:col>
      <xdr:colOff>101600</xdr:colOff>
      <xdr:row>78</xdr:row>
      <xdr:rowOff>2769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165346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111289</xdr:rowOff>
    </xdr:from>
    <xdr:to>
      <xdr:col>76</xdr:col>
      <xdr:colOff>165100</xdr:colOff>
      <xdr:row>78</xdr:row>
      <xdr:rowOff>41439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32566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0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119861</xdr:rowOff>
    </xdr:from>
    <xdr:to>
      <xdr:col>72</xdr:col>
      <xdr:colOff>38100</xdr:colOff>
      <xdr:row>77</xdr:row>
      <xdr:rowOff>50011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41138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4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141103</xdr:rowOff>
    </xdr:from>
    <xdr:to>
      <xdr:col>67</xdr:col>
      <xdr:colOff>101600</xdr:colOff>
      <xdr:row>77</xdr:row>
      <xdr:rowOff>71253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62380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65836</xdr:rowOff>
    </xdr:from>
    <xdr:to>
      <xdr:col>85</xdr:col>
      <xdr:colOff>127000</xdr:colOff>
      <xdr:row>98</xdr:row>
      <xdr:rowOff>89410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7936"/>
          <a:ext cx="8382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47704</xdr:rowOff>
    </xdr:from>
    <xdr:to>
      <xdr:col>81</xdr:col>
      <xdr:colOff>50800</xdr:colOff>
      <xdr:row>98</xdr:row>
      <xdr:rowOff>89410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49804"/>
          <a:ext cx="8890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47704</xdr:rowOff>
    </xdr:from>
    <xdr:to>
      <xdr:col>76</xdr:col>
      <xdr:colOff>114300</xdr:colOff>
      <xdr:row>98</xdr:row>
      <xdr:rowOff>89753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49804"/>
          <a:ext cx="889000" cy="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89753</xdr:rowOff>
    </xdr:from>
    <xdr:to>
      <xdr:col>71</xdr:col>
      <xdr:colOff>177800</xdr:colOff>
      <xdr:row>98</xdr:row>
      <xdr:rowOff>168039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91853"/>
          <a:ext cx="889000" cy="7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15036</xdr:rowOff>
    </xdr:from>
    <xdr:to>
      <xdr:col>85</xdr:col>
      <xdr:colOff>177800</xdr:colOff>
      <xdr:row>98</xdr:row>
      <xdr:rowOff>116636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37913</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6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38610</xdr:rowOff>
    </xdr:from>
    <xdr:to>
      <xdr:col>81</xdr:col>
      <xdr:colOff>101600</xdr:colOff>
      <xdr:row>98</xdr:row>
      <xdr:rowOff>140210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156737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1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168354</xdr:rowOff>
    </xdr:from>
    <xdr:to>
      <xdr:col>76</xdr:col>
      <xdr:colOff>165100</xdr:colOff>
      <xdr:row>98</xdr:row>
      <xdr:rowOff>98504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115031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38953</xdr:rowOff>
    </xdr:from>
    <xdr:to>
      <xdr:col>72</xdr:col>
      <xdr:colOff>38100</xdr:colOff>
      <xdr:row>98</xdr:row>
      <xdr:rowOff>140553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157080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61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117239</xdr:rowOff>
    </xdr:from>
    <xdr:to>
      <xdr:col>67</xdr:col>
      <xdr:colOff>101600</xdr:colOff>
      <xdr:row>99</xdr:row>
      <xdr:rowOff>47389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63916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139380</xdr:rowOff>
    </xdr:from>
    <xdr:to>
      <xdr:col>116</xdr:col>
      <xdr:colOff>63500</xdr:colOff>
      <xdr:row>38</xdr:row>
      <xdr:rowOff>139380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139083</xdr:rowOff>
    </xdr:from>
    <xdr:to>
      <xdr:col>111</xdr:col>
      <xdr:colOff>177800</xdr:colOff>
      <xdr:row>38</xdr:row>
      <xdr:rowOff>139380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183"/>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139083</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4183"/>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88580</xdr:rowOff>
    </xdr:from>
    <xdr:to>
      <xdr:col>116</xdr:col>
      <xdr:colOff>114300</xdr:colOff>
      <xdr:row>39</xdr:row>
      <xdr:rowOff>18730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3507</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88580</xdr:rowOff>
    </xdr:from>
    <xdr:to>
      <xdr:col>112</xdr:col>
      <xdr:colOff>38100</xdr:colOff>
      <xdr:row>39</xdr:row>
      <xdr:rowOff>18730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9857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88283</xdr:rowOff>
    </xdr:from>
    <xdr:to>
      <xdr:col>107</xdr:col>
      <xdr:colOff>101600</xdr:colOff>
      <xdr:row>39</xdr:row>
      <xdr:rowOff>18433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9560</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6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2883</xdr:rowOff>
    </xdr:from>
    <xdr:to>
      <xdr:col>116</xdr:col>
      <xdr:colOff>63500</xdr:colOff>
      <xdr:row>59</xdr:row>
      <xdr:rowOff>9913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18433"/>
          <a:ext cx="8382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9913</xdr:rowOff>
    </xdr:from>
    <xdr:to>
      <xdr:col>111</xdr:col>
      <xdr:colOff>177800</xdr:colOff>
      <xdr:row>59</xdr:row>
      <xdr:rowOff>10027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2546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10027</xdr:rowOff>
    </xdr:from>
    <xdr:to>
      <xdr:col>107</xdr:col>
      <xdr:colOff>50800</xdr:colOff>
      <xdr:row>59</xdr:row>
      <xdr:rowOff>22143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2557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15494</xdr:rowOff>
    </xdr:from>
    <xdr:to>
      <xdr:col>102</xdr:col>
      <xdr:colOff>114300</xdr:colOff>
      <xdr:row>59</xdr:row>
      <xdr:rowOff>22143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31044"/>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123533</xdr:rowOff>
    </xdr:from>
    <xdr:to>
      <xdr:col>116</xdr:col>
      <xdr:colOff>114300</xdr:colOff>
      <xdr:row>59</xdr:row>
      <xdr:rowOff>53683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130563</xdr:rowOff>
    </xdr:from>
    <xdr:to>
      <xdr:col>112</xdr:col>
      <xdr:colOff>38100</xdr:colOff>
      <xdr:row>59</xdr:row>
      <xdr:rowOff>60713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51840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130677</xdr:rowOff>
    </xdr:from>
    <xdr:to>
      <xdr:col>107</xdr:col>
      <xdr:colOff>101600</xdr:colOff>
      <xdr:row>59</xdr:row>
      <xdr:rowOff>60827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51954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142793</xdr:rowOff>
    </xdr:from>
    <xdr:to>
      <xdr:col>102</xdr:col>
      <xdr:colOff>165100</xdr:colOff>
      <xdr:row>59</xdr:row>
      <xdr:rowOff>72943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136144</xdr:rowOff>
    </xdr:from>
    <xdr:to>
      <xdr:col>98</xdr:col>
      <xdr:colOff>38100</xdr:colOff>
      <xdr:row>59</xdr:row>
      <xdr:rowOff>66294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57421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99302</xdr:rowOff>
    </xdr:from>
    <xdr:to>
      <xdr:col>116</xdr:col>
      <xdr:colOff>63500</xdr:colOff>
      <xdr:row>78</xdr:row>
      <xdr:rowOff>47106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300952"/>
          <a:ext cx="838200" cy="1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99302</xdr:rowOff>
    </xdr:from>
    <xdr:to>
      <xdr:col>111</xdr:col>
      <xdr:colOff>177800</xdr:colOff>
      <xdr:row>77</xdr:row>
      <xdr:rowOff>100011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00952"/>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55945</xdr:rowOff>
    </xdr:from>
    <xdr:to>
      <xdr:col>107</xdr:col>
      <xdr:colOff>50800</xdr:colOff>
      <xdr:row>77</xdr:row>
      <xdr:rowOff>100011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86145"/>
          <a:ext cx="889000" cy="21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55945</xdr:rowOff>
    </xdr:from>
    <xdr:to>
      <xdr:col>102</xdr:col>
      <xdr:colOff>114300</xdr:colOff>
      <xdr:row>77</xdr:row>
      <xdr:rowOff>147603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86145"/>
          <a:ext cx="889000" cy="26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167756</xdr:rowOff>
    </xdr:from>
    <xdr:to>
      <xdr:col>116</xdr:col>
      <xdr:colOff>114300</xdr:colOff>
      <xdr:row>78</xdr:row>
      <xdr:rowOff>97906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146183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48502</xdr:rowOff>
    </xdr:from>
    <xdr:to>
      <xdr:col>112</xdr:col>
      <xdr:colOff>38100</xdr:colOff>
      <xdr:row>77</xdr:row>
      <xdr:rowOff>150102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141229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49211</xdr:rowOff>
    </xdr:from>
    <xdr:to>
      <xdr:col>107</xdr:col>
      <xdr:colOff>101600</xdr:colOff>
      <xdr:row>77</xdr:row>
      <xdr:rowOff>150811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5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141938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4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5145</xdr:rowOff>
    </xdr:from>
    <xdr:to>
      <xdr:col>102</xdr:col>
      <xdr:colOff>165100</xdr:colOff>
      <xdr:row>76</xdr:row>
      <xdr:rowOff>106745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123272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1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96803</xdr:rowOff>
    </xdr:from>
    <xdr:to>
      <xdr:col>98</xdr:col>
      <xdr:colOff>38100</xdr:colOff>
      <xdr:row>78</xdr:row>
      <xdr:rowOff>26953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9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18080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類似団体に比べて特に高い水準となっているのは、扶助費、普通建設事業費である。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扶助費は、低所得者支援給付金事業の皆増や障害者福祉事業費の増により、前年度比で</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普通建設事業費は、サテライトオフィス改築工事費皆増等により、前年度比で</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今後はサテライトオフィス及び新体育館の運営経費等の増加、物価高騰の影響により物件費等が増加する見込みである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7,261
7,213
62.44
7,573,105
7,146,641
400,781
3,199,169
2,997,139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163957</xdr:rowOff>
    </xdr:from>
    <xdr:to>
      <xdr:col>24</xdr:col>
      <xdr:colOff>63500</xdr:colOff>
      <xdr:row>36</xdr:row>
      <xdr:rowOff>28321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4707"/>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163957</xdr:rowOff>
    </xdr:from>
    <xdr:to>
      <xdr:col>19</xdr:col>
      <xdr:colOff>177800</xdr:colOff>
      <xdr:row>36</xdr:row>
      <xdr:rowOff>91821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4707"/>
          <a:ext cx="889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91821</xdr:rowOff>
    </xdr:from>
    <xdr:to>
      <xdr:col>15</xdr:col>
      <xdr:colOff>50800</xdr:colOff>
      <xdr:row>36</xdr:row>
      <xdr:rowOff>97917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402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61214</xdr:rowOff>
    </xdr:from>
    <xdr:to>
      <xdr:col>10</xdr:col>
      <xdr:colOff>114300</xdr:colOff>
      <xdr:row>36</xdr:row>
      <xdr:rowOff>97917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3414"/>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148971</xdr:rowOff>
    </xdr:from>
    <xdr:to>
      <xdr:col>24</xdr:col>
      <xdr:colOff>114300</xdr:colOff>
      <xdr:row>36</xdr:row>
      <xdr:rowOff>79121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113157</xdr:rowOff>
    </xdr:from>
    <xdr:to>
      <xdr:col>20</xdr:col>
      <xdr:colOff>38100</xdr:colOff>
      <xdr:row>36</xdr:row>
      <xdr:rowOff>43307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59834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8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41021</xdr:rowOff>
    </xdr:from>
    <xdr:to>
      <xdr:col>15</xdr:col>
      <xdr:colOff>101600</xdr:colOff>
      <xdr:row>36</xdr:row>
      <xdr:rowOff>142621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159148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8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47117</xdr:rowOff>
    </xdr:from>
    <xdr:to>
      <xdr:col>10</xdr:col>
      <xdr:colOff>165100</xdr:colOff>
      <xdr:row>36</xdr:row>
      <xdr:rowOff>148717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165244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10414</xdr:rowOff>
    </xdr:from>
    <xdr:to>
      <xdr:col>6</xdr:col>
      <xdr:colOff>38100</xdr:colOff>
      <xdr:row>36</xdr:row>
      <xdr:rowOff>112014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128541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8672</xdr:rowOff>
    </xdr:from>
    <xdr:to>
      <xdr:col>24</xdr:col>
      <xdr:colOff>63500</xdr:colOff>
      <xdr:row>58</xdr:row>
      <xdr:rowOff>33249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2772"/>
          <a:ext cx="838200" cy="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2078</xdr:rowOff>
    </xdr:from>
    <xdr:to>
      <xdr:col>19</xdr:col>
      <xdr:colOff>177800</xdr:colOff>
      <xdr:row>58</xdr:row>
      <xdr:rowOff>33249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46178"/>
          <a:ext cx="889000" cy="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126091</xdr:rowOff>
    </xdr:from>
    <xdr:to>
      <xdr:col>15</xdr:col>
      <xdr:colOff>50800</xdr:colOff>
      <xdr:row>58</xdr:row>
      <xdr:rowOff>2078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98741"/>
          <a:ext cx="889000" cy="4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126091</xdr:rowOff>
    </xdr:from>
    <xdr:to>
      <xdr:col>10</xdr:col>
      <xdr:colOff>114300</xdr:colOff>
      <xdr:row>58</xdr:row>
      <xdr:rowOff>55294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98741"/>
          <a:ext cx="889000" cy="1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129322</xdr:rowOff>
    </xdr:from>
    <xdr:to>
      <xdr:col>24</xdr:col>
      <xdr:colOff>114300</xdr:colOff>
      <xdr:row>58</xdr:row>
      <xdr:rowOff>59472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88699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153899</xdr:rowOff>
    </xdr:from>
    <xdr:to>
      <xdr:col>20</xdr:col>
      <xdr:colOff>38100</xdr:colOff>
      <xdr:row>58</xdr:row>
      <xdr:rowOff>84049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100576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122728</xdr:rowOff>
    </xdr:from>
    <xdr:to>
      <xdr:col>15</xdr:col>
      <xdr:colOff>101600</xdr:colOff>
      <xdr:row>58</xdr:row>
      <xdr:rowOff>52878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69405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7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75291</xdr:rowOff>
    </xdr:from>
    <xdr:to>
      <xdr:col>10</xdr:col>
      <xdr:colOff>165100</xdr:colOff>
      <xdr:row>58</xdr:row>
      <xdr:rowOff>5441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21968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2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4494</xdr:rowOff>
    </xdr:from>
    <xdr:to>
      <xdr:col>6</xdr:col>
      <xdr:colOff>38100</xdr:colOff>
      <xdr:row>58</xdr:row>
      <xdr:rowOff>106094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122621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2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7358</xdr:rowOff>
    </xdr:from>
    <xdr:to>
      <xdr:col>24</xdr:col>
      <xdr:colOff>63500</xdr:colOff>
      <xdr:row>74</xdr:row>
      <xdr:rowOff>83162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694658"/>
          <a:ext cx="8382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129876</xdr:rowOff>
    </xdr:from>
    <xdr:to>
      <xdr:col>19</xdr:col>
      <xdr:colOff>177800</xdr:colOff>
      <xdr:row>74</xdr:row>
      <xdr:rowOff>83162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645726"/>
          <a:ext cx="889000" cy="12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125275</xdr:rowOff>
    </xdr:from>
    <xdr:to>
      <xdr:col>15</xdr:col>
      <xdr:colOff>50800</xdr:colOff>
      <xdr:row>73</xdr:row>
      <xdr:rowOff>129876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641125"/>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125275</xdr:rowOff>
    </xdr:from>
    <xdr:to>
      <xdr:col>10</xdr:col>
      <xdr:colOff>114300</xdr:colOff>
      <xdr:row>75</xdr:row>
      <xdr:rowOff>73771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641125"/>
          <a:ext cx="889000" cy="29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128008</xdr:rowOff>
    </xdr:from>
    <xdr:to>
      <xdr:col>24</xdr:col>
      <xdr:colOff>114300</xdr:colOff>
      <xdr:row>74</xdr:row>
      <xdr:rowOff>58158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64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150885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49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32362</xdr:rowOff>
    </xdr:from>
    <xdr:to>
      <xdr:col>20</xdr:col>
      <xdr:colOff>38100</xdr:colOff>
      <xdr:row>74</xdr:row>
      <xdr:rowOff>133962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71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150489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49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79076</xdr:rowOff>
    </xdr:from>
    <xdr:to>
      <xdr:col>15</xdr:col>
      <xdr:colOff>101600</xdr:colOff>
      <xdr:row>74</xdr:row>
      <xdr:rowOff>9226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5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25753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37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74475</xdr:rowOff>
    </xdr:from>
    <xdr:to>
      <xdr:col>10</xdr:col>
      <xdr:colOff>165100</xdr:colOff>
      <xdr:row>74</xdr:row>
      <xdr:rowOff>4625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5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21152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36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22971</xdr:rowOff>
    </xdr:from>
    <xdr:to>
      <xdr:col>6</xdr:col>
      <xdr:colOff>38100</xdr:colOff>
      <xdr:row>75</xdr:row>
      <xdr:rowOff>124571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141098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5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111506</xdr:rowOff>
    </xdr:from>
    <xdr:to>
      <xdr:col>24</xdr:col>
      <xdr:colOff>63500</xdr:colOff>
      <xdr:row>96</xdr:row>
      <xdr:rowOff>157257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70706"/>
          <a:ext cx="838200" cy="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157257</xdr:rowOff>
    </xdr:from>
    <xdr:to>
      <xdr:col>19</xdr:col>
      <xdr:colOff>177800</xdr:colOff>
      <xdr:row>96</xdr:row>
      <xdr:rowOff>162629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16457"/>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162629</xdr:rowOff>
    </xdr:from>
    <xdr:to>
      <xdr:col>15</xdr:col>
      <xdr:colOff>50800</xdr:colOff>
      <xdr:row>97</xdr:row>
      <xdr:rowOff>34156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2182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34156</xdr:rowOff>
    </xdr:from>
    <xdr:to>
      <xdr:col>10</xdr:col>
      <xdr:colOff>114300</xdr:colOff>
      <xdr:row>97</xdr:row>
      <xdr:rowOff>94545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64806"/>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60706</xdr:rowOff>
    </xdr:from>
    <xdr:to>
      <xdr:col>24</xdr:col>
      <xdr:colOff>114300</xdr:colOff>
      <xdr:row>96</xdr:row>
      <xdr:rowOff>162306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39133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9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106457</xdr:rowOff>
    </xdr:from>
    <xdr:to>
      <xdr:col>20</xdr:col>
      <xdr:colOff>38100</xdr:colOff>
      <xdr:row>97</xdr:row>
      <xdr:rowOff>36607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27734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111829</xdr:rowOff>
    </xdr:from>
    <xdr:to>
      <xdr:col>15</xdr:col>
      <xdr:colOff>101600</xdr:colOff>
      <xdr:row>97</xdr:row>
      <xdr:rowOff>41979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33106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6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154806</xdr:rowOff>
    </xdr:from>
    <xdr:to>
      <xdr:col>10</xdr:col>
      <xdr:colOff>165100</xdr:colOff>
      <xdr:row>97</xdr:row>
      <xdr:rowOff>84956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76083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0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43745</xdr:rowOff>
    </xdr:from>
    <xdr:to>
      <xdr:col>6</xdr:col>
      <xdr:colOff>38100</xdr:colOff>
      <xdr:row>97</xdr:row>
      <xdr:rowOff>145345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7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136472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140378</xdr:rowOff>
    </xdr:from>
    <xdr:to>
      <xdr:col>55</xdr:col>
      <xdr:colOff>0</xdr:colOff>
      <xdr:row>58</xdr:row>
      <xdr:rowOff>10830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13028"/>
          <a:ext cx="838200" cy="4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128407</xdr:rowOff>
    </xdr:from>
    <xdr:to>
      <xdr:col>50</xdr:col>
      <xdr:colOff>114300</xdr:colOff>
      <xdr:row>57</xdr:row>
      <xdr:rowOff>140378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01057"/>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85819</xdr:rowOff>
    </xdr:from>
    <xdr:to>
      <xdr:col>45</xdr:col>
      <xdr:colOff>177800</xdr:colOff>
      <xdr:row>57</xdr:row>
      <xdr:rowOff>128407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58469"/>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85819</xdr:rowOff>
    </xdr:from>
    <xdr:to>
      <xdr:col>41</xdr:col>
      <xdr:colOff>50800</xdr:colOff>
      <xdr:row>57</xdr:row>
      <xdr:rowOff>155024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58469"/>
          <a:ext cx="889000" cy="6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131480</xdr:rowOff>
    </xdr:from>
    <xdr:to>
      <xdr:col>55</xdr:col>
      <xdr:colOff>50800</xdr:colOff>
      <xdr:row>58</xdr:row>
      <xdr:rowOff>61630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109907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8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89578</xdr:rowOff>
    </xdr:from>
    <xdr:to>
      <xdr:col>50</xdr:col>
      <xdr:colOff>165100</xdr:colOff>
      <xdr:row>58</xdr:row>
      <xdr:rowOff>19728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77607</xdr:rowOff>
    </xdr:from>
    <xdr:to>
      <xdr:col>46</xdr:col>
      <xdr:colOff>38100</xdr:colOff>
      <xdr:row>58</xdr:row>
      <xdr:rowOff>7757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170334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4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35019</xdr:rowOff>
    </xdr:from>
    <xdr:to>
      <xdr:col>41</xdr:col>
      <xdr:colOff>101600</xdr:colOff>
      <xdr:row>57</xdr:row>
      <xdr:rowOff>136619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127746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0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104224</xdr:rowOff>
    </xdr:from>
    <xdr:to>
      <xdr:col>36</xdr:col>
      <xdr:colOff>165100</xdr:colOff>
      <xdr:row>58</xdr:row>
      <xdr:rowOff>34374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25501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39838</xdr:rowOff>
    </xdr:from>
    <xdr:to>
      <xdr:col>55</xdr:col>
      <xdr:colOff>0</xdr:colOff>
      <xdr:row>78</xdr:row>
      <xdr:rowOff>44466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12938"/>
          <a:ext cx="8382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44466</xdr:rowOff>
    </xdr:from>
    <xdr:to>
      <xdr:col>50</xdr:col>
      <xdr:colOff>114300</xdr:colOff>
      <xdr:row>78</xdr:row>
      <xdr:rowOff>66539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417566"/>
          <a:ext cx="8890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24924</xdr:rowOff>
    </xdr:from>
    <xdr:to>
      <xdr:col>45</xdr:col>
      <xdr:colOff>177800</xdr:colOff>
      <xdr:row>78</xdr:row>
      <xdr:rowOff>66539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98024"/>
          <a:ext cx="889000" cy="4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24924</xdr:rowOff>
    </xdr:from>
    <xdr:to>
      <xdr:col>41</xdr:col>
      <xdr:colOff>50800</xdr:colOff>
      <xdr:row>78</xdr:row>
      <xdr:rowOff>91356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98024"/>
          <a:ext cx="8890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160488</xdr:rowOff>
    </xdr:from>
    <xdr:to>
      <xdr:col>55</xdr:col>
      <xdr:colOff>50800</xdr:colOff>
      <xdr:row>78</xdr:row>
      <xdr:rowOff>90638</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6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75415</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165116</xdr:rowOff>
    </xdr:from>
    <xdr:to>
      <xdr:col>50</xdr:col>
      <xdr:colOff>165100</xdr:colOff>
      <xdr:row>78</xdr:row>
      <xdr:rowOff>95266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86393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5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15739</xdr:rowOff>
    </xdr:from>
    <xdr:to>
      <xdr:col>46</xdr:col>
      <xdr:colOff>38100</xdr:colOff>
      <xdr:row>78</xdr:row>
      <xdr:rowOff>117339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8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108466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8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145574</xdr:rowOff>
    </xdr:from>
    <xdr:to>
      <xdr:col>41</xdr:col>
      <xdr:colOff>101600</xdr:colOff>
      <xdr:row>78</xdr:row>
      <xdr:rowOff>75724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66851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40556</xdr:rowOff>
    </xdr:from>
    <xdr:to>
      <xdr:col>36</xdr:col>
      <xdr:colOff>165100</xdr:colOff>
      <xdr:row>78</xdr:row>
      <xdr:rowOff>142156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133283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0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145135</xdr:rowOff>
    </xdr:from>
    <xdr:to>
      <xdr:col>55</xdr:col>
      <xdr:colOff>0</xdr:colOff>
      <xdr:row>98</xdr:row>
      <xdr:rowOff>154446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47235"/>
          <a:ext cx="8382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154446</xdr:rowOff>
    </xdr:from>
    <xdr:to>
      <xdr:col>50</xdr:col>
      <xdr:colOff>114300</xdr:colOff>
      <xdr:row>98</xdr:row>
      <xdr:rowOff>154851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956546"/>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149307</xdr:rowOff>
    </xdr:from>
    <xdr:to>
      <xdr:col>45</xdr:col>
      <xdr:colOff>177800</xdr:colOff>
      <xdr:row>98</xdr:row>
      <xdr:rowOff>154851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51407"/>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148520</xdr:rowOff>
    </xdr:from>
    <xdr:to>
      <xdr:col>41</xdr:col>
      <xdr:colOff>50800</xdr:colOff>
      <xdr:row>98</xdr:row>
      <xdr:rowOff>149307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50620"/>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94335</xdr:rowOff>
    </xdr:from>
    <xdr:to>
      <xdr:col>55</xdr:col>
      <xdr:colOff>50800</xdr:colOff>
      <xdr:row>99</xdr:row>
      <xdr:rowOff>24485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9262</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8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103646</xdr:rowOff>
    </xdr:from>
    <xdr:to>
      <xdr:col>50</xdr:col>
      <xdr:colOff>165100</xdr:colOff>
      <xdr:row>99</xdr:row>
      <xdr:rowOff>33796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24923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9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104051</xdr:rowOff>
    </xdr:from>
    <xdr:to>
      <xdr:col>46</xdr:col>
      <xdr:colOff>38100</xdr:colOff>
      <xdr:row>99</xdr:row>
      <xdr:rowOff>34201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9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25328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98507</xdr:rowOff>
    </xdr:from>
    <xdr:to>
      <xdr:col>41</xdr:col>
      <xdr:colOff>101600</xdr:colOff>
      <xdr:row>99</xdr:row>
      <xdr:rowOff>28657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9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19784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9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97720</xdr:rowOff>
    </xdr:from>
    <xdr:to>
      <xdr:col>36</xdr:col>
      <xdr:colOff>165100</xdr:colOff>
      <xdr:row>99</xdr:row>
      <xdr:rowOff>27870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18997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22199</xdr:rowOff>
    </xdr:from>
    <xdr:to>
      <xdr:col>85</xdr:col>
      <xdr:colOff>127000</xdr:colOff>
      <xdr:row>39</xdr:row>
      <xdr:rowOff>49044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37299"/>
          <a:ext cx="838200" cy="19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113460</xdr:rowOff>
    </xdr:from>
    <xdr:to>
      <xdr:col>81</xdr:col>
      <xdr:colOff>50800</xdr:colOff>
      <xdr:row>38</xdr:row>
      <xdr:rowOff>22199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457110"/>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113460</xdr:rowOff>
    </xdr:from>
    <xdr:to>
      <xdr:col>76</xdr:col>
      <xdr:colOff>114300</xdr:colOff>
      <xdr:row>38</xdr:row>
      <xdr:rowOff>19146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457110"/>
          <a:ext cx="889000" cy="7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19146</xdr:rowOff>
    </xdr:from>
    <xdr:to>
      <xdr:col>71</xdr:col>
      <xdr:colOff>177800</xdr:colOff>
      <xdr:row>39</xdr:row>
      <xdr:rowOff>63037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34246"/>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169694</xdr:rowOff>
    </xdr:from>
    <xdr:to>
      <xdr:col>85</xdr:col>
      <xdr:colOff>177800</xdr:colOff>
      <xdr:row>39</xdr:row>
      <xdr:rowOff>99844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8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84621</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9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142849</xdr:rowOff>
    </xdr:from>
    <xdr:to>
      <xdr:col>81</xdr:col>
      <xdr:colOff>101600</xdr:colOff>
      <xdr:row>38</xdr:row>
      <xdr:rowOff>72999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89526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62660</xdr:rowOff>
    </xdr:from>
    <xdr:to>
      <xdr:col>76</xdr:col>
      <xdr:colOff>165100</xdr:colOff>
      <xdr:row>37</xdr:row>
      <xdr:rowOff>164260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9337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139796</xdr:rowOff>
    </xdr:from>
    <xdr:to>
      <xdr:col>72</xdr:col>
      <xdr:colOff>38100</xdr:colOff>
      <xdr:row>38</xdr:row>
      <xdr:rowOff>69946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8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61073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7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12237</xdr:rowOff>
    </xdr:from>
    <xdr:to>
      <xdr:col>67</xdr:col>
      <xdr:colOff>101600</xdr:colOff>
      <xdr:row>39</xdr:row>
      <xdr:rowOff>113837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104964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158442</xdr:rowOff>
    </xdr:from>
    <xdr:to>
      <xdr:col>85</xdr:col>
      <xdr:colOff>127000</xdr:colOff>
      <xdr:row>55</xdr:row>
      <xdr:rowOff>98768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416742"/>
          <a:ext cx="838200" cy="1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98768</xdr:rowOff>
    </xdr:from>
    <xdr:to>
      <xdr:col>81</xdr:col>
      <xdr:colOff>50800</xdr:colOff>
      <xdr:row>56</xdr:row>
      <xdr:rowOff>88634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28518"/>
          <a:ext cx="889000" cy="1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88634</xdr:rowOff>
    </xdr:from>
    <xdr:to>
      <xdr:col>76</xdr:col>
      <xdr:colOff>114300</xdr:colOff>
      <xdr:row>57</xdr:row>
      <xdr:rowOff>158782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89834"/>
          <a:ext cx="889000" cy="2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158782</xdr:rowOff>
    </xdr:from>
    <xdr:to>
      <xdr:col>71</xdr:col>
      <xdr:colOff>177800</xdr:colOff>
      <xdr:row>58</xdr:row>
      <xdr:rowOff>11681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31432"/>
          <a:ext cx="889000" cy="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107642</xdr:rowOff>
    </xdr:from>
    <xdr:to>
      <xdr:col>85</xdr:col>
      <xdr:colOff>177800</xdr:colOff>
      <xdr:row>55</xdr:row>
      <xdr:rowOff>37792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3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130519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1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47968</xdr:rowOff>
    </xdr:from>
    <xdr:to>
      <xdr:col>81</xdr:col>
      <xdr:colOff>101600</xdr:colOff>
      <xdr:row>55</xdr:row>
      <xdr:rowOff>149568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166095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5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37834</xdr:rowOff>
    </xdr:from>
    <xdr:to>
      <xdr:col>76</xdr:col>
      <xdr:colOff>165100</xdr:colOff>
      <xdr:row>56</xdr:row>
      <xdr:rowOff>139434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3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155961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107982</xdr:rowOff>
    </xdr:from>
    <xdr:to>
      <xdr:col>72</xdr:col>
      <xdr:colOff>38100</xdr:colOff>
      <xdr:row>58</xdr:row>
      <xdr:rowOff>38132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54659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132331</xdr:rowOff>
    </xdr:from>
    <xdr:to>
      <xdr:col>67</xdr:col>
      <xdr:colOff>101600</xdr:colOff>
      <xdr:row>58</xdr:row>
      <xdr:rowOff>62481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79008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8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68757</xdr:rowOff>
    </xdr:from>
    <xdr:to>
      <xdr:col>85</xdr:col>
      <xdr:colOff>127000</xdr:colOff>
      <xdr:row>78</xdr:row>
      <xdr:rowOff>130885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41857"/>
          <a:ext cx="838200" cy="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126367</xdr:rowOff>
    </xdr:from>
    <xdr:to>
      <xdr:col>81</xdr:col>
      <xdr:colOff>50800</xdr:colOff>
      <xdr:row>78</xdr:row>
      <xdr:rowOff>130885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99467"/>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126367</xdr:rowOff>
    </xdr:from>
    <xdr:to>
      <xdr:col>76</xdr:col>
      <xdr:colOff>114300</xdr:colOff>
      <xdr:row>78</xdr:row>
      <xdr:rowOff>128307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99467"/>
          <a:ext cx="889000"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116740</xdr:rowOff>
    </xdr:from>
    <xdr:to>
      <xdr:col>71</xdr:col>
      <xdr:colOff>177800</xdr:colOff>
      <xdr:row>78</xdr:row>
      <xdr:rowOff>128307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89840"/>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17957</xdr:rowOff>
    </xdr:from>
    <xdr:to>
      <xdr:col>85</xdr:col>
      <xdr:colOff>177800</xdr:colOff>
      <xdr:row>78</xdr:row>
      <xdr:rowOff>119557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148784</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80085</xdr:rowOff>
    </xdr:from>
    <xdr:to>
      <xdr:col>81</xdr:col>
      <xdr:colOff>101600</xdr:colOff>
      <xdr:row>79</xdr:row>
      <xdr:rowOff>10235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75567</xdr:rowOff>
    </xdr:from>
    <xdr:to>
      <xdr:col>76</xdr:col>
      <xdr:colOff>165100</xdr:colOff>
      <xdr:row>79</xdr:row>
      <xdr:rowOff>5717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168294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77507</xdr:rowOff>
    </xdr:from>
    <xdr:to>
      <xdr:col>72</xdr:col>
      <xdr:colOff>38100</xdr:colOff>
      <xdr:row>79</xdr:row>
      <xdr:rowOff>7657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170234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65940</xdr:rowOff>
    </xdr:from>
    <xdr:to>
      <xdr:col>67</xdr:col>
      <xdr:colOff>101600</xdr:colOff>
      <xdr:row>78</xdr:row>
      <xdr:rowOff>167540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158667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92526</xdr:rowOff>
    </xdr:from>
    <xdr:to>
      <xdr:col>85</xdr:col>
      <xdr:colOff>127000</xdr:colOff>
      <xdr:row>97</xdr:row>
      <xdr:rowOff>123419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23176"/>
          <a:ext cx="8382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123419</xdr:rowOff>
    </xdr:from>
    <xdr:to>
      <xdr:col>81</xdr:col>
      <xdr:colOff>50800</xdr:colOff>
      <xdr:row>97</xdr:row>
      <xdr:rowOff>162089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54069"/>
          <a:ext cx="8890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157718</xdr:rowOff>
    </xdr:from>
    <xdr:to>
      <xdr:col>76</xdr:col>
      <xdr:colOff>114300</xdr:colOff>
      <xdr:row>97</xdr:row>
      <xdr:rowOff>162089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616918"/>
          <a:ext cx="889000" cy="17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157718</xdr:rowOff>
    </xdr:from>
    <xdr:to>
      <xdr:col>71</xdr:col>
      <xdr:colOff>177800</xdr:colOff>
      <xdr:row>97</xdr:row>
      <xdr:rowOff>19479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16918"/>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41726</xdr:rowOff>
    </xdr:from>
    <xdr:to>
      <xdr:col>85</xdr:col>
      <xdr:colOff>177800</xdr:colOff>
      <xdr:row>97</xdr:row>
      <xdr:rowOff>143326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20153</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72619</xdr:rowOff>
    </xdr:from>
    <xdr:to>
      <xdr:col>81</xdr:col>
      <xdr:colOff>101600</xdr:colOff>
      <xdr:row>98</xdr:row>
      <xdr:rowOff>2769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165346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111289</xdr:rowOff>
    </xdr:from>
    <xdr:to>
      <xdr:col>76</xdr:col>
      <xdr:colOff>165100</xdr:colOff>
      <xdr:row>98</xdr:row>
      <xdr:rowOff>41439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32566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3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106918</xdr:rowOff>
    </xdr:from>
    <xdr:to>
      <xdr:col>72</xdr:col>
      <xdr:colOff>38100</xdr:colOff>
      <xdr:row>97</xdr:row>
      <xdr:rowOff>37068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28195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140129</xdr:rowOff>
    </xdr:from>
    <xdr:to>
      <xdr:col>67</xdr:col>
      <xdr:colOff>101600</xdr:colOff>
      <xdr:row>97</xdr:row>
      <xdr:rowOff>70279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類似団体に比べて特に高い水準となっているのは、総務費、民生費、教育費である。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総務費は、役場庁舎屋上等改築事業の皆増やサテライトオフィス整備事業の皆増により、前年度比で</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民生費は、低所得者支援給付金事業の皆増により、前年度比で</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教育費は、体育館指定管理料の皆増、健康増進施設解体等事業の増、体育館備品購入費の増により、前年度比で</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％増加した。新体育館の建設事業、体育館の備品購入や施設の解体事業が完了したため、令和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実質収支額は経費節減等により継続的に黒字を確保できている。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年度まで継続的に実施してきた繰上償還を実施しなくなったことにより増要因が解消されている。実質単年度収支の標準財政規模比は前年度比</a:t>
          </a:r>
          <a:r>
            <a:rPr kumimoji="1" lang="en-US" altLang="ja-JP" sz="1400">
              <a:latin typeface="ＭＳ ゴシック" pitchFamily="49" charset="-128"/>
              <a:ea typeface="ＭＳ ゴシック" pitchFamily="49" charset="-128"/>
            </a:rPr>
            <a:t>10.57</a:t>
          </a:r>
          <a:r>
            <a:rPr kumimoji="1" lang="ja-JP" altLang="en-US" sz="1400">
              <a:latin typeface="ＭＳ ゴシック" pitchFamily="49" charset="-128"/>
              <a:ea typeface="ＭＳ ゴシック" pitchFamily="49" charset="-128"/>
            </a:rPr>
            <a:t>ポイント減となっており、赤字となっている。財政調整基金は取り崩したが、標準財政規模比で</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割程度を確保できている。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一般会計及び全ての特別会計において赤字は発生しておらず、現在の水準を継続して維持できるよう努める。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6;&#21644;&#65301;&#24180;&#24230;&#36001;&#25919;&#29366;&#27841;&#36039;&#26009;&#38598;&#12398;&#20316;&#25104;&#12395;&#12388;&#12356;&#12390;&#65288;2&#22238;&#30446;&#12539;&#22320;&#26041;&#20844;&#20250;&#35336;&#38306;&#20418;&#65289;/&#12304;&#36001;&#25919;&#29366;&#27841;&#36039;&#26009;&#38598;&#12305;_406465_&#19978;&#2761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58.5</v>
          </cell>
          <cell r="BX53">
            <v>59.1</v>
          </cell>
          <cell r="CF53">
            <v>60.8</v>
          </cell>
          <cell r="CN53">
            <v>62.6</v>
          </cell>
        </row>
        <row r="55">
          <cell r="AN55" t="str">
            <v>類似団体内平均値</v>
          </cell>
          <cell r="BP55">
            <v>0</v>
          </cell>
          <cell r="BX55">
            <v>0</v>
          </cell>
          <cell r="CF55">
            <v>0</v>
          </cell>
          <cell r="CN55">
            <v>0</v>
          </cell>
        </row>
        <row r="57">
          <cell r="BP57">
            <v>62.8</v>
          </cell>
          <cell r="BX57">
            <v>64</v>
          </cell>
          <cell r="CF57">
            <v>66.2</v>
          </cell>
          <cell r="CN57">
            <v>67.099999999999994</v>
          </cell>
        </row>
        <row r="72">
          <cell r="BP72" t="str">
            <v>R01</v>
          </cell>
          <cell r="BX72" t="str">
            <v>R02</v>
          </cell>
          <cell r="CF72" t="str">
            <v>R03</v>
          </cell>
          <cell r="CN72" t="str">
            <v>R04</v>
          </cell>
          <cell r="CV72" t="str">
            <v>R05</v>
          </cell>
        </row>
        <row r="73">
          <cell r="AN73" t="str">
            <v>当該団体値</v>
          </cell>
        </row>
        <row r="75">
          <cell r="BP75">
            <v>-1.5</v>
          </cell>
          <cell r="BX75">
            <v>-2.6</v>
          </cell>
          <cell r="CF75">
            <v>-2.7</v>
          </cell>
          <cell r="CN75">
            <v>-1.7</v>
          </cell>
          <cell r="CV75">
            <v>0.1</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BA1" zoomScale="115" zoomScaleNormal="115" workbookViewId="0">
      <selection activeCell="BY34" sqref="BY34:CM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8" t="s">
        <v>76</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81"/>
      <c r="DK1" s="181"/>
      <c r="DL1" s="181"/>
      <c r="DM1" s="181"/>
      <c r="DN1" s="181"/>
      <c r="DO1" s="181"/>
    </row>
    <row r="2" spans="1:119" ht="24.75" thickBot="1" x14ac:dyDescent="0.2">
      <c r="B2" s="182" t="s">
        <v>77</v>
      </c>
      <c r="C2" s="182"/>
      <c r="D2" s="183"/>
    </row>
    <row r="3" spans="1:119" ht="18.75" customHeight="1" thickBot="1" x14ac:dyDescent="0.2">
      <c r="A3" s="181"/>
      <c r="B3" s="379" t="s">
        <v>78</v>
      </c>
      <c r="C3" s="380"/>
      <c r="D3" s="380"/>
      <c r="E3" s="381"/>
      <c r="F3" s="381"/>
      <c r="G3" s="381"/>
      <c r="H3" s="381"/>
      <c r="I3" s="381"/>
      <c r="J3" s="381"/>
      <c r="K3" s="381"/>
      <c r="L3" s="381" t="s">
        <v>79</v>
      </c>
      <c r="M3" s="381"/>
      <c r="N3" s="381"/>
      <c r="O3" s="381"/>
      <c r="P3" s="381"/>
      <c r="Q3" s="381"/>
      <c r="R3" s="388"/>
      <c r="S3" s="388"/>
      <c r="T3" s="388"/>
      <c r="U3" s="388"/>
      <c r="V3" s="389"/>
      <c r="W3" s="363" t="s">
        <v>80</v>
      </c>
      <c r="X3" s="364"/>
      <c r="Y3" s="364"/>
      <c r="Z3" s="364"/>
      <c r="AA3" s="364"/>
      <c r="AB3" s="380"/>
      <c r="AC3" s="388" t="s">
        <v>81</v>
      </c>
      <c r="AD3" s="364"/>
      <c r="AE3" s="364"/>
      <c r="AF3" s="364"/>
      <c r="AG3" s="364"/>
      <c r="AH3" s="364"/>
      <c r="AI3" s="364"/>
      <c r="AJ3" s="364"/>
      <c r="AK3" s="364"/>
      <c r="AL3" s="365"/>
      <c r="AM3" s="363" t="s">
        <v>82</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83</v>
      </c>
      <c r="BO3" s="364"/>
      <c r="BP3" s="364"/>
      <c r="BQ3" s="364"/>
      <c r="BR3" s="364"/>
      <c r="BS3" s="364"/>
      <c r="BT3" s="364"/>
      <c r="BU3" s="365"/>
      <c r="BV3" s="363" t="s">
        <v>84</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85</v>
      </c>
      <c r="CU3" s="364"/>
      <c r="CV3" s="364"/>
      <c r="CW3" s="364"/>
      <c r="CX3" s="364"/>
      <c r="CY3" s="364"/>
      <c r="CZ3" s="364"/>
      <c r="DA3" s="365"/>
      <c r="DB3" s="363" t="s">
        <v>86</v>
      </c>
      <c r="DC3" s="364"/>
      <c r="DD3" s="364"/>
      <c r="DE3" s="364"/>
      <c r="DF3" s="364"/>
      <c r="DG3" s="364"/>
      <c r="DH3" s="364"/>
      <c r="DI3" s="365"/>
    </row>
    <row r="4" spans="1:119" ht="18.75" customHeight="1" x14ac:dyDescent="0.15">
      <c r="A4" s="181"/>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87</v>
      </c>
      <c r="AZ4" s="367"/>
      <c r="BA4" s="367"/>
      <c r="BB4" s="367"/>
      <c r="BC4" s="367"/>
      <c r="BD4" s="367"/>
      <c r="BE4" s="367"/>
      <c r="BF4" s="367"/>
      <c r="BG4" s="367"/>
      <c r="BH4" s="367"/>
      <c r="BI4" s="367"/>
      <c r="BJ4" s="367"/>
      <c r="BK4" s="367"/>
      <c r="BL4" s="367"/>
      <c r="BM4" s="368"/>
      <c r="BN4" s="369">
        <v>7573105</v>
      </c>
      <c r="BO4" s="370"/>
      <c r="BP4" s="370"/>
      <c r="BQ4" s="370"/>
      <c r="BR4" s="370"/>
      <c r="BS4" s="370"/>
      <c r="BT4" s="370"/>
      <c r="BU4" s="371"/>
      <c r="BV4" s="369">
        <v>6877342</v>
      </c>
      <c r="BW4" s="370"/>
      <c r="BX4" s="370"/>
      <c r="BY4" s="370"/>
      <c r="BZ4" s="370"/>
      <c r="CA4" s="370"/>
      <c r="CB4" s="370"/>
      <c r="CC4" s="371"/>
      <c r="CD4" s="372" t="s">
        <v>88</v>
      </c>
      <c r="CE4" s="373"/>
      <c r="CF4" s="373"/>
      <c r="CG4" s="373"/>
      <c r="CH4" s="373"/>
      <c r="CI4" s="373"/>
      <c r="CJ4" s="373"/>
      <c r="CK4" s="373"/>
      <c r="CL4" s="373"/>
      <c r="CM4" s="373"/>
      <c r="CN4" s="373"/>
      <c r="CO4" s="373"/>
      <c r="CP4" s="373"/>
      <c r="CQ4" s="373"/>
      <c r="CR4" s="373"/>
      <c r="CS4" s="374"/>
      <c r="CT4" s="375">
        <v>12.5</v>
      </c>
      <c r="CU4" s="376"/>
      <c r="CV4" s="376"/>
      <c r="CW4" s="376"/>
      <c r="CX4" s="376"/>
      <c r="CY4" s="376"/>
      <c r="CZ4" s="376"/>
      <c r="DA4" s="377"/>
      <c r="DB4" s="375">
        <v>12.9</v>
      </c>
      <c r="DC4" s="376"/>
      <c r="DD4" s="376"/>
      <c r="DE4" s="376"/>
      <c r="DF4" s="376"/>
      <c r="DG4" s="376"/>
      <c r="DH4" s="376"/>
      <c r="DI4" s="377"/>
    </row>
    <row r="5" spans="1:119" ht="18.75" customHeight="1" x14ac:dyDescent="0.15">
      <c r="A5" s="181"/>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89</v>
      </c>
      <c r="AN5" s="436"/>
      <c r="AO5" s="436"/>
      <c r="AP5" s="436"/>
      <c r="AQ5" s="436"/>
      <c r="AR5" s="436"/>
      <c r="AS5" s="436"/>
      <c r="AT5" s="437"/>
      <c r="AU5" s="438" t="s">
        <v>90</v>
      </c>
      <c r="AV5" s="439"/>
      <c r="AW5" s="439"/>
      <c r="AX5" s="439"/>
      <c r="AY5" s="440" t="s">
        <v>91</v>
      </c>
      <c r="AZ5" s="441"/>
      <c r="BA5" s="441"/>
      <c r="BB5" s="441"/>
      <c r="BC5" s="441"/>
      <c r="BD5" s="441"/>
      <c r="BE5" s="441"/>
      <c r="BF5" s="441"/>
      <c r="BG5" s="441"/>
      <c r="BH5" s="441"/>
      <c r="BI5" s="441"/>
      <c r="BJ5" s="441"/>
      <c r="BK5" s="441"/>
      <c r="BL5" s="441"/>
      <c r="BM5" s="442"/>
      <c r="BN5" s="406">
        <v>7146641</v>
      </c>
      <c r="BO5" s="407"/>
      <c r="BP5" s="407"/>
      <c r="BQ5" s="407"/>
      <c r="BR5" s="407"/>
      <c r="BS5" s="407"/>
      <c r="BT5" s="407"/>
      <c r="BU5" s="408"/>
      <c r="BV5" s="406">
        <v>6424147</v>
      </c>
      <c r="BW5" s="407"/>
      <c r="BX5" s="407"/>
      <c r="BY5" s="407"/>
      <c r="BZ5" s="407"/>
      <c r="CA5" s="407"/>
      <c r="CB5" s="407"/>
      <c r="CC5" s="408"/>
      <c r="CD5" s="409" t="s">
        <v>92</v>
      </c>
      <c r="CE5" s="410"/>
      <c r="CF5" s="410"/>
      <c r="CG5" s="410"/>
      <c r="CH5" s="410"/>
      <c r="CI5" s="410"/>
      <c r="CJ5" s="410"/>
      <c r="CK5" s="410"/>
      <c r="CL5" s="410"/>
      <c r="CM5" s="410"/>
      <c r="CN5" s="410"/>
      <c r="CO5" s="410"/>
      <c r="CP5" s="410"/>
      <c r="CQ5" s="410"/>
      <c r="CR5" s="410"/>
      <c r="CS5" s="411"/>
      <c r="CT5" s="403">
        <v>88.5</v>
      </c>
      <c r="CU5" s="404"/>
      <c r="CV5" s="404"/>
      <c r="CW5" s="404"/>
      <c r="CX5" s="404"/>
      <c r="CY5" s="404"/>
      <c r="CZ5" s="404"/>
      <c r="DA5" s="405"/>
      <c r="DB5" s="403">
        <v>82</v>
      </c>
      <c r="DC5" s="404"/>
      <c r="DD5" s="404"/>
      <c r="DE5" s="404"/>
      <c r="DF5" s="404"/>
      <c r="DG5" s="404"/>
      <c r="DH5" s="404"/>
      <c r="DI5" s="405"/>
    </row>
    <row r="6" spans="1:119" ht="18.75" customHeight="1" x14ac:dyDescent="0.15">
      <c r="A6" s="181"/>
      <c r="B6" s="412" t="s">
        <v>93</v>
      </c>
      <c r="C6" s="413"/>
      <c r="D6" s="413"/>
      <c r="E6" s="414"/>
      <c r="F6" s="414"/>
      <c r="G6" s="414"/>
      <c r="H6" s="414"/>
      <c r="I6" s="414"/>
      <c r="J6" s="414"/>
      <c r="K6" s="414"/>
      <c r="L6" s="414" t="s">
        <v>94</v>
      </c>
      <c r="M6" s="414"/>
      <c r="N6" s="414"/>
      <c r="O6" s="414"/>
      <c r="P6" s="414"/>
      <c r="Q6" s="414"/>
      <c r="R6" s="418"/>
      <c r="S6" s="418"/>
      <c r="T6" s="418"/>
      <c r="U6" s="418"/>
      <c r="V6" s="419"/>
      <c r="W6" s="422" t="s">
        <v>95</v>
      </c>
      <c r="X6" s="423"/>
      <c r="Y6" s="423"/>
      <c r="Z6" s="423"/>
      <c r="AA6" s="423"/>
      <c r="AB6" s="413"/>
      <c r="AC6" s="426" t="s">
        <v>96</v>
      </c>
      <c r="AD6" s="427"/>
      <c r="AE6" s="427"/>
      <c r="AF6" s="427"/>
      <c r="AG6" s="427"/>
      <c r="AH6" s="427"/>
      <c r="AI6" s="427"/>
      <c r="AJ6" s="427"/>
      <c r="AK6" s="427"/>
      <c r="AL6" s="428"/>
      <c r="AM6" s="435" t="s">
        <v>97</v>
      </c>
      <c r="AN6" s="436"/>
      <c r="AO6" s="436"/>
      <c r="AP6" s="436"/>
      <c r="AQ6" s="436"/>
      <c r="AR6" s="436"/>
      <c r="AS6" s="436"/>
      <c r="AT6" s="437"/>
      <c r="AU6" s="438" t="s">
        <v>90</v>
      </c>
      <c r="AV6" s="439"/>
      <c r="AW6" s="439"/>
      <c r="AX6" s="439"/>
      <c r="AY6" s="440" t="s">
        <v>98</v>
      </c>
      <c r="AZ6" s="441"/>
      <c r="BA6" s="441"/>
      <c r="BB6" s="441"/>
      <c r="BC6" s="441"/>
      <c r="BD6" s="441"/>
      <c r="BE6" s="441"/>
      <c r="BF6" s="441"/>
      <c r="BG6" s="441"/>
      <c r="BH6" s="441"/>
      <c r="BI6" s="441"/>
      <c r="BJ6" s="441"/>
      <c r="BK6" s="441"/>
      <c r="BL6" s="441"/>
      <c r="BM6" s="442"/>
      <c r="BN6" s="406">
        <v>426464</v>
      </c>
      <c r="BO6" s="407"/>
      <c r="BP6" s="407"/>
      <c r="BQ6" s="407"/>
      <c r="BR6" s="407"/>
      <c r="BS6" s="407"/>
      <c r="BT6" s="407"/>
      <c r="BU6" s="408"/>
      <c r="BV6" s="406">
        <v>453195</v>
      </c>
      <c r="BW6" s="407"/>
      <c r="BX6" s="407"/>
      <c r="BY6" s="407"/>
      <c r="BZ6" s="407"/>
      <c r="CA6" s="407"/>
      <c r="CB6" s="407"/>
      <c r="CC6" s="408"/>
      <c r="CD6" s="409" t="s">
        <v>99</v>
      </c>
      <c r="CE6" s="410"/>
      <c r="CF6" s="410"/>
      <c r="CG6" s="410"/>
      <c r="CH6" s="410"/>
      <c r="CI6" s="410"/>
      <c r="CJ6" s="410"/>
      <c r="CK6" s="410"/>
      <c r="CL6" s="410"/>
      <c r="CM6" s="410"/>
      <c r="CN6" s="410"/>
      <c r="CO6" s="410"/>
      <c r="CP6" s="410"/>
      <c r="CQ6" s="410"/>
      <c r="CR6" s="410"/>
      <c r="CS6" s="411"/>
      <c r="CT6" s="443">
        <v>88.9</v>
      </c>
      <c r="CU6" s="444"/>
      <c r="CV6" s="444"/>
      <c r="CW6" s="444"/>
      <c r="CX6" s="444"/>
      <c r="CY6" s="444"/>
      <c r="CZ6" s="444"/>
      <c r="DA6" s="445"/>
      <c r="DB6" s="443">
        <v>82.8</v>
      </c>
      <c r="DC6" s="444"/>
      <c r="DD6" s="444"/>
      <c r="DE6" s="444"/>
      <c r="DF6" s="444"/>
      <c r="DG6" s="444"/>
      <c r="DH6" s="444"/>
      <c r="DI6" s="445"/>
    </row>
    <row r="7" spans="1:119" ht="18.75" customHeight="1" x14ac:dyDescent="0.15">
      <c r="A7" s="181"/>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100</v>
      </c>
      <c r="AN7" s="436"/>
      <c r="AO7" s="436"/>
      <c r="AP7" s="436"/>
      <c r="AQ7" s="436"/>
      <c r="AR7" s="436"/>
      <c r="AS7" s="436"/>
      <c r="AT7" s="437"/>
      <c r="AU7" s="438" t="s">
        <v>90</v>
      </c>
      <c r="AV7" s="439"/>
      <c r="AW7" s="439"/>
      <c r="AX7" s="439"/>
      <c r="AY7" s="440" t="s">
        <v>101</v>
      </c>
      <c r="AZ7" s="441"/>
      <c r="BA7" s="441"/>
      <c r="BB7" s="441"/>
      <c r="BC7" s="441"/>
      <c r="BD7" s="441"/>
      <c r="BE7" s="441"/>
      <c r="BF7" s="441"/>
      <c r="BG7" s="441"/>
      <c r="BH7" s="441"/>
      <c r="BI7" s="441"/>
      <c r="BJ7" s="441"/>
      <c r="BK7" s="441"/>
      <c r="BL7" s="441"/>
      <c r="BM7" s="442"/>
      <c r="BN7" s="406">
        <v>25683</v>
      </c>
      <c r="BO7" s="407"/>
      <c r="BP7" s="407"/>
      <c r="BQ7" s="407"/>
      <c r="BR7" s="407"/>
      <c r="BS7" s="407"/>
      <c r="BT7" s="407"/>
      <c r="BU7" s="408"/>
      <c r="BV7" s="406">
        <v>43470</v>
      </c>
      <c r="BW7" s="407"/>
      <c r="BX7" s="407"/>
      <c r="BY7" s="407"/>
      <c r="BZ7" s="407"/>
      <c r="CA7" s="407"/>
      <c r="CB7" s="407"/>
      <c r="CC7" s="408"/>
      <c r="CD7" s="409" t="s">
        <v>102</v>
      </c>
      <c r="CE7" s="410"/>
      <c r="CF7" s="410"/>
      <c r="CG7" s="410"/>
      <c r="CH7" s="410"/>
      <c r="CI7" s="410"/>
      <c r="CJ7" s="410"/>
      <c r="CK7" s="410"/>
      <c r="CL7" s="410"/>
      <c r="CM7" s="410"/>
      <c r="CN7" s="410"/>
      <c r="CO7" s="410"/>
      <c r="CP7" s="410"/>
      <c r="CQ7" s="410"/>
      <c r="CR7" s="410"/>
      <c r="CS7" s="411"/>
      <c r="CT7" s="406">
        <v>3199169</v>
      </c>
      <c r="CU7" s="407"/>
      <c r="CV7" s="407"/>
      <c r="CW7" s="407"/>
      <c r="CX7" s="407"/>
      <c r="CY7" s="407"/>
      <c r="CZ7" s="407"/>
      <c r="DA7" s="408"/>
      <c r="DB7" s="406">
        <v>3174708</v>
      </c>
      <c r="DC7" s="407"/>
      <c r="DD7" s="407"/>
      <c r="DE7" s="407"/>
      <c r="DF7" s="407"/>
      <c r="DG7" s="407"/>
      <c r="DH7" s="407"/>
      <c r="DI7" s="408"/>
    </row>
    <row r="8" spans="1:119" ht="18.75" customHeight="1" thickBot="1" x14ac:dyDescent="0.2">
      <c r="A8" s="181"/>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103</v>
      </c>
      <c r="AN8" s="436"/>
      <c r="AO8" s="436"/>
      <c r="AP8" s="436"/>
      <c r="AQ8" s="436"/>
      <c r="AR8" s="436"/>
      <c r="AS8" s="436"/>
      <c r="AT8" s="437"/>
      <c r="AU8" s="438" t="s">
        <v>90</v>
      </c>
      <c r="AV8" s="439"/>
      <c r="AW8" s="439"/>
      <c r="AX8" s="439"/>
      <c r="AY8" s="440" t="s">
        <v>104</v>
      </c>
      <c r="AZ8" s="441"/>
      <c r="BA8" s="441"/>
      <c r="BB8" s="441"/>
      <c r="BC8" s="441"/>
      <c r="BD8" s="441"/>
      <c r="BE8" s="441"/>
      <c r="BF8" s="441"/>
      <c r="BG8" s="441"/>
      <c r="BH8" s="441"/>
      <c r="BI8" s="441"/>
      <c r="BJ8" s="441"/>
      <c r="BK8" s="441"/>
      <c r="BL8" s="441"/>
      <c r="BM8" s="442"/>
      <c r="BN8" s="406">
        <v>400781</v>
      </c>
      <c r="BO8" s="407"/>
      <c r="BP8" s="407"/>
      <c r="BQ8" s="407"/>
      <c r="BR8" s="407"/>
      <c r="BS8" s="407"/>
      <c r="BT8" s="407"/>
      <c r="BU8" s="408"/>
      <c r="BV8" s="406">
        <v>409725</v>
      </c>
      <c r="BW8" s="407"/>
      <c r="BX8" s="407"/>
      <c r="BY8" s="407"/>
      <c r="BZ8" s="407"/>
      <c r="CA8" s="407"/>
      <c r="CB8" s="407"/>
      <c r="CC8" s="408"/>
      <c r="CD8" s="409" t="s">
        <v>105</v>
      </c>
      <c r="CE8" s="410"/>
      <c r="CF8" s="410"/>
      <c r="CG8" s="410"/>
      <c r="CH8" s="410"/>
      <c r="CI8" s="410"/>
      <c r="CJ8" s="410"/>
      <c r="CK8" s="410"/>
      <c r="CL8" s="410"/>
      <c r="CM8" s="410"/>
      <c r="CN8" s="410"/>
      <c r="CO8" s="410"/>
      <c r="CP8" s="410"/>
      <c r="CQ8" s="410"/>
      <c r="CR8" s="410"/>
      <c r="CS8" s="411"/>
      <c r="CT8" s="446">
        <v>0.28000000000000003</v>
      </c>
      <c r="CU8" s="447"/>
      <c r="CV8" s="447"/>
      <c r="CW8" s="447"/>
      <c r="CX8" s="447"/>
      <c r="CY8" s="447"/>
      <c r="CZ8" s="447"/>
      <c r="DA8" s="448"/>
      <c r="DB8" s="446">
        <v>0.28000000000000003</v>
      </c>
      <c r="DC8" s="447"/>
      <c r="DD8" s="447"/>
      <c r="DE8" s="447"/>
      <c r="DF8" s="447"/>
      <c r="DG8" s="447"/>
      <c r="DH8" s="447"/>
      <c r="DI8" s="448"/>
    </row>
    <row r="9" spans="1:119" ht="18.75" customHeight="1" thickBot="1" x14ac:dyDescent="0.2">
      <c r="A9" s="181"/>
      <c r="B9" s="400" t="s">
        <v>106</v>
      </c>
      <c r="C9" s="401"/>
      <c r="D9" s="401"/>
      <c r="E9" s="401"/>
      <c r="F9" s="401"/>
      <c r="G9" s="401"/>
      <c r="H9" s="401"/>
      <c r="I9" s="401"/>
      <c r="J9" s="401"/>
      <c r="K9" s="449"/>
      <c r="L9" s="450" t="s">
        <v>107</v>
      </c>
      <c r="M9" s="451"/>
      <c r="N9" s="451"/>
      <c r="O9" s="451"/>
      <c r="P9" s="451"/>
      <c r="Q9" s="452"/>
      <c r="R9" s="453">
        <v>7251</v>
      </c>
      <c r="S9" s="454"/>
      <c r="T9" s="454"/>
      <c r="U9" s="454"/>
      <c r="V9" s="455"/>
      <c r="W9" s="363" t="s">
        <v>108</v>
      </c>
      <c r="X9" s="364"/>
      <c r="Y9" s="364"/>
      <c r="Z9" s="364"/>
      <c r="AA9" s="364"/>
      <c r="AB9" s="364"/>
      <c r="AC9" s="364"/>
      <c r="AD9" s="364"/>
      <c r="AE9" s="364"/>
      <c r="AF9" s="364"/>
      <c r="AG9" s="364"/>
      <c r="AH9" s="364"/>
      <c r="AI9" s="364"/>
      <c r="AJ9" s="364"/>
      <c r="AK9" s="364"/>
      <c r="AL9" s="365"/>
      <c r="AM9" s="435" t="s">
        <v>109</v>
      </c>
      <c r="AN9" s="436"/>
      <c r="AO9" s="436"/>
      <c r="AP9" s="436"/>
      <c r="AQ9" s="436"/>
      <c r="AR9" s="436"/>
      <c r="AS9" s="436"/>
      <c r="AT9" s="437"/>
      <c r="AU9" s="438" t="s">
        <v>90</v>
      </c>
      <c r="AV9" s="439"/>
      <c r="AW9" s="439"/>
      <c r="AX9" s="439"/>
      <c r="AY9" s="440" t="s">
        <v>110</v>
      </c>
      <c r="AZ9" s="441"/>
      <c r="BA9" s="441"/>
      <c r="BB9" s="441"/>
      <c r="BC9" s="441"/>
      <c r="BD9" s="441"/>
      <c r="BE9" s="441"/>
      <c r="BF9" s="441"/>
      <c r="BG9" s="441"/>
      <c r="BH9" s="441"/>
      <c r="BI9" s="441"/>
      <c r="BJ9" s="441"/>
      <c r="BK9" s="441"/>
      <c r="BL9" s="441"/>
      <c r="BM9" s="442"/>
      <c r="BN9" s="406">
        <v>-8944</v>
      </c>
      <c r="BO9" s="407"/>
      <c r="BP9" s="407"/>
      <c r="BQ9" s="407"/>
      <c r="BR9" s="407"/>
      <c r="BS9" s="407"/>
      <c r="BT9" s="407"/>
      <c r="BU9" s="408"/>
      <c r="BV9" s="406">
        <v>-11703</v>
      </c>
      <c r="BW9" s="407"/>
      <c r="BX9" s="407"/>
      <c r="BY9" s="407"/>
      <c r="BZ9" s="407"/>
      <c r="CA9" s="407"/>
      <c r="CB9" s="407"/>
      <c r="CC9" s="408"/>
      <c r="CD9" s="409" t="s">
        <v>111</v>
      </c>
      <c r="CE9" s="410"/>
      <c r="CF9" s="410"/>
      <c r="CG9" s="410"/>
      <c r="CH9" s="410"/>
      <c r="CI9" s="410"/>
      <c r="CJ9" s="410"/>
      <c r="CK9" s="410"/>
      <c r="CL9" s="410"/>
      <c r="CM9" s="410"/>
      <c r="CN9" s="410"/>
      <c r="CO9" s="410"/>
      <c r="CP9" s="410"/>
      <c r="CQ9" s="410"/>
      <c r="CR9" s="410"/>
      <c r="CS9" s="411"/>
      <c r="CT9" s="403">
        <v>7.2</v>
      </c>
      <c r="CU9" s="404"/>
      <c r="CV9" s="404"/>
      <c r="CW9" s="404"/>
      <c r="CX9" s="404"/>
      <c r="CY9" s="404"/>
      <c r="CZ9" s="404"/>
      <c r="DA9" s="405"/>
      <c r="DB9" s="403">
        <v>7.1</v>
      </c>
      <c r="DC9" s="404"/>
      <c r="DD9" s="404"/>
      <c r="DE9" s="404"/>
      <c r="DF9" s="404"/>
      <c r="DG9" s="404"/>
      <c r="DH9" s="404"/>
      <c r="DI9" s="405"/>
    </row>
    <row r="10" spans="1:119" ht="18.75" customHeight="1" thickBot="1" x14ac:dyDescent="0.2">
      <c r="A10" s="181"/>
      <c r="B10" s="400"/>
      <c r="C10" s="401"/>
      <c r="D10" s="401"/>
      <c r="E10" s="401"/>
      <c r="F10" s="401"/>
      <c r="G10" s="401"/>
      <c r="H10" s="401"/>
      <c r="I10" s="401"/>
      <c r="J10" s="401"/>
      <c r="K10" s="449"/>
      <c r="L10" s="456" t="s">
        <v>112</v>
      </c>
      <c r="M10" s="436"/>
      <c r="N10" s="436"/>
      <c r="O10" s="436"/>
      <c r="P10" s="436"/>
      <c r="Q10" s="437"/>
      <c r="R10" s="457">
        <v>7458</v>
      </c>
      <c r="S10" s="458"/>
      <c r="T10" s="458"/>
      <c r="U10" s="458"/>
      <c r="V10" s="459"/>
      <c r="W10" s="394"/>
      <c r="X10" s="395"/>
      <c r="Y10" s="395"/>
      <c r="Z10" s="395"/>
      <c r="AA10" s="395"/>
      <c r="AB10" s="395"/>
      <c r="AC10" s="395"/>
      <c r="AD10" s="395"/>
      <c r="AE10" s="395"/>
      <c r="AF10" s="395"/>
      <c r="AG10" s="395"/>
      <c r="AH10" s="395"/>
      <c r="AI10" s="395"/>
      <c r="AJ10" s="395"/>
      <c r="AK10" s="395"/>
      <c r="AL10" s="398"/>
      <c r="AM10" s="435" t="s">
        <v>113</v>
      </c>
      <c r="AN10" s="436"/>
      <c r="AO10" s="436"/>
      <c r="AP10" s="436"/>
      <c r="AQ10" s="436"/>
      <c r="AR10" s="436"/>
      <c r="AS10" s="436"/>
      <c r="AT10" s="437"/>
      <c r="AU10" s="438" t="s">
        <v>114</v>
      </c>
      <c r="AV10" s="439"/>
      <c r="AW10" s="439"/>
      <c r="AX10" s="439"/>
      <c r="AY10" s="440" t="s">
        <v>115</v>
      </c>
      <c r="AZ10" s="441"/>
      <c r="BA10" s="441"/>
      <c r="BB10" s="441"/>
      <c r="BC10" s="441"/>
      <c r="BD10" s="441"/>
      <c r="BE10" s="441"/>
      <c r="BF10" s="441"/>
      <c r="BG10" s="441"/>
      <c r="BH10" s="441"/>
      <c r="BI10" s="441"/>
      <c r="BJ10" s="441"/>
      <c r="BK10" s="441"/>
      <c r="BL10" s="441"/>
      <c r="BM10" s="442"/>
      <c r="BN10" s="406">
        <v>214495</v>
      </c>
      <c r="BO10" s="407"/>
      <c r="BP10" s="407"/>
      <c r="BQ10" s="407"/>
      <c r="BR10" s="407"/>
      <c r="BS10" s="407"/>
      <c r="BT10" s="407"/>
      <c r="BU10" s="408"/>
      <c r="BV10" s="406">
        <v>216851</v>
      </c>
      <c r="BW10" s="407"/>
      <c r="BX10" s="407"/>
      <c r="BY10" s="407"/>
      <c r="BZ10" s="407"/>
      <c r="CA10" s="407"/>
      <c r="CB10" s="407"/>
      <c r="CC10" s="408"/>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0"/>
      <c r="C11" s="401"/>
      <c r="D11" s="401"/>
      <c r="E11" s="401"/>
      <c r="F11" s="401"/>
      <c r="G11" s="401"/>
      <c r="H11" s="401"/>
      <c r="I11" s="401"/>
      <c r="J11" s="401"/>
      <c r="K11" s="449"/>
      <c r="L11" s="460" t="s">
        <v>117</v>
      </c>
      <c r="M11" s="461"/>
      <c r="N11" s="461"/>
      <c r="O11" s="461"/>
      <c r="P11" s="461"/>
      <c r="Q11" s="462"/>
      <c r="R11" s="463" t="s">
        <v>118</v>
      </c>
      <c r="S11" s="464"/>
      <c r="T11" s="464"/>
      <c r="U11" s="464"/>
      <c r="V11" s="465"/>
      <c r="W11" s="394"/>
      <c r="X11" s="395"/>
      <c r="Y11" s="395"/>
      <c r="Z11" s="395"/>
      <c r="AA11" s="395"/>
      <c r="AB11" s="395"/>
      <c r="AC11" s="395"/>
      <c r="AD11" s="395"/>
      <c r="AE11" s="395"/>
      <c r="AF11" s="395"/>
      <c r="AG11" s="395"/>
      <c r="AH11" s="395"/>
      <c r="AI11" s="395"/>
      <c r="AJ11" s="395"/>
      <c r="AK11" s="395"/>
      <c r="AL11" s="398"/>
      <c r="AM11" s="435" t="s">
        <v>119</v>
      </c>
      <c r="AN11" s="436"/>
      <c r="AO11" s="436"/>
      <c r="AP11" s="436"/>
      <c r="AQ11" s="436"/>
      <c r="AR11" s="436"/>
      <c r="AS11" s="436"/>
      <c r="AT11" s="437"/>
      <c r="AU11" s="438" t="s">
        <v>114</v>
      </c>
      <c r="AV11" s="439"/>
      <c r="AW11" s="439"/>
      <c r="AX11" s="439"/>
      <c r="AY11" s="440" t="s">
        <v>120</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121</v>
      </c>
      <c r="CE11" s="410"/>
      <c r="CF11" s="410"/>
      <c r="CG11" s="410"/>
      <c r="CH11" s="410"/>
      <c r="CI11" s="410"/>
      <c r="CJ11" s="410"/>
      <c r="CK11" s="410"/>
      <c r="CL11" s="410"/>
      <c r="CM11" s="410"/>
      <c r="CN11" s="410"/>
      <c r="CO11" s="410"/>
      <c r="CP11" s="410"/>
      <c r="CQ11" s="410"/>
      <c r="CR11" s="410"/>
      <c r="CS11" s="411"/>
      <c r="CT11" s="446" t="s">
        <v>122</v>
      </c>
      <c r="CU11" s="447"/>
      <c r="CV11" s="447"/>
      <c r="CW11" s="447"/>
      <c r="CX11" s="447"/>
      <c r="CY11" s="447"/>
      <c r="CZ11" s="447"/>
      <c r="DA11" s="448"/>
      <c r="DB11" s="446" t="s">
        <v>122</v>
      </c>
      <c r="DC11" s="447"/>
      <c r="DD11" s="447"/>
      <c r="DE11" s="447"/>
      <c r="DF11" s="447"/>
      <c r="DG11" s="447"/>
      <c r="DH11" s="447"/>
      <c r="DI11" s="448"/>
    </row>
    <row r="12" spans="1:119" ht="18.75" customHeight="1" x14ac:dyDescent="0.15">
      <c r="A12" s="181"/>
      <c r="B12" s="466" t="s">
        <v>123</v>
      </c>
      <c r="C12" s="467"/>
      <c r="D12" s="467"/>
      <c r="E12" s="467"/>
      <c r="F12" s="467"/>
      <c r="G12" s="467"/>
      <c r="H12" s="467"/>
      <c r="I12" s="467"/>
      <c r="J12" s="467"/>
      <c r="K12" s="468"/>
      <c r="L12" s="475" t="s">
        <v>124</v>
      </c>
      <c r="M12" s="476"/>
      <c r="N12" s="476"/>
      <c r="O12" s="476"/>
      <c r="P12" s="476"/>
      <c r="Q12" s="477"/>
      <c r="R12" s="478">
        <v>7261</v>
      </c>
      <c r="S12" s="479"/>
      <c r="T12" s="479"/>
      <c r="U12" s="479"/>
      <c r="V12" s="480"/>
      <c r="W12" s="481" t="s">
        <v>1</v>
      </c>
      <c r="X12" s="439"/>
      <c r="Y12" s="439"/>
      <c r="Z12" s="439"/>
      <c r="AA12" s="439"/>
      <c r="AB12" s="482"/>
      <c r="AC12" s="483" t="s">
        <v>125</v>
      </c>
      <c r="AD12" s="484"/>
      <c r="AE12" s="484"/>
      <c r="AF12" s="484"/>
      <c r="AG12" s="485"/>
      <c r="AH12" s="483" t="s">
        <v>126</v>
      </c>
      <c r="AI12" s="484"/>
      <c r="AJ12" s="484"/>
      <c r="AK12" s="484"/>
      <c r="AL12" s="486"/>
      <c r="AM12" s="435" t="s">
        <v>127</v>
      </c>
      <c r="AN12" s="436"/>
      <c r="AO12" s="436"/>
      <c r="AP12" s="436"/>
      <c r="AQ12" s="436"/>
      <c r="AR12" s="436"/>
      <c r="AS12" s="436"/>
      <c r="AT12" s="437"/>
      <c r="AU12" s="438" t="s">
        <v>90</v>
      </c>
      <c r="AV12" s="439"/>
      <c r="AW12" s="439"/>
      <c r="AX12" s="439"/>
      <c r="AY12" s="440" t="s">
        <v>128</v>
      </c>
      <c r="AZ12" s="441"/>
      <c r="BA12" s="441"/>
      <c r="BB12" s="441"/>
      <c r="BC12" s="441"/>
      <c r="BD12" s="441"/>
      <c r="BE12" s="441"/>
      <c r="BF12" s="441"/>
      <c r="BG12" s="441"/>
      <c r="BH12" s="441"/>
      <c r="BI12" s="441"/>
      <c r="BJ12" s="441"/>
      <c r="BK12" s="441"/>
      <c r="BL12" s="441"/>
      <c r="BM12" s="442"/>
      <c r="BN12" s="406">
        <v>337000</v>
      </c>
      <c r="BO12" s="407"/>
      <c r="BP12" s="407"/>
      <c r="BQ12" s="407"/>
      <c r="BR12" s="407"/>
      <c r="BS12" s="407"/>
      <c r="BT12" s="407"/>
      <c r="BU12" s="408"/>
      <c r="BV12" s="406">
        <v>0</v>
      </c>
      <c r="BW12" s="407"/>
      <c r="BX12" s="407"/>
      <c r="BY12" s="407"/>
      <c r="BZ12" s="407"/>
      <c r="CA12" s="407"/>
      <c r="CB12" s="407"/>
      <c r="CC12" s="408"/>
      <c r="CD12" s="409" t="s">
        <v>129</v>
      </c>
      <c r="CE12" s="410"/>
      <c r="CF12" s="410"/>
      <c r="CG12" s="410"/>
      <c r="CH12" s="410"/>
      <c r="CI12" s="410"/>
      <c r="CJ12" s="410"/>
      <c r="CK12" s="410"/>
      <c r="CL12" s="410"/>
      <c r="CM12" s="410"/>
      <c r="CN12" s="410"/>
      <c r="CO12" s="410"/>
      <c r="CP12" s="410"/>
      <c r="CQ12" s="410"/>
      <c r="CR12" s="410"/>
      <c r="CS12" s="411"/>
      <c r="CT12" s="446" t="s">
        <v>122</v>
      </c>
      <c r="CU12" s="447"/>
      <c r="CV12" s="447"/>
      <c r="CW12" s="447"/>
      <c r="CX12" s="447"/>
      <c r="CY12" s="447"/>
      <c r="CZ12" s="447"/>
      <c r="DA12" s="448"/>
      <c r="DB12" s="446" t="s">
        <v>122</v>
      </c>
      <c r="DC12" s="447"/>
      <c r="DD12" s="447"/>
      <c r="DE12" s="447"/>
      <c r="DF12" s="447"/>
      <c r="DG12" s="447"/>
      <c r="DH12" s="447"/>
      <c r="DI12" s="448"/>
    </row>
    <row r="13" spans="1:119" ht="18.75" customHeight="1" x14ac:dyDescent="0.15">
      <c r="A13" s="181"/>
      <c r="B13" s="469"/>
      <c r="C13" s="470"/>
      <c r="D13" s="470"/>
      <c r="E13" s="470"/>
      <c r="F13" s="470"/>
      <c r="G13" s="470"/>
      <c r="H13" s="470"/>
      <c r="I13" s="470"/>
      <c r="J13" s="470"/>
      <c r="K13" s="471"/>
      <c r="L13" s="190"/>
      <c r="M13" s="497" t="s">
        <v>130</v>
      </c>
      <c r="N13" s="498"/>
      <c r="O13" s="498"/>
      <c r="P13" s="498"/>
      <c r="Q13" s="499"/>
      <c r="R13" s="490">
        <v>7213</v>
      </c>
      <c r="S13" s="491"/>
      <c r="T13" s="491"/>
      <c r="U13" s="491"/>
      <c r="V13" s="492"/>
      <c r="W13" s="422" t="s">
        <v>131</v>
      </c>
      <c r="X13" s="423"/>
      <c r="Y13" s="423"/>
      <c r="Z13" s="423"/>
      <c r="AA13" s="423"/>
      <c r="AB13" s="413"/>
      <c r="AC13" s="457">
        <v>310</v>
      </c>
      <c r="AD13" s="458"/>
      <c r="AE13" s="458"/>
      <c r="AF13" s="458"/>
      <c r="AG13" s="500"/>
      <c r="AH13" s="457">
        <v>362</v>
      </c>
      <c r="AI13" s="458"/>
      <c r="AJ13" s="458"/>
      <c r="AK13" s="458"/>
      <c r="AL13" s="459"/>
      <c r="AM13" s="435" t="s">
        <v>132</v>
      </c>
      <c r="AN13" s="436"/>
      <c r="AO13" s="436"/>
      <c r="AP13" s="436"/>
      <c r="AQ13" s="436"/>
      <c r="AR13" s="436"/>
      <c r="AS13" s="436"/>
      <c r="AT13" s="437"/>
      <c r="AU13" s="438" t="s">
        <v>114</v>
      </c>
      <c r="AV13" s="439"/>
      <c r="AW13" s="439"/>
      <c r="AX13" s="439"/>
      <c r="AY13" s="440" t="s">
        <v>133</v>
      </c>
      <c r="AZ13" s="441"/>
      <c r="BA13" s="441"/>
      <c r="BB13" s="441"/>
      <c r="BC13" s="441"/>
      <c r="BD13" s="441"/>
      <c r="BE13" s="441"/>
      <c r="BF13" s="441"/>
      <c r="BG13" s="441"/>
      <c r="BH13" s="441"/>
      <c r="BI13" s="441"/>
      <c r="BJ13" s="441"/>
      <c r="BK13" s="441"/>
      <c r="BL13" s="441"/>
      <c r="BM13" s="442"/>
      <c r="BN13" s="406">
        <v>-131449</v>
      </c>
      <c r="BO13" s="407"/>
      <c r="BP13" s="407"/>
      <c r="BQ13" s="407"/>
      <c r="BR13" s="407"/>
      <c r="BS13" s="407"/>
      <c r="BT13" s="407"/>
      <c r="BU13" s="408"/>
      <c r="BV13" s="406">
        <v>205148</v>
      </c>
      <c r="BW13" s="407"/>
      <c r="BX13" s="407"/>
      <c r="BY13" s="407"/>
      <c r="BZ13" s="407"/>
      <c r="CA13" s="407"/>
      <c r="CB13" s="407"/>
      <c r="CC13" s="408"/>
      <c r="CD13" s="409" t="s">
        <v>134</v>
      </c>
      <c r="CE13" s="410"/>
      <c r="CF13" s="410"/>
      <c r="CG13" s="410"/>
      <c r="CH13" s="410"/>
      <c r="CI13" s="410"/>
      <c r="CJ13" s="410"/>
      <c r="CK13" s="410"/>
      <c r="CL13" s="410"/>
      <c r="CM13" s="410"/>
      <c r="CN13" s="410"/>
      <c r="CO13" s="410"/>
      <c r="CP13" s="410"/>
      <c r="CQ13" s="410"/>
      <c r="CR13" s="410"/>
      <c r="CS13" s="411"/>
      <c r="CT13" s="403">
        <v>0.1</v>
      </c>
      <c r="CU13" s="404"/>
      <c r="CV13" s="404"/>
      <c r="CW13" s="404"/>
      <c r="CX13" s="404"/>
      <c r="CY13" s="404"/>
      <c r="CZ13" s="404"/>
      <c r="DA13" s="405"/>
      <c r="DB13" s="403">
        <v>-1.7</v>
      </c>
      <c r="DC13" s="404"/>
      <c r="DD13" s="404"/>
      <c r="DE13" s="404"/>
      <c r="DF13" s="404"/>
      <c r="DG13" s="404"/>
      <c r="DH13" s="404"/>
      <c r="DI13" s="405"/>
    </row>
    <row r="14" spans="1:119" ht="18.75" customHeight="1" thickBot="1" x14ac:dyDescent="0.2">
      <c r="A14" s="181"/>
      <c r="B14" s="469"/>
      <c r="C14" s="470"/>
      <c r="D14" s="470"/>
      <c r="E14" s="470"/>
      <c r="F14" s="470"/>
      <c r="G14" s="470"/>
      <c r="H14" s="470"/>
      <c r="I14" s="470"/>
      <c r="J14" s="470"/>
      <c r="K14" s="471"/>
      <c r="L14" s="487" t="s">
        <v>135</v>
      </c>
      <c r="M14" s="488"/>
      <c r="N14" s="488"/>
      <c r="O14" s="488"/>
      <c r="P14" s="488"/>
      <c r="Q14" s="489"/>
      <c r="R14" s="490">
        <v>7391</v>
      </c>
      <c r="S14" s="491"/>
      <c r="T14" s="491"/>
      <c r="U14" s="491"/>
      <c r="V14" s="492"/>
      <c r="W14" s="396"/>
      <c r="X14" s="397"/>
      <c r="Y14" s="397"/>
      <c r="Z14" s="397"/>
      <c r="AA14" s="397"/>
      <c r="AB14" s="386"/>
      <c r="AC14" s="493">
        <v>9.1</v>
      </c>
      <c r="AD14" s="494"/>
      <c r="AE14" s="494"/>
      <c r="AF14" s="494"/>
      <c r="AG14" s="495"/>
      <c r="AH14" s="493">
        <v>10.4</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136</v>
      </c>
      <c r="CE14" s="502"/>
      <c r="CF14" s="502"/>
      <c r="CG14" s="502"/>
      <c r="CH14" s="502"/>
      <c r="CI14" s="502"/>
      <c r="CJ14" s="502"/>
      <c r="CK14" s="502"/>
      <c r="CL14" s="502"/>
      <c r="CM14" s="502"/>
      <c r="CN14" s="502"/>
      <c r="CO14" s="502"/>
      <c r="CP14" s="502"/>
      <c r="CQ14" s="502"/>
      <c r="CR14" s="502"/>
      <c r="CS14" s="503"/>
      <c r="CT14" s="504" t="s">
        <v>122</v>
      </c>
      <c r="CU14" s="505"/>
      <c r="CV14" s="505"/>
      <c r="CW14" s="505"/>
      <c r="CX14" s="505"/>
      <c r="CY14" s="505"/>
      <c r="CZ14" s="505"/>
      <c r="DA14" s="506"/>
      <c r="DB14" s="504" t="s">
        <v>122</v>
      </c>
      <c r="DC14" s="505"/>
      <c r="DD14" s="505"/>
      <c r="DE14" s="505"/>
      <c r="DF14" s="505"/>
      <c r="DG14" s="505"/>
      <c r="DH14" s="505"/>
      <c r="DI14" s="506"/>
    </row>
    <row r="15" spans="1:119" ht="18.75" customHeight="1" x14ac:dyDescent="0.15">
      <c r="A15" s="181"/>
      <c r="B15" s="469"/>
      <c r="C15" s="470"/>
      <c r="D15" s="470"/>
      <c r="E15" s="470"/>
      <c r="F15" s="470"/>
      <c r="G15" s="470"/>
      <c r="H15" s="470"/>
      <c r="I15" s="470"/>
      <c r="J15" s="470"/>
      <c r="K15" s="471"/>
      <c r="L15" s="190"/>
      <c r="M15" s="497" t="s">
        <v>130</v>
      </c>
      <c r="N15" s="498"/>
      <c r="O15" s="498"/>
      <c r="P15" s="498"/>
      <c r="Q15" s="499"/>
      <c r="R15" s="490">
        <v>7342</v>
      </c>
      <c r="S15" s="491"/>
      <c r="T15" s="491"/>
      <c r="U15" s="491"/>
      <c r="V15" s="492"/>
      <c r="W15" s="422" t="s">
        <v>137</v>
      </c>
      <c r="X15" s="423"/>
      <c r="Y15" s="423"/>
      <c r="Z15" s="423"/>
      <c r="AA15" s="423"/>
      <c r="AB15" s="413"/>
      <c r="AC15" s="457">
        <v>1064</v>
      </c>
      <c r="AD15" s="458"/>
      <c r="AE15" s="458"/>
      <c r="AF15" s="458"/>
      <c r="AG15" s="500"/>
      <c r="AH15" s="457">
        <v>1116</v>
      </c>
      <c r="AI15" s="458"/>
      <c r="AJ15" s="458"/>
      <c r="AK15" s="458"/>
      <c r="AL15" s="459"/>
      <c r="AM15" s="435"/>
      <c r="AN15" s="436"/>
      <c r="AO15" s="436"/>
      <c r="AP15" s="436"/>
      <c r="AQ15" s="436"/>
      <c r="AR15" s="436"/>
      <c r="AS15" s="436"/>
      <c r="AT15" s="437"/>
      <c r="AU15" s="438"/>
      <c r="AV15" s="439"/>
      <c r="AW15" s="439"/>
      <c r="AX15" s="439"/>
      <c r="AY15" s="366" t="s">
        <v>138</v>
      </c>
      <c r="AZ15" s="367"/>
      <c r="BA15" s="367"/>
      <c r="BB15" s="367"/>
      <c r="BC15" s="367"/>
      <c r="BD15" s="367"/>
      <c r="BE15" s="367"/>
      <c r="BF15" s="367"/>
      <c r="BG15" s="367"/>
      <c r="BH15" s="367"/>
      <c r="BI15" s="367"/>
      <c r="BJ15" s="367"/>
      <c r="BK15" s="367"/>
      <c r="BL15" s="367"/>
      <c r="BM15" s="368"/>
      <c r="BN15" s="369">
        <v>847412</v>
      </c>
      <c r="BO15" s="370"/>
      <c r="BP15" s="370"/>
      <c r="BQ15" s="370"/>
      <c r="BR15" s="370"/>
      <c r="BS15" s="370"/>
      <c r="BT15" s="370"/>
      <c r="BU15" s="371"/>
      <c r="BV15" s="369">
        <v>844190</v>
      </c>
      <c r="BW15" s="370"/>
      <c r="BX15" s="370"/>
      <c r="BY15" s="370"/>
      <c r="BZ15" s="370"/>
      <c r="CA15" s="370"/>
      <c r="CB15" s="370"/>
      <c r="CC15" s="371"/>
      <c r="CD15" s="507" t="s">
        <v>139</v>
      </c>
      <c r="CE15" s="508"/>
      <c r="CF15" s="508"/>
      <c r="CG15" s="508"/>
      <c r="CH15" s="508"/>
      <c r="CI15" s="508"/>
      <c r="CJ15" s="508"/>
      <c r="CK15" s="508"/>
      <c r="CL15" s="508"/>
      <c r="CM15" s="508"/>
      <c r="CN15" s="508"/>
      <c r="CO15" s="508"/>
      <c r="CP15" s="508"/>
      <c r="CQ15" s="508"/>
      <c r="CR15" s="508"/>
      <c r="CS15" s="509"/>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69"/>
      <c r="C16" s="470"/>
      <c r="D16" s="470"/>
      <c r="E16" s="470"/>
      <c r="F16" s="470"/>
      <c r="G16" s="470"/>
      <c r="H16" s="470"/>
      <c r="I16" s="470"/>
      <c r="J16" s="470"/>
      <c r="K16" s="471"/>
      <c r="L16" s="487" t="s">
        <v>140</v>
      </c>
      <c r="M16" s="510"/>
      <c r="N16" s="510"/>
      <c r="O16" s="510"/>
      <c r="P16" s="510"/>
      <c r="Q16" s="511"/>
      <c r="R16" s="512" t="s">
        <v>141</v>
      </c>
      <c r="S16" s="513"/>
      <c r="T16" s="513"/>
      <c r="U16" s="513"/>
      <c r="V16" s="514"/>
      <c r="W16" s="396"/>
      <c r="X16" s="397"/>
      <c r="Y16" s="397"/>
      <c r="Z16" s="397"/>
      <c r="AA16" s="397"/>
      <c r="AB16" s="386"/>
      <c r="AC16" s="493">
        <v>31.1</v>
      </c>
      <c r="AD16" s="494"/>
      <c r="AE16" s="494"/>
      <c r="AF16" s="494"/>
      <c r="AG16" s="495"/>
      <c r="AH16" s="493">
        <v>32</v>
      </c>
      <c r="AI16" s="494"/>
      <c r="AJ16" s="494"/>
      <c r="AK16" s="494"/>
      <c r="AL16" s="496"/>
      <c r="AM16" s="435"/>
      <c r="AN16" s="436"/>
      <c r="AO16" s="436"/>
      <c r="AP16" s="436"/>
      <c r="AQ16" s="436"/>
      <c r="AR16" s="436"/>
      <c r="AS16" s="436"/>
      <c r="AT16" s="437"/>
      <c r="AU16" s="438"/>
      <c r="AV16" s="439"/>
      <c r="AW16" s="439"/>
      <c r="AX16" s="439"/>
      <c r="AY16" s="440" t="s">
        <v>142</v>
      </c>
      <c r="AZ16" s="441"/>
      <c r="BA16" s="441"/>
      <c r="BB16" s="441"/>
      <c r="BC16" s="441"/>
      <c r="BD16" s="441"/>
      <c r="BE16" s="441"/>
      <c r="BF16" s="441"/>
      <c r="BG16" s="441"/>
      <c r="BH16" s="441"/>
      <c r="BI16" s="441"/>
      <c r="BJ16" s="441"/>
      <c r="BK16" s="441"/>
      <c r="BL16" s="441"/>
      <c r="BM16" s="442"/>
      <c r="BN16" s="406">
        <v>2989576</v>
      </c>
      <c r="BO16" s="407"/>
      <c r="BP16" s="407"/>
      <c r="BQ16" s="407"/>
      <c r="BR16" s="407"/>
      <c r="BS16" s="407"/>
      <c r="BT16" s="407"/>
      <c r="BU16" s="408"/>
      <c r="BV16" s="406">
        <v>2946292</v>
      </c>
      <c r="BW16" s="407"/>
      <c r="BX16" s="407"/>
      <c r="BY16" s="407"/>
      <c r="BZ16" s="407"/>
      <c r="CA16" s="407"/>
      <c r="CB16" s="407"/>
      <c r="CC16" s="408"/>
      <c r="CD16" s="194"/>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81"/>
      <c r="B17" s="472"/>
      <c r="C17" s="473"/>
      <c r="D17" s="473"/>
      <c r="E17" s="473"/>
      <c r="F17" s="473"/>
      <c r="G17" s="473"/>
      <c r="H17" s="473"/>
      <c r="I17" s="473"/>
      <c r="J17" s="473"/>
      <c r="K17" s="474"/>
      <c r="L17" s="195"/>
      <c r="M17" s="517" t="s">
        <v>143</v>
      </c>
      <c r="N17" s="518"/>
      <c r="O17" s="518"/>
      <c r="P17" s="518"/>
      <c r="Q17" s="519"/>
      <c r="R17" s="512" t="s">
        <v>141</v>
      </c>
      <c r="S17" s="513"/>
      <c r="T17" s="513"/>
      <c r="U17" s="513"/>
      <c r="V17" s="514"/>
      <c r="W17" s="422" t="s">
        <v>144</v>
      </c>
      <c r="X17" s="423"/>
      <c r="Y17" s="423"/>
      <c r="Z17" s="423"/>
      <c r="AA17" s="423"/>
      <c r="AB17" s="413"/>
      <c r="AC17" s="457">
        <v>2050</v>
      </c>
      <c r="AD17" s="458"/>
      <c r="AE17" s="458"/>
      <c r="AF17" s="458"/>
      <c r="AG17" s="500"/>
      <c r="AH17" s="457">
        <v>2006</v>
      </c>
      <c r="AI17" s="458"/>
      <c r="AJ17" s="458"/>
      <c r="AK17" s="458"/>
      <c r="AL17" s="459"/>
      <c r="AM17" s="435"/>
      <c r="AN17" s="436"/>
      <c r="AO17" s="436"/>
      <c r="AP17" s="436"/>
      <c r="AQ17" s="436"/>
      <c r="AR17" s="436"/>
      <c r="AS17" s="436"/>
      <c r="AT17" s="437"/>
      <c r="AU17" s="438"/>
      <c r="AV17" s="439"/>
      <c r="AW17" s="439"/>
      <c r="AX17" s="439"/>
      <c r="AY17" s="440" t="s">
        <v>145</v>
      </c>
      <c r="AZ17" s="441"/>
      <c r="BA17" s="441"/>
      <c r="BB17" s="441"/>
      <c r="BC17" s="441"/>
      <c r="BD17" s="441"/>
      <c r="BE17" s="441"/>
      <c r="BF17" s="441"/>
      <c r="BG17" s="441"/>
      <c r="BH17" s="441"/>
      <c r="BI17" s="441"/>
      <c r="BJ17" s="441"/>
      <c r="BK17" s="441"/>
      <c r="BL17" s="441"/>
      <c r="BM17" s="442"/>
      <c r="BN17" s="406">
        <v>1045554</v>
      </c>
      <c r="BO17" s="407"/>
      <c r="BP17" s="407"/>
      <c r="BQ17" s="407"/>
      <c r="BR17" s="407"/>
      <c r="BS17" s="407"/>
      <c r="BT17" s="407"/>
      <c r="BU17" s="408"/>
      <c r="BV17" s="406">
        <v>1044777</v>
      </c>
      <c r="BW17" s="407"/>
      <c r="BX17" s="407"/>
      <c r="BY17" s="407"/>
      <c r="BZ17" s="407"/>
      <c r="CA17" s="407"/>
      <c r="CB17" s="407"/>
      <c r="CC17" s="408"/>
      <c r="CD17" s="194"/>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81"/>
      <c r="B18" s="528" t="s">
        <v>146</v>
      </c>
      <c r="C18" s="449"/>
      <c r="D18" s="449"/>
      <c r="E18" s="529"/>
      <c r="F18" s="529"/>
      <c r="G18" s="529"/>
      <c r="H18" s="529"/>
      <c r="I18" s="529"/>
      <c r="J18" s="529"/>
      <c r="K18" s="529"/>
      <c r="L18" s="530">
        <v>62.44</v>
      </c>
      <c r="M18" s="530"/>
      <c r="N18" s="530"/>
      <c r="O18" s="530"/>
      <c r="P18" s="530"/>
      <c r="Q18" s="530"/>
      <c r="R18" s="531"/>
      <c r="S18" s="531"/>
      <c r="T18" s="531"/>
      <c r="U18" s="531"/>
      <c r="V18" s="532"/>
      <c r="W18" s="424"/>
      <c r="X18" s="425"/>
      <c r="Y18" s="425"/>
      <c r="Z18" s="425"/>
      <c r="AA18" s="425"/>
      <c r="AB18" s="416"/>
      <c r="AC18" s="533">
        <v>59.9</v>
      </c>
      <c r="AD18" s="534"/>
      <c r="AE18" s="534"/>
      <c r="AF18" s="534"/>
      <c r="AG18" s="535"/>
      <c r="AH18" s="533">
        <v>57.6</v>
      </c>
      <c r="AI18" s="534"/>
      <c r="AJ18" s="534"/>
      <c r="AK18" s="534"/>
      <c r="AL18" s="536"/>
      <c r="AM18" s="435"/>
      <c r="AN18" s="436"/>
      <c r="AO18" s="436"/>
      <c r="AP18" s="436"/>
      <c r="AQ18" s="436"/>
      <c r="AR18" s="436"/>
      <c r="AS18" s="436"/>
      <c r="AT18" s="437"/>
      <c r="AU18" s="438"/>
      <c r="AV18" s="439"/>
      <c r="AW18" s="439"/>
      <c r="AX18" s="439"/>
      <c r="AY18" s="440" t="s">
        <v>147</v>
      </c>
      <c r="AZ18" s="441"/>
      <c r="BA18" s="441"/>
      <c r="BB18" s="441"/>
      <c r="BC18" s="441"/>
      <c r="BD18" s="441"/>
      <c r="BE18" s="441"/>
      <c r="BF18" s="441"/>
      <c r="BG18" s="441"/>
      <c r="BH18" s="441"/>
      <c r="BI18" s="441"/>
      <c r="BJ18" s="441"/>
      <c r="BK18" s="441"/>
      <c r="BL18" s="441"/>
      <c r="BM18" s="442"/>
      <c r="BN18" s="406">
        <v>2900110</v>
      </c>
      <c r="BO18" s="407"/>
      <c r="BP18" s="407"/>
      <c r="BQ18" s="407"/>
      <c r="BR18" s="407"/>
      <c r="BS18" s="407"/>
      <c r="BT18" s="407"/>
      <c r="BU18" s="408"/>
      <c r="BV18" s="406">
        <v>2649637</v>
      </c>
      <c r="BW18" s="407"/>
      <c r="BX18" s="407"/>
      <c r="BY18" s="407"/>
      <c r="BZ18" s="407"/>
      <c r="CA18" s="407"/>
      <c r="CB18" s="407"/>
      <c r="CC18" s="408"/>
      <c r="CD18" s="194"/>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81"/>
      <c r="B19" s="528" t="s">
        <v>148</v>
      </c>
      <c r="C19" s="449"/>
      <c r="D19" s="449"/>
      <c r="E19" s="529"/>
      <c r="F19" s="529"/>
      <c r="G19" s="529"/>
      <c r="H19" s="529"/>
      <c r="I19" s="529"/>
      <c r="J19" s="529"/>
      <c r="K19" s="529"/>
      <c r="L19" s="537">
        <v>116</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149</v>
      </c>
      <c r="AZ19" s="441"/>
      <c r="BA19" s="441"/>
      <c r="BB19" s="441"/>
      <c r="BC19" s="441"/>
      <c r="BD19" s="441"/>
      <c r="BE19" s="441"/>
      <c r="BF19" s="441"/>
      <c r="BG19" s="441"/>
      <c r="BH19" s="441"/>
      <c r="BI19" s="441"/>
      <c r="BJ19" s="441"/>
      <c r="BK19" s="441"/>
      <c r="BL19" s="441"/>
      <c r="BM19" s="442"/>
      <c r="BN19" s="406">
        <v>4813273</v>
      </c>
      <c r="BO19" s="407"/>
      <c r="BP19" s="407"/>
      <c r="BQ19" s="407"/>
      <c r="BR19" s="407"/>
      <c r="BS19" s="407"/>
      <c r="BT19" s="407"/>
      <c r="BU19" s="408"/>
      <c r="BV19" s="406">
        <v>4251249</v>
      </c>
      <c r="BW19" s="407"/>
      <c r="BX19" s="407"/>
      <c r="BY19" s="407"/>
      <c r="BZ19" s="407"/>
      <c r="CA19" s="407"/>
      <c r="CB19" s="407"/>
      <c r="CC19" s="408"/>
      <c r="CD19" s="194"/>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81"/>
      <c r="B20" s="528" t="s">
        <v>150</v>
      </c>
      <c r="C20" s="449"/>
      <c r="D20" s="449"/>
      <c r="E20" s="529"/>
      <c r="F20" s="529"/>
      <c r="G20" s="529"/>
      <c r="H20" s="529"/>
      <c r="I20" s="529"/>
      <c r="J20" s="529"/>
      <c r="K20" s="529"/>
      <c r="L20" s="537">
        <v>2797</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94"/>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81"/>
      <c r="B21" s="546" t="s">
        <v>151</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94"/>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x14ac:dyDescent="0.15">
      <c r="A22" s="181"/>
      <c r="B22" s="576" t="s">
        <v>152</v>
      </c>
      <c r="C22" s="550"/>
      <c r="D22" s="551"/>
      <c r="E22" s="418" t="s">
        <v>1</v>
      </c>
      <c r="F22" s="423"/>
      <c r="G22" s="423"/>
      <c r="H22" s="423"/>
      <c r="I22" s="423"/>
      <c r="J22" s="423"/>
      <c r="K22" s="413"/>
      <c r="L22" s="418" t="s">
        <v>153</v>
      </c>
      <c r="M22" s="423"/>
      <c r="N22" s="423"/>
      <c r="O22" s="423"/>
      <c r="P22" s="413"/>
      <c r="Q22" s="581" t="s">
        <v>154</v>
      </c>
      <c r="R22" s="582"/>
      <c r="S22" s="582"/>
      <c r="T22" s="582"/>
      <c r="U22" s="582"/>
      <c r="V22" s="583"/>
      <c r="W22" s="549" t="s">
        <v>155</v>
      </c>
      <c r="X22" s="550"/>
      <c r="Y22" s="551"/>
      <c r="Z22" s="418" t="s">
        <v>1</v>
      </c>
      <c r="AA22" s="423"/>
      <c r="AB22" s="423"/>
      <c r="AC22" s="423"/>
      <c r="AD22" s="423"/>
      <c r="AE22" s="423"/>
      <c r="AF22" s="423"/>
      <c r="AG22" s="413"/>
      <c r="AH22" s="587" t="s">
        <v>156</v>
      </c>
      <c r="AI22" s="423"/>
      <c r="AJ22" s="423"/>
      <c r="AK22" s="423"/>
      <c r="AL22" s="413"/>
      <c r="AM22" s="587" t="s">
        <v>157</v>
      </c>
      <c r="AN22" s="588"/>
      <c r="AO22" s="588"/>
      <c r="AP22" s="588"/>
      <c r="AQ22" s="588"/>
      <c r="AR22" s="589"/>
      <c r="AS22" s="581" t="s">
        <v>154</v>
      </c>
      <c r="AT22" s="582"/>
      <c r="AU22" s="582"/>
      <c r="AV22" s="582"/>
      <c r="AW22" s="582"/>
      <c r="AX22" s="593"/>
      <c r="AY22" s="366" t="s">
        <v>158</v>
      </c>
      <c r="AZ22" s="367"/>
      <c r="BA22" s="367"/>
      <c r="BB22" s="367"/>
      <c r="BC22" s="367"/>
      <c r="BD22" s="367"/>
      <c r="BE22" s="367"/>
      <c r="BF22" s="367"/>
      <c r="BG22" s="367"/>
      <c r="BH22" s="367"/>
      <c r="BI22" s="367"/>
      <c r="BJ22" s="367"/>
      <c r="BK22" s="367"/>
      <c r="BL22" s="367"/>
      <c r="BM22" s="368"/>
      <c r="BN22" s="369">
        <v>2997139</v>
      </c>
      <c r="BO22" s="370"/>
      <c r="BP22" s="370"/>
      <c r="BQ22" s="370"/>
      <c r="BR22" s="370"/>
      <c r="BS22" s="370"/>
      <c r="BT22" s="370"/>
      <c r="BU22" s="371"/>
      <c r="BV22" s="369">
        <v>3216288</v>
      </c>
      <c r="BW22" s="370"/>
      <c r="BX22" s="370"/>
      <c r="BY22" s="370"/>
      <c r="BZ22" s="370"/>
      <c r="CA22" s="370"/>
      <c r="CB22" s="370"/>
      <c r="CC22" s="371"/>
      <c r="CD22" s="194"/>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x14ac:dyDescent="0.15">
      <c r="A23" s="181"/>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159</v>
      </c>
      <c r="AZ23" s="441"/>
      <c r="BA23" s="441"/>
      <c r="BB23" s="441"/>
      <c r="BC23" s="441"/>
      <c r="BD23" s="441"/>
      <c r="BE23" s="441"/>
      <c r="BF23" s="441"/>
      <c r="BG23" s="441"/>
      <c r="BH23" s="441"/>
      <c r="BI23" s="441"/>
      <c r="BJ23" s="441"/>
      <c r="BK23" s="441"/>
      <c r="BL23" s="441"/>
      <c r="BM23" s="442"/>
      <c r="BN23" s="406">
        <v>2695361</v>
      </c>
      <c r="BO23" s="407"/>
      <c r="BP23" s="407"/>
      <c r="BQ23" s="407"/>
      <c r="BR23" s="407"/>
      <c r="BS23" s="407"/>
      <c r="BT23" s="407"/>
      <c r="BU23" s="408"/>
      <c r="BV23" s="406">
        <v>2867462</v>
      </c>
      <c r="BW23" s="407"/>
      <c r="BX23" s="407"/>
      <c r="BY23" s="407"/>
      <c r="BZ23" s="407"/>
      <c r="CA23" s="407"/>
      <c r="CB23" s="407"/>
      <c r="CC23" s="408"/>
      <c r="CD23" s="194"/>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81"/>
      <c r="B24" s="577"/>
      <c r="C24" s="553"/>
      <c r="D24" s="554"/>
      <c r="E24" s="456" t="s">
        <v>160</v>
      </c>
      <c r="F24" s="436"/>
      <c r="G24" s="436"/>
      <c r="H24" s="436"/>
      <c r="I24" s="436"/>
      <c r="J24" s="436"/>
      <c r="K24" s="437"/>
      <c r="L24" s="457">
        <v>1</v>
      </c>
      <c r="M24" s="458"/>
      <c r="N24" s="458"/>
      <c r="O24" s="458"/>
      <c r="P24" s="500"/>
      <c r="Q24" s="457">
        <v>7510</v>
      </c>
      <c r="R24" s="458"/>
      <c r="S24" s="458"/>
      <c r="T24" s="458"/>
      <c r="U24" s="458"/>
      <c r="V24" s="500"/>
      <c r="W24" s="552"/>
      <c r="X24" s="553"/>
      <c r="Y24" s="554"/>
      <c r="Z24" s="456" t="s">
        <v>161</v>
      </c>
      <c r="AA24" s="436"/>
      <c r="AB24" s="436"/>
      <c r="AC24" s="436"/>
      <c r="AD24" s="436"/>
      <c r="AE24" s="436"/>
      <c r="AF24" s="436"/>
      <c r="AG24" s="437"/>
      <c r="AH24" s="457">
        <v>88</v>
      </c>
      <c r="AI24" s="458"/>
      <c r="AJ24" s="458"/>
      <c r="AK24" s="458"/>
      <c r="AL24" s="500"/>
      <c r="AM24" s="457">
        <v>267960</v>
      </c>
      <c r="AN24" s="458"/>
      <c r="AO24" s="458"/>
      <c r="AP24" s="458"/>
      <c r="AQ24" s="458"/>
      <c r="AR24" s="500"/>
      <c r="AS24" s="457">
        <v>3045</v>
      </c>
      <c r="AT24" s="458"/>
      <c r="AU24" s="458"/>
      <c r="AV24" s="458"/>
      <c r="AW24" s="458"/>
      <c r="AX24" s="459"/>
      <c r="AY24" s="522" t="s">
        <v>162</v>
      </c>
      <c r="AZ24" s="523"/>
      <c r="BA24" s="523"/>
      <c r="BB24" s="523"/>
      <c r="BC24" s="523"/>
      <c r="BD24" s="523"/>
      <c r="BE24" s="523"/>
      <c r="BF24" s="523"/>
      <c r="BG24" s="523"/>
      <c r="BH24" s="523"/>
      <c r="BI24" s="523"/>
      <c r="BJ24" s="523"/>
      <c r="BK24" s="523"/>
      <c r="BL24" s="523"/>
      <c r="BM24" s="524"/>
      <c r="BN24" s="406">
        <v>1521488</v>
      </c>
      <c r="BO24" s="407"/>
      <c r="BP24" s="407"/>
      <c r="BQ24" s="407"/>
      <c r="BR24" s="407"/>
      <c r="BS24" s="407"/>
      <c r="BT24" s="407"/>
      <c r="BU24" s="408"/>
      <c r="BV24" s="406">
        <v>1590011</v>
      </c>
      <c r="BW24" s="407"/>
      <c r="BX24" s="407"/>
      <c r="BY24" s="407"/>
      <c r="BZ24" s="407"/>
      <c r="CA24" s="407"/>
      <c r="CB24" s="407"/>
      <c r="CC24" s="408"/>
      <c r="CD24" s="194"/>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x14ac:dyDescent="0.15">
      <c r="A25" s="181"/>
      <c r="B25" s="577"/>
      <c r="C25" s="553"/>
      <c r="D25" s="554"/>
      <c r="E25" s="456" t="s">
        <v>163</v>
      </c>
      <c r="F25" s="436"/>
      <c r="G25" s="436"/>
      <c r="H25" s="436"/>
      <c r="I25" s="436"/>
      <c r="J25" s="436"/>
      <c r="K25" s="437"/>
      <c r="L25" s="457">
        <v>1</v>
      </c>
      <c r="M25" s="458"/>
      <c r="N25" s="458"/>
      <c r="O25" s="458"/>
      <c r="P25" s="500"/>
      <c r="Q25" s="457">
        <v>6000</v>
      </c>
      <c r="R25" s="458"/>
      <c r="S25" s="458"/>
      <c r="T25" s="458"/>
      <c r="U25" s="458"/>
      <c r="V25" s="500"/>
      <c r="W25" s="552"/>
      <c r="X25" s="553"/>
      <c r="Y25" s="554"/>
      <c r="Z25" s="456" t="s">
        <v>164</v>
      </c>
      <c r="AA25" s="436"/>
      <c r="AB25" s="436"/>
      <c r="AC25" s="436"/>
      <c r="AD25" s="436"/>
      <c r="AE25" s="436"/>
      <c r="AF25" s="436"/>
      <c r="AG25" s="437"/>
      <c r="AH25" s="457" t="s">
        <v>122</v>
      </c>
      <c r="AI25" s="458"/>
      <c r="AJ25" s="458"/>
      <c r="AK25" s="458"/>
      <c r="AL25" s="500"/>
      <c r="AM25" s="457" t="s">
        <v>122</v>
      </c>
      <c r="AN25" s="458"/>
      <c r="AO25" s="458"/>
      <c r="AP25" s="458"/>
      <c r="AQ25" s="458"/>
      <c r="AR25" s="500"/>
      <c r="AS25" s="457" t="s">
        <v>122</v>
      </c>
      <c r="AT25" s="458"/>
      <c r="AU25" s="458"/>
      <c r="AV25" s="458"/>
      <c r="AW25" s="458"/>
      <c r="AX25" s="459"/>
      <c r="AY25" s="366" t="s">
        <v>165</v>
      </c>
      <c r="AZ25" s="367"/>
      <c r="BA25" s="367"/>
      <c r="BB25" s="367"/>
      <c r="BC25" s="367"/>
      <c r="BD25" s="367"/>
      <c r="BE25" s="367"/>
      <c r="BF25" s="367"/>
      <c r="BG25" s="367"/>
      <c r="BH25" s="367"/>
      <c r="BI25" s="367"/>
      <c r="BJ25" s="367"/>
      <c r="BK25" s="367"/>
      <c r="BL25" s="367"/>
      <c r="BM25" s="368"/>
      <c r="BN25" s="369">
        <v>1157702</v>
      </c>
      <c r="BO25" s="370"/>
      <c r="BP25" s="370"/>
      <c r="BQ25" s="370"/>
      <c r="BR25" s="370"/>
      <c r="BS25" s="370"/>
      <c r="BT25" s="370"/>
      <c r="BU25" s="371"/>
      <c r="BV25" s="369">
        <v>1417470</v>
      </c>
      <c r="BW25" s="370"/>
      <c r="BX25" s="370"/>
      <c r="BY25" s="370"/>
      <c r="BZ25" s="370"/>
      <c r="CA25" s="370"/>
      <c r="CB25" s="370"/>
      <c r="CC25" s="371"/>
      <c r="CD25" s="194"/>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x14ac:dyDescent="0.15">
      <c r="A26" s="181"/>
      <c r="B26" s="577"/>
      <c r="C26" s="553"/>
      <c r="D26" s="554"/>
      <c r="E26" s="456" t="s">
        <v>166</v>
      </c>
      <c r="F26" s="436"/>
      <c r="G26" s="436"/>
      <c r="H26" s="436"/>
      <c r="I26" s="436"/>
      <c r="J26" s="436"/>
      <c r="K26" s="437"/>
      <c r="L26" s="457">
        <v>1</v>
      </c>
      <c r="M26" s="458"/>
      <c r="N26" s="458"/>
      <c r="O26" s="458"/>
      <c r="P26" s="500"/>
      <c r="Q26" s="457">
        <v>5180</v>
      </c>
      <c r="R26" s="458"/>
      <c r="S26" s="458"/>
      <c r="T26" s="458"/>
      <c r="U26" s="458"/>
      <c r="V26" s="500"/>
      <c r="W26" s="552"/>
      <c r="X26" s="553"/>
      <c r="Y26" s="554"/>
      <c r="Z26" s="456" t="s">
        <v>167</v>
      </c>
      <c r="AA26" s="558"/>
      <c r="AB26" s="558"/>
      <c r="AC26" s="558"/>
      <c r="AD26" s="558"/>
      <c r="AE26" s="558"/>
      <c r="AF26" s="558"/>
      <c r="AG26" s="559"/>
      <c r="AH26" s="457" t="s">
        <v>122</v>
      </c>
      <c r="AI26" s="458"/>
      <c r="AJ26" s="458"/>
      <c r="AK26" s="458"/>
      <c r="AL26" s="500"/>
      <c r="AM26" s="457" t="s">
        <v>122</v>
      </c>
      <c r="AN26" s="458"/>
      <c r="AO26" s="458"/>
      <c r="AP26" s="458"/>
      <c r="AQ26" s="458"/>
      <c r="AR26" s="500"/>
      <c r="AS26" s="457" t="s">
        <v>122</v>
      </c>
      <c r="AT26" s="458"/>
      <c r="AU26" s="458"/>
      <c r="AV26" s="458"/>
      <c r="AW26" s="458"/>
      <c r="AX26" s="459"/>
      <c r="AY26" s="409" t="s">
        <v>168</v>
      </c>
      <c r="AZ26" s="410"/>
      <c r="BA26" s="410"/>
      <c r="BB26" s="410"/>
      <c r="BC26" s="410"/>
      <c r="BD26" s="410"/>
      <c r="BE26" s="410"/>
      <c r="BF26" s="410"/>
      <c r="BG26" s="410"/>
      <c r="BH26" s="410"/>
      <c r="BI26" s="410"/>
      <c r="BJ26" s="410"/>
      <c r="BK26" s="410"/>
      <c r="BL26" s="410"/>
      <c r="BM26" s="411"/>
      <c r="BN26" s="406" t="s">
        <v>122</v>
      </c>
      <c r="BO26" s="407"/>
      <c r="BP26" s="407"/>
      <c r="BQ26" s="407"/>
      <c r="BR26" s="407"/>
      <c r="BS26" s="407"/>
      <c r="BT26" s="407"/>
      <c r="BU26" s="408"/>
      <c r="BV26" s="406" t="s">
        <v>122</v>
      </c>
      <c r="BW26" s="407"/>
      <c r="BX26" s="407"/>
      <c r="BY26" s="407"/>
      <c r="BZ26" s="407"/>
      <c r="CA26" s="407"/>
      <c r="CB26" s="407"/>
      <c r="CC26" s="408"/>
      <c r="CD26" s="194"/>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81"/>
      <c r="B27" s="577"/>
      <c r="C27" s="553"/>
      <c r="D27" s="554"/>
      <c r="E27" s="456" t="s">
        <v>169</v>
      </c>
      <c r="F27" s="436"/>
      <c r="G27" s="436"/>
      <c r="H27" s="436"/>
      <c r="I27" s="436"/>
      <c r="J27" s="436"/>
      <c r="K27" s="437"/>
      <c r="L27" s="457">
        <v>1</v>
      </c>
      <c r="M27" s="458"/>
      <c r="N27" s="458"/>
      <c r="O27" s="458"/>
      <c r="P27" s="500"/>
      <c r="Q27" s="457">
        <v>2730</v>
      </c>
      <c r="R27" s="458"/>
      <c r="S27" s="458"/>
      <c r="T27" s="458"/>
      <c r="U27" s="458"/>
      <c r="V27" s="500"/>
      <c r="W27" s="552"/>
      <c r="X27" s="553"/>
      <c r="Y27" s="554"/>
      <c r="Z27" s="456" t="s">
        <v>170</v>
      </c>
      <c r="AA27" s="436"/>
      <c r="AB27" s="436"/>
      <c r="AC27" s="436"/>
      <c r="AD27" s="436"/>
      <c r="AE27" s="436"/>
      <c r="AF27" s="436"/>
      <c r="AG27" s="437"/>
      <c r="AH27" s="457" t="s">
        <v>122</v>
      </c>
      <c r="AI27" s="458"/>
      <c r="AJ27" s="458"/>
      <c r="AK27" s="458"/>
      <c r="AL27" s="500"/>
      <c r="AM27" s="457" t="s">
        <v>122</v>
      </c>
      <c r="AN27" s="458"/>
      <c r="AO27" s="458"/>
      <c r="AP27" s="458"/>
      <c r="AQ27" s="458"/>
      <c r="AR27" s="500"/>
      <c r="AS27" s="457" t="s">
        <v>122</v>
      </c>
      <c r="AT27" s="458"/>
      <c r="AU27" s="458"/>
      <c r="AV27" s="458"/>
      <c r="AW27" s="458"/>
      <c r="AX27" s="459"/>
      <c r="AY27" s="501" t="s">
        <v>171</v>
      </c>
      <c r="AZ27" s="502"/>
      <c r="BA27" s="502"/>
      <c r="BB27" s="502"/>
      <c r="BC27" s="502"/>
      <c r="BD27" s="502"/>
      <c r="BE27" s="502"/>
      <c r="BF27" s="502"/>
      <c r="BG27" s="502"/>
      <c r="BH27" s="502"/>
      <c r="BI27" s="502"/>
      <c r="BJ27" s="502"/>
      <c r="BK27" s="502"/>
      <c r="BL27" s="502"/>
      <c r="BM27" s="503"/>
      <c r="BN27" s="525" t="s">
        <v>122</v>
      </c>
      <c r="BO27" s="526"/>
      <c r="BP27" s="526"/>
      <c r="BQ27" s="526"/>
      <c r="BR27" s="526"/>
      <c r="BS27" s="526"/>
      <c r="BT27" s="526"/>
      <c r="BU27" s="527"/>
      <c r="BV27" s="525" t="s">
        <v>122</v>
      </c>
      <c r="BW27" s="526"/>
      <c r="BX27" s="526"/>
      <c r="BY27" s="526"/>
      <c r="BZ27" s="526"/>
      <c r="CA27" s="526"/>
      <c r="CB27" s="526"/>
      <c r="CC27" s="527"/>
      <c r="CD27" s="196"/>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x14ac:dyDescent="0.15">
      <c r="A28" s="181"/>
      <c r="B28" s="577"/>
      <c r="C28" s="553"/>
      <c r="D28" s="554"/>
      <c r="E28" s="456" t="s">
        <v>172</v>
      </c>
      <c r="F28" s="436"/>
      <c r="G28" s="436"/>
      <c r="H28" s="436"/>
      <c r="I28" s="436"/>
      <c r="J28" s="436"/>
      <c r="K28" s="437"/>
      <c r="L28" s="457">
        <v>1</v>
      </c>
      <c r="M28" s="458"/>
      <c r="N28" s="458"/>
      <c r="O28" s="458"/>
      <c r="P28" s="500"/>
      <c r="Q28" s="457">
        <v>2270</v>
      </c>
      <c r="R28" s="458"/>
      <c r="S28" s="458"/>
      <c r="T28" s="458"/>
      <c r="U28" s="458"/>
      <c r="V28" s="500"/>
      <c r="W28" s="552"/>
      <c r="X28" s="553"/>
      <c r="Y28" s="554"/>
      <c r="Z28" s="456" t="s">
        <v>173</v>
      </c>
      <c r="AA28" s="436"/>
      <c r="AB28" s="436"/>
      <c r="AC28" s="436"/>
      <c r="AD28" s="436"/>
      <c r="AE28" s="436"/>
      <c r="AF28" s="436"/>
      <c r="AG28" s="437"/>
      <c r="AH28" s="457" t="s">
        <v>122</v>
      </c>
      <c r="AI28" s="458"/>
      <c r="AJ28" s="458"/>
      <c r="AK28" s="458"/>
      <c r="AL28" s="500"/>
      <c r="AM28" s="457" t="s">
        <v>122</v>
      </c>
      <c r="AN28" s="458"/>
      <c r="AO28" s="458"/>
      <c r="AP28" s="458"/>
      <c r="AQ28" s="458"/>
      <c r="AR28" s="500"/>
      <c r="AS28" s="457" t="s">
        <v>122</v>
      </c>
      <c r="AT28" s="458"/>
      <c r="AU28" s="458"/>
      <c r="AV28" s="458"/>
      <c r="AW28" s="458"/>
      <c r="AX28" s="459"/>
      <c r="AY28" s="560" t="s">
        <v>174</v>
      </c>
      <c r="AZ28" s="561"/>
      <c r="BA28" s="561"/>
      <c r="BB28" s="562"/>
      <c r="BC28" s="366" t="s">
        <v>46</v>
      </c>
      <c r="BD28" s="367"/>
      <c r="BE28" s="367"/>
      <c r="BF28" s="367"/>
      <c r="BG28" s="367"/>
      <c r="BH28" s="367"/>
      <c r="BI28" s="367"/>
      <c r="BJ28" s="367"/>
      <c r="BK28" s="367"/>
      <c r="BL28" s="367"/>
      <c r="BM28" s="368"/>
      <c r="BN28" s="369">
        <v>2356065</v>
      </c>
      <c r="BO28" s="370"/>
      <c r="BP28" s="370"/>
      <c r="BQ28" s="370"/>
      <c r="BR28" s="370"/>
      <c r="BS28" s="370"/>
      <c r="BT28" s="370"/>
      <c r="BU28" s="371"/>
      <c r="BV28" s="369">
        <v>2478570</v>
      </c>
      <c r="BW28" s="370"/>
      <c r="BX28" s="370"/>
      <c r="BY28" s="370"/>
      <c r="BZ28" s="370"/>
      <c r="CA28" s="370"/>
      <c r="CB28" s="370"/>
      <c r="CC28" s="371"/>
      <c r="CD28" s="194"/>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x14ac:dyDescent="0.15">
      <c r="A29" s="181"/>
      <c r="B29" s="577"/>
      <c r="C29" s="553"/>
      <c r="D29" s="554"/>
      <c r="E29" s="456" t="s">
        <v>175</v>
      </c>
      <c r="F29" s="436"/>
      <c r="G29" s="436"/>
      <c r="H29" s="436"/>
      <c r="I29" s="436"/>
      <c r="J29" s="436"/>
      <c r="K29" s="437"/>
      <c r="L29" s="457">
        <v>10</v>
      </c>
      <c r="M29" s="458"/>
      <c r="N29" s="458"/>
      <c r="O29" s="458"/>
      <c r="P29" s="500"/>
      <c r="Q29" s="457">
        <v>2170</v>
      </c>
      <c r="R29" s="458"/>
      <c r="S29" s="458"/>
      <c r="T29" s="458"/>
      <c r="U29" s="458"/>
      <c r="V29" s="500"/>
      <c r="W29" s="555"/>
      <c r="X29" s="556"/>
      <c r="Y29" s="557"/>
      <c r="Z29" s="456" t="s">
        <v>176</v>
      </c>
      <c r="AA29" s="436"/>
      <c r="AB29" s="436"/>
      <c r="AC29" s="436"/>
      <c r="AD29" s="436"/>
      <c r="AE29" s="436"/>
      <c r="AF29" s="436"/>
      <c r="AG29" s="437"/>
      <c r="AH29" s="457">
        <v>88</v>
      </c>
      <c r="AI29" s="458"/>
      <c r="AJ29" s="458"/>
      <c r="AK29" s="458"/>
      <c r="AL29" s="500"/>
      <c r="AM29" s="457">
        <v>267960</v>
      </c>
      <c r="AN29" s="458"/>
      <c r="AO29" s="458"/>
      <c r="AP29" s="458"/>
      <c r="AQ29" s="458"/>
      <c r="AR29" s="500"/>
      <c r="AS29" s="457">
        <v>3045</v>
      </c>
      <c r="AT29" s="458"/>
      <c r="AU29" s="458"/>
      <c r="AV29" s="458"/>
      <c r="AW29" s="458"/>
      <c r="AX29" s="459"/>
      <c r="AY29" s="563"/>
      <c r="AZ29" s="564"/>
      <c r="BA29" s="564"/>
      <c r="BB29" s="565"/>
      <c r="BC29" s="440" t="s">
        <v>177</v>
      </c>
      <c r="BD29" s="441"/>
      <c r="BE29" s="441"/>
      <c r="BF29" s="441"/>
      <c r="BG29" s="441"/>
      <c r="BH29" s="441"/>
      <c r="BI29" s="441"/>
      <c r="BJ29" s="441"/>
      <c r="BK29" s="441"/>
      <c r="BL29" s="441"/>
      <c r="BM29" s="442"/>
      <c r="BN29" s="406">
        <v>1113012</v>
      </c>
      <c r="BO29" s="407"/>
      <c r="BP29" s="407"/>
      <c r="BQ29" s="407"/>
      <c r="BR29" s="407"/>
      <c r="BS29" s="407"/>
      <c r="BT29" s="407"/>
      <c r="BU29" s="408"/>
      <c r="BV29" s="406">
        <v>1094818</v>
      </c>
      <c r="BW29" s="407"/>
      <c r="BX29" s="407"/>
      <c r="BY29" s="407"/>
      <c r="BZ29" s="407"/>
      <c r="CA29" s="407"/>
      <c r="CB29" s="407"/>
      <c r="CC29" s="408"/>
      <c r="CD29" s="196"/>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81"/>
      <c r="B30" s="578"/>
      <c r="C30" s="579"/>
      <c r="D30" s="580"/>
      <c r="E30" s="460"/>
      <c r="F30" s="461"/>
      <c r="G30" s="461"/>
      <c r="H30" s="461"/>
      <c r="I30" s="461"/>
      <c r="J30" s="461"/>
      <c r="K30" s="462"/>
      <c r="L30" s="570"/>
      <c r="M30" s="571"/>
      <c r="N30" s="571"/>
      <c r="O30" s="571"/>
      <c r="P30" s="572"/>
      <c r="Q30" s="570"/>
      <c r="R30" s="571"/>
      <c r="S30" s="571"/>
      <c r="T30" s="571"/>
      <c r="U30" s="571"/>
      <c r="V30" s="572"/>
      <c r="W30" s="573" t="s">
        <v>178</v>
      </c>
      <c r="X30" s="574"/>
      <c r="Y30" s="574"/>
      <c r="Z30" s="574"/>
      <c r="AA30" s="574"/>
      <c r="AB30" s="574"/>
      <c r="AC30" s="574"/>
      <c r="AD30" s="574"/>
      <c r="AE30" s="574"/>
      <c r="AF30" s="574"/>
      <c r="AG30" s="575"/>
      <c r="AH30" s="533">
        <v>94.6</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48</v>
      </c>
      <c r="BD30" s="523"/>
      <c r="BE30" s="523"/>
      <c r="BF30" s="523"/>
      <c r="BG30" s="523"/>
      <c r="BH30" s="523"/>
      <c r="BI30" s="523"/>
      <c r="BJ30" s="523"/>
      <c r="BK30" s="523"/>
      <c r="BL30" s="523"/>
      <c r="BM30" s="524"/>
      <c r="BN30" s="525">
        <v>5703565</v>
      </c>
      <c r="BO30" s="526"/>
      <c r="BP30" s="526"/>
      <c r="BQ30" s="526"/>
      <c r="BR30" s="526"/>
      <c r="BS30" s="526"/>
      <c r="BT30" s="526"/>
      <c r="BU30" s="527"/>
      <c r="BV30" s="525">
        <v>6262121</v>
      </c>
      <c r="BW30" s="526"/>
      <c r="BX30" s="526"/>
      <c r="BY30" s="526"/>
      <c r="BZ30" s="526"/>
      <c r="CA30" s="526"/>
      <c r="CB30" s="526"/>
      <c r="CC30" s="52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69" t="s">
        <v>179</v>
      </c>
      <c r="D32" s="569"/>
      <c r="E32" s="569"/>
      <c r="F32" s="569"/>
      <c r="G32" s="569"/>
      <c r="H32" s="569"/>
      <c r="I32" s="569"/>
      <c r="J32" s="569"/>
      <c r="K32" s="569"/>
      <c r="L32" s="569"/>
      <c r="M32" s="569"/>
      <c r="N32" s="569"/>
      <c r="O32" s="569"/>
      <c r="P32" s="569"/>
      <c r="Q32" s="569"/>
      <c r="R32" s="569"/>
      <c r="S32" s="569"/>
      <c r="U32" s="410" t="s">
        <v>180</v>
      </c>
      <c r="V32" s="410"/>
      <c r="W32" s="410"/>
      <c r="X32" s="410"/>
      <c r="Y32" s="410"/>
      <c r="Z32" s="410"/>
      <c r="AA32" s="410"/>
      <c r="AB32" s="410"/>
      <c r="AC32" s="410"/>
      <c r="AD32" s="410"/>
      <c r="AE32" s="410"/>
      <c r="AF32" s="410"/>
      <c r="AG32" s="410"/>
      <c r="AH32" s="410"/>
      <c r="AI32" s="410"/>
      <c r="AJ32" s="410"/>
      <c r="AK32" s="410"/>
      <c r="AM32" s="410" t="s">
        <v>181</v>
      </c>
      <c r="AN32" s="410"/>
      <c r="AO32" s="410"/>
      <c r="AP32" s="410"/>
      <c r="AQ32" s="410"/>
      <c r="AR32" s="410"/>
      <c r="AS32" s="410"/>
      <c r="AT32" s="410"/>
      <c r="AU32" s="410"/>
      <c r="AV32" s="410"/>
      <c r="AW32" s="410"/>
      <c r="AX32" s="410"/>
      <c r="AY32" s="410"/>
      <c r="AZ32" s="410"/>
      <c r="BA32" s="410"/>
      <c r="BB32" s="410"/>
      <c r="BC32" s="410"/>
      <c r="BE32" s="410" t="s">
        <v>182</v>
      </c>
      <c r="BF32" s="410"/>
      <c r="BG32" s="410"/>
      <c r="BH32" s="410"/>
      <c r="BI32" s="410"/>
      <c r="BJ32" s="410"/>
      <c r="BK32" s="410"/>
      <c r="BL32" s="410"/>
      <c r="BM32" s="410"/>
      <c r="BN32" s="410"/>
      <c r="BO32" s="410"/>
      <c r="BP32" s="410"/>
      <c r="BQ32" s="410"/>
      <c r="BR32" s="410"/>
      <c r="BS32" s="410"/>
      <c r="BT32" s="410"/>
      <c r="BU32" s="410"/>
      <c r="BW32" s="410" t="s">
        <v>183</v>
      </c>
      <c r="BX32" s="410"/>
      <c r="BY32" s="410"/>
      <c r="BZ32" s="410"/>
      <c r="CA32" s="410"/>
      <c r="CB32" s="410"/>
      <c r="CC32" s="410"/>
      <c r="CD32" s="410"/>
      <c r="CE32" s="410"/>
      <c r="CF32" s="410"/>
      <c r="CG32" s="410"/>
      <c r="CH32" s="410"/>
      <c r="CI32" s="410"/>
      <c r="CJ32" s="410"/>
      <c r="CK32" s="410"/>
      <c r="CL32" s="410"/>
      <c r="CM32" s="410"/>
      <c r="CO32" s="410" t="s">
        <v>184</v>
      </c>
      <c r="CP32" s="410"/>
      <c r="CQ32" s="410"/>
      <c r="CR32" s="410"/>
      <c r="CS32" s="410"/>
      <c r="CT32" s="410"/>
      <c r="CU32" s="410"/>
      <c r="CV32" s="410"/>
      <c r="CW32" s="410"/>
      <c r="CX32" s="410"/>
      <c r="CY32" s="410"/>
      <c r="CZ32" s="410"/>
      <c r="DA32" s="410"/>
      <c r="DB32" s="410"/>
      <c r="DC32" s="410"/>
      <c r="DD32" s="410"/>
      <c r="DE32" s="410"/>
      <c r="DI32" s="204"/>
    </row>
    <row r="33" spans="1:113" ht="13.5" customHeight="1" x14ac:dyDescent="0.15">
      <c r="A33" s="181"/>
      <c r="B33" s="205"/>
      <c r="C33" s="430" t="s">
        <v>185</v>
      </c>
      <c r="D33" s="430"/>
      <c r="E33" s="395" t="s">
        <v>186</v>
      </c>
      <c r="F33" s="395"/>
      <c r="G33" s="395"/>
      <c r="H33" s="395"/>
      <c r="I33" s="395"/>
      <c r="J33" s="395"/>
      <c r="K33" s="395"/>
      <c r="L33" s="395"/>
      <c r="M33" s="395"/>
      <c r="N33" s="395"/>
      <c r="O33" s="395"/>
      <c r="P33" s="395"/>
      <c r="Q33" s="395"/>
      <c r="R33" s="395"/>
      <c r="S33" s="395"/>
      <c r="T33" s="206"/>
      <c r="U33" s="430" t="s">
        <v>185</v>
      </c>
      <c r="V33" s="430"/>
      <c r="W33" s="395" t="s">
        <v>186</v>
      </c>
      <c r="X33" s="395"/>
      <c r="Y33" s="395"/>
      <c r="Z33" s="395"/>
      <c r="AA33" s="395"/>
      <c r="AB33" s="395"/>
      <c r="AC33" s="395"/>
      <c r="AD33" s="395"/>
      <c r="AE33" s="395"/>
      <c r="AF33" s="395"/>
      <c r="AG33" s="395"/>
      <c r="AH33" s="395"/>
      <c r="AI33" s="395"/>
      <c r="AJ33" s="395"/>
      <c r="AK33" s="395"/>
      <c r="AL33" s="206"/>
      <c r="AM33" s="430" t="s">
        <v>185</v>
      </c>
      <c r="AN33" s="430"/>
      <c r="AO33" s="395" t="s">
        <v>186</v>
      </c>
      <c r="AP33" s="395"/>
      <c r="AQ33" s="395"/>
      <c r="AR33" s="395"/>
      <c r="AS33" s="395"/>
      <c r="AT33" s="395"/>
      <c r="AU33" s="395"/>
      <c r="AV33" s="395"/>
      <c r="AW33" s="395"/>
      <c r="AX33" s="395"/>
      <c r="AY33" s="395"/>
      <c r="AZ33" s="395"/>
      <c r="BA33" s="395"/>
      <c r="BB33" s="395"/>
      <c r="BC33" s="395"/>
      <c r="BD33" s="207"/>
      <c r="BE33" s="395" t="s">
        <v>187</v>
      </c>
      <c r="BF33" s="395"/>
      <c r="BG33" s="395" t="s">
        <v>188</v>
      </c>
      <c r="BH33" s="395"/>
      <c r="BI33" s="395"/>
      <c r="BJ33" s="395"/>
      <c r="BK33" s="395"/>
      <c r="BL33" s="395"/>
      <c r="BM33" s="395"/>
      <c r="BN33" s="395"/>
      <c r="BO33" s="395"/>
      <c r="BP33" s="395"/>
      <c r="BQ33" s="395"/>
      <c r="BR33" s="395"/>
      <c r="BS33" s="395"/>
      <c r="BT33" s="395"/>
      <c r="BU33" s="395"/>
      <c r="BV33" s="207"/>
      <c r="BW33" s="430" t="s">
        <v>187</v>
      </c>
      <c r="BX33" s="430"/>
      <c r="BY33" s="395" t="s">
        <v>189</v>
      </c>
      <c r="BZ33" s="395"/>
      <c r="CA33" s="395"/>
      <c r="CB33" s="395"/>
      <c r="CC33" s="395"/>
      <c r="CD33" s="395"/>
      <c r="CE33" s="395"/>
      <c r="CF33" s="395"/>
      <c r="CG33" s="395"/>
      <c r="CH33" s="395"/>
      <c r="CI33" s="395"/>
      <c r="CJ33" s="395"/>
      <c r="CK33" s="395"/>
      <c r="CL33" s="395"/>
      <c r="CM33" s="395"/>
      <c r="CN33" s="206"/>
      <c r="CO33" s="430" t="s">
        <v>185</v>
      </c>
      <c r="CP33" s="430"/>
      <c r="CQ33" s="395" t="s">
        <v>190</v>
      </c>
      <c r="CR33" s="395"/>
      <c r="CS33" s="395"/>
      <c r="CT33" s="395"/>
      <c r="CU33" s="395"/>
      <c r="CV33" s="395"/>
      <c r="CW33" s="395"/>
      <c r="CX33" s="395"/>
      <c r="CY33" s="395"/>
      <c r="CZ33" s="395"/>
      <c r="DA33" s="395"/>
      <c r="DB33" s="395"/>
      <c r="DC33" s="395"/>
      <c r="DD33" s="395"/>
      <c r="DE33" s="395"/>
      <c r="DF33" s="206"/>
      <c r="DG33" s="595" t="s">
        <v>191</v>
      </c>
      <c r="DH33" s="595"/>
      <c r="DI33" s="208"/>
    </row>
    <row r="34" spans="1:113" ht="32.25" customHeight="1" x14ac:dyDescent="0.15">
      <c r="A34" s="181"/>
      <c r="B34" s="205"/>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81"/>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81"/>
      <c r="AM34" s="596">
        <f>IF(AO34="","",MAX(C34:D43,U34:V43)+1)</f>
        <v>4</v>
      </c>
      <c r="AN34" s="596"/>
      <c r="AO34" s="597" t="str">
        <f>IF('各会計、関係団体の財政状況及び健全化判断比率'!B30="","",'各会計、関係団体の財政状況及び健全化判断比率'!B30)</f>
        <v>上毛町農業集落排水事業会計</v>
      </c>
      <c r="AP34" s="597"/>
      <c r="AQ34" s="597"/>
      <c r="AR34" s="597"/>
      <c r="AS34" s="597"/>
      <c r="AT34" s="597"/>
      <c r="AU34" s="597"/>
      <c r="AV34" s="597"/>
      <c r="AW34" s="597"/>
      <c r="AX34" s="597"/>
      <c r="AY34" s="597"/>
      <c r="AZ34" s="597"/>
      <c r="BA34" s="597"/>
      <c r="BB34" s="597"/>
      <c r="BC34" s="597"/>
      <c r="BD34" s="181"/>
      <c r="BE34" s="596">
        <f>IF(BG34="","",MAX(C34:D43,U34:V43,AM34:AN43)+1)</f>
        <v>6</v>
      </c>
      <c r="BF34" s="596"/>
      <c r="BG34" s="597" t="str">
        <f>IF('各会計、関係団体の財政状況及び健全化判断比率'!B32="","",'各会計、関係団体の財政状況及び健全化判断比率'!B32)</f>
        <v>工業等用地造成事業特別会計</v>
      </c>
      <c r="BH34" s="597"/>
      <c r="BI34" s="597"/>
      <c r="BJ34" s="597"/>
      <c r="BK34" s="597"/>
      <c r="BL34" s="597"/>
      <c r="BM34" s="597"/>
      <c r="BN34" s="597"/>
      <c r="BO34" s="597"/>
      <c r="BP34" s="597"/>
      <c r="BQ34" s="597"/>
      <c r="BR34" s="597"/>
      <c r="BS34" s="597"/>
      <c r="BT34" s="597"/>
      <c r="BU34" s="597"/>
      <c r="BV34" s="181"/>
      <c r="BW34" s="596">
        <f>IF(BY34="","",MAX(C34:D43,U34:V43,AM34:AN43,BE34:BF43)+1)</f>
        <v>7</v>
      </c>
      <c r="BX34" s="596"/>
      <c r="BY34" s="597" t="str">
        <f>IF('各会計、関係団体の財政状況及び健全化判断比率'!B68="","",'各会計、関係団体の財政状況及び健全化判断比率'!B68)</f>
        <v>上毛町外一市一町矢方池土木組合（一般会計）</v>
      </c>
      <c r="BZ34" s="597"/>
      <c r="CA34" s="597"/>
      <c r="CB34" s="597"/>
      <c r="CC34" s="597"/>
      <c r="CD34" s="597"/>
      <c r="CE34" s="597"/>
      <c r="CF34" s="597"/>
      <c r="CG34" s="597"/>
      <c r="CH34" s="597"/>
      <c r="CI34" s="597"/>
      <c r="CJ34" s="597"/>
      <c r="CK34" s="597"/>
      <c r="CL34" s="597"/>
      <c r="CM34" s="597"/>
      <c r="CN34" s="181"/>
      <c r="CO34" s="596">
        <f>IF(CQ34="","",MAX(C34:D43,U34:V43,AM34:AN43,BE34:BF43,BW34:BX43)+1)</f>
        <v>17</v>
      </c>
      <c r="CP34" s="596"/>
      <c r="CQ34" s="597" t="str">
        <f>IF('各会計、関係団体の財政状況及び健全化判断比率'!BS7="","",'各会計、関係団体の財政状況及び健全化判断比率'!BS7)</f>
        <v>しんよしとみ街づくり</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208"/>
    </row>
    <row r="35" spans="1:113" ht="32.25" customHeight="1" x14ac:dyDescent="0.15">
      <c r="A35" s="181"/>
      <c r="B35" s="205"/>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81"/>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81"/>
      <c r="AM35" s="596">
        <f t="shared" ref="AM35:AM43" si="0">IF(AO35="","",AM34+1)</f>
        <v>5</v>
      </c>
      <c r="AN35" s="596"/>
      <c r="AO35" s="597" t="str">
        <f>IF('各会計、関係団体の財政状況及び健全化判断比率'!B31="","",'各会計、関係団体の財政状況及び健全化判断比率'!B31)</f>
        <v>上毛町簡易水道事業会計</v>
      </c>
      <c r="AP35" s="597"/>
      <c r="AQ35" s="597"/>
      <c r="AR35" s="597"/>
      <c r="AS35" s="597"/>
      <c r="AT35" s="597"/>
      <c r="AU35" s="597"/>
      <c r="AV35" s="597"/>
      <c r="AW35" s="597"/>
      <c r="AX35" s="597"/>
      <c r="AY35" s="597"/>
      <c r="AZ35" s="597"/>
      <c r="BA35" s="597"/>
      <c r="BB35" s="597"/>
      <c r="BC35" s="597"/>
      <c r="BD35" s="181"/>
      <c r="BE35" s="596" t="str">
        <f t="shared" ref="BE35:BE43" si="1">IF(BG35="","",BE34+1)</f>
        <v/>
      </c>
      <c r="BF35" s="596"/>
      <c r="BG35" s="597"/>
      <c r="BH35" s="597"/>
      <c r="BI35" s="597"/>
      <c r="BJ35" s="597"/>
      <c r="BK35" s="597"/>
      <c r="BL35" s="597"/>
      <c r="BM35" s="597"/>
      <c r="BN35" s="597"/>
      <c r="BO35" s="597"/>
      <c r="BP35" s="597"/>
      <c r="BQ35" s="597"/>
      <c r="BR35" s="597"/>
      <c r="BS35" s="597"/>
      <c r="BT35" s="597"/>
      <c r="BU35" s="597"/>
      <c r="BV35" s="181"/>
      <c r="BW35" s="596">
        <f t="shared" ref="BW35:BW43" si="2">IF(BY35="","",BW34+1)</f>
        <v>8</v>
      </c>
      <c r="BX35" s="596"/>
      <c r="BY35" s="597" t="str">
        <f>IF('各会計、関係団体の財政状況及び健全化判断比率'!B69="","",'各会計、関係団体の財政状況及び健全化判断比率'!B69)</f>
        <v>吉富町外１町環境衛生事務組合（一般会計）</v>
      </c>
      <c r="BZ35" s="597"/>
      <c r="CA35" s="597"/>
      <c r="CB35" s="597"/>
      <c r="CC35" s="597"/>
      <c r="CD35" s="597"/>
      <c r="CE35" s="597"/>
      <c r="CF35" s="597"/>
      <c r="CG35" s="597"/>
      <c r="CH35" s="597"/>
      <c r="CI35" s="597"/>
      <c r="CJ35" s="597"/>
      <c r="CK35" s="597"/>
      <c r="CL35" s="597"/>
      <c r="CM35" s="597"/>
      <c r="CN35" s="181"/>
      <c r="CO35" s="596">
        <f t="shared" ref="CO35:CO43" si="3">IF(CQ35="","",CO34+1)</f>
        <v>18</v>
      </c>
      <c r="CP35" s="596"/>
      <c r="CQ35" s="597" t="str">
        <f>IF('各会計、関係団体の財政状況及び健全化判断比率'!BS8="","",'各会計、関係団体の財政状況及び健全化判断比率'!BS8)</f>
        <v>上毛町土地開発公社</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〇</v>
      </c>
      <c r="DH35" s="598"/>
      <c r="DI35" s="208"/>
    </row>
    <row r="36" spans="1:113" ht="32.25" customHeight="1" x14ac:dyDescent="0.15">
      <c r="A36" s="181"/>
      <c r="B36" s="205"/>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81"/>
      <c r="U36" s="596" t="str">
        <f t="shared" ref="U36:U43" si="4">IF(W36="","",U35+1)</f>
        <v/>
      </c>
      <c r="V36" s="596"/>
      <c r="W36" s="597"/>
      <c r="X36" s="597"/>
      <c r="Y36" s="597"/>
      <c r="Z36" s="597"/>
      <c r="AA36" s="597"/>
      <c r="AB36" s="597"/>
      <c r="AC36" s="597"/>
      <c r="AD36" s="597"/>
      <c r="AE36" s="597"/>
      <c r="AF36" s="597"/>
      <c r="AG36" s="597"/>
      <c r="AH36" s="597"/>
      <c r="AI36" s="597"/>
      <c r="AJ36" s="597"/>
      <c r="AK36" s="597"/>
      <c r="AL36" s="181"/>
      <c r="AM36" s="596" t="str">
        <f t="shared" si="0"/>
        <v/>
      </c>
      <c r="AN36" s="596"/>
      <c r="AO36" s="597"/>
      <c r="AP36" s="597"/>
      <c r="AQ36" s="597"/>
      <c r="AR36" s="597"/>
      <c r="AS36" s="597"/>
      <c r="AT36" s="597"/>
      <c r="AU36" s="597"/>
      <c r="AV36" s="597"/>
      <c r="AW36" s="597"/>
      <c r="AX36" s="597"/>
      <c r="AY36" s="597"/>
      <c r="AZ36" s="597"/>
      <c r="BA36" s="597"/>
      <c r="BB36" s="597"/>
      <c r="BC36" s="597"/>
      <c r="BD36" s="181"/>
      <c r="BE36" s="596" t="str">
        <f t="shared" si="1"/>
        <v/>
      </c>
      <c r="BF36" s="596"/>
      <c r="BG36" s="597"/>
      <c r="BH36" s="597"/>
      <c r="BI36" s="597"/>
      <c r="BJ36" s="597"/>
      <c r="BK36" s="597"/>
      <c r="BL36" s="597"/>
      <c r="BM36" s="597"/>
      <c r="BN36" s="597"/>
      <c r="BO36" s="597"/>
      <c r="BP36" s="597"/>
      <c r="BQ36" s="597"/>
      <c r="BR36" s="597"/>
      <c r="BS36" s="597"/>
      <c r="BT36" s="597"/>
      <c r="BU36" s="597"/>
      <c r="BV36" s="181"/>
      <c r="BW36" s="596">
        <f t="shared" si="2"/>
        <v>9</v>
      </c>
      <c r="BX36" s="596"/>
      <c r="BY36" s="597" t="str">
        <f>IF('各会計、関係団体の財政状況及び健全化判断比率'!B70="","",'各会計、関係団体の財政状況及び健全化判断比率'!B70)</f>
        <v>福岡県市町村消防団員等公務災害補償組合（一般会計）</v>
      </c>
      <c r="BZ36" s="597"/>
      <c r="CA36" s="597"/>
      <c r="CB36" s="597"/>
      <c r="CC36" s="597"/>
      <c r="CD36" s="597"/>
      <c r="CE36" s="597"/>
      <c r="CF36" s="597"/>
      <c r="CG36" s="597"/>
      <c r="CH36" s="597"/>
      <c r="CI36" s="597"/>
      <c r="CJ36" s="597"/>
      <c r="CK36" s="597"/>
      <c r="CL36" s="597"/>
      <c r="CM36" s="597"/>
      <c r="CN36" s="181"/>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208"/>
    </row>
    <row r="37" spans="1:113" ht="32.25" customHeight="1" x14ac:dyDescent="0.15">
      <c r="A37" s="181"/>
      <c r="B37" s="205"/>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81"/>
      <c r="U37" s="596" t="str">
        <f t="shared" si="4"/>
        <v/>
      </c>
      <c r="V37" s="596"/>
      <c r="W37" s="597"/>
      <c r="X37" s="597"/>
      <c r="Y37" s="597"/>
      <c r="Z37" s="597"/>
      <c r="AA37" s="597"/>
      <c r="AB37" s="597"/>
      <c r="AC37" s="597"/>
      <c r="AD37" s="597"/>
      <c r="AE37" s="597"/>
      <c r="AF37" s="597"/>
      <c r="AG37" s="597"/>
      <c r="AH37" s="597"/>
      <c r="AI37" s="597"/>
      <c r="AJ37" s="597"/>
      <c r="AK37" s="597"/>
      <c r="AL37" s="181"/>
      <c r="AM37" s="596" t="str">
        <f t="shared" si="0"/>
        <v/>
      </c>
      <c r="AN37" s="596"/>
      <c r="AO37" s="597"/>
      <c r="AP37" s="597"/>
      <c r="AQ37" s="597"/>
      <c r="AR37" s="597"/>
      <c r="AS37" s="597"/>
      <c r="AT37" s="597"/>
      <c r="AU37" s="597"/>
      <c r="AV37" s="597"/>
      <c r="AW37" s="597"/>
      <c r="AX37" s="597"/>
      <c r="AY37" s="597"/>
      <c r="AZ37" s="597"/>
      <c r="BA37" s="597"/>
      <c r="BB37" s="597"/>
      <c r="BC37" s="597"/>
      <c r="BD37" s="181"/>
      <c r="BE37" s="596" t="str">
        <f t="shared" si="1"/>
        <v/>
      </c>
      <c r="BF37" s="596"/>
      <c r="BG37" s="597"/>
      <c r="BH37" s="597"/>
      <c r="BI37" s="597"/>
      <c r="BJ37" s="597"/>
      <c r="BK37" s="597"/>
      <c r="BL37" s="597"/>
      <c r="BM37" s="597"/>
      <c r="BN37" s="597"/>
      <c r="BO37" s="597"/>
      <c r="BP37" s="597"/>
      <c r="BQ37" s="597"/>
      <c r="BR37" s="597"/>
      <c r="BS37" s="597"/>
      <c r="BT37" s="597"/>
      <c r="BU37" s="597"/>
      <c r="BV37" s="181"/>
      <c r="BW37" s="596">
        <f t="shared" si="2"/>
        <v>10</v>
      </c>
      <c r="BX37" s="596"/>
      <c r="BY37" s="597" t="str">
        <f>IF('各会計、関係団体の財政状況及び健全化判断比率'!B71="","",'各会計、関係団体の財政状況及び健全化判断比率'!B71)</f>
        <v>福岡県市町村職員退職手当組合（一般会計）</v>
      </c>
      <c r="BZ37" s="597"/>
      <c r="CA37" s="597"/>
      <c r="CB37" s="597"/>
      <c r="CC37" s="597"/>
      <c r="CD37" s="597"/>
      <c r="CE37" s="597"/>
      <c r="CF37" s="597"/>
      <c r="CG37" s="597"/>
      <c r="CH37" s="597"/>
      <c r="CI37" s="597"/>
      <c r="CJ37" s="597"/>
      <c r="CK37" s="597"/>
      <c r="CL37" s="597"/>
      <c r="CM37" s="597"/>
      <c r="CN37" s="181"/>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208"/>
    </row>
    <row r="38" spans="1:113" ht="32.25" customHeight="1" x14ac:dyDescent="0.15">
      <c r="A38" s="181"/>
      <c r="B38" s="205"/>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81"/>
      <c r="U38" s="596" t="str">
        <f t="shared" si="4"/>
        <v/>
      </c>
      <c r="V38" s="596"/>
      <c r="W38" s="597"/>
      <c r="X38" s="597"/>
      <c r="Y38" s="597"/>
      <c r="Z38" s="597"/>
      <c r="AA38" s="597"/>
      <c r="AB38" s="597"/>
      <c r="AC38" s="597"/>
      <c r="AD38" s="597"/>
      <c r="AE38" s="597"/>
      <c r="AF38" s="597"/>
      <c r="AG38" s="597"/>
      <c r="AH38" s="597"/>
      <c r="AI38" s="597"/>
      <c r="AJ38" s="597"/>
      <c r="AK38" s="597"/>
      <c r="AL38" s="181"/>
      <c r="AM38" s="596" t="str">
        <f t="shared" si="0"/>
        <v/>
      </c>
      <c r="AN38" s="596"/>
      <c r="AO38" s="597"/>
      <c r="AP38" s="597"/>
      <c r="AQ38" s="597"/>
      <c r="AR38" s="597"/>
      <c r="AS38" s="597"/>
      <c r="AT38" s="597"/>
      <c r="AU38" s="597"/>
      <c r="AV38" s="597"/>
      <c r="AW38" s="597"/>
      <c r="AX38" s="597"/>
      <c r="AY38" s="597"/>
      <c r="AZ38" s="597"/>
      <c r="BA38" s="597"/>
      <c r="BB38" s="597"/>
      <c r="BC38" s="597"/>
      <c r="BD38" s="181"/>
      <c r="BE38" s="596" t="str">
        <f t="shared" si="1"/>
        <v/>
      </c>
      <c r="BF38" s="596"/>
      <c r="BG38" s="597"/>
      <c r="BH38" s="597"/>
      <c r="BI38" s="597"/>
      <c r="BJ38" s="597"/>
      <c r="BK38" s="597"/>
      <c r="BL38" s="597"/>
      <c r="BM38" s="597"/>
      <c r="BN38" s="597"/>
      <c r="BO38" s="597"/>
      <c r="BP38" s="597"/>
      <c r="BQ38" s="597"/>
      <c r="BR38" s="597"/>
      <c r="BS38" s="597"/>
      <c r="BT38" s="597"/>
      <c r="BU38" s="597"/>
      <c r="BV38" s="181"/>
      <c r="BW38" s="596">
        <f t="shared" si="2"/>
        <v>11</v>
      </c>
      <c r="BX38" s="596"/>
      <c r="BY38" s="597" t="str">
        <f>IF('各会計、関係団体の財政状況及び健全化判断比率'!B72="","",'各会計、関係団体の財政状況及び健全化判断比率'!B72)</f>
        <v>福岡県市町村職員退職手当組合（基金特別会計）</v>
      </c>
      <c r="BZ38" s="597"/>
      <c r="CA38" s="597"/>
      <c r="CB38" s="597"/>
      <c r="CC38" s="597"/>
      <c r="CD38" s="597"/>
      <c r="CE38" s="597"/>
      <c r="CF38" s="597"/>
      <c r="CG38" s="597"/>
      <c r="CH38" s="597"/>
      <c r="CI38" s="597"/>
      <c r="CJ38" s="597"/>
      <c r="CK38" s="597"/>
      <c r="CL38" s="597"/>
      <c r="CM38" s="597"/>
      <c r="CN38" s="181"/>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208"/>
    </row>
    <row r="39" spans="1:113" ht="32.25" customHeight="1" x14ac:dyDescent="0.15">
      <c r="A39" s="181"/>
      <c r="B39" s="205"/>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81"/>
      <c r="U39" s="596" t="str">
        <f t="shared" si="4"/>
        <v/>
      </c>
      <c r="V39" s="596"/>
      <c r="W39" s="597"/>
      <c r="X39" s="597"/>
      <c r="Y39" s="597"/>
      <c r="Z39" s="597"/>
      <c r="AA39" s="597"/>
      <c r="AB39" s="597"/>
      <c r="AC39" s="597"/>
      <c r="AD39" s="597"/>
      <c r="AE39" s="597"/>
      <c r="AF39" s="597"/>
      <c r="AG39" s="597"/>
      <c r="AH39" s="597"/>
      <c r="AI39" s="597"/>
      <c r="AJ39" s="597"/>
      <c r="AK39" s="597"/>
      <c r="AL39" s="181"/>
      <c r="AM39" s="596" t="str">
        <f t="shared" si="0"/>
        <v/>
      </c>
      <c r="AN39" s="596"/>
      <c r="AO39" s="597"/>
      <c r="AP39" s="597"/>
      <c r="AQ39" s="597"/>
      <c r="AR39" s="597"/>
      <c r="AS39" s="597"/>
      <c r="AT39" s="597"/>
      <c r="AU39" s="597"/>
      <c r="AV39" s="597"/>
      <c r="AW39" s="597"/>
      <c r="AX39" s="597"/>
      <c r="AY39" s="597"/>
      <c r="AZ39" s="597"/>
      <c r="BA39" s="597"/>
      <c r="BB39" s="597"/>
      <c r="BC39" s="597"/>
      <c r="BD39" s="181"/>
      <c r="BE39" s="596" t="str">
        <f t="shared" si="1"/>
        <v/>
      </c>
      <c r="BF39" s="596"/>
      <c r="BG39" s="597"/>
      <c r="BH39" s="597"/>
      <c r="BI39" s="597"/>
      <c r="BJ39" s="597"/>
      <c r="BK39" s="597"/>
      <c r="BL39" s="597"/>
      <c r="BM39" s="597"/>
      <c r="BN39" s="597"/>
      <c r="BO39" s="597"/>
      <c r="BP39" s="597"/>
      <c r="BQ39" s="597"/>
      <c r="BR39" s="597"/>
      <c r="BS39" s="597"/>
      <c r="BT39" s="597"/>
      <c r="BU39" s="597"/>
      <c r="BV39" s="181"/>
      <c r="BW39" s="596">
        <f t="shared" si="2"/>
        <v>12</v>
      </c>
      <c r="BX39" s="596"/>
      <c r="BY39" s="597" t="str">
        <f>IF('各会計、関係団体の財政状況及び健全化判断比率'!B73="","",'各会計、関係団体の財政状況及び健全化判断比率'!B73)</f>
        <v>福岡県自治会館管理組合（一般会計）</v>
      </c>
      <c r="BZ39" s="597"/>
      <c r="CA39" s="597"/>
      <c r="CB39" s="597"/>
      <c r="CC39" s="597"/>
      <c r="CD39" s="597"/>
      <c r="CE39" s="597"/>
      <c r="CF39" s="597"/>
      <c r="CG39" s="597"/>
      <c r="CH39" s="597"/>
      <c r="CI39" s="597"/>
      <c r="CJ39" s="597"/>
      <c r="CK39" s="597"/>
      <c r="CL39" s="597"/>
      <c r="CM39" s="597"/>
      <c r="CN39" s="181"/>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208"/>
    </row>
    <row r="40" spans="1:113" ht="32.25" customHeight="1" x14ac:dyDescent="0.15">
      <c r="A40" s="181"/>
      <c r="B40" s="205"/>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81"/>
      <c r="U40" s="596" t="str">
        <f t="shared" si="4"/>
        <v/>
      </c>
      <c r="V40" s="596"/>
      <c r="W40" s="597"/>
      <c r="X40" s="597"/>
      <c r="Y40" s="597"/>
      <c r="Z40" s="597"/>
      <c r="AA40" s="597"/>
      <c r="AB40" s="597"/>
      <c r="AC40" s="597"/>
      <c r="AD40" s="597"/>
      <c r="AE40" s="597"/>
      <c r="AF40" s="597"/>
      <c r="AG40" s="597"/>
      <c r="AH40" s="597"/>
      <c r="AI40" s="597"/>
      <c r="AJ40" s="597"/>
      <c r="AK40" s="597"/>
      <c r="AL40" s="181"/>
      <c r="AM40" s="596" t="str">
        <f t="shared" si="0"/>
        <v/>
      </c>
      <c r="AN40" s="596"/>
      <c r="AO40" s="597"/>
      <c r="AP40" s="597"/>
      <c r="AQ40" s="597"/>
      <c r="AR40" s="597"/>
      <c r="AS40" s="597"/>
      <c r="AT40" s="597"/>
      <c r="AU40" s="597"/>
      <c r="AV40" s="597"/>
      <c r="AW40" s="597"/>
      <c r="AX40" s="597"/>
      <c r="AY40" s="597"/>
      <c r="AZ40" s="597"/>
      <c r="BA40" s="597"/>
      <c r="BB40" s="597"/>
      <c r="BC40" s="597"/>
      <c r="BD40" s="181"/>
      <c r="BE40" s="596" t="str">
        <f t="shared" si="1"/>
        <v/>
      </c>
      <c r="BF40" s="596"/>
      <c r="BG40" s="597"/>
      <c r="BH40" s="597"/>
      <c r="BI40" s="597"/>
      <c r="BJ40" s="597"/>
      <c r="BK40" s="597"/>
      <c r="BL40" s="597"/>
      <c r="BM40" s="597"/>
      <c r="BN40" s="597"/>
      <c r="BO40" s="597"/>
      <c r="BP40" s="597"/>
      <c r="BQ40" s="597"/>
      <c r="BR40" s="597"/>
      <c r="BS40" s="597"/>
      <c r="BT40" s="597"/>
      <c r="BU40" s="597"/>
      <c r="BV40" s="181"/>
      <c r="BW40" s="596">
        <f t="shared" si="2"/>
        <v>13</v>
      </c>
      <c r="BX40" s="596"/>
      <c r="BY40" s="597" t="str">
        <f>IF('各会計、関係団体の財政状況及び健全化判断比率'!B74="","",'各会計、関係団体の財政状況及び健全化判断比率'!B74)</f>
        <v>豊前市外二町財産組合（一般会計）</v>
      </c>
      <c r="BZ40" s="597"/>
      <c r="CA40" s="597"/>
      <c r="CB40" s="597"/>
      <c r="CC40" s="597"/>
      <c r="CD40" s="597"/>
      <c r="CE40" s="597"/>
      <c r="CF40" s="597"/>
      <c r="CG40" s="597"/>
      <c r="CH40" s="597"/>
      <c r="CI40" s="597"/>
      <c r="CJ40" s="597"/>
      <c r="CK40" s="597"/>
      <c r="CL40" s="597"/>
      <c r="CM40" s="597"/>
      <c r="CN40" s="181"/>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208"/>
    </row>
    <row r="41" spans="1:113" ht="32.25" customHeight="1" x14ac:dyDescent="0.15">
      <c r="A41" s="181"/>
      <c r="B41" s="205"/>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81"/>
      <c r="U41" s="596" t="str">
        <f t="shared" si="4"/>
        <v/>
      </c>
      <c r="V41" s="596"/>
      <c r="W41" s="597"/>
      <c r="X41" s="597"/>
      <c r="Y41" s="597"/>
      <c r="Z41" s="597"/>
      <c r="AA41" s="597"/>
      <c r="AB41" s="597"/>
      <c r="AC41" s="597"/>
      <c r="AD41" s="597"/>
      <c r="AE41" s="597"/>
      <c r="AF41" s="597"/>
      <c r="AG41" s="597"/>
      <c r="AH41" s="597"/>
      <c r="AI41" s="597"/>
      <c r="AJ41" s="597"/>
      <c r="AK41" s="597"/>
      <c r="AL41" s="181"/>
      <c r="AM41" s="596" t="str">
        <f t="shared" si="0"/>
        <v/>
      </c>
      <c r="AN41" s="596"/>
      <c r="AO41" s="597"/>
      <c r="AP41" s="597"/>
      <c r="AQ41" s="597"/>
      <c r="AR41" s="597"/>
      <c r="AS41" s="597"/>
      <c r="AT41" s="597"/>
      <c r="AU41" s="597"/>
      <c r="AV41" s="597"/>
      <c r="AW41" s="597"/>
      <c r="AX41" s="597"/>
      <c r="AY41" s="597"/>
      <c r="AZ41" s="597"/>
      <c r="BA41" s="597"/>
      <c r="BB41" s="597"/>
      <c r="BC41" s="597"/>
      <c r="BD41" s="181"/>
      <c r="BE41" s="596" t="str">
        <f t="shared" si="1"/>
        <v/>
      </c>
      <c r="BF41" s="596"/>
      <c r="BG41" s="597"/>
      <c r="BH41" s="597"/>
      <c r="BI41" s="597"/>
      <c r="BJ41" s="597"/>
      <c r="BK41" s="597"/>
      <c r="BL41" s="597"/>
      <c r="BM41" s="597"/>
      <c r="BN41" s="597"/>
      <c r="BO41" s="597"/>
      <c r="BP41" s="597"/>
      <c r="BQ41" s="597"/>
      <c r="BR41" s="597"/>
      <c r="BS41" s="597"/>
      <c r="BT41" s="597"/>
      <c r="BU41" s="597"/>
      <c r="BV41" s="181"/>
      <c r="BW41" s="596">
        <f t="shared" si="2"/>
        <v>14</v>
      </c>
      <c r="BX41" s="596"/>
      <c r="BY41" s="597" t="str">
        <f>IF('各会計、関係団体の財政状況及び健全化判断比率'!B75="","",'各会計、関係団体の財政状況及び健全化判断比率'!B75)</f>
        <v>京築広域市町村圏事務組合（一般会計）</v>
      </c>
      <c r="BZ41" s="597"/>
      <c r="CA41" s="597"/>
      <c r="CB41" s="597"/>
      <c r="CC41" s="597"/>
      <c r="CD41" s="597"/>
      <c r="CE41" s="597"/>
      <c r="CF41" s="597"/>
      <c r="CG41" s="597"/>
      <c r="CH41" s="597"/>
      <c r="CI41" s="597"/>
      <c r="CJ41" s="597"/>
      <c r="CK41" s="597"/>
      <c r="CL41" s="597"/>
      <c r="CM41" s="597"/>
      <c r="CN41" s="181"/>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208"/>
    </row>
    <row r="42" spans="1:113" ht="32.25" customHeight="1" x14ac:dyDescent="0.15">
      <c r="B42" s="205"/>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81"/>
      <c r="U42" s="596" t="str">
        <f t="shared" si="4"/>
        <v/>
      </c>
      <c r="V42" s="596"/>
      <c r="W42" s="597"/>
      <c r="X42" s="597"/>
      <c r="Y42" s="597"/>
      <c r="Z42" s="597"/>
      <c r="AA42" s="597"/>
      <c r="AB42" s="597"/>
      <c r="AC42" s="597"/>
      <c r="AD42" s="597"/>
      <c r="AE42" s="597"/>
      <c r="AF42" s="597"/>
      <c r="AG42" s="597"/>
      <c r="AH42" s="597"/>
      <c r="AI42" s="597"/>
      <c r="AJ42" s="597"/>
      <c r="AK42" s="597"/>
      <c r="AL42" s="181"/>
      <c r="AM42" s="596" t="str">
        <f t="shared" si="0"/>
        <v/>
      </c>
      <c r="AN42" s="596"/>
      <c r="AO42" s="597"/>
      <c r="AP42" s="597"/>
      <c r="AQ42" s="597"/>
      <c r="AR42" s="597"/>
      <c r="AS42" s="597"/>
      <c r="AT42" s="597"/>
      <c r="AU42" s="597"/>
      <c r="AV42" s="597"/>
      <c r="AW42" s="597"/>
      <c r="AX42" s="597"/>
      <c r="AY42" s="597"/>
      <c r="AZ42" s="597"/>
      <c r="BA42" s="597"/>
      <c r="BB42" s="597"/>
      <c r="BC42" s="597"/>
      <c r="BD42" s="181"/>
      <c r="BE42" s="596" t="str">
        <f t="shared" si="1"/>
        <v/>
      </c>
      <c r="BF42" s="596"/>
      <c r="BG42" s="597"/>
      <c r="BH42" s="597"/>
      <c r="BI42" s="597"/>
      <c r="BJ42" s="597"/>
      <c r="BK42" s="597"/>
      <c r="BL42" s="597"/>
      <c r="BM42" s="597"/>
      <c r="BN42" s="597"/>
      <c r="BO42" s="597"/>
      <c r="BP42" s="597"/>
      <c r="BQ42" s="597"/>
      <c r="BR42" s="597"/>
      <c r="BS42" s="597"/>
      <c r="BT42" s="597"/>
      <c r="BU42" s="597"/>
      <c r="BV42" s="181"/>
      <c r="BW42" s="596">
        <f t="shared" si="2"/>
        <v>15</v>
      </c>
      <c r="BX42" s="596"/>
      <c r="BY42" s="597" t="str">
        <f>IF('各会計、関係団体の財政状況及び健全化判断比率'!B76="","",'各会計、関係団体の財政状況及び健全化判断比率'!B76)</f>
        <v>築上郡自治会館等資産管理組合（一般会計）</v>
      </c>
      <c r="BZ42" s="597"/>
      <c r="CA42" s="597"/>
      <c r="CB42" s="597"/>
      <c r="CC42" s="597"/>
      <c r="CD42" s="597"/>
      <c r="CE42" s="597"/>
      <c r="CF42" s="597"/>
      <c r="CG42" s="597"/>
      <c r="CH42" s="597"/>
      <c r="CI42" s="597"/>
      <c r="CJ42" s="597"/>
      <c r="CK42" s="597"/>
      <c r="CL42" s="597"/>
      <c r="CM42" s="597"/>
      <c r="CN42" s="181"/>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208"/>
    </row>
    <row r="43" spans="1:113" ht="32.25" customHeight="1" x14ac:dyDescent="0.15">
      <c r="B43" s="205"/>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81"/>
      <c r="U43" s="596" t="str">
        <f t="shared" si="4"/>
        <v/>
      </c>
      <c r="V43" s="596"/>
      <c r="W43" s="597"/>
      <c r="X43" s="597"/>
      <c r="Y43" s="597"/>
      <c r="Z43" s="597"/>
      <c r="AA43" s="597"/>
      <c r="AB43" s="597"/>
      <c r="AC43" s="597"/>
      <c r="AD43" s="597"/>
      <c r="AE43" s="597"/>
      <c r="AF43" s="597"/>
      <c r="AG43" s="597"/>
      <c r="AH43" s="597"/>
      <c r="AI43" s="597"/>
      <c r="AJ43" s="597"/>
      <c r="AK43" s="597"/>
      <c r="AL43" s="181"/>
      <c r="AM43" s="596" t="str">
        <f t="shared" si="0"/>
        <v/>
      </c>
      <c r="AN43" s="596"/>
      <c r="AO43" s="597"/>
      <c r="AP43" s="597"/>
      <c r="AQ43" s="597"/>
      <c r="AR43" s="597"/>
      <c r="AS43" s="597"/>
      <c r="AT43" s="597"/>
      <c r="AU43" s="597"/>
      <c r="AV43" s="597"/>
      <c r="AW43" s="597"/>
      <c r="AX43" s="597"/>
      <c r="AY43" s="597"/>
      <c r="AZ43" s="597"/>
      <c r="BA43" s="597"/>
      <c r="BB43" s="597"/>
      <c r="BC43" s="597"/>
      <c r="BD43" s="181"/>
      <c r="BE43" s="596" t="str">
        <f t="shared" si="1"/>
        <v/>
      </c>
      <c r="BF43" s="596"/>
      <c r="BG43" s="597"/>
      <c r="BH43" s="597"/>
      <c r="BI43" s="597"/>
      <c r="BJ43" s="597"/>
      <c r="BK43" s="597"/>
      <c r="BL43" s="597"/>
      <c r="BM43" s="597"/>
      <c r="BN43" s="597"/>
      <c r="BO43" s="597"/>
      <c r="BP43" s="597"/>
      <c r="BQ43" s="597"/>
      <c r="BR43" s="597"/>
      <c r="BS43" s="597"/>
      <c r="BT43" s="597"/>
      <c r="BU43" s="597"/>
      <c r="BV43" s="181"/>
      <c r="BW43" s="596">
        <f t="shared" si="2"/>
        <v>16</v>
      </c>
      <c r="BX43" s="596"/>
      <c r="BY43" s="597" t="str">
        <f>IF('各会計、関係団体の財政状況及び健全化判断比率'!B77="","",'各会計、関係団体の財政状況及び健全化判断比率'!B77)</f>
        <v>豊前市外二町清掃施設組合（一般会計）</v>
      </c>
      <c r="BZ43" s="597"/>
      <c r="CA43" s="597"/>
      <c r="CB43" s="597"/>
      <c r="CC43" s="597"/>
      <c r="CD43" s="597"/>
      <c r="CE43" s="597"/>
      <c r="CF43" s="597"/>
      <c r="CG43" s="597"/>
      <c r="CH43" s="597"/>
      <c r="CI43" s="597"/>
      <c r="CJ43" s="597"/>
      <c r="CK43" s="597"/>
      <c r="CL43" s="597"/>
      <c r="CM43" s="597"/>
      <c r="CN43" s="181"/>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599" t="s">
        <v>193</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x14ac:dyDescent="0.15">
      <c r="E47" s="599" t="s">
        <v>194</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x14ac:dyDescent="0.15">
      <c r="E48" s="599" t="s">
        <v>195</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x14ac:dyDescent="0.15">
      <c r="E49" s="600" t="s">
        <v>196</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x14ac:dyDescent="0.15">
      <c r="E50" s="599" t="s">
        <v>197</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x14ac:dyDescent="0.15">
      <c r="E51" s="599" t="s">
        <v>198</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x14ac:dyDescent="0.15">
      <c r="E52" s="599" t="s">
        <v>199</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x14ac:dyDescent="0.15">
      <c r="E53" s="599" t="s">
        <v>200</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x14ac:dyDescent="0.15"/>
    <row r="55" spans="5:113" x14ac:dyDescent="0.15"/>
    <row r="56" spans="5:113" x14ac:dyDescent="0.15"/>
  </sheetData>
  <sheetProtection algorithmName="SHA-512" hashValue="EAOhX8roM5qRaN9SttMQljQBmJXhyygdHJj1MmwjJ4usD28BGR6LbL+Qxfy/mKsjdBYNaUY2LKEaGRKNzTa0AQ==" saltValue="HnWwFcErEJCePxrvVcU8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2" t="s">
        <v>530</v>
      </c>
      <c r="D34" s="1152"/>
      <c r="E34" s="1153"/>
      <c r="F34" s="32">
        <v>11.24</v>
      </c>
      <c r="G34" s="33">
        <v>12.43</v>
      </c>
      <c r="H34" s="33">
        <v>12.83</v>
      </c>
      <c r="I34" s="33">
        <v>12.9</v>
      </c>
      <c r="J34" s="34">
        <v>12.52</v>
      </c>
      <c r="K34" s="22"/>
      <c r="L34" s="22"/>
      <c r="M34" s="22"/>
      <c r="N34" s="22"/>
      <c r="O34" s="22"/>
      <c r="P34" s="22"/>
    </row>
    <row r="35" spans="1:16" ht="39" customHeight="1" x14ac:dyDescent="0.15">
      <c r="A35" s="22"/>
      <c r="B35" s="35"/>
      <c r="C35" s="1146" t="s">
        <v>531</v>
      </c>
      <c r="D35" s="1147"/>
      <c r="E35" s="1148"/>
      <c r="F35" s="36">
        <v>1.03</v>
      </c>
      <c r="G35" s="37">
        <v>1.34</v>
      </c>
      <c r="H35" s="37">
        <v>0.93</v>
      </c>
      <c r="I35" s="37">
        <v>0.59</v>
      </c>
      <c r="J35" s="38">
        <v>0.59</v>
      </c>
      <c r="K35" s="22"/>
      <c r="L35" s="22"/>
      <c r="M35" s="22"/>
      <c r="N35" s="22"/>
      <c r="O35" s="22"/>
      <c r="P35" s="22"/>
    </row>
    <row r="36" spans="1:16" ht="39" customHeight="1" x14ac:dyDescent="0.15">
      <c r="A36" s="22"/>
      <c r="B36" s="35"/>
      <c r="C36" s="1146" t="s">
        <v>532</v>
      </c>
      <c r="D36" s="1147"/>
      <c r="E36" s="1148"/>
      <c r="F36" s="36" t="s">
        <v>486</v>
      </c>
      <c r="G36" s="37" t="s">
        <v>486</v>
      </c>
      <c r="H36" s="37" t="s">
        <v>486</v>
      </c>
      <c r="I36" s="37" t="s">
        <v>486</v>
      </c>
      <c r="J36" s="38">
        <v>0.15</v>
      </c>
      <c r="K36" s="22"/>
      <c r="L36" s="22"/>
      <c r="M36" s="22"/>
      <c r="N36" s="22"/>
      <c r="O36" s="22"/>
      <c r="P36" s="22"/>
    </row>
    <row r="37" spans="1:16" ht="39" customHeight="1" x14ac:dyDescent="0.15">
      <c r="A37" s="22"/>
      <c r="B37" s="35"/>
      <c r="C37" s="1146" t="s">
        <v>533</v>
      </c>
      <c r="D37" s="1147"/>
      <c r="E37" s="1148"/>
      <c r="F37" s="36">
        <v>0.12</v>
      </c>
      <c r="G37" s="37">
        <v>0.12</v>
      </c>
      <c r="H37" s="37">
        <v>0.1</v>
      </c>
      <c r="I37" s="37">
        <v>0.13</v>
      </c>
      <c r="J37" s="38">
        <v>0.12</v>
      </c>
      <c r="K37" s="22"/>
      <c r="L37" s="22"/>
      <c r="M37" s="22"/>
      <c r="N37" s="22"/>
      <c r="O37" s="22"/>
      <c r="P37" s="22"/>
    </row>
    <row r="38" spans="1:16" ht="39" customHeight="1" x14ac:dyDescent="0.15">
      <c r="A38" s="22"/>
      <c r="B38" s="35"/>
      <c r="C38" s="1146" t="s">
        <v>534</v>
      </c>
      <c r="D38" s="1147"/>
      <c r="E38" s="1148"/>
      <c r="F38" s="36" t="s">
        <v>486</v>
      </c>
      <c r="G38" s="37" t="s">
        <v>486</v>
      </c>
      <c r="H38" s="37" t="s">
        <v>486</v>
      </c>
      <c r="I38" s="37" t="s">
        <v>486</v>
      </c>
      <c r="J38" s="38">
        <v>0.06</v>
      </c>
      <c r="K38" s="22"/>
      <c r="L38" s="22"/>
      <c r="M38" s="22"/>
      <c r="N38" s="22"/>
      <c r="O38" s="22"/>
      <c r="P38" s="22"/>
    </row>
    <row r="39" spans="1:16" ht="39" customHeight="1" x14ac:dyDescent="0.15">
      <c r="A39" s="22"/>
      <c r="B39" s="35"/>
      <c r="C39" s="1146" t="s">
        <v>535</v>
      </c>
      <c r="D39" s="1147"/>
      <c r="E39" s="1148"/>
      <c r="F39" s="36">
        <v>0.15</v>
      </c>
      <c r="G39" s="37">
        <v>0.32</v>
      </c>
      <c r="H39" s="37">
        <v>3.84</v>
      </c>
      <c r="I39" s="37">
        <v>3.94</v>
      </c>
      <c r="J39" s="38">
        <v>0</v>
      </c>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536</v>
      </c>
      <c r="D42" s="1147"/>
      <c r="E42" s="1148"/>
      <c r="F42" s="36" t="s">
        <v>486</v>
      </c>
      <c r="G42" s="37" t="s">
        <v>486</v>
      </c>
      <c r="H42" s="37" t="s">
        <v>486</v>
      </c>
      <c r="I42" s="37" t="s">
        <v>486</v>
      </c>
      <c r="J42" s="38" t="s">
        <v>486</v>
      </c>
      <c r="K42" s="22"/>
      <c r="L42" s="22"/>
      <c r="M42" s="22"/>
      <c r="N42" s="22"/>
      <c r="O42" s="22"/>
      <c r="P42" s="22"/>
    </row>
    <row r="43" spans="1:16" ht="39" customHeight="1" thickBot="1" x14ac:dyDescent="0.2">
      <c r="A43" s="22"/>
      <c r="B43" s="40"/>
      <c r="C43" s="1149" t="s">
        <v>537</v>
      </c>
      <c r="D43" s="1150"/>
      <c r="E43" s="1151"/>
      <c r="F43" s="41">
        <v>0.11</v>
      </c>
      <c r="G43" s="42">
        <v>0.17</v>
      </c>
      <c r="H43" s="42">
        <v>0.1</v>
      </c>
      <c r="I43" s="42">
        <v>0.74</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9ZL0f1mWrloeYmsrvdK4CB9SfwIZOaplUP/wkgNOGY4+/D8ekzBjCz5Veby/dYN+u2QL98irNCyTyFvKN5UTQ==" saltValue="LMUOgw5KLjuXfpO6ASB7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P53" sqref="P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264</v>
      </c>
      <c r="L45" s="60">
        <v>243</v>
      </c>
      <c r="M45" s="60">
        <v>244</v>
      </c>
      <c r="N45" s="60">
        <v>303</v>
      </c>
      <c r="O45" s="61">
        <v>347</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486</v>
      </c>
      <c r="L46" s="64" t="s">
        <v>486</v>
      </c>
      <c r="M46" s="64" t="s">
        <v>486</v>
      </c>
      <c r="N46" s="64" t="s">
        <v>486</v>
      </c>
      <c r="O46" s="65" t="s">
        <v>486</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486</v>
      </c>
      <c r="L47" s="64" t="s">
        <v>486</v>
      </c>
      <c r="M47" s="64" t="s">
        <v>486</v>
      </c>
      <c r="N47" s="64" t="s">
        <v>486</v>
      </c>
      <c r="O47" s="65" t="s">
        <v>486</v>
      </c>
      <c r="P47" s="48"/>
      <c r="Q47" s="48"/>
      <c r="R47" s="48"/>
      <c r="S47" s="48"/>
      <c r="T47" s="48"/>
      <c r="U47" s="48"/>
    </row>
    <row r="48" spans="1:21" ht="30.75" customHeight="1" x14ac:dyDescent="0.15">
      <c r="A48" s="48"/>
      <c r="B48" s="1156"/>
      <c r="C48" s="1157"/>
      <c r="D48" s="62"/>
      <c r="E48" s="1162" t="s">
        <v>13</v>
      </c>
      <c r="F48" s="1162"/>
      <c r="G48" s="1162"/>
      <c r="H48" s="1162"/>
      <c r="I48" s="1162"/>
      <c r="J48" s="1163"/>
      <c r="K48" s="63">
        <v>58</v>
      </c>
      <c r="L48" s="64">
        <v>58</v>
      </c>
      <c r="M48" s="64">
        <v>58</v>
      </c>
      <c r="N48" s="64">
        <v>60</v>
      </c>
      <c r="O48" s="65">
        <v>63</v>
      </c>
      <c r="P48" s="48"/>
      <c r="Q48" s="48"/>
      <c r="R48" s="48"/>
      <c r="S48" s="48"/>
      <c r="T48" s="48"/>
      <c r="U48" s="48"/>
    </row>
    <row r="49" spans="1:21" ht="30.75" customHeight="1" x14ac:dyDescent="0.15">
      <c r="A49" s="48"/>
      <c r="B49" s="1156"/>
      <c r="C49" s="1157"/>
      <c r="D49" s="62"/>
      <c r="E49" s="1162" t="s">
        <v>14</v>
      </c>
      <c r="F49" s="1162"/>
      <c r="G49" s="1162"/>
      <c r="H49" s="1162"/>
      <c r="I49" s="1162"/>
      <c r="J49" s="1163"/>
      <c r="K49" s="63">
        <v>0</v>
      </c>
      <c r="L49" s="64">
        <v>0</v>
      </c>
      <c r="M49" s="64">
        <v>0</v>
      </c>
      <c r="N49" s="64">
        <v>0</v>
      </c>
      <c r="O49" s="65">
        <v>9</v>
      </c>
      <c r="P49" s="48"/>
      <c r="Q49" s="48"/>
      <c r="R49" s="48"/>
      <c r="S49" s="48"/>
      <c r="T49" s="48"/>
      <c r="U49" s="48"/>
    </row>
    <row r="50" spans="1:21" ht="30.75" customHeight="1" x14ac:dyDescent="0.15">
      <c r="A50" s="48"/>
      <c r="B50" s="1156"/>
      <c r="C50" s="1157"/>
      <c r="D50" s="62"/>
      <c r="E50" s="1162" t="s">
        <v>15</v>
      </c>
      <c r="F50" s="1162"/>
      <c r="G50" s="1162"/>
      <c r="H50" s="1162"/>
      <c r="I50" s="1162"/>
      <c r="J50" s="1163"/>
      <c r="K50" s="63">
        <v>31</v>
      </c>
      <c r="L50" s="64">
        <v>31</v>
      </c>
      <c r="M50" s="64">
        <v>28</v>
      </c>
      <c r="N50" s="64">
        <v>17</v>
      </c>
      <c r="O50" s="65">
        <v>8</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486</v>
      </c>
      <c r="L51" s="64" t="s">
        <v>486</v>
      </c>
      <c r="M51" s="64" t="s">
        <v>486</v>
      </c>
      <c r="N51" s="64" t="s">
        <v>486</v>
      </c>
      <c r="O51" s="65" t="s">
        <v>486</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428</v>
      </c>
      <c r="L52" s="64">
        <v>421</v>
      </c>
      <c r="M52" s="64">
        <v>393</v>
      </c>
      <c r="N52" s="64">
        <v>377</v>
      </c>
      <c r="O52" s="65">
        <v>353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-75</v>
      </c>
      <c r="L53" s="69">
        <v>-89</v>
      </c>
      <c r="M53" s="69">
        <v>-63</v>
      </c>
      <c r="N53" s="69">
        <v>3</v>
      </c>
      <c r="O53" s="70">
        <v>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P8ZCgaJ5HmiN1kO1h22eUbpSuD5ZoLs8EsvcwoDmcn7wzswpu/yWvcsD34K9Ijzmmy4z769xbmxtBBe5EP2A==" saltValue="QPn6DII/rGhkLNS49rhw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P39" sqref="P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5" t="s">
        <v>30</v>
      </c>
      <c r="C41" s="1186"/>
      <c r="D41" s="105"/>
      <c r="E41" s="1191" t="s">
        <v>31</v>
      </c>
      <c r="F41" s="1191"/>
      <c r="G41" s="1191"/>
      <c r="H41" s="1192"/>
      <c r="I41" s="354">
        <v>2560</v>
      </c>
      <c r="J41" s="355">
        <v>2397</v>
      </c>
      <c r="K41" s="355">
        <v>2981</v>
      </c>
      <c r="L41" s="355">
        <v>3216</v>
      </c>
      <c r="M41" s="356">
        <v>2997</v>
      </c>
    </row>
    <row r="42" spans="2:13" ht="27.75" customHeight="1" x14ac:dyDescent="0.15">
      <c r="B42" s="1187"/>
      <c r="C42" s="1188"/>
      <c r="D42" s="106"/>
      <c r="E42" s="1193" t="s">
        <v>32</v>
      </c>
      <c r="F42" s="1193"/>
      <c r="G42" s="1193"/>
      <c r="H42" s="1194"/>
      <c r="I42" s="357">
        <v>0</v>
      </c>
      <c r="J42" s="358">
        <v>0</v>
      </c>
      <c r="K42" s="358" t="s">
        <v>486</v>
      </c>
      <c r="L42" s="358" t="s">
        <v>486</v>
      </c>
      <c r="M42" s="359" t="s">
        <v>486</v>
      </c>
    </row>
    <row r="43" spans="2:13" ht="27.75" customHeight="1" x14ac:dyDescent="0.15">
      <c r="B43" s="1187"/>
      <c r="C43" s="1188"/>
      <c r="D43" s="106"/>
      <c r="E43" s="1193" t="s">
        <v>33</v>
      </c>
      <c r="F43" s="1193"/>
      <c r="G43" s="1193"/>
      <c r="H43" s="1194"/>
      <c r="I43" s="357">
        <v>481</v>
      </c>
      <c r="J43" s="358">
        <v>443</v>
      </c>
      <c r="K43" s="358">
        <v>394</v>
      </c>
      <c r="L43" s="358">
        <v>371</v>
      </c>
      <c r="M43" s="359">
        <v>322</v>
      </c>
    </row>
    <row r="44" spans="2:13" ht="27.75" customHeight="1" x14ac:dyDescent="0.15">
      <c r="B44" s="1187"/>
      <c r="C44" s="1188"/>
      <c r="D44" s="106"/>
      <c r="E44" s="1193" t="s">
        <v>34</v>
      </c>
      <c r="F44" s="1193"/>
      <c r="G44" s="1193"/>
      <c r="H44" s="1194"/>
      <c r="I44" s="357">
        <v>100</v>
      </c>
      <c r="J44" s="358">
        <v>70</v>
      </c>
      <c r="K44" s="358">
        <v>47</v>
      </c>
      <c r="L44" s="358">
        <v>36</v>
      </c>
      <c r="M44" s="359">
        <v>29</v>
      </c>
    </row>
    <row r="45" spans="2:13" ht="27.75" customHeight="1" x14ac:dyDescent="0.15">
      <c r="B45" s="1187"/>
      <c r="C45" s="1188"/>
      <c r="D45" s="106"/>
      <c r="E45" s="1193" t="s">
        <v>35</v>
      </c>
      <c r="F45" s="1193"/>
      <c r="G45" s="1193"/>
      <c r="H45" s="1194"/>
      <c r="I45" s="357">
        <v>924</v>
      </c>
      <c r="J45" s="358">
        <v>930</v>
      </c>
      <c r="K45" s="358">
        <v>973</v>
      </c>
      <c r="L45" s="358">
        <v>935</v>
      </c>
      <c r="M45" s="359">
        <v>927</v>
      </c>
    </row>
    <row r="46" spans="2:13" ht="27.75" customHeight="1" x14ac:dyDescent="0.15">
      <c r="B46" s="1187"/>
      <c r="C46" s="1188"/>
      <c r="D46" s="107"/>
      <c r="E46" s="1193" t="s">
        <v>36</v>
      </c>
      <c r="F46" s="1193"/>
      <c r="G46" s="1193"/>
      <c r="H46" s="1194"/>
      <c r="I46" s="357" t="s">
        <v>486</v>
      </c>
      <c r="J46" s="358" t="s">
        <v>486</v>
      </c>
      <c r="K46" s="358" t="s">
        <v>486</v>
      </c>
      <c r="L46" s="358" t="s">
        <v>486</v>
      </c>
      <c r="M46" s="359" t="s">
        <v>486</v>
      </c>
    </row>
    <row r="47" spans="2:13" ht="27.75" customHeight="1" x14ac:dyDescent="0.15">
      <c r="B47" s="1187"/>
      <c r="C47" s="1188"/>
      <c r="D47" s="108"/>
      <c r="E47" s="1195" t="s">
        <v>37</v>
      </c>
      <c r="F47" s="1196"/>
      <c r="G47" s="1196"/>
      <c r="H47" s="1197"/>
      <c r="I47" s="357" t="s">
        <v>486</v>
      </c>
      <c r="J47" s="358" t="s">
        <v>486</v>
      </c>
      <c r="K47" s="358" t="s">
        <v>486</v>
      </c>
      <c r="L47" s="358" t="s">
        <v>486</v>
      </c>
      <c r="M47" s="359" t="s">
        <v>486</v>
      </c>
    </row>
    <row r="48" spans="2:13" ht="27.75" customHeight="1" x14ac:dyDescent="0.15">
      <c r="B48" s="1187"/>
      <c r="C48" s="1188"/>
      <c r="D48" s="106"/>
      <c r="E48" s="1193" t="s">
        <v>38</v>
      </c>
      <c r="F48" s="1193"/>
      <c r="G48" s="1193"/>
      <c r="H48" s="1194"/>
      <c r="I48" s="357" t="s">
        <v>486</v>
      </c>
      <c r="J48" s="358" t="s">
        <v>486</v>
      </c>
      <c r="K48" s="358" t="s">
        <v>486</v>
      </c>
      <c r="L48" s="358" t="s">
        <v>486</v>
      </c>
      <c r="M48" s="359" t="s">
        <v>486</v>
      </c>
    </row>
    <row r="49" spans="2:13" ht="27.75" customHeight="1" x14ac:dyDescent="0.15">
      <c r="B49" s="1189"/>
      <c r="C49" s="1190"/>
      <c r="D49" s="106"/>
      <c r="E49" s="1193" t="s">
        <v>39</v>
      </c>
      <c r="F49" s="1193"/>
      <c r="G49" s="1193"/>
      <c r="H49" s="1194"/>
      <c r="I49" s="357" t="s">
        <v>486</v>
      </c>
      <c r="J49" s="358" t="s">
        <v>486</v>
      </c>
      <c r="K49" s="358" t="s">
        <v>486</v>
      </c>
      <c r="L49" s="358" t="s">
        <v>486</v>
      </c>
      <c r="M49" s="359" t="s">
        <v>486</v>
      </c>
    </row>
    <row r="50" spans="2:13" ht="27.75" customHeight="1" x14ac:dyDescent="0.15">
      <c r="B50" s="1198" t="s">
        <v>40</v>
      </c>
      <c r="C50" s="1199"/>
      <c r="D50" s="109"/>
      <c r="E50" s="1193" t="s">
        <v>41</v>
      </c>
      <c r="F50" s="1193"/>
      <c r="G50" s="1193"/>
      <c r="H50" s="1194"/>
      <c r="I50" s="357">
        <v>8372</v>
      </c>
      <c r="J50" s="358">
        <v>7994</v>
      </c>
      <c r="K50" s="358">
        <v>8646</v>
      </c>
      <c r="L50" s="358">
        <v>8836</v>
      </c>
      <c r="M50" s="359">
        <v>8173</v>
      </c>
    </row>
    <row r="51" spans="2:13" ht="27.75" customHeight="1" x14ac:dyDescent="0.15">
      <c r="B51" s="1187"/>
      <c r="C51" s="1188"/>
      <c r="D51" s="106"/>
      <c r="E51" s="1193" t="s">
        <v>42</v>
      </c>
      <c r="F51" s="1193"/>
      <c r="G51" s="1193"/>
      <c r="H51" s="1194"/>
      <c r="I51" s="357" t="s">
        <v>486</v>
      </c>
      <c r="J51" s="358" t="s">
        <v>486</v>
      </c>
      <c r="K51" s="358" t="s">
        <v>486</v>
      </c>
      <c r="L51" s="358" t="s">
        <v>486</v>
      </c>
      <c r="M51" s="359" t="s">
        <v>486</v>
      </c>
    </row>
    <row r="52" spans="2:13" ht="27.75" customHeight="1" x14ac:dyDescent="0.15">
      <c r="B52" s="1189"/>
      <c r="C52" s="1190"/>
      <c r="D52" s="106"/>
      <c r="E52" s="1193" t="s">
        <v>43</v>
      </c>
      <c r="F52" s="1193"/>
      <c r="G52" s="1193"/>
      <c r="H52" s="1194"/>
      <c r="I52" s="357">
        <v>3165</v>
      </c>
      <c r="J52" s="358">
        <v>3125</v>
      </c>
      <c r="K52" s="358">
        <v>3037</v>
      </c>
      <c r="L52" s="358">
        <v>3207</v>
      </c>
      <c r="M52" s="359">
        <v>3127</v>
      </c>
    </row>
    <row r="53" spans="2:13" ht="27.75" customHeight="1" thickBot="1" x14ac:dyDescent="0.2">
      <c r="B53" s="1200" t="s">
        <v>19</v>
      </c>
      <c r="C53" s="1201"/>
      <c r="D53" s="110"/>
      <c r="E53" s="1202" t="s">
        <v>44</v>
      </c>
      <c r="F53" s="1202"/>
      <c r="G53" s="1202"/>
      <c r="H53" s="1203"/>
      <c r="I53" s="360">
        <v>-7472</v>
      </c>
      <c r="J53" s="361">
        <v>-7279</v>
      </c>
      <c r="K53" s="361">
        <v>-7288</v>
      </c>
      <c r="L53" s="361">
        <v>-7484</v>
      </c>
      <c r="M53" s="362">
        <v>-7024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R7R7KfpUdmHQSxSYWHaLLMGHqLsbiTfmDJEUycCNc11iSvAYUGhzR+IQm2YPCY/tivG9DJIXix1NZV7+sqvkA==" saltValue="izX2k1QQR6xkQeQf1Nyq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2" t="s">
        <v>46</v>
      </c>
      <c r="D55" s="1212"/>
      <c r="E55" s="1213"/>
      <c r="F55" s="122">
        <v>2262</v>
      </c>
      <c r="G55" s="122">
        <v>2479</v>
      </c>
      <c r="H55" s="123">
        <v>2356</v>
      </c>
    </row>
    <row r="56" spans="2:8" ht="52.5" customHeight="1" x14ac:dyDescent="0.15">
      <c r="B56" s="124"/>
      <c r="C56" s="1214" t="s">
        <v>47</v>
      </c>
      <c r="D56" s="1214"/>
      <c r="E56" s="1215"/>
      <c r="F56" s="125">
        <v>1039</v>
      </c>
      <c r="G56" s="125">
        <v>1095</v>
      </c>
      <c r="H56" s="126">
        <v>1113</v>
      </c>
    </row>
    <row r="57" spans="2:8" ht="53.25" customHeight="1" x14ac:dyDescent="0.15">
      <c r="B57" s="124"/>
      <c r="C57" s="1216" t="s">
        <v>48</v>
      </c>
      <c r="D57" s="1216"/>
      <c r="E57" s="1217"/>
      <c r="F57" s="127">
        <v>6346</v>
      </c>
      <c r="G57" s="127">
        <v>6262</v>
      </c>
      <c r="H57" s="128">
        <v>5704</v>
      </c>
    </row>
    <row r="58" spans="2:8" ht="45.75" customHeight="1" x14ac:dyDescent="0.15">
      <c r="B58" s="129"/>
      <c r="C58" s="1204" t="s">
        <v>554</v>
      </c>
      <c r="D58" s="1205"/>
      <c r="E58" s="1206"/>
      <c r="F58" s="130">
        <v>3305</v>
      </c>
      <c r="G58" s="130">
        <v>3219</v>
      </c>
      <c r="H58" s="131">
        <v>2762</v>
      </c>
    </row>
    <row r="59" spans="2:8" ht="45.75" customHeight="1" x14ac:dyDescent="0.15">
      <c r="B59" s="129"/>
      <c r="C59" s="1204" t="s">
        <v>555</v>
      </c>
      <c r="D59" s="1205"/>
      <c r="E59" s="1206"/>
      <c r="F59" s="130">
        <v>1000</v>
      </c>
      <c r="G59" s="130">
        <v>1000</v>
      </c>
      <c r="H59" s="131">
        <v>1000</v>
      </c>
    </row>
    <row r="60" spans="2:8" ht="45.75" customHeight="1" x14ac:dyDescent="0.15">
      <c r="B60" s="129"/>
      <c r="C60" s="1204" t="s">
        <v>556</v>
      </c>
      <c r="D60" s="1205"/>
      <c r="E60" s="1206"/>
      <c r="F60" s="130">
        <v>948</v>
      </c>
      <c r="G60" s="130">
        <v>953</v>
      </c>
      <c r="H60" s="131">
        <v>873</v>
      </c>
    </row>
    <row r="61" spans="2:8" ht="45.75" customHeight="1" x14ac:dyDescent="0.15">
      <c r="B61" s="129"/>
      <c r="C61" s="1204" t="s">
        <v>557</v>
      </c>
      <c r="D61" s="1205"/>
      <c r="E61" s="1206"/>
      <c r="F61" s="130">
        <v>535</v>
      </c>
      <c r="G61" s="130">
        <v>533</v>
      </c>
      <c r="H61" s="131">
        <v>516</v>
      </c>
    </row>
    <row r="62" spans="2:8" ht="45.75" customHeight="1" thickBot="1" x14ac:dyDescent="0.2">
      <c r="B62" s="132"/>
      <c r="C62" s="1207" t="s">
        <v>558</v>
      </c>
      <c r="D62" s="1208"/>
      <c r="E62" s="1209"/>
      <c r="F62" s="133">
        <v>414</v>
      </c>
      <c r="G62" s="133">
        <v>414</v>
      </c>
      <c r="H62" s="134">
        <v>414</v>
      </c>
    </row>
    <row r="63" spans="2:8" ht="52.5" customHeight="1" thickBot="1" x14ac:dyDescent="0.2">
      <c r="B63" s="135"/>
      <c r="C63" s="1210" t="s">
        <v>49</v>
      </c>
      <c r="D63" s="1210"/>
      <c r="E63" s="1211"/>
      <c r="F63" s="136">
        <v>9646</v>
      </c>
      <c r="G63" s="136">
        <v>9836</v>
      </c>
      <c r="H63" s="137">
        <v>9173</v>
      </c>
    </row>
    <row r="64" spans="2:8" x14ac:dyDescent="0.15"/>
  </sheetData>
  <sheetProtection algorithmName="SHA-512" hashValue="3OltdenLiyn8VTZEn4ChjuxwZGc3Vrahm98JzwtK3vxvIi4yXejt5iY98g6pUCeM2iBw27BW6PiAK4NjCIS0yw==" saltValue="7VTd+lS9r6QVuZKTSD9v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4A5BB-6F5C-4DE8-A859-76C316DE4352}">
  <sheetPr>
    <pageSetUpPr fitToPage="1"/>
  </sheetPr>
  <dimension ref="A1:DE85"/>
  <sheetViews>
    <sheetView showGridLines="0" topLeftCell="A58" zoomScale="70" zoomScaleNormal="70" zoomScaleSheetLayoutView="55" workbookViewId="0">
      <selection activeCell="AN61" sqref="AN61"/>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8"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8"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8"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8"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8"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8"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8"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8"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8"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8"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8"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8"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8"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8"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8"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572</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573</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574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575</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524</v>
      </c>
      <c r="BQ50" s="1251"/>
      <c r="BR50" s="1251"/>
      <c r="BS50" s="1251"/>
      <c r="BT50" s="1251"/>
      <c r="BU50" s="1251"/>
      <c r="BV50" s="1251"/>
      <c r="BW50" s="1251"/>
      <c r="BX50" s="1251" t="s">
        <v>525</v>
      </c>
      <c r="BY50" s="1251"/>
      <c r="BZ50" s="1251"/>
      <c r="CA50" s="1251"/>
      <c r="CB50" s="1251"/>
      <c r="CC50" s="1251"/>
      <c r="CD50" s="1251"/>
      <c r="CE50" s="1251"/>
      <c r="CF50" s="1251" t="s">
        <v>526</v>
      </c>
      <c r="CG50" s="1251"/>
      <c r="CH50" s="1251"/>
      <c r="CI50" s="1251"/>
      <c r="CJ50" s="1251"/>
      <c r="CK50" s="1251"/>
      <c r="CL50" s="1251"/>
      <c r="CM50" s="1251"/>
      <c r="CN50" s="1251" t="s">
        <v>527</v>
      </c>
      <c r="CO50" s="1251"/>
      <c r="CP50" s="1251"/>
      <c r="CQ50" s="1251"/>
      <c r="CR50" s="1251"/>
      <c r="CS50" s="1251"/>
      <c r="CT50" s="1251"/>
      <c r="CU50" s="1251"/>
      <c r="CV50" s="1251" t="s">
        <v>528</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576</v>
      </c>
      <c r="AO51" s="1255"/>
      <c r="AP51" s="1255"/>
      <c r="AQ51" s="1255"/>
      <c r="AR51" s="1255"/>
      <c r="AS51" s="1255"/>
      <c r="AT51" s="1255"/>
      <c r="AU51" s="1255"/>
      <c r="AV51" s="1255"/>
      <c r="AW51" s="1255"/>
      <c r="AX51" s="1255"/>
      <c r="AY51" s="1255"/>
      <c r="AZ51" s="1255"/>
      <c r="BA51" s="1255"/>
      <c r="BB51" s="1255" t="s">
        <v>577</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7"/>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578</v>
      </c>
      <c r="BC53" s="1255"/>
      <c r="BD53" s="1255"/>
      <c r="BE53" s="1255"/>
      <c r="BF53" s="1255"/>
      <c r="BG53" s="1255"/>
      <c r="BH53" s="1255"/>
      <c r="BI53" s="1255"/>
      <c r="BJ53" s="1255"/>
      <c r="BK53" s="1255"/>
      <c r="BL53" s="1255"/>
      <c r="BM53" s="1255"/>
      <c r="BN53" s="1255"/>
      <c r="BO53" s="1255"/>
      <c r="BP53" s="1256">
        <v>58.5</v>
      </c>
      <c r="BQ53" s="1256"/>
      <c r="BR53" s="1256"/>
      <c r="BS53" s="1256"/>
      <c r="BT53" s="1256"/>
      <c r="BU53" s="1256"/>
      <c r="BV53" s="1256"/>
      <c r="BW53" s="1256"/>
      <c r="BX53" s="1256">
        <v>59.1</v>
      </c>
      <c r="BY53" s="1256"/>
      <c r="BZ53" s="1256"/>
      <c r="CA53" s="1256"/>
      <c r="CB53" s="1256"/>
      <c r="CC53" s="1256"/>
      <c r="CD53" s="1256"/>
      <c r="CE53" s="1256"/>
      <c r="CF53" s="1256">
        <v>60.8</v>
      </c>
      <c r="CG53" s="1256"/>
      <c r="CH53" s="1256"/>
      <c r="CI53" s="1256"/>
      <c r="CJ53" s="1256"/>
      <c r="CK53" s="1256"/>
      <c r="CL53" s="1256"/>
      <c r="CM53" s="1256"/>
      <c r="CN53" s="1256">
        <v>62.6</v>
      </c>
      <c r="CO53" s="1256"/>
      <c r="CP53" s="1256"/>
      <c r="CQ53" s="1256"/>
      <c r="CR53" s="1256"/>
      <c r="CS53" s="1256"/>
      <c r="CT53" s="1256"/>
      <c r="CU53" s="1256"/>
      <c r="CV53" s="1257"/>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579</v>
      </c>
      <c r="AO55" s="1251"/>
      <c r="AP55" s="1251"/>
      <c r="AQ55" s="1251"/>
      <c r="AR55" s="1251"/>
      <c r="AS55" s="1251"/>
      <c r="AT55" s="1251"/>
      <c r="AU55" s="1251"/>
      <c r="AV55" s="1251"/>
      <c r="AW55" s="1251"/>
      <c r="AX55" s="1251"/>
      <c r="AY55" s="1251"/>
      <c r="AZ55" s="1251"/>
      <c r="BA55" s="1251"/>
      <c r="BB55" s="1255" t="s">
        <v>577</v>
      </c>
      <c r="BC55" s="1255"/>
      <c r="BD55" s="1255"/>
      <c r="BE55" s="1255"/>
      <c r="BF55" s="1255"/>
      <c r="BG55" s="1255"/>
      <c r="BH55" s="1255"/>
      <c r="BI55" s="1255"/>
      <c r="BJ55" s="1255"/>
      <c r="BK55" s="1255"/>
      <c r="BL55" s="1255"/>
      <c r="BM55" s="1255"/>
      <c r="BN55" s="1255"/>
      <c r="BO55" s="1255"/>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7"/>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8"/>
      <c r="G57" s="1245"/>
      <c r="H57" s="1245"/>
      <c r="I57" s="1259"/>
      <c r="J57" s="1259"/>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578</v>
      </c>
      <c r="BC57" s="1255"/>
      <c r="BD57" s="1255"/>
      <c r="BE57" s="1255"/>
      <c r="BF57" s="1255"/>
      <c r="BG57" s="1255"/>
      <c r="BH57" s="1255"/>
      <c r="BI57" s="1255"/>
      <c r="BJ57" s="1255"/>
      <c r="BK57" s="1255"/>
      <c r="BL57" s="1255"/>
      <c r="BM57" s="1255"/>
      <c r="BN57" s="1255"/>
      <c r="BO57" s="1255"/>
      <c r="BP57" s="1256">
        <v>62.8</v>
      </c>
      <c r="BQ57" s="1256"/>
      <c r="BR57" s="1256"/>
      <c r="BS57" s="1256"/>
      <c r="BT57" s="1256"/>
      <c r="BU57" s="1256"/>
      <c r="BV57" s="1256"/>
      <c r="BW57" s="1256"/>
      <c r="BX57" s="1256">
        <v>64</v>
      </c>
      <c r="BY57" s="1256"/>
      <c r="BZ57" s="1256"/>
      <c r="CA57" s="1256"/>
      <c r="CB57" s="1256"/>
      <c r="CC57" s="1256"/>
      <c r="CD57" s="1256"/>
      <c r="CE57" s="1256"/>
      <c r="CF57" s="1256">
        <v>66.2</v>
      </c>
      <c r="CG57" s="1256"/>
      <c r="CH57" s="1256"/>
      <c r="CI57" s="1256"/>
      <c r="CJ57" s="1256"/>
      <c r="CK57" s="1256"/>
      <c r="CL57" s="1256"/>
      <c r="CM57" s="1256"/>
      <c r="CN57" s="1256">
        <v>67.099999999999994</v>
      </c>
      <c r="CO57" s="1256"/>
      <c r="CP57" s="1256"/>
      <c r="CQ57" s="1256"/>
      <c r="CR57" s="1256"/>
      <c r="CS57" s="1256"/>
      <c r="CT57" s="1256"/>
      <c r="CU57" s="1256"/>
      <c r="CV57" s="1257"/>
      <c r="CW57" s="1256"/>
      <c r="CX57" s="1256"/>
      <c r="CY57" s="1256"/>
      <c r="CZ57" s="1256"/>
      <c r="DA57" s="1256"/>
      <c r="DB57" s="1256"/>
      <c r="DC57" s="1256"/>
      <c r="DD57" s="1260"/>
      <c r="DE57" s="1258"/>
    </row>
    <row r="58" spans="1:109" s="1234" customFormat="1" x14ac:dyDescent="0.15">
      <c r="A58" s="1220"/>
      <c r="B58" s="1258"/>
      <c r="G58" s="1245"/>
      <c r="H58" s="1245"/>
      <c r="I58" s="1259"/>
      <c r="J58" s="1259"/>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60"/>
      <c r="DE58" s="1258"/>
    </row>
    <row r="59" spans="1:109" s="1234" customFormat="1" x14ac:dyDescent="0.15">
      <c r="A59" s="1220"/>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4" customFormat="1" x14ac:dyDescent="0.15">
      <c r="A60" s="1220"/>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4" customFormat="1" x14ac:dyDescent="0.15">
      <c r="A61" s="1220"/>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6" t="s">
        <v>580</v>
      </c>
    </row>
    <row r="64" spans="1:109" x14ac:dyDescent="0.15">
      <c r="B64" s="1226"/>
      <c r="G64" s="1233"/>
      <c r="I64" s="1267"/>
      <c r="J64" s="1267"/>
      <c r="K64" s="1267"/>
      <c r="L64" s="1267"/>
      <c r="M64" s="1267"/>
      <c r="N64" s="1268"/>
      <c r="AM64" s="1233"/>
      <c r="AN64" s="1233" t="s">
        <v>573</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581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9"/>
      <c r="I70" s="1269"/>
      <c r="J70" s="1270"/>
      <c r="K70" s="1270"/>
      <c r="L70" s="1271"/>
      <c r="M70" s="1270"/>
      <c r="N70" s="1271"/>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2"/>
      <c r="I71" s="1273"/>
      <c r="J71" s="1270"/>
      <c r="K71" s="1270"/>
      <c r="L71" s="1271"/>
      <c r="M71" s="1270"/>
      <c r="N71" s="1271"/>
      <c r="AM71" s="1272"/>
      <c r="AN71" s="1220" t="s">
        <v>575</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524</v>
      </c>
      <c r="BQ72" s="1251"/>
      <c r="BR72" s="1251"/>
      <c r="BS72" s="1251"/>
      <c r="BT72" s="1251"/>
      <c r="BU72" s="1251"/>
      <c r="BV72" s="1251"/>
      <c r="BW72" s="1251"/>
      <c r="BX72" s="1251" t="s">
        <v>525</v>
      </c>
      <c r="BY72" s="1251"/>
      <c r="BZ72" s="1251"/>
      <c r="CA72" s="1251"/>
      <c r="CB72" s="1251"/>
      <c r="CC72" s="1251"/>
      <c r="CD72" s="1251"/>
      <c r="CE72" s="1251"/>
      <c r="CF72" s="1251" t="s">
        <v>526</v>
      </c>
      <c r="CG72" s="1251"/>
      <c r="CH72" s="1251"/>
      <c r="CI72" s="1251"/>
      <c r="CJ72" s="1251"/>
      <c r="CK72" s="1251"/>
      <c r="CL72" s="1251"/>
      <c r="CM72" s="1251"/>
      <c r="CN72" s="1251" t="s">
        <v>527</v>
      </c>
      <c r="CO72" s="1251"/>
      <c r="CP72" s="1251"/>
      <c r="CQ72" s="1251"/>
      <c r="CR72" s="1251"/>
      <c r="CS72" s="1251"/>
      <c r="CT72" s="1251"/>
      <c r="CU72" s="1251"/>
      <c r="CV72" s="1251" t="s">
        <v>528</v>
      </c>
      <c r="CW72" s="1251"/>
      <c r="CX72" s="1251"/>
      <c r="CY72" s="1251"/>
      <c r="CZ72" s="1251"/>
      <c r="DA72" s="1251"/>
      <c r="DB72" s="1251"/>
      <c r="DC72" s="1251"/>
    </row>
    <row r="73" spans="2:107" x14ac:dyDescent="0.15">
      <c r="B73" s="1226"/>
      <c r="G73" s="1252"/>
      <c r="H73" s="1252"/>
      <c r="I73" s="1252"/>
      <c r="J73" s="1252"/>
      <c r="K73" s="1274"/>
      <c r="L73" s="1274"/>
      <c r="M73" s="1274"/>
      <c r="N73" s="1274"/>
      <c r="AM73" s="1244"/>
      <c r="AN73" s="1255" t="s">
        <v>576</v>
      </c>
      <c r="AO73" s="1255"/>
      <c r="AP73" s="1255"/>
      <c r="AQ73" s="1255"/>
      <c r="AR73" s="1255"/>
      <c r="AS73" s="1255"/>
      <c r="AT73" s="1255"/>
      <c r="AU73" s="1255"/>
      <c r="AV73" s="1255"/>
      <c r="AW73" s="1255"/>
      <c r="AX73" s="1255"/>
      <c r="AY73" s="1255"/>
      <c r="AZ73" s="1255"/>
      <c r="BA73" s="1255"/>
      <c r="BB73" s="1255" t="s">
        <v>577</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6"/>
      <c r="G74" s="1252"/>
      <c r="H74" s="1252"/>
      <c r="I74" s="1252"/>
      <c r="J74" s="1252"/>
      <c r="K74" s="1274"/>
      <c r="L74" s="1274"/>
      <c r="M74" s="1274"/>
      <c r="N74" s="1274"/>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582</v>
      </c>
      <c r="BC75" s="1255"/>
      <c r="BD75" s="1255"/>
      <c r="BE75" s="1255"/>
      <c r="BF75" s="1255"/>
      <c r="BG75" s="1255"/>
      <c r="BH75" s="1255"/>
      <c r="BI75" s="1255"/>
      <c r="BJ75" s="1255"/>
      <c r="BK75" s="1255"/>
      <c r="BL75" s="1255"/>
      <c r="BM75" s="1255"/>
      <c r="BN75" s="1255"/>
      <c r="BO75" s="1255"/>
      <c r="BP75" s="1256">
        <v>-1.5</v>
      </c>
      <c r="BQ75" s="1256"/>
      <c r="BR75" s="1256"/>
      <c r="BS75" s="1256"/>
      <c r="BT75" s="1256"/>
      <c r="BU75" s="1256"/>
      <c r="BV75" s="1256"/>
      <c r="BW75" s="1256"/>
      <c r="BX75" s="1256">
        <v>-2.6</v>
      </c>
      <c r="BY75" s="1256"/>
      <c r="BZ75" s="1256"/>
      <c r="CA75" s="1256"/>
      <c r="CB75" s="1256"/>
      <c r="CC75" s="1256"/>
      <c r="CD75" s="1256"/>
      <c r="CE75" s="1256"/>
      <c r="CF75" s="1256">
        <v>-2.7</v>
      </c>
      <c r="CG75" s="1256"/>
      <c r="CH75" s="1256"/>
      <c r="CI75" s="1256"/>
      <c r="CJ75" s="1256"/>
      <c r="CK75" s="1256"/>
      <c r="CL75" s="1256"/>
      <c r="CM75" s="1256"/>
      <c r="CN75" s="1256">
        <v>-1.7</v>
      </c>
      <c r="CO75" s="1256"/>
      <c r="CP75" s="1256"/>
      <c r="CQ75" s="1256"/>
      <c r="CR75" s="1256"/>
      <c r="CS75" s="1256"/>
      <c r="CT75" s="1256"/>
      <c r="CU75" s="1256"/>
      <c r="CV75" s="1256">
        <v>0.1</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4"/>
      <c r="L77" s="1274"/>
      <c r="M77" s="1274"/>
      <c r="N77" s="1274"/>
      <c r="AN77" s="1251" t="s">
        <v>579</v>
      </c>
      <c r="AO77" s="1251"/>
      <c r="AP77" s="1251"/>
      <c r="AQ77" s="1251"/>
      <c r="AR77" s="1251"/>
      <c r="AS77" s="1251"/>
      <c r="AT77" s="1251"/>
      <c r="AU77" s="1251"/>
      <c r="AV77" s="1251"/>
      <c r="AW77" s="1251"/>
      <c r="AX77" s="1251"/>
      <c r="AY77" s="1251"/>
      <c r="AZ77" s="1251"/>
      <c r="BA77" s="1251"/>
      <c r="BB77" s="1255" t="s">
        <v>577</v>
      </c>
      <c r="BC77" s="1255"/>
      <c r="BD77" s="1255"/>
      <c r="BE77" s="1255"/>
      <c r="BF77" s="1255"/>
      <c r="BG77" s="1255"/>
      <c r="BH77" s="1255"/>
      <c r="BI77" s="1255"/>
      <c r="BJ77" s="1255"/>
      <c r="BK77" s="1255"/>
      <c r="BL77" s="1255"/>
      <c r="BM77" s="1255"/>
      <c r="BN77" s="1255"/>
      <c r="BO77" s="1255"/>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6"/>
      <c r="G78" s="1245"/>
      <c r="H78" s="1245"/>
      <c r="I78" s="1245"/>
      <c r="J78" s="1245"/>
      <c r="K78" s="1274"/>
      <c r="L78" s="1274"/>
      <c r="M78" s="1274"/>
      <c r="N78" s="1274"/>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9"/>
      <c r="J79" s="1259"/>
      <c r="K79" s="1275"/>
      <c r="L79" s="1275"/>
      <c r="M79" s="1275"/>
      <c r="N79" s="1275"/>
      <c r="AN79" s="1251"/>
      <c r="AO79" s="1251"/>
      <c r="AP79" s="1251"/>
      <c r="AQ79" s="1251"/>
      <c r="AR79" s="1251"/>
      <c r="AS79" s="1251"/>
      <c r="AT79" s="1251"/>
      <c r="AU79" s="1251"/>
      <c r="AV79" s="1251"/>
      <c r="AW79" s="1251"/>
      <c r="AX79" s="1251"/>
      <c r="AY79" s="1251"/>
      <c r="AZ79" s="1251"/>
      <c r="BA79" s="1251"/>
      <c r="BB79" s="1255" t="s">
        <v>582</v>
      </c>
      <c r="BC79" s="1255"/>
      <c r="BD79" s="1255"/>
      <c r="BE79" s="1255"/>
      <c r="BF79" s="1255"/>
      <c r="BG79" s="1255"/>
      <c r="BH79" s="1255"/>
      <c r="BI79" s="1255"/>
      <c r="BJ79" s="1255"/>
      <c r="BK79" s="1255"/>
      <c r="BL79" s="1255"/>
      <c r="BM79" s="1255"/>
      <c r="BN79" s="1255"/>
      <c r="BO79" s="1255"/>
      <c r="BP79" s="1256">
        <v>7.7</v>
      </c>
      <c r="BQ79" s="1256"/>
      <c r="BR79" s="1256"/>
      <c r="BS79" s="1256"/>
      <c r="BT79" s="1256"/>
      <c r="BU79" s="1256"/>
      <c r="BV79" s="1256"/>
      <c r="BW79" s="1256"/>
      <c r="BX79" s="1256">
        <v>8</v>
      </c>
      <c r="BY79" s="1256"/>
      <c r="BZ79" s="1256"/>
      <c r="CA79" s="1256"/>
      <c r="CB79" s="1256"/>
      <c r="CC79" s="1256"/>
      <c r="CD79" s="1256"/>
      <c r="CE79" s="1256"/>
      <c r="CF79" s="1256">
        <v>8</v>
      </c>
      <c r="CG79" s="1256"/>
      <c r="CH79" s="1256"/>
      <c r="CI79" s="1256"/>
      <c r="CJ79" s="1256"/>
      <c r="CK79" s="1256"/>
      <c r="CL79" s="1256"/>
      <c r="CM79" s="1256"/>
      <c r="CN79" s="1256">
        <v>8.3000000000000007</v>
      </c>
      <c r="CO79" s="1256"/>
      <c r="CP79" s="1256"/>
      <c r="CQ79" s="1256"/>
      <c r="CR79" s="1256"/>
      <c r="CS79" s="1256"/>
      <c r="CT79" s="1256"/>
      <c r="CU79" s="1256"/>
      <c r="CV79" s="1256">
        <v>8.4</v>
      </c>
      <c r="CW79" s="1256"/>
      <c r="CX79" s="1256"/>
      <c r="CY79" s="1256"/>
      <c r="CZ79" s="1256"/>
      <c r="DA79" s="1256"/>
      <c r="DB79" s="1256"/>
      <c r="DC79" s="1256"/>
    </row>
    <row r="80" spans="2:107" x14ac:dyDescent="0.15">
      <c r="B80" s="1226"/>
      <c r="G80" s="1245"/>
      <c r="H80" s="1245"/>
      <c r="I80" s="1259"/>
      <c r="J80" s="1259"/>
      <c r="K80" s="1275"/>
      <c r="L80" s="1275"/>
      <c r="M80" s="1275"/>
      <c r="N80" s="1275"/>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nMfgruMVbJOQi+4N8YnAFehcMAwzeT/KD8VLLlP82ZFQXSbN6aLcv+2kkJ/gLDagbn0xdV9/0532B8/CvheSeA==" saltValue="fjwBs/c9oCWyJad+ZVTQ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CD78A-2159-433D-B3E7-3D8E07DF53E3}">
  <sheetPr>
    <pageSetUpPr fitToPage="1"/>
  </sheetPr>
  <dimension ref="A1:DR125"/>
  <sheetViews>
    <sheetView showGridLines="0" topLeftCell="A36" zoomScale="70" zoomScaleNormal="70" zoomScaleSheetLayoutView="70" workbookViewId="0">
      <selection activeCell="BJ68" sqref="BJ68"/>
    </sheetView>
  </sheetViews>
  <sheetFormatPr defaultColWidth="0" defaultRowHeight="13.5" customHeight="1" zeroHeight="1" x14ac:dyDescent="0.15"/>
  <cols>
    <col min="1" max="34" width="2.5" style="259" customWidth="1"/>
    <col min="35" max="122" width="2.5" style="258" customWidth="1"/>
    <col min="123" max="16384" width="2.5" style="258" hidden="1"/>
  </cols>
  <sheetData>
    <row r="1" spans="1:34"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x14ac:dyDescent="0.15">
      <c r="S2" s="258"/>
      <c r="AH2" s="258"/>
    </row>
    <row r="3" spans="1: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x14ac:dyDescent="0.15"/>
    <row r="5" spans="1:34" x14ac:dyDescent="0.15"/>
    <row r="6" spans="1:34" x14ac:dyDescent="0.15"/>
    <row r="7" spans="1:34" x14ac:dyDescent="0.15"/>
    <row r="8" spans="1:34" x14ac:dyDescent="0.15"/>
    <row r="9" spans="1:34" x14ac:dyDescent="0.15">
      <c r="AH9" s="25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474</v>
      </c>
    </row>
  </sheetData>
  <sheetProtection algorithmName="SHA-512" hashValue="Z0dRRsYx2rB0icHI3mEkK0g1PN1wPxNrRlLwBn0TQNGpLkhI5L0rfH9hdHkxUXHq4cncyjJkuMpo3XPoAqZCJQ==" saltValue="naNpz1ki3yBKXsQ5lKas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1A97E-1F75-4965-92E1-4EF99A412054}">
  <sheetPr>
    <pageSetUpPr fitToPage="1"/>
  </sheetPr>
  <dimension ref="A1:DR125"/>
  <sheetViews>
    <sheetView showGridLines="0" tabSelected="1" topLeftCell="C58" zoomScale="55" zoomScaleNormal="55" zoomScaleSheetLayoutView="55" workbookViewId="0">
      <selection activeCell="BJ68" sqref="BJ68"/>
    </sheetView>
  </sheetViews>
  <sheetFormatPr defaultColWidth="0" defaultRowHeight="13.5" customHeight="1" zeroHeight="1" x14ac:dyDescent="0.15"/>
  <cols>
    <col min="1" max="34" width="2.5" style="259" customWidth="1"/>
    <col min="35" max="122" width="2.5" style="258" customWidth="1"/>
    <col min="123" max="16384" width="2.5" style="258" hidden="1"/>
  </cols>
  <sheetData>
    <row r="1" spans="2:34"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x14ac:dyDescent="0.15">
      <c r="S2" s="258"/>
      <c r="AH2" s="258"/>
    </row>
    <row r="3" spans="2: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x14ac:dyDescent="0.15"/>
    <row r="5" spans="2:34" x14ac:dyDescent="0.15"/>
    <row r="6" spans="2:34" x14ac:dyDescent="0.15"/>
    <row r="7" spans="2:34" x14ac:dyDescent="0.15"/>
    <row r="8" spans="2:34" x14ac:dyDescent="0.15"/>
    <row r="9" spans="2:34" x14ac:dyDescent="0.15">
      <c r="AH9" s="25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c r="AG59" s="258"/>
      <c r="AH59" s="258"/>
    </row>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474</v>
      </c>
    </row>
  </sheetData>
  <sheetProtection algorithmName="SHA-512" hashValue="L4fp03VTCkB9M5i7uHRVhJ5DJb5NwW7qIaIbA/cNzIVin7r66SFyPaYu4nVCcFU7MKK4yMRmeIFG00uZE2Menw==" saltValue="+bC3MMzGB7wE1bA7oY/d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79081</v>
      </c>
      <c r="E3" s="156"/>
      <c r="F3" s="157">
        <v>126262</v>
      </c>
      <c r="G3" s="158"/>
      <c r="H3" s="159"/>
    </row>
    <row r="4" spans="1:8" x14ac:dyDescent="0.15">
      <c r="A4" s="160"/>
      <c r="B4" s="161"/>
      <c r="C4" s="162"/>
      <c r="D4" s="163">
        <v>52407</v>
      </c>
      <c r="E4" s="164"/>
      <c r="F4" s="165">
        <v>56769</v>
      </c>
      <c r="G4" s="166"/>
      <c r="H4" s="167"/>
    </row>
    <row r="5" spans="1:8" x14ac:dyDescent="0.15">
      <c r="A5" s="148" t="s">
        <v>518</v>
      </c>
      <c r="B5" s="153"/>
      <c r="C5" s="154"/>
      <c r="D5" s="155">
        <v>163422</v>
      </c>
      <c r="E5" s="156"/>
      <c r="F5" s="157">
        <v>126525</v>
      </c>
      <c r="G5" s="158"/>
      <c r="H5" s="159"/>
    </row>
    <row r="6" spans="1:8" x14ac:dyDescent="0.15">
      <c r="A6" s="160"/>
      <c r="B6" s="161"/>
      <c r="C6" s="162"/>
      <c r="D6" s="163">
        <v>83838</v>
      </c>
      <c r="E6" s="164"/>
      <c r="F6" s="165">
        <v>67052</v>
      </c>
      <c r="G6" s="166"/>
      <c r="H6" s="167"/>
    </row>
    <row r="7" spans="1:8" x14ac:dyDescent="0.15">
      <c r="A7" s="148" t="s">
        <v>519</v>
      </c>
      <c r="B7" s="153"/>
      <c r="C7" s="154"/>
      <c r="D7" s="155">
        <v>169683</v>
      </c>
      <c r="E7" s="156"/>
      <c r="F7" s="157">
        <v>122054</v>
      </c>
      <c r="G7" s="158"/>
      <c r="H7" s="159"/>
    </row>
    <row r="8" spans="1:8" x14ac:dyDescent="0.15">
      <c r="A8" s="160"/>
      <c r="B8" s="161"/>
      <c r="C8" s="162"/>
      <c r="D8" s="163">
        <v>141829</v>
      </c>
      <c r="E8" s="164"/>
      <c r="F8" s="165">
        <v>68298</v>
      </c>
      <c r="G8" s="166"/>
      <c r="H8" s="167"/>
    </row>
    <row r="9" spans="1:8" x14ac:dyDescent="0.15">
      <c r="A9" s="148" t="s">
        <v>520</v>
      </c>
      <c r="B9" s="153"/>
      <c r="C9" s="154"/>
      <c r="D9" s="155">
        <v>210572</v>
      </c>
      <c r="E9" s="156"/>
      <c r="F9" s="157">
        <v>111644</v>
      </c>
      <c r="G9" s="158"/>
      <c r="H9" s="159"/>
    </row>
    <row r="10" spans="1:8" x14ac:dyDescent="0.15">
      <c r="A10" s="160"/>
      <c r="B10" s="161"/>
      <c r="C10" s="162"/>
      <c r="D10" s="163">
        <v>154597</v>
      </c>
      <c r="E10" s="164"/>
      <c r="F10" s="165">
        <v>66606</v>
      </c>
      <c r="G10" s="166"/>
      <c r="H10" s="167"/>
    </row>
    <row r="11" spans="1:8" x14ac:dyDescent="0.15">
      <c r="A11" s="148" t="s">
        <v>521</v>
      </c>
      <c r="B11" s="153"/>
      <c r="C11" s="154"/>
      <c r="D11" s="155">
        <v>229192</v>
      </c>
      <c r="E11" s="156"/>
      <c r="F11" s="157">
        <v>127917</v>
      </c>
      <c r="G11" s="158"/>
      <c r="H11" s="159"/>
    </row>
    <row r="12" spans="1:8" x14ac:dyDescent="0.15">
      <c r="A12" s="160"/>
      <c r="B12" s="161"/>
      <c r="C12" s="168"/>
      <c r="D12" s="163">
        <v>149668</v>
      </c>
      <c r="E12" s="164"/>
      <c r="F12" s="165">
        <v>69746</v>
      </c>
      <c r="G12" s="166"/>
      <c r="H12" s="167"/>
    </row>
    <row r="13" spans="1:8" x14ac:dyDescent="0.15">
      <c r="A13" s="148"/>
      <c r="B13" s="153"/>
      <c r="C13" s="169"/>
      <c r="D13" s="170">
        <v>170390</v>
      </c>
      <c r="E13" s="171"/>
      <c r="F13" s="172">
        <v>122880</v>
      </c>
      <c r="G13" s="173"/>
      <c r="H13" s="159"/>
    </row>
    <row r="14" spans="1:8" x14ac:dyDescent="0.15">
      <c r="A14" s="160"/>
      <c r="B14" s="161"/>
      <c r="C14" s="162"/>
      <c r="D14" s="163">
        <v>116468</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11.3</v>
      </c>
      <c r="C19" s="174">
        <f>ROUND(VALUE(SUBSTITUTE(実質収支比率等に係る経年分析!G$48,"▲","-")),2)</f>
        <v>12.54</v>
      </c>
      <c r="D19" s="174">
        <f>ROUND(VALUE(SUBSTITUTE(実質収支比率等に係る経年分析!H$48,"▲","-")),2)</f>
        <v>12.88</v>
      </c>
      <c r="E19" s="174">
        <f>ROUND(VALUE(SUBSTITUTE(実質収支比率等に係る経年分析!I$48,"▲","-")),2)</f>
        <v>12.91</v>
      </c>
      <c r="F19" s="174">
        <f>ROUND(VALUE(SUBSTITUTE(実質収支比率等に係る経年分析!J$48,"▲","-")),2)</f>
        <v>12.53</v>
      </c>
    </row>
    <row r="20" spans="1:11" x14ac:dyDescent="0.15">
      <c r="A20" s="174" t="s">
        <v>53</v>
      </c>
      <c r="B20" s="174">
        <f>ROUND(VALUE(SUBSTITUTE(実質収支比率等に係る経年分析!F$47,"▲","-")),2)</f>
        <v>75.16</v>
      </c>
      <c r="C20" s="174">
        <f>ROUND(VALUE(SUBSTITUTE(実質収支比率等に係る経年分析!G$47,"▲","-")),2)</f>
        <v>72.650000000000006</v>
      </c>
      <c r="D20" s="174">
        <f>ROUND(VALUE(SUBSTITUTE(実質収支比率等に係る経年分析!H$47,"▲","-")),2)</f>
        <v>69.150000000000006</v>
      </c>
      <c r="E20" s="174">
        <f>ROUND(VALUE(SUBSTITUTE(実質収支比率等に係る経年分析!I$47,"▲","-")),2)</f>
        <v>78.069999999999993</v>
      </c>
      <c r="F20" s="174">
        <f>ROUND(VALUE(SUBSTITUTE(実質収支比率等に係る経年分析!J$47,"▲","-")),2)</f>
        <v>73.650000000000006</v>
      </c>
    </row>
    <row r="21" spans="1:11" x14ac:dyDescent="0.15">
      <c r="A21" s="174" t="s">
        <v>54</v>
      </c>
      <c r="B21" s="174">
        <f>IF(ISNUMBER(VALUE(SUBSTITUTE(実質収支比率等に係る経年分析!F$49,"▲","-"))),ROUND(VALUE(SUBSTITUTE(実質収支比率等に係る経年分析!F$49,"▲","-")),2),NA())</f>
        <v>14.05</v>
      </c>
      <c r="C21" s="174">
        <f>IF(ISNUMBER(VALUE(SUBSTITUTE(実質収支比率等に係る経年分析!G$49,"▲","-"))),ROUND(VALUE(SUBSTITUTE(実質収支比率等に係る経年分析!G$49,"▲","-")),2),NA())</f>
        <v>10.35</v>
      </c>
      <c r="D21" s="174">
        <f>IF(ISNUMBER(VALUE(SUBSTITUTE(実質収支比率等に係る経年分析!H$49,"▲","-"))),ROUND(VALUE(SUBSTITUTE(実質収支比率等に係る経年分析!H$49,"▲","-")),2),NA())</f>
        <v>0.94</v>
      </c>
      <c r="E21" s="174">
        <f>IF(ISNUMBER(VALUE(SUBSTITUTE(実質収支比率等に係る経年分析!I$49,"▲","-"))),ROUND(VALUE(SUBSTITUTE(実質収支比率等に係る経年分析!I$49,"▲","-")),2),NA())</f>
        <v>6.46</v>
      </c>
      <c r="F21" s="174">
        <f>IF(ISNUMBER(VALUE(SUBSTITUTE(実質収支比率等に係る経年分析!J$49,"▲","-"))),ROUND(VALUE(SUBSTITUTE(実質収支比率等に係る経年分析!J$49,"▲","-")),2),NA())</f>
        <v>-4.1100000000000003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0.74</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工業等用地造成事業特別会計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3.84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3.94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上毛町農業集落排水事業会計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x14ac:dyDescent="0.15">
      <c r="A34" s="175" t="str">
        <f>IF(連結実質赤字比率に係る赤字・黒字の構成分析!C$36="",NA(),連結実質赤字比率に係る赤字・黒字の構成分析!C$36)</f>
        <v>上毛町簡易水道事業会計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0.15</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428</v>
      </c>
      <c r="E42" s="176"/>
      <c r="F42" s="176"/>
      <c r="G42" s="176">
        <f>'実質公債費比率（分子）の構造'!L$52</f>
        <v>421</v>
      </c>
      <c r="H42" s="176"/>
      <c r="I42" s="176"/>
      <c r="J42" s="176">
        <f>'実質公債費比率（分子）の構造'!M$52</f>
        <v>393</v>
      </c>
      <c r="K42" s="176"/>
      <c r="L42" s="176"/>
      <c r="M42" s="176">
        <f>'実質公債費比率（分子）の構造'!N$52</f>
        <v>377</v>
      </c>
      <c r="N42" s="176"/>
      <c r="O42" s="176"/>
      <c r="P42" s="176">
        <f>'実質公債費比率（分子）の構造'!O$52</f>
        <v>353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31</v>
      </c>
      <c r="C44" s="176"/>
      <c r="D44" s="176"/>
      <c r="E44" s="176">
        <f>'実質公債費比率（分子）の構造'!L$50</f>
        <v>31</v>
      </c>
      <c r="F44" s="176"/>
      <c r="G44" s="176"/>
      <c r="H44" s="176">
        <f>'実質公債費比率（分子）の構造'!M$50</f>
        <v>28</v>
      </c>
      <c r="I44" s="176"/>
      <c r="J44" s="176"/>
      <c r="K44" s="176">
        <f>'実質公債費比率（分子）の構造'!N$50</f>
        <v>17</v>
      </c>
      <c r="L44" s="176"/>
      <c r="M44" s="176"/>
      <c r="N44" s="176">
        <f>'実質公債費比率（分子）の構造'!O$50</f>
        <v>8</v>
      </c>
      <c r="O44" s="176"/>
      <c r="P44" s="176"/>
    </row>
    <row r="45" spans="1:16" x14ac:dyDescent="0.15">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9</v>
      </c>
      <c r="O45" s="176"/>
      <c r="P45" s="176"/>
    </row>
    <row r="46" spans="1:16" x14ac:dyDescent="0.15">
      <c r="A46" s="176" t="s">
        <v>64</v>
      </c>
      <c r="B46" s="176">
        <f>'実質公債費比率（分子）の構造'!K$48</f>
        <v>58</v>
      </c>
      <c r="C46" s="176"/>
      <c r="D46" s="176"/>
      <c r="E46" s="176">
        <f>'実質公債費比率（分子）の構造'!L$48</f>
        <v>58</v>
      </c>
      <c r="F46" s="176"/>
      <c r="G46" s="176"/>
      <c r="H46" s="176">
        <f>'実質公債費比率（分子）の構造'!M$48</f>
        <v>58</v>
      </c>
      <c r="I46" s="176"/>
      <c r="J46" s="176"/>
      <c r="K46" s="176">
        <f>'実質公債費比率（分子）の構造'!N$48</f>
        <v>60</v>
      </c>
      <c r="L46" s="176"/>
      <c r="M46" s="176"/>
      <c r="N46" s="176">
        <f>'実質公債費比率（分子）の構造'!O$48</f>
        <v>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264</v>
      </c>
      <c r="C49" s="176"/>
      <c r="D49" s="176"/>
      <c r="E49" s="176">
        <f>'実質公債費比率（分子）の構造'!L$45</f>
        <v>243</v>
      </c>
      <c r="F49" s="176"/>
      <c r="G49" s="176"/>
      <c r="H49" s="176">
        <f>'実質公債費比率（分子）の構造'!M$45</f>
        <v>244</v>
      </c>
      <c r="I49" s="176"/>
      <c r="J49" s="176"/>
      <c r="K49" s="176">
        <f>'実質公債費比率（分子）の構造'!N$45</f>
        <v>303</v>
      </c>
      <c r="L49" s="176"/>
      <c r="M49" s="176"/>
      <c r="N49" s="176">
        <f>'実質公債費比率（分子）の構造'!O$45</f>
        <v>347</v>
      </c>
      <c r="O49" s="176"/>
      <c r="P49" s="176"/>
    </row>
    <row r="50" spans="1:16" x14ac:dyDescent="0.15">
      <c r="A50" s="176" t="s">
        <v>67</v>
      </c>
      <c r="B50" s="176" t="e">
        <f>NA()</f>
        <v>#N/A</v>
      </c>
      <c r="C50" s="176">
        <f>IF(ISNUMBER('実質公債費比率（分子）の構造'!K$53),'実質公債費比率（分子）の構造'!K$53,NA())</f>
        <v>-75</v>
      </c>
      <c r="D50" s="176" t="e">
        <f>NA()</f>
        <v>#N/A</v>
      </c>
      <c r="E50" s="176" t="e">
        <f>NA()</f>
        <v>#N/A</v>
      </c>
      <c r="F50" s="176">
        <f>IF(ISNUMBER('実質公債費比率（分子）の構造'!L$53),'実質公債費比率（分子）の構造'!L$53,NA())</f>
        <v>-89</v>
      </c>
      <c r="G50" s="176" t="e">
        <f>NA()</f>
        <v>#N/A</v>
      </c>
      <c r="H50" s="176" t="e">
        <f>NA()</f>
        <v>#N/A</v>
      </c>
      <c r="I50" s="176">
        <f>IF(ISNUMBER('実質公債費比率（分子）の構造'!M$53),'実質公債費比率（分子）の構造'!M$53,NA())</f>
        <v>-63</v>
      </c>
      <c r="J50" s="176" t="e">
        <f>NA()</f>
        <v>#N/A</v>
      </c>
      <c r="K50" s="176" t="e">
        <f>NA()</f>
        <v>#N/A</v>
      </c>
      <c r="L50" s="176">
        <f>IF(ISNUMBER('実質公債費比率（分子）の構造'!N$53),'実質公債費比率（分子）の構造'!N$53,NA())</f>
        <v>3</v>
      </c>
      <c r="M50" s="176" t="e">
        <f>NA()</f>
        <v>#N/A</v>
      </c>
      <c r="N50" s="176" t="e">
        <f>NA()</f>
        <v>#N/A</v>
      </c>
      <c r="O50" s="176">
        <f>IF(ISNUMBER('実質公債費比率（分子）の構造'!O$53),'実質公債費比率（分子）の構造'!O$53,NA())</f>
        <v>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3165</v>
      </c>
      <c r="E56" s="175"/>
      <c r="F56" s="175"/>
      <c r="G56" s="175">
        <f>'将来負担比率（分子）の構造'!J$52</f>
        <v>3125</v>
      </c>
      <c r="H56" s="175"/>
      <c r="I56" s="175"/>
      <c r="J56" s="175">
        <f>'将来負担比率（分子）の構造'!K$52</f>
        <v>3037</v>
      </c>
      <c r="K56" s="175"/>
      <c r="L56" s="175"/>
      <c r="M56" s="175">
        <f>'将来負担比率（分子）の構造'!L$52</f>
        <v>3207</v>
      </c>
      <c r="N56" s="175"/>
      <c r="O56" s="175"/>
      <c r="P56" s="175">
        <f>'将来負担比率（分子）の構造'!M$52</f>
        <v>3127</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8372</v>
      </c>
      <c r="E58" s="175"/>
      <c r="F58" s="175"/>
      <c r="G58" s="175">
        <f>'将来負担比率（分子）の構造'!J$50</f>
        <v>7994</v>
      </c>
      <c r="H58" s="175"/>
      <c r="I58" s="175"/>
      <c r="J58" s="175">
        <f>'将来負担比率（分子）の構造'!K$50</f>
        <v>8646</v>
      </c>
      <c r="K58" s="175"/>
      <c r="L58" s="175"/>
      <c r="M58" s="175">
        <f>'将来負担比率（分子）の構造'!L$50</f>
        <v>8836</v>
      </c>
      <c r="N58" s="175"/>
      <c r="O58" s="175"/>
      <c r="P58" s="175">
        <f>'将来負担比率（分子）の構造'!M$50</f>
        <v>8173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924</v>
      </c>
      <c r="C62" s="175"/>
      <c r="D62" s="175"/>
      <c r="E62" s="175">
        <f>'将来負担比率（分子）の構造'!J$45</f>
        <v>930</v>
      </c>
      <c r="F62" s="175"/>
      <c r="G62" s="175"/>
      <c r="H62" s="175">
        <f>'将来負担比率（分子）の構造'!K$45</f>
        <v>973</v>
      </c>
      <c r="I62" s="175"/>
      <c r="J62" s="175"/>
      <c r="K62" s="175">
        <f>'将来負担比率（分子）の構造'!L$45</f>
        <v>935</v>
      </c>
      <c r="L62" s="175"/>
      <c r="M62" s="175"/>
      <c r="N62" s="175">
        <f>'将来負担比率（分子）の構造'!M$45</f>
        <v>927</v>
      </c>
      <c r="O62" s="175"/>
      <c r="P62" s="175"/>
    </row>
    <row r="63" spans="1:16" x14ac:dyDescent="0.15">
      <c r="A63" s="175" t="s">
        <v>34</v>
      </c>
      <c r="B63" s="175">
        <f>'将来負担比率（分子）の構造'!I$44</f>
        <v>100</v>
      </c>
      <c r="C63" s="175"/>
      <c r="D63" s="175"/>
      <c r="E63" s="175">
        <f>'将来負担比率（分子）の構造'!J$44</f>
        <v>70</v>
      </c>
      <c r="F63" s="175"/>
      <c r="G63" s="175"/>
      <c r="H63" s="175">
        <f>'将来負担比率（分子）の構造'!K$44</f>
        <v>47</v>
      </c>
      <c r="I63" s="175"/>
      <c r="J63" s="175"/>
      <c r="K63" s="175">
        <f>'将来負担比率（分子）の構造'!L$44</f>
        <v>36</v>
      </c>
      <c r="L63" s="175"/>
      <c r="M63" s="175"/>
      <c r="N63" s="175">
        <f>'将来負担比率（分子）の構造'!M$44</f>
        <v>29</v>
      </c>
      <c r="O63" s="175"/>
      <c r="P63" s="175"/>
    </row>
    <row r="64" spans="1:16" x14ac:dyDescent="0.15">
      <c r="A64" s="175" t="s">
        <v>33</v>
      </c>
      <c r="B64" s="175">
        <f>'将来負担比率（分子）の構造'!I$43</f>
        <v>481</v>
      </c>
      <c r="C64" s="175"/>
      <c r="D64" s="175"/>
      <c r="E64" s="175">
        <f>'将来負担比率（分子）の構造'!J$43</f>
        <v>443</v>
      </c>
      <c r="F64" s="175"/>
      <c r="G64" s="175"/>
      <c r="H64" s="175">
        <f>'将来負担比率（分子）の構造'!K$43</f>
        <v>394</v>
      </c>
      <c r="I64" s="175"/>
      <c r="J64" s="175"/>
      <c r="K64" s="175">
        <f>'将来負担比率（分子）の構造'!L$43</f>
        <v>371</v>
      </c>
      <c r="L64" s="175"/>
      <c r="M64" s="175"/>
      <c r="N64" s="175">
        <f>'将来負担比率（分子）の構造'!M$43</f>
        <v>322</v>
      </c>
      <c r="O64" s="175"/>
      <c r="P64" s="175"/>
    </row>
    <row r="65" spans="1:16" x14ac:dyDescent="0.15">
      <c r="A65" s="175" t="s">
        <v>32</v>
      </c>
      <c r="B65" s="175">
        <f>'将来負担比率（分子）の構造'!I$42</f>
        <v>0</v>
      </c>
      <c r="C65" s="175"/>
      <c r="D65" s="175"/>
      <c r="E65" s="175">
        <f>'将来負担比率（分子）の構造'!J$42</f>
        <v>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2560</v>
      </c>
      <c r="C66" s="175"/>
      <c r="D66" s="175"/>
      <c r="E66" s="175">
        <f>'将来負担比率（分子）の構造'!J$41</f>
        <v>2397</v>
      </c>
      <c r="F66" s="175"/>
      <c r="G66" s="175"/>
      <c r="H66" s="175">
        <f>'将来負担比率（分子）の構造'!K$41</f>
        <v>2981</v>
      </c>
      <c r="I66" s="175"/>
      <c r="J66" s="175"/>
      <c r="K66" s="175">
        <f>'将来負担比率（分子）の構造'!L$41</f>
        <v>3216</v>
      </c>
      <c r="L66" s="175"/>
      <c r="M66" s="175"/>
      <c r="N66" s="175">
        <f>'将来負担比率（分子）の構造'!M$41</f>
        <v>2997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2262</v>
      </c>
      <c r="C72" s="179">
        <f>基金残高に係る経年分析!G55</f>
        <v>2479</v>
      </c>
      <c r="D72" s="179">
        <f>基金残高に係る経年分析!H55</f>
        <v>2356</v>
      </c>
    </row>
    <row r="73" spans="1:16" x14ac:dyDescent="0.15">
      <c r="A73" s="178" t="s">
        <v>74</v>
      </c>
      <c r="B73" s="179">
        <f>基金残高に係る経年分析!F56</f>
        <v>1039</v>
      </c>
      <c r="C73" s="179">
        <f>基金残高に係る経年分析!G56</f>
        <v>1095</v>
      </c>
      <c r="D73" s="179">
        <f>基金残高に係る経年分析!H56</f>
        <v>1113</v>
      </c>
    </row>
    <row r="74" spans="1:16" x14ac:dyDescent="0.15">
      <c r="A74" s="178" t="s">
        <v>75</v>
      </c>
      <c r="B74" s="179">
        <f>基金残高に係る経年分析!F57</f>
        <v>6346</v>
      </c>
      <c r="C74" s="179">
        <f>基金残高に係る経年分析!G57</f>
        <v>6262</v>
      </c>
      <c r="D74" s="179">
        <f>基金残高に係る経年分析!H57</f>
        <v>5704</v>
      </c>
    </row>
  </sheetData>
  <sheetProtection algorithmName="SHA-512" hashValue="OACfwpYp5JDyv3hXaTuv8W8NAfocijl85EQJg/qTZv0Lku9LA2Xsh6WCs4y0ZqM2TgNlTWIaL6VNNE3xdCx5Ew==" saltValue="ezjvF78Y8J8jJdUpV8fAC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1" t="s">
        <v>201</v>
      </c>
      <c r="DI1" s="602"/>
      <c r="DJ1" s="602"/>
      <c r="DK1" s="602"/>
      <c r="DL1" s="602"/>
      <c r="DM1" s="602"/>
      <c r="DN1" s="603"/>
      <c r="DO1" s="214"/>
      <c r="DP1" s="601" t="s">
        <v>202</v>
      </c>
      <c r="DQ1" s="602"/>
      <c r="DR1" s="602"/>
      <c r="DS1" s="602"/>
      <c r="DT1" s="602"/>
      <c r="DU1" s="602"/>
      <c r="DV1" s="602"/>
      <c r="DW1" s="602"/>
      <c r="DX1" s="602"/>
      <c r="DY1" s="602"/>
      <c r="DZ1" s="602"/>
      <c r="EA1" s="602"/>
      <c r="EB1" s="602"/>
      <c r="EC1" s="603"/>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4" t="s">
        <v>204</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205</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206</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15">
      <c r="B4" s="604" t="s">
        <v>1</v>
      </c>
      <c r="C4" s="605"/>
      <c r="D4" s="605"/>
      <c r="E4" s="605"/>
      <c r="F4" s="605"/>
      <c r="G4" s="605"/>
      <c r="H4" s="605"/>
      <c r="I4" s="605"/>
      <c r="J4" s="605"/>
      <c r="K4" s="605"/>
      <c r="L4" s="605"/>
      <c r="M4" s="605"/>
      <c r="N4" s="605"/>
      <c r="O4" s="605"/>
      <c r="P4" s="605"/>
      <c r="Q4" s="606"/>
      <c r="R4" s="604" t="s">
        <v>207</v>
      </c>
      <c r="S4" s="605"/>
      <c r="T4" s="605"/>
      <c r="U4" s="605"/>
      <c r="V4" s="605"/>
      <c r="W4" s="605"/>
      <c r="X4" s="605"/>
      <c r="Y4" s="606"/>
      <c r="Z4" s="604" t="s">
        <v>208</v>
      </c>
      <c r="AA4" s="605"/>
      <c r="AB4" s="605"/>
      <c r="AC4" s="606"/>
      <c r="AD4" s="604" t="s">
        <v>209</v>
      </c>
      <c r="AE4" s="605"/>
      <c r="AF4" s="605"/>
      <c r="AG4" s="605"/>
      <c r="AH4" s="605"/>
      <c r="AI4" s="605"/>
      <c r="AJ4" s="605"/>
      <c r="AK4" s="606"/>
      <c r="AL4" s="604" t="s">
        <v>208</v>
      </c>
      <c r="AM4" s="605"/>
      <c r="AN4" s="605"/>
      <c r="AO4" s="606"/>
      <c r="AP4" s="607" t="s">
        <v>210</v>
      </c>
      <c r="AQ4" s="607"/>
      <c r="AR4" s="607"/>
      <c r="AS4" s="607"/>
      <c r="AT4" s="607"/>
      <c r="AU4" s="607"/>
      <c r="AV4" s="607"/>
      <c r="AW4" s="607"/>
      <c r="AX4" s="607"/>
      <c r="AY4" s="607"/>
      <c r="AZ4" s="607"/>
      <c r="BA4" s="607"/>
      <c r="BB4" s="607"/>
      <c r="BC4" s="607"/>
      <c r="BD4" s="607"/>
      <c r="BE4" s="607"/>
      <c r="BF4" s="607"/>
      <c r="BG4" s="607" t="s">
        <v>211</v>
      </c>
      <c r="BH4" s="607"/>
      <c r="BI4" s="607"/>
      <c r="BJ4" s="607"/>
      <c r="BK4" s="607"/>
      <c r="BL4" s="607"/>
      <c r="BM4" s="607"/>
      <c r="BN4" s="607"/>
      <c r="BO4" s="607" t="s">
        <v>208</v>
      </c>
      <c r="BP4" s="607"/>
      <c r="BQ4" s="607"/>
      <c r="BR4" s="607"/>
      <c r="BS4" s="607" t="s">
        <v>212</v>
      </c>
      <c r="BT4" s="607"/>
      <c r="BU4" s="607"/>
      <c r="BV4" s="607"/>
      <c r="BW4" s="607"/>
      <c r="BX4" s="607"/>
      <c r="BY4" s="607"/>
      <c r="BZ4" s="607"/>
      <c r="CA4" s="607"/>
      <c r="CB4" s="607"/>
      <c r="CD4" s="604" t="s">
        <v>213</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x14ac:dyDescent="0.15">
      <c r="B5" s="608" t="s">
        <v>214</v>
      </c>
      <c r="C5" s="609"/>
      <c r="D5" s="609"/>
      <c r="E5" s="609"/>
      <c r="F5" s="609"/>
      <c r="G5" s="609"/>
      <c r="H5" s="609"/>
      <c r="I5" s="609"/>
      <c r="J5" s="609"/>
      <c r="K5" s="609"/>
      <c r="L5" s="609"/>
      <c r="M5" s="609"/>
      <c r="N5" s="609"/>
      <c r="O5" s="609"/>
      <c r="P5" s="609"/>
      <c r="Q5" s="610"/>
      <c r="R5" s="611">
        <v>774677</v>
      </c>
      <c r="S5" s="612"/>
      <c r="T5" s="612"/>
      <c r="U5" s="612"/>
      <c r="V5" s="612"/>
      <c r="W5" s="612"/>
      <c r="X5" s="612"/>
      <c r="Y5" s="613"/>
      <c r="Z5" s="614">
        <v>10.199999999999999</v>
      </c>
      <c r="AA5" s="614"/>
      <c r="AB5" s="614"/>
      <c r="AC5" s="614"/>
      <c r="AD5" s="615">
        <v>774677</v>
      </c>
      <c r="AE5" s="615"/>
      <c r="AF5" s="615"/>
      <c r="AG5" s="615"/>
      <c r="AH5" s="615"/>
      <c r="AI5" s="615"/>
      <c r="AJ5" s="615"/>
      <c r="AK5" s="615"/>
      <c r="AL5" s="616">
        <v>23.8</v>
      </c>
      <c r="AM5" s="617"/>
      <c r="AN5" s="617"/>
      <c r="AO5" s="618"/>
      <c r="AP5" s="608" t="s">
        <v>215</v>
      </c>
      <c r="AQ5" s="609"/>
      <c r="AR5" s="609"/>
      <c r="AS5" s="609"/>
      <c r="AT5" s="609"/>
      <c r="AU5" s="609"/>
      <c r="AV5" s="609"/>
      <c r="AW5" s="609"/>
      <c r="AX5" s="609"/>
      <c r="AY5" s="609"/>
      <c r="AZ5" s="609"/>
      <c r="BA5" s="609"/>
      <c r="BB5" s="609"/>
      <c r="BC5" s="609"/>
      <c r="BD5" s="609"/>
      <c r="BE5" s="609"/>
      <c r="BF5" s="610"/>
      <c r="BG5" s="622">
        <v>767995</v>
      </c>
      <c r="BH5" s="623"/>
      <c r="BI5" s="623"/>
      <c r="BJ5" s="623"/>
      <c r="BK5" s="623"/>
      <c r="BL5" s="623"/>
      <c r="BM5" s="623"/>
      <c r="BN5" s="624"/>
      <c r="BO5" s="625">
        <v>99.1</v>
      </c>
      <c r="BP5" s="625"/>
      <c r="BQ5" s="625"/>
      <c r="BR5" s="625"/>
      <c r="BS5" s="626" t="s">
        <v>122</v>
      </c>
      <c r="BT5" s="626"/>
      <c r="BU5" s="626"/>
      <c r="BV5" s="626"/>
      <c r="BW5" s="626"/>
      <c r="BX5" s="626"/>
      <c r="BY5" s="626"/>
      <c r="BZ5" s="626"/>
      <c r="CA5" s="626"/>
      <c r="CB5" s="630"/>
      <c r="CD5" s="604" t="s">
        <v>210</v>
      </c>
      <c r="CE5" s="605"/>
      <c r="CF5" s="605"/>
      <c r="CG5" s="605"/>
      <c r="CH5" s="605"/>
      <c r="CI5" s="605"/>
      <c r="CJ5" s="605"/>
      <c r="CK5" s="605"/>
      <c r="CL5" s="605"/>
      <c r="CM5" s="605"/>
      <c r="CN5" s="605"/>
      <c r="CO5" s="605"/>
      <c r="CP5" s="605"/>
      <c r="CQ5" s="606"/>
      <c r="CR5" s="604" t="s">
        <v>216</v>
      </c>
      <c r="CS5" s="605"/>
      <c r="CT5" s="605"/>
      <c r="CU5" s="605"/>
      <c r="CV5" s="605"/>
      <c r="CW5" s="605"/>
      <c r="CX5" s="605"/>
      <c r="CY5" s="606"/>
      <c r="CZ5" s="604" t="s">
        <v>208</v>
      </c>
      <c r="DA5" s="605"/>
      <c r="DB5" s="605"/>
      <c r="DC5" s="606"/>
      <c r="DD5" s="604" t="s">
        <v>217</v>
      </c>
      <c r="DE5" s="605"/>
      <c r="DF5" s="605"/>
      <c r="DG5" s="605"/>
      <c r="DH5" s="605"/>
      <c r="DI5" s="605"/>
      <c r="DJ5" s="605"/>
      <c r="DK5" s="605"/>
      <c r="DL5" s="605"/>
      <c r="DM5" s="605"/>
      <c r="DN5" s="605"/>
      <c r="DO5" s="605"/>
      <c r="DP5" s="606"/>
      <c r="DQ5" s="604" t="s">
        <v>218</v>
      </c>
      <c r="DR5" s="605"/>
      <c r="DS5" s="605"/>
      <c r="DT5" s="605"/>
      <c r="DU5" s="605"/>
      <c r="DV5" s="605"/>
      <c r="DW5" s="605"/>
      <c r="DX5" s="605"/>
      <c r="DY5" s="605"/>
      <c r="DZ5" s="605"/>
      <c r="EA5" s="605"/>
      <c r="EB5" s="605"/>
      <c r="EC5" s="606"/>
    </row>
    <row r="6" spans="2:143" ht="11.25" customHeight="1" x14ac:dyDescent="0.15">
      <c r="B6" s="619" t="s">
        <v>219</v>
      </c>
      <c r="C6" s="620"/>
      <c r="D6" s="620"/>
      <c r="E6" s="620"/>
      <c r="F6" s="620"/>
      <c r="G6" s="620"/>
      <c r="H6" s="620"/>
      <c r="I6" s="620"/>
      <c r="J6" s="620"/>
      <c r="K6" s="620"/>
      <c r="L6" s="620"/>
      <c r="M6" s="620"/>
      <c r="N6" s="620"/>
      <c r="O6" s="620"/>
      <c r="P6" s="620"/>
      <c r="Q6" s="621"/>
      <c r="R6" s="622">
        <v>76618</v>
      </c>
      <c r="S6" s="623"/>
      <c r="T6" s="623"/>
      <c r="U6" s="623"/>
      <c r="V6" s="623"/>
      <c r="W6" s="623"/>
      <c r="X6" s="623"/>
      <c r="Y6" s="624"/>
      <c r="Z6" s="625">
        <v>1</v>
      </c>
      <c r="AA6" s="625"/>
      <c r="AB6" s="625"/>
      <c r="AC6" s="625"/>
      <c r="AD6" s="626">
        <v>76618</v>
      </c>
      <c r="AE6" s="626"/>
      <c r="AF6" s="626"/>
      <c r="AG6" s="626"/>
      <c r="AH6" s="626"/>
      <c r="AI6" s="626"/>
      <c r="AJ6" s="626"/>
      <c r="AK6" s="626"/>
      <c r="AL6" s="627">
        <v>2.2999999999999998</v>
      </c>
      <c r="AM6" s="628"/>
      <c r="AN6" s="628"/>
      <c r="AO6" s="629"/>
      <c r="AP6" s="619" t="s">
        <v>220</v>
      </c>
      <c r="AQ6" s="620"/>
      <c r="AR6" s="620"/>
      <c r="AS6" s="620"/>
      <c r="AT6" s="620"/>
      <c r="AU6" s="620"/>
      <c r="AV6" s="620"/>
      <c r="AW6" s="620"/>
      <c r="AX6" s="620"/>
      <c r="AY6" s="620"/>
      <c r="AZ6" s="620"/>
      <c r="BA6" s="620"/>
      <c r="BB6" s="620"/>
      <c r="BC6" s="620"/>
      <c r="BD6" s="620"/>
      <c r="BE6" s="620"/>
      <c r="BF6" s="621"/>
      <c r="BG6" s="622">
        <v>767995</v>
      </c>
      <c r="BH6" s="623"/>
      <c r="BI6" s="623"/>
      <c r="BJ6" s="623"/>
      <c r="BK6" s="623"/>
      <c r="BL6" s="623"/>
      <c r="BM6" s="623"/>
      <c r="BN6" s="624"/>
      <c r="BO6" s="625">
        <v>99.1</v>
      </c>
      <c r="BP6" s="625"/>
      <c r="BQ6" s="625"/>
      <c r="BR6" s="625"/>
      <c r="BS6" s="626" t="s">
        <v>122</v>
      </c>
      <c r="BT6" s="626"/>
      <c r="BU6" s="626"/>
      <c r="BV6" s="626"/>
      <c r="BW6" s="626"/>
      <c r="BX6" s="626"/>
      <c r="BY6" s="626"/>
      <c r="BZ6" s="626"/>
      <c r="CA6" s="626"/>
      <c r="CB6" s="630"/>
      <c r="CD6" s="608" t="s">
        <v>221</v>
      </c>
      <c r="CE6" s="609"/>
      <c r="CF6" s="609"/>
      <c r="CG6" s="609"/>
      <c r="CH6" s="609"/>
      <c r="CI6" s="609"/>
      <c r="CJ6" s="609"/>
      <c r="CK6" s="609"/>
      <c r="CL6" s="609"/>
      <c r="CM6" s="609"/>
      <c r="CN6" s="609"/>
      <c r="CO6" s="609"/>
      <c r="CP6" s="609"/>
      <c r="CQ6" s="610"/>
      <c r="CR6" s="622">
        <v>73895</v>
      </c>
      <c r="CS6" s="623"/>
      <c r="CT6" s="623"/>
      <c r="CU6" s="623"/>
      <c r="CV6" s="623"/>
      <c r="CW6" s="623"/>
      <c r="CX6" s="623"/>
      <c r="CY6" s="624"/>
      <c r="CZ6" s="616">
        <v>1</v>
      </c>
      <c r="DA6" s="617"/>
      <c r="DB6" s="617"/>
      <c r="DC6" s="633"/>
      <c r="DD6" s="631">
        <v>1908</v>
      </c>
      <c r="DE6" s="623"/>
      <c r="DF6" s="623"/>
      <c r="DG6" s="623"/>
      <c r="DH6" s="623"/>
      <c r="DI6" s="623"/>
      <c r="DJ6" s="623"/>
      <c r="DK6" s="623"/>
      <c r="DL6" s="623"/>
      <c r="DM6" s="623"/>
      <c r="DN6" s="623"/>
      <c r="DO6" s="623"/>
      <c r="DP6" s="624"/>
      <c r="DQ6" s="631">
        <v>73845</v>
      </c>
      <c r="DR6" s="623"/>
      <c r="DS6" s="623"/>
      <c r="DT6" s="623"/>
      <c r="DU6" s="623"/>
      <c r="DV6" s="623"/>
      <c r="DW6" s="623"/>
      <c r="DX6" s="623"/>
      <c r="DY6" s="623"/>
      <c r="DZ6" s="623"/>
      <c r="EA6" s="623"/>
      <c r="EB6" s="623"/>
      <c r="EC6" s="632"/>
    </row>
    <row r="7" spans="2:143" ht="11.25" customHeight="1" x14ac:dyDescent="0.15">
      <c r="B7" s="619" t="s">
        <v>222</v>
      </c>
      <c r="C7" s="620"/>
      <c r="D7" s="620"/>
      <c r="E7" s="620"/>
      <c r="F7" s="620"/>
      <c r="G7" s="620"/>
      <c r="H7" s="620"/>
      <c r="I7" s="620"/>
      <c r="J7" s="620"/>
      <c r="K7" s="620"/>
      <c r="L7" s="620"/>
      <c r="M7" s="620"/>
      <c r="N7" s="620"/>
      <c r="O7" s="620"/>
      <c r="P7" s="620"/>
      <c r="Q7" s="621"/>
      <c r="R7" s="622">
        <v>175</v>
      </c>
      <c r="S7" s="623"/>
      <c r="T7" s="623"/>
      <c r="U7" s="623"/>
      <c r="V7" s="623"/>
      <c r="W7" s="623"/>
      <c r="X7" s="623"/>
      <c r="Y7" s="624"/>
      <c r="Z7" s="625">
        <v>0</v>
      </c>
      <c r="AA7" s="625"/>
      <c r="AB7" s="625"/>
      <c r="AC7" s="625"/>
      <c r="AD7" s="626">
        <v>175</v>
      </c>
      <c r="AE7" s="626"/>
      <c r="AF7" s="626"/>
      <c r="AG7" s="626"/>
      <c r="AH7" s="626"/>
      <c r="AI7" s="626"/>
      <c r="AJ7" s="626"/>
      <c r="AK7" s="626"/>
      <c r="AL7" s="627">
        <v>0</v>
      </c>
      <c r="AM7" s="628"/>
      <c r="AN7" s="628"/>
      <c r="AO7" s="629"/>
      <c r="AP7" s="619" t="s">
        <v>223</v>
      </c>
      <c r="AQ7" s="620"/>
      <c r="AR7" s="620"/>
      <c r="AS7" s="620"/>
      <c r="AT7" s="620"/>
      <c r="AU7" s="620"/>
      <c r="AV7" s="620"/>
      <c r="AW7" s="620"/>
      <c r="AX7" s="620"/>
      <c r="AY7" s="620"/>
      <c r="AZ7" s="620"/>
      <c r="BA7" s="620"/>
      <c r="BB7" s="620"/>
      <c r="BC7" s="620"/>
      <c r="BD7" s="620"/>
      <c r="BE7" s="620"/>
      <c r="BF7" s="621"/>
      <c r="BG7" s="622">
        <v>300781</v>
      </c>
      <c r="BH7" s="623"/>
      <c r="BI7" s="623"/>
      <c r="BJ7" s="623"/>
      <c r="BK7" s="623"/>
      <c r="BL7" s="623"/>
      <c r="BM7" s="623"/>
      <c r="BN7" s="624"/>
      <c r="BO7" s="625">
        <v>38.799999999999997</v>
      </c>
      <c r="BP7" s="625"/>
      <c r="BQ7" s="625"/>
      <c r="BR7" s="625"/>
      <c r="BS7" s="626" t="s">
        <v>122</v>
      </c>
      <c r="BT7" s="626"/>
      <c r="BU7" s="626"/>
      <c r="BV7" s="626"/>
      <c r="BW7" s="626"/>
      <c r="BX7" s="626"/>
      <c r="BY7" s="626"/>
      <c r="BZ7" s="626"/>
      <c r="CA7" s="626"/>
      <c r="CB7" s="630"/>
      <c r="CD7" s="619" t="s">
        <v>224</v>
      </c>
      <c r="CE7" s="620"/>
      <c r="CF7" s="620"/>
      <c r="CG7" s="620"/>
      <c r="CH7" s="620"/>
      <c r="CI7" s="620"/>
      <c r="CJ7" s="620"/>
      <c r="CK7" s="620"/>
      <c r="CL7" s="620"/>
      <c r="CM7" s="620"/>
      <c r="CN7" s="620"/>
      <c r="CO7" s="620"/>
      <c r="CP7" s="620"/>
      <c r="CQ7" s="621"/>
      <c r="CR7" s="622">
        <v>2080918</v>
      </c>
      <c r="CS7" s="623"/>
      <c r="CT7" s="623"/>
      <c r="CU7" s="623"/>
      <c r="CV7" s="623"/>
      <c r="CW7" s="623"/>
      <c r="CX7" s="623"/>
      <c r="CY7" s="624"/>
      <c r="CZ7" s="625">
        <v>29.1</v>
      </c>
      <c r="DA7" s="625"/>
      <c r="DB7" s="625"/>
      <c r="DC7" s="625"/>
      <c r="DD7" s="631">
        <v>341654</v>
      </c>
      <c r="DE7" s="623"/>
      <c r="DF7" s="623"/>
      <c r="DG7" s="623"/>
      <c r="DH7" s="623"/>
      <c r="DI7" s="623"/>
      <c r="DJ7" s="623"/>
      <c r="DK7" s="623"/>
      <c r="DL7" s="623"/>
      <c r="DM7" s="623"/>
      <c r="DN7" s="623"/>
      <c r="DO7" s="623"/>
      <c r="DP7" s="624"/>
      <c r="DQ7" s="631">
        <v>1311020</v>
      </c>
      <c r="DR7" s="623"/>
      <c r="DS7" s="623"/>
      <c r="DT7" s="623"/>
      <c r="DU7" s="623"/>
      <c r="DV7" s="623"/>
      <c r="DW7" s="623"/>
      <c r="DX7" s="623"/>
      <c r="DY7" s="623"/>
      <c r="DZ7" s="623"/>
      <c r="EA7" s="623"/>
      <c r="EB7" s="623"/>
      <c r="EC7" s="632"/>
    </row>
    <row r="8" spans="2:143" ht="11.25" customHeight="1" x14ac:dyDescent="0.15">
      <c r="B8" s="619" t="s">
        <v>225</v>
      </c>
      <c r="C8" s="620"/>
      <c r="D8" s="620"/>
      <c r="E8" s="620"/>
      <c r="F8" s="620"/>
      <c r="G8" s="620"/>
      <c r="H8" s="620"/>
      <c r="I8" s="620"/>
      <c r="J8" s="620"/>
      <c r="K8" s="620"/>
      <c r="L8" s="620"/>
      <c r="M8" s="620"/>
      <c r="N8" s="620"/>
      <c r="O8" s="620"/>
      <c r="P8" s="620"/>
      <c r="Q8" s="621"/>
      <c r="R8" s="622">
        <v>3629</v>
      </c>
      <c r="S8" s="623"/>
      <c r="T8" s="623"/>
      <c r="U8" s="623"/>
      <c r="V8" s="623"/>
      <c r="W8" s="623"/>
      <c r="X8" s="623"/>
      <c r="Y8" s="624"/>
      <c r="Z8" s="625">
        <v>0</v>
      </c>
      <c r="AA8" s="625"/>
      <c r="AB8" s="625"/>
      <c r="AC8" s="625"/>
      <c r="AD8" s="626">
        <v>3629</v>
      </c>
      <c r="AE8" s="626"/>
      <c r="AF8" s="626"/>
      <c r="AG8" s="626"/>
      <c r="AH8" s="626"/>
      <c r="AI8" s="626"/>
      <c r="AJ8" s="626"/>
      <c r="AK8" s="626"/>
      <c r="AL8" s="627">
        <v>0.1</v>
      </c>
      <c r="AM8" s="628"/>
      <c r="AN8" s="628"/>
      <c r="AO8" s="629"/>
      <c r="AP8" s="619" t="s">
        <v>226</v>
      </c>
      <c r="AQ8" s="620"/>
      <c r="AR8" s="620"/>
      <c r="AS8" s="620"/>
      <c r="AT8" s="620"/>
      <c r="AU8" s="620"/>
      <c r="AV8" s="620"/>
      <c r="AW8" s="620"/>
      <c r="AX8" s="620"/>
      <c r="AY8" s="620"/>
      <c r="AZ8" s="620"/>
      <c r="BA8" s="620"/>
      <c r="BB8" s="620"/>
      <c r="BC8" s="620"/>
      <c r="BD8" s="620"/>
      <c r="BE8" s="620"/>
      <c r="BF8" s="621"/>
      <c r="BG8" s="622">
        <v>12394</v>
      </c>
      <c r="BH8" s="623"/>
      <c r="BI8" s="623"/>
      <c r="BJ8" s="623"/>
      <c r="BK8" s="623"/>
      <c r="BL8" s="623"/>
      <c r="BM8" s="623"/>
      <c r="BN8" s="624"/>
      <c r="BO8" s="625">
        <v>1.6</v>
      </c>
      <c r="BP8" s="625"/>
      <c r="BQ8" s="625"/>
      <c r="BR8" s="625"/>
      <c r="BS8" s="626" t="s">
        <v>122</v>
      </c>
      <c r="BT8" s="626"/>
      <c r="BU8" s="626"/>
      <c r="BV8" s="626"/>
      <c r="BW8" s="626"/>
      <c r="BX8" s="626"/>
      <c r="BY8" s="626"/>
      <c r="BZ8" s="626"/>
      <c r="CA8" s="626"/>
      <c r="CB8" s="630"/>
      <c r="CD8" s="619" t="s">
        <v>227</v>
      </c>
      <c r="CE8" s="620"/>
      <c r="CF8" s="620"/>
      <c r="CG8" s="620"/>
      <c r="CH8" s="620"/>
      <c r="CI8" s="620"/>
      <c r="CJ8" s="620"/>
      <c r="CK8" s="620"/>
      <c r="CL8" s="620"/>
      <c r="CM8" s="620"/>
      <c r="CN8" s="620"/>
      <c r="CO8" s="620"/>
      <c r="CP8" s="620"/>
      <c r="CQ8" s="621"/>
      <c r="CR8" s="622">
        <v>1620342</v>
      </c>
      <c r="CS8" s="623"/>
      <c r="CT8" s="623"/>
      <c r="CU8" s="623"/>
      <c r="CV8" s="623"/>
      <c r="CW8" s="623"/>
      <c r="CX8" s="623"/>
      <c r="CY8" s="624"/>
      <c r="CZ8" s="625">
        <v>22.7</v>
      </c>
      <c r="DA8" s="625"/>
      <c r="DB8" s="625"/>
      <c r="DC8" s="625"/>
      <c r="DD8" s="631">
        <v>624</v>
      </c>
      <c r="DE8" s="623"/>
      <c r="DF8" s="623"/>
      <c r="DG8" s="623"/>
      <c r="DH8" s="623"/>
      <c r="DI8" s="623"/>
      <c r="DJ8" s="623"/>
      <c r="DK8" s="623"/>
      <c r="DL8" s="623"/>
      <c r="DM8" s="623"/>
      <c r="DN8" s="623"/>
      <c r="DO8" s="623"/>
      <c r="DP8" s="624"/>
      <c r="DQ8" s="631">
        <v>992204</v>
      </c>
      <c r="DR8" s="623"/>
      <c r="DS8" s="623"/>
      <c r="DT8" s="623"/>
      <c r="DU8" s="623"/>
      <c r="DV8" s="623"/>
      <c r="DW8" s="623"/>
      <c r="DX8" s="623"/>
      <c r="DY8" s="623"/>
      <c r="DZ8" s="623"/>
      <c r="EA8" s="623"/>
      <c r="EB8" s="623"/>
      <c r="EC8" s="632"/>
    </row>
    <row r="9" spans="2:143" ht="11.25" customHeight="1" x14ac:dyDescent="0.15">
      <c r="B9" s="619" t="s">
        <v>228</v>
      </c>
      <c r="C9" s="620"/>
      <c r="D9" s="620"/>
      <c r="E9" s="620"/>
      <c r="F9" s="620"/>
      <c r="G9" s="620"/>
      <c r="H9" s="620"/>
      <c r="I9" s="620"/>
      <c r="J9" s="620"/>
      <c r="K9" s="620"/>
      <c r="L9" s="620"/>
      <c r="M9" s="620"/>
      <c r="N9" s="620"/>
      <c r="O9" s="620"/>
      <c r="P9" s="620"/>
      <c r="Q9" s="621"/>
      <c r="R9" s="622">
        <v>4492</v>
      </c>
      <c r="S9" s="623"/>
      <c r="T9" s="623"/>
      <c r="U9" s="623"/>
      <c r="V9" s="623"/>
      <c r="W9" s="623"/>
      <c r="X9" s="623"/>
      <c r="Y9" s="624"/>
      <c r="Z9" s="625">
        <v>0.1</v>
      </c>
      <c r="AA9" s="625"/>
      <c r="AB9" s="625"/>
      <c r="AC9" s="625"/>
      <c r="AD9" s="626">
        <v>4492</v>
      </c>
      <c r="AE9" s="626"/>
      <c r="AF9" s="626"/>
      <c r="AG9" s="626"/>
      <c r="AH9" s="626"/>
      <c r="AI9" s="626"/>
      <c r="AJ9" s="626"/>
      <c r="AK9" s="626"/>
      <c r="AL9" s="627">
        <v>0.1</v>
      </c>
      <c r="AM9" s="628"/>
      <c r="AN9" s="628"/>
      <c r="AO9" s="629"/>
      <c r="AP9" s="619" t="s">
        <v>229</v>
      </c>
      <c r="AQ9" s="620"/>
      <c r="AR9" s="620"/>
      <c r="AS9" s="620"/>
      <c r="AT9" s="620"/>
      <c r="AU9" s="620"/>
      <c r="AV9" s="620"/>
      <c r="AW9" s="620"/>
      <c r="AX9" s="620"/>
      <c r="AY9" s="620"/>
      <c r="AZ9" s="620"/>
      <c r="BA9" s="620"/>
      <c r="BB9" s="620"/>
      <c r="BC9" s="620"/>
      <c r="BD9" s="620"/>
      <c r="BE9" s="620"/>
      <c r="BF9" s="621"/>
      <c r="BG9" s="622">
        <v>258723</v>
      </c>
      <c r="BH9" s="623"/>
      <c r="BI9" s="623"/>
      <c r="BJ9" s="623"/>
      <c r="BK9" s="623"/>
      <c r="BL9" s="623"/>
      <c r="BM9" s="623"/>
      <c r="BN9" s="624"/>
      <c r="BO9" s="625">
        <v>33.4</v>
      </c>
      <c r="BP9" s="625"/>
      <c r="BQ9" s="625"/>
      <c r="BR9" s="625"/>
      <c r="BS9" s="626" t="s">
        <v>122</v>
      </c>
      <c r="BT9" s="626"/>
      <c r="BU9" s="626"/>
      <c r="BV9" s="626"/>
      <c r="BW9" s="626"/>
      <c r="BX9" s="626"/>
      <c r="BY9" s="626"/>
      <c r="BZ9" s="626"/>
      <c r="CA9" s="626"/>
      <c r="CB9" s="630"/>
      <c r="CD9" s="619" t="s">
        <v>230</v>
      </c>
      <c r="CE9" s="620"/>
      <c r="CF9" s="620"/>
      <c r="CG9" s="620"/>
      <c r="CH9" s="620"/>
      <c r="CI9" s="620"/>
      <c r="CJ9" s="620"/>
      <c r="CK9" s="620"/>
      <c r="CL9" s="620"/>
      <c r="CM9" s="620"/>
      <c r="CN9" s="620"/>
      <c r="CO9" s="620"/>
      <c r="CP9" s="620"/>
      <c r="CQ9" s="621"/>
      <c r="CR9" s="622">
        <v>426224</v>
      </c>
      <c r="CS9" s="623"/>
      <c r="CT9" s="623"/>
      <c r="CU9" s="623"/>
      <c r="CV9" s="623"/>
      <c r="CW9" s="623"/>
      <c r="CX9" s="623"/>
      <c r="CY9" s="624"/>
      <c r="CZ9" s="625">
        <v>6</v>
      </c>
      <c r="DA9" s="625"/>
      <c r="DB9" s="625"/>
      <c r="DC9" s="625"/>
      <c r="DD9" s="631">
        <v>27160</v>
      </c>
      <c r="DE9" s="623"/>
      <c r="DF9" s="623"/>
      <c r="DG9" s="623"/>
      <c r="DH9" s="623"/>
      <c r="DI9" s="623"/>
      <c r="DJ9" s="623"/>
      <c r="DK9" s="623"/>
      <c r="DL9" s="623"/>
      <c r="DM9" s="623"/>
      <c r="DN9" s="623"/>
      <c r="DO9" s="623"/>
      <c r="DP9" s="624"/>
      <c r="DQ9" s="631">
        <v>376900</v>
      </c>
      <c r="DR9" s="623"/>
      <c r="DS9" s="623"/>
      <c r="DT9" s="623"/>
      <c r="DU9" s="623"/>
      <c r="DV9" s="623"/>
      <c r="DW9" s="623"/>
      <c r="DX9" s="623"/>
      <c r="DY9" s="623"/>
      <c r="DZ9" s="623"/>
      <c r="EA9" s="623"/>
      <c r="EB9" s="623"/>
      <c r="EC9" s="632"/>
    </row>
    <row r="10" spans="2:143" ht="11.25" customHeight="1" x14ac:dyDescent="0.15">
      <c r="B10" s="619" t="s">
        <v>231</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25" t="s">
        <v>122</v>
      </c>
      <c r="AA10" s="625"/>
      <c r="AB10" s="625"/>
      <c r="AC10" s="625"/>
      <c r="AD10" s="626" t="s">
        <v>122</v>
      </c>
      <c r="AE10" s="626"/>
      <c r="AF10" s="626"/>
      <c r="AG10" s="626"/>
      <c r="AH10" s="626"/>
      <c r="AI10" s="626"/>
      <c r="AJ10" s="626"/>
      <c r="AK10" s="626"/>
      <c r="AL10" s="627" t="s">
        <v>122</v>
      </c>
      <c r="AM10" s="628"/>
      <c r="AN10" s="628"/>
      <c r="AO10" s="629"/>
      <c r="AP10" s="619" t="s">
        <v>232</v>
      </c>
      <c r="AQ10" s="620"/>
      <c r="AR10" s="620"/>
      <c r="AS10" s="620"/>
      <c r="AT10" s="620"/>
      <c r="AU10" s="620"/>
      <c r="AV10" s="620"/>
      <c r="AW10" s="620"/>
      <c r="AX10" s="620"/>
      <c r="AY10" s="620"/>
      <c r="AZ10" s="620"/>
      <c r="BA10" s="620"/>
      <c r="BB10" s="620"/>
      <c r="BC10" s="620"/>
      <c r="BD10" s="620"/>
      <c r="BE10" s="620"/>
      <c r="BF10" s="621"/>
      <c r="BG10" s="622">
        <v>18133</v>
      </c>
      <c r="BH10" s="623"/>
      <c r="BI10" s="623"/>
      <c r="BJ10" s="623"/>
      <c r="BK10" s="623"/>
      <c r="BL10" s="623"/>
      <c r="BM10" s="623"/>
      <c r="BN10" s="624"/>
      <c r="BO10" s="625">
        <v>2.2999999999999998</v>
      </c>
      <c r="BP10" s="625"/>
      <c r="BQ10" s="625"/>
      <c r="BR10" s="625"/>
      <c r="BS10" s="626" t="s">
        <v>122</v>
      </c>
      <c r="BT10" s="626"/>
      <c r="BU10" s="626"/>
      <c r="BV10" s="626"/>
      <c r="BW10" s="626"/>
      <c r="BX10" s="626"/>
      <c r="BY10" s="626"/>
      <c r="BZ10" s="626"/>
      <c r="CA10" s="626"/>
      <c r="CB10" s="630"/>
      <c r="CD10" s="619" t="s">
        <v>233</v>
      </c>
      <c r="CE10" s="620"/>
      <c r="CF10" s="620"/>
      <c r="CG10" s="620"/>
      <c r="CH10" s="620"/>
      <c r="CI10" s="620"/>
      <c r="CJ10" s="620"/>
      <c r="CK10" s="620"/>
      <c r="CL10" s="620"/>
      <c r="CM10" s="620"/>
      <c r="CN10" s="620"/>
      <c r="CO10" s="620"/>
      <c r="CP10" s="620"/>
      <c r="CQ10" s="621"/>
      <c r="CR10" s="622" t="s">
        <v>122</v>
      </c>
      <c r="CS10" s="623"/>
      <c r="CT10" s="623"/>
      <c r="CU10" s="623"/>
      <c r="CV10" s="623"/>
      <c r="CW10" s="623"/>
      <c r="CX10" s="623"/>
      <c r="CY10" s="624"/>
      <c r="CZ10" s="625" t="s">
        <v>122</v>
      </c>
      <c r="DA10" s="625"/>
      <c r="DB10" s="625"/>
      <c r="DC10" s="625"/>
      <c r="DD10" s="631" t="s">
        <v>122</v>
      </c>
      <c r="DE10" s="623"/>
      <c r="DF10" s="623"/>
      <c r="DG10" s="623"/>
      <c r="DH10" s="623"/>
      <c r="DI10" s="623"/>
      <c r="DJ10" s="623"/>
      <c r="DK10" s="623"/>
      <c r="DL10" s="623"/>
      <c r="DM10" s="623"/>
      <c r="DN10" s="623"/>
      <c r="DO10" s="623"/>
      <c r="DP10" s="624"/>
      <c r="DQ10" s="631" t="s">
        <v>122</v>
      </c>
      <c r="DR10" s="623"/>
      <c r="DS10" s="623"/>
      <c r="DT10" s="623"/>
      <c r="DU10" s="623"/>
      <c r="DV10" s="623"/>
      <c r="DW10" s="623"/>
      <c r="DX10" s="623"/>
      <c r="DY10" s="623"/>
      <c r="DZ10" s="623"/>
      <c r="EA10" s="623"/>
      <c r="EB10" s="623"/>
      <c r="EC10" s="632"/>
    </row>
    <row r="11" spans="2:143" ht="11.25" customHeight="1" x14ac:dyDescent="0.15">
      <c r="B11" s="619" t="s">
        <v>234</v>
      </c>
      <c r="C11" s="620"/>
      <c r="D11" s="620"/>
      <c r="E11" s="620"/>
      <c r="F11" s="620"/>
      <c r="G11" s="620"/>
      <c r="H11" s="620"/>
      <c r="I11" s="620"/>
      <c r="J11" s="620"/>
      <c r="K11" s="620"/>
      <c r="L11" s="620"/>
      <c r="M11" s="620"/>
      <c r="N11" s="620"/>
      <c r="O11" s="620"/>
      <c r="P11" s="620"/>
      <c r="Q11" s="621"/>
      <c r="R11" s="622">
        <v>168886</v>
      </c>
      <c r="S11" s="623"/>
      <c r="T11" s="623"/>
      <c r="U11" s="623"/>
      <c r="V11" s="623"/>
      <c r="W11" s="623"/>
      <c r="X11" s="623"/>
      <c r="Y11" s="624"/>
      <c r="Z11" s="627">
        <v>2.2000000000000002</v>
      </c>
      <c r="AA11" s="628"/>
      <c r="AB11" s="628"/>
      <c r="AC11" s="634"/>
      <c r="AD11" s="631">
        <v>168886</v>
      </c>
      <c r="AE11" s="623"/>
      <c r="AF11" s="623"/>
      <c r="AG11" s="623"/>
      <c r="AH11" s="623"/>
      <c r="AI11" s="623"/>
      <c r="AJ11" s="623"/>
      <c r="AK11" s="624"/>
      <c r="AL11" s="627">
        <v>5.2</v>
      </c>
      <c r="AM11" s="628"/>
      <c r="AN11" s="628"/>
      <c r="AO11" s="629"/>
      <c r="AP11" s="619" t="s">
        <v>235</v>
      </c>
      <c r="AQ11" s="620"/>
      <c r="AR11" s="620"/>
      <c r="AS11" s="620"/>
      <c r="AT11" s="620"/>
      <c r="AU11" s="620"/>
      <c r="AV11" s="620"/>
      <c r="AW11" s="620"/>
      <c r="AX11" s="620"/>
      <c r="AY11" s="620"/>
      <c r="AZ11" s="620"/>
      <c r="BA11" s="620"/>
      <c r="BB11" s="620"/>
      <c r="BC11" s="620"/>
      <c r="BD11" s="620"/>
      <c r="BE11" s="620"/>
      <c r="BF11" s="621"/>
      <c r="BG11" s="622">
        <v>11531</v>
      </c>
      <c r="BH11" s="623"/>
      <c r="BI11" s="623"/>
      <c r="BJ11" s="623"/>
      <c r="BK11" s="623"/>
      <c r="BL11" s="623"/>
      <c r="BM11" s="623"/>
      <c r="BN11" s="624"/>
      <c r="BO11" s="625">
        <v>1.5</v>
      </c>
      <c r="BP11" s="625"/>
      <c r="BQ11" s="625"/>
      <c r="BR11" s="625"/>
      <c r="BS11" s="626" t="s">
        <v>122</v>
      </c>
      <c r="BT11" s="626"/>
      <c r="BU11" s="626"/>
      <c r="BV11" s="626"/>
      <c r="BW11" s="626"/>
      <c r="BX11" s="626"/>
      <c r="BY11" s="626"/>
      <c r="BZ11" s="626"/>
      <c r="CA11" s="626"/>
      <c r="CB11" s="630"/>
      <c r="CD11" s="619" t="s">
        <v>236</v>
      </c>
      <c r="CE11" s="620"/>
      <c r="CF11" s="620"/>
      <c r="CG11" s="620"/>
      <c r="CH11" s="620"/>
      <c r="CI11" s="620"/>
      <c r="CJ11" s="620"/>
      <c r="CK11" s="620"/>
      <c r="CL11" s="620"/>
      <c r="CM11" s="620"/>
      <c r="CN11" s="620"/>
      <c r="CO11" s="620"/>
      <c r="CP11" s="620"/>
      <c r="CQ11" s="621"/>
      <c r="CR11" s="622">
        <v>195411</v>
      </c>
      <c r="CS11" s="623"/>
      <c r="CT11" s="623"/>
      <c r="CU11" s="623"/>
      <c r="CV11" s="623"/>
      <c r="CW11" s="623"/>
      <c r="CX11" s="623"/>
      <c r="CY11" s="624"/>
      <c r="CZ11" s="625">
        <v>2.7</v>
      </c>
      <c r="DA11" s="625"/>
      <c r="DB11" s="625"/>
      <c r="DC11" s="625"/>
      <c r="DD11" s="631">
        <v>35594</v>
      </c>
      <c r="DE11" s="623"/>
      <c r="DF11" s="623"/>
      <c r="DG11" s="623"/>
      <c r="DH11" s="623"/>
      <c r="DI11" s="623"/>
      <c r="DJ11" s="623"/>
      <c r="DK11" s="623"/>
      <c r="DL11" s="623"/>
      <c r="DM11" s="623"/>
      <c r="DN11" s="623"/>
      <c r="DO11" s="623"/>
      <c r="DP11" s="624"/>
      <c r="DQ11" s="631">
        <v>108120</v>
      </c>
      <c r="DR11" s="623"/>
      <c r="DS11" s="623"/>
      <c r="DT11" s="623"/>
      <c r="DU11" s="623"/>
      <c r="DV11" s="623"/>
      <c r="DW11" s="623"/>
      <c r="DX11" s="623"/>
      <c r="DY11" s="623"/>
      <c r="DZ11" s="623"/>
      <c r="EA11" s="623"/>
      <c r="EB11" s="623"/>
      <c r="EC11" s="632"/>
    </row>
    <row r="12" spans="2:143" ht="11.25" customHeight="1" x14ac:dyDescent="0.15">
      <c r="B12" s="619" t="s">
        <v>237</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25" t="s">
        <v>122</v>
      </c>
      <c r="AA12" s="625"/>
      <c r="AB12" s="625"/>
      <c r="AC12" s="625"/>
      <c r="AD12" s="626" t="s">
        <v>122</v>
      </c>
      <c r="AE12" s="626"/>
      <c r="AF12" s="626"/>
      <c r="AG12" s="626"/>
      <c r="AH12" s="626"/>
      <c r="AI12" s="626"/>
      <c r="AJ12" s="626"/>
      <c r="AK12" s="626"/>
      <c r="AL12" s="627" t="s">
        <v>122</v>
      </c>
      <c r="AM12" s="628"/>
      <c r="AN12" s="628"/>
      <c r="AO12" s="629"/>
      <c r="AP12" s="619" t="s">
        <v>238</v>
      </c>
      <c r="AQ12" s="620"/>
      <c r="AR12" s="620"/>
      <c r="AS12" s="620"/>
      <c r="AT12" s="620"/>
      <c r="AU12" s="620"/>
      <c r="AV12" s="620"/>
      <c r="AW12" s="620"/>
      <c r="AX12" s="620"/>
      <c r="AY12" s="620"/>
      <c r="AZ12" s="620"/>
      <c r="BA12" s="620"/>
      <c r="BB12" s="620"/>
      <c r="BC12" s="620"/>
      <c r="BD12" s="620"/>
      <c r="BE12" s="620"/>
      <c r="BF12" s="621"/>
      <c r="BG12" s="622">
        <v>394279</v>
      </c>
      <c r="BH12" s="623"/>
      <c r="BI12" s="623"/>
      <c r="BJ12" s="623"/>
      <c r="BK12" s="623"/>
      <c r="BL12" s="623"/>
      <c r="BM12" s="623"/>
      <c r="BN12" s="624"/>
      <c r="BO12" s="625">
        <v>50.9</v>
      </c>
      <c r="BP12" s="625"/>
      <c r="BQ12" s="625"/>
      <c r="BR12" s="625"/>
      <c r="BS12" s="626" t="s">
        <v>122</v>
      </c>
      <c r="BT12" s="626"/>
      <c r="BU12" s="626"/>
      <c r="BV12" s="626"/>
      <c r="BW12" s="626"/>
      <c r="BX12" s="626"/>
      <c r="BY12" s="626"/>
      <c r="BZ12" s="626"/>
      <c r="CA12" s="626"/>
      <c r="CB12" s="630"/>
      <c r="CD12" s="619" t="s">
        <v>239</v>
      </c>
      <c r="CE12" s="620"/>
      <c r="CF12" s="620"/>
      <c r="CG12" s="620"/>
      <c r="CH12" s="620"/>
      <c r="CI12" s="620"/>
      <c r="CJ12" s="620"/>
      <c r="CK12" s="620"/>
      <c r="CL12" s="620"/>
      <c r="CM12" s="620"/>
      <c r="CN12" s="620"/>
      <c r="CO12" s="620"/>
      <c r="CP12" s="620"/>
      <c r="CQ12" s="621"/>
      <c r="CR12" s="622">
        <v>79294</v>
      </c>
      <c r="CS12" s="623"/>
      <c r="CT12" s="623"/>
      <c r="CU12" s="623"/>
      <c r="CV12" s="623"/>
      <c r="CW12" s="623"/>
      <c r="CX12" s="623"/>
      <c r="CY12" s="624"/>
      <c r="CZ12" s="625">
        <v>1.1000000000000001</v>
      </c>
      <c r="DA12" s="625"/>
      <c r="DB12" s="625"/>
      <c r="DC12" s="625"/>
      <c r="DD12" s="631">
        <v>26485</v>
      </c>
      <c r="DE12" s="623"/>
      <c r="DF12" s="623"/>
      <c r="DG12" s="623"/>
      <c r="DH12" s="623"/>
      <c r="DI12" s="623"/>
      <c r="DJ12" s="623"/>
      <c r="DK12" s="623"/>
      <c r="DL12" s="623"/>
      <c r="DM12" s="623"/>
      <c r="DN12" s="623"/>
      <c r="DO12" s="623"/>
      <c r="DP12" s="624"/>
      <c r="DQ12" s="631">
        <v>78147</v>
      </c>
      <c r="DR12" s="623"/>
      <c r="DS12" s="623"/>
      <c r="DT12" s="623"/>
      <c r="DU12" s="623"/>
      <c r="DV12" s="623"/>
      <c r="DW12" s="623"/>
      <c r="DX12" s="623"/>
      <c r="DY12" s="623"/>
      <c r="DZ12" s="623"/>
      <c r="EA12" s="623"/>
      <c r="EB12" s="623"/>
      <c r="EC12" s="632"/>
    </row>
    <row r="13" spans="2:143" ht="11.25" customHeight="1" x14ac:dyDescent="0.15">
      <c r="B13" s="619" t="s">
        <v>240</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25" t="s">
        <v>122</v>
      </c>
      <c r="AA13" s="625"/>
      <c r="AB13" s="625"/>
      <c r="AC13" s="625"/>
      <c r="AD13" s="626" t="s">
        <v>122</v>
      </c>
      <c r="AE13" s="626"/>
      <c r="AF13" s="626"/>
      <c r="AG13" s="626"/>
      <c r="AH13" s="626"/>
      <c r="AI13" s="626"/>
      <c r="AJ13" s="626"/>
      <c r="AK13" s="626"/>
      <c r="AL13" s="627" t="s">
        <v>122</v>
      </c>
      <c r="AM13" s="628"/>
      <c r="AN13" s="628"/>
      <c r="AO13" s="629"/>
      <c r="AP13" s="619" t="s">
        <v>241</v>
      </c>
      <c r="AQ13" s="620"/>
      <c r="AR13" s="620"/>
      <c r="AS13" s="620"/>
      <c r="AT13" s="620"/>
      <c r="AU13" s="620"/>
      <c r="AV13" s="620"/>
      <c r="AW13" s="620"/>
      <c r="AX13" s="620"/>
      <c r="AY13" s="620"/>
      <c r="AZ13" s="620"/>
      <c r="BA13" s="620"/>
      <c r="BB13" s="620"/>
      <c r="BC13" s="620"/>
      <c r="BD13" s="620"/>
      <c r="BE13" s="620"/>
      <c r="BF13" s="621"/>
      <c r="BG13" s="622">
        <v>393330</v>
      </c>
      <c r="BH13" s="623"/>
      <c r="BI13" s="623"/>
      <c r="BJ13" s="623"/>
      <c r="BK13" s="623"/>
      <c r="BL13" s="623"/>
      <c r="BM13" s="623"/>
      <c r="BN13" s="624"/>
      <c r="BO13" s="625">
        <v>50.8</v>
      </c>
      <c r="BP13" s="625"/>
      <c r="BQ13" s="625"/>
      <c r="BR13" s="625"/>
      <c r="BS13" s="626" t="s">
        <v>122</v>
      </c>
      <c r="BT13" s="626"/>
      <c r="BU13" s="626"/>
      <c r="BV13" s="626"/>
      <c r="BW13" s="626"/>
      <c r="BX13" s="626"/>
      <c r="BY13" s="626"/>
      <c r="BZ13" s="626"/>
      <c r="CA13" s="626"/>
      <c r="CB13" s="630"/>
      <c r="CD13" s="619" t="s">
        <v>242</v>
      </c>
      <c r="CE13" s="620"/>
      <c r="CF13" s="620"/>
      <c r="CG13" s="620"/>
      <c r="CH13" s="620"/>
      <c r="CI13" s="620"/>
      <c r="CJ13" s="620"/>
      <c r="CK13" s="620"/>
      <c r="CL13" s="620"/>
      <c r="CM13" s="620"/>
      <c r="CN13" s="620"/>
      <c r="CO13" s="620"/>
      <c r="CP13" s="620"/>
      <c r="CQ13" s="621"/>
      <c r="CR13" s="622">
        <v>269724</v>
      </c>
      <c r="CS13" s="623"/>
      <c r="CT13" s="623"/>
      <c r="CU13" s="623"/>
      <c r="CV13" s="623"/>
      <c r="CW13" s="623"/>
      <c r="CX13" s="623"/>
      <c r="CY13" s="624"/>
      <c r="CZ13" s="625">
        <v>3.8</v>
      </c>
      <c r="DA13" s="625"/>
      <c r="DB13" s="625"/>
      <c r="DC13" s="625"/>
      <c r="DD13" s="631">
        <v>113725</v>
      </c>
      <c r="DE13" s="623"/>
      <c r="DF13" s="623"/>
      <c r="DG13" s="623"/>
      <c r="DH13" s="623"/>
      <c r="DI13" s="623"/>
      <c r="DJ13" s="623"/>
      <c r="DK13" s="623"/>
      <c r="DL13" s="623"/>
      <c r="DM13" s="623"/>
      <c r="DN13" s="623"/>
      <c r="DO13" s="623"/>
      <c r="DP13" s="624"/>
      <c r="DQ13" s="631">
        <v>189127</v>
      </c>
      <c r="DR13" s="623"/>
      <c r="DS13" s="623"/>
      <c r="DT13" s="623"/>
      <c r="DU13" s="623"/>
      <c r="DV13" s="623"/>
      <c r="DW13" s="623"/>
      <c r="DX13" s="623"/>
      <c r="DY13" s="623"/>
      <c r="DZ13" s="623"/>
      <c r="EA13" s="623"/>
      <c r="EB13" s="623"/>
      <c r="EC13" s="632"/>
    </row>
    <row r="14" spans="2:143" ht="11.25" customHeight="1" x14ac:dyDescent="0.15">
      <c r="B14" s="619" t="s">
        <v>243</v>
      </c>
      <c r="C14" s="620"/>
      <c r="D14" s="620"/>
      <c r="E14" s="620"/>
      <c r="F14" s="620"/>
      <c r="G14" s="620"/>
      <c r="H14" s="620"/>
      <c r="I14" s="620"/>
      <c r="J14" s="620"/>
      <c r="K14" s="620"/>
      <c r="L14" s="620"/>
      <c r="M14" s="620"/>
      <c r="N14" s="620"/>
      <c r="O14" s="620"/>
      <c r="P14" s="620"/>
      <c r="Q14" s="621"/>
      <c r="R14" s="622">
        <v>712</v>
      </c>
      <c r="S14" s="623"/>
      <c r="T14" s="623"/>
      <c r="U14" s="623"/>
      <c r="V14" s="623"/>
      <c r="W14" s="623"/>
      <c r="X14" s="623"/>
      <c r="Y14" s="624"/>
      <c r="Z14" s="625">
        <v>0</v>
      </c>
      <c r="AA14" s="625"/>
      <c r="AB14" s="625"/>
      <c r="AC14" s="625"/>
      <c r="AD14" s="626">
        <v>712</v>
      </c>
      <c r="AE14" s="626"/>
      <c r="AF14" s="626"/>
      <c r="AG14" s="626"/>
      <c r="AH14" s="626"/>
      <c r="AI14" s="626"/>
      <c r="AJ14" s="626"/>
      <c r="AK14" s="626"/>
      <c r="AL14" s="627">
        <v>0</v>
      </c>
      <c r="AM14" s="628"/>
      <c r="AN14" s="628"/>
      <c r="AO14" s="629"/>
      <c r="AP14" s="619" t="s">
        <v>244</v>
      </c>
      <c r="AQ14" s="620"/>
      <c r="AR14" s="620"/>
      <c r="AS14" s="620"/>
      <c r="AT14" s="620"/>
      <c r="AU14" s="620"/>
      <c r="AV14" s="620"/>
      <c r="AW14" s="620"/>
      <c r="AX14" s="620"/>
      <c r="AY14" s="620"/>
      <c r="AZ14" s="620"/>
      <c r="BA14" s="620"/>
      <c r="BB14" s="620"/>
      <c r="BC14" s="620"/>
      <c r="BD14" s="620"/>
      <c r="BE14" s="620"/>
      <c r="BF14" s="621"/>
      <c r="BG14" s="622">
        <v>34996</v>
      </c>
      <c r="BH14" s="623"/>
      <c r="BI14" s="623"/>
      <c r="BJ14" s="623"/>
      <c r="BK14" s="623"/>
      <c r="BL14" s="623"/>
      <c r="BM14" s="623"/>
      <c r="BN14" s="624"/>
      <c r="BO14" s="625">
        <v>4.5</v>
      </c>
      <c r="BP14" s="625"/>
      <c r="BQ14" s="625"/>
      <c r="BR14" s="625"/>
      <c r="BS14" s="626" t="s">
        <v>122</v>
      </c>
      <c r="BT14" s="626"/>
      <c r="BU14" s="626"/>
      <c r="BV14" s="626"/>
      <c r="BW14" s="626"/>
      <c r="BX14" s="626"/>
      <c r="BY14" s="626"/>
      <c r="BZ14" s="626"/>
      <c r="CA14" s="626"/>
      <c r="CB14" s="630"/>
      <c r="CD14" s="619" t="s">
        <v>245</v>
      </c>
      <c r="CE14" s="620"/>
      <c r="CF14" s="620"/>
      <c r="CG14" s="620"/>
      <c r="CH14" s="620"/>
      <c r="CI14" s="620"/>
      <c r="CJ14" s="620"/>
      <c r="CK14" s="620"/>
      <c r="CL14" s="620"/>
      <c r="CM14" s="620"/>
      <c r="CN14" s="620"/>
      <c r="CO14" s="620"/>
      <c r="CP14" s="620"/>
      <c r="CQ14" s="621"/>
      <c r="CR14" s="622">
        <v>167379</v>
      </c>
      <c r="CS14" s="623"/>
      <c r="CT14" s="623"/>
      <c r="CU14" s="623"/>
      <c r="CV14" s="623"/>
      <c r="CW14" s="623"/>
      <c r="CX14" s="623"/>
      <c r="CY14" s="624"/>
      <c r="CZ14" s="625">
        <v>2.2999999999999998</v>
      </c>
      <c r="DA14" s="625"/>
      <c r="DB14" s="625"/>
      <c r="DC14" s="625"/>
      <c r="DD14" s="631" t="s">
        <v>122</v>
      </c>
      <c r="DE14" s="623"/>
      <c r="DF14" s="623"/>
      <c r="DG14" s="623"/>
      <c r="DH14" s="623"/>
      <c r="DI14" s="623"/>
      <c r="DJ14" s="623"/>
      <c r="DK14" s="623"/>
      <c r="DL14" s="623"/>
      <c r="DM14" s="623"/>
      <c r="DN14" s="623"/>
      <c r="DO14" s="623"/>
      <c r="DP14" s="624"/>
      <c r="DQ14" s="631">
        <v>163798</v>
      </c>
      <c r="DR14" s="623"/>
      <c r="DS14" s="623"/>
      <c r="DT14" s="623"/>
      <c r="DU14" s="623"/>
      <c r="DV14" s="623"/>
      <c r="DW14" s="623"/>
      <c r="DX14" s="623"/>
      <c r="DY14" s="623"/>
      <c r="DZ14" s="623"/>
      <c r="EA14" s="623"/>
      <c r="EB14" s="623"/>
      <c r="EC14" s="632"/>
    </row>
    <row r="15" spans="2:143" ht="11.25" customHeight="1" x14ac:dyDescent="0.15">
      <c r="B15" s="619" t="s">
        <v>246</v>
      </c>
      <c r="C15" s="620"/>
      <c r="D15" s="620"/>
      <c r="E15" s="620"/>
      <c r="F15" s="620"/>
      <c r="G15" s="620"/>
      <c r="H15" s="620"/>
      <c r="I15" s="620"/>
      <c r="J15" s="620"/>
      <c r="K15" s="620"/>
      <c r="L15" s="620"/>
      <c r="M15" s="620"/>
      <c r="N15" s="620"/>
      <c r="O15" s="620"/>
      <c r="P15" s="620"/>
      <c r="Q15" s="621"/>
      <c r="R15" s="622" t="s">
        <v>122</v>
      </c>
      <c r="S15" s="623"/>
      <c r="T15" s="623"/>
      <c r="U15" s="623"/>
      <c r="V15" s="623"/>
      <c r="W15" s="623"/>
      <c r="X15" s="623"/>
      <c r="Y15" s="624"/>
      <c r="Z15" s="625" t="s">
        <v>122</v>
      </c>
      <c r="AA15" s="625"/>
      <c r="AB15" s="625"/>
      <c r="AC15" s="625"/>
      <c r="AD15" s="626" t="s">
        <v>122</v>
      </c>
      <c r="AE15" s="626"/>
      <c r="AF15" s="626"/>
      <c r="AG15" s="626"/>
      <c r="AH15" s="626"/>
      <c r="AI15" s="626"/>
      <c r="AJ15" s="626"/>
      <c r="AK15" s="626"/>
      <c r="AL15" s="627" t="s">
        <v>122</v>
      </c>
      <c r="AM15" s="628"/>
      <c r="AN15" s="628"/>
      <c r="AO15" s="629"/>
      <c r="AP15" s="619" t="s">
        <v>247</v>
      </c>
      <c r="AQ15" s="620"/>
      <c r="AR15" s="620"/>
      <c r="AS15" s="620"/>
      <c r="AT15" s="620"/>
      <c r="AU15" s="620"/>
      <c r="AV15" s="620"/>
      <c r="AW15" s="620"/>
      <c r="AX15" s="620"/>
      <c r="AY15" s="620"/>
      <c r="AZ15" s="620"/>
      <c r="BA15" s="620"/>
      <c r="BB15" s="620"/>
      <c r="BC15" s="620"/>
      <c r="BD15" s="620"/>
      <c r="BE15" s="620"/>
      <c r="BF15" s="621"/>
      <c r="BG15" s="622">
        <v>37939</v>
      </c>
      <c r="BH15" s="623"/>
      <c r="BI15" s="623"/>
      <c r="BJ15" s="623"/>
      <c r="BK15" s="623"/>
      <c r="BL15" s="623"/>
      <c r="BM15" s="623"/>
      <c r="BN15" s="624"/>
      <c r="BO15" s="625">
        <v>4.9000000000000004</v>
      </c>
      <c r="BP15" s="625"/>
      <c r="BQ15" s="625"/>
      <c r="BR15" s="625"/>
      <c r="BS15" s="626" t="s">
        <v>122</v>
      </c>
      <c r="BT15" s="626"/>
      <c r="BU15" s="626"/>
      <c r="BV15" s="626"/>
      <c r="BW15" s="626"/>
      <c r="BX15" s="626"/>
      <c r="BY15" s="626"/>
      <c r="BZ15" s="626"/>
      <c r="CA15" s="626"/>
      <c r="CB15" s="630"/>
      <c r="CD15" s="619" t="s">
        <v>248</v>
      </c>
      <c r="CE15" s="620"/>
      <c r="CF15" s="620"/>
      <c r="CG15" s="620"/>
      <c r="CH15" s="620"/>
      <c r="CI15" s="620"/>
      <c r="CJ15" s="620"/>
      <c r="CK15" s="620"/>
      <c r="CL15" s="620"/>
      <c r="CM15" s="620"/>
      <c r="CN15" s="620"/>
      <c r="CO15" s="620"/>
      <c r="CP15" s="620"/>
      <c r="CQ15" s="621"/>
      <c r="CR15" s="622">
        <v>1773581</v>
      </c>
      <c r="CS15" s="623"/>
      <c r="CT15" s="623"/>
      <c r="CU15" s="623"/>
      <c r="CV15" s="623"/>
      <c r="CW15" s="623"/>
      <c r="CX15" s="623"/>
      <c r="CY15" s="624"/>
      <c r="CZ15" s="625">
        <v>24.8</v>
      </c>
      <c r="DA15" s="625"/>
      <c r="DB15" s="625"/>
      <c r="DC15" s="625"/>
      <c r="DD15" s="631">
        <v>1117013</v>
      </c>
      <c r="DE15" s="623"/>
      <c r="DF15" s="623"/>
      <c r="DG15" s="623"/>
      <c r="DH15" s="623"/>
      <c r="DI15" s="623"/>
      <c r="DJ15" s="623"/>
      <c r="DK15" s="623"/>
      <c r="DL15" s="623"/>
      <c r="DM15" s="623"/>
      <c r="DN15" s="623"/>
      <c r="DO15" s="623"/>
      <c r="DP15" s="624"/>
      <c r="DQ15" s="631">
        <v>657200</v>
      </c>
      <c r="DR15" s="623"/>
      <c r="DS15" s="623"/>
      <c r="DT15" s="623"/>
      <c r="DU15" s="623"/>
      <c r="DV15" s="623"/>
      <c r="DW15" s="623"/>
      <c r="DX15" s="623"/>
      <c r="DY15" s="623"/>
      <c r="DZ15" s="623"/>
      <c r="EA15" s="623"/>
      <c r="EB15" s="623"/>
      <c r="EC15" s="632"/>
    </row>
    <row r="16" spans="2:143" ht="11.25" customHeight="1" x14ac:dyDescent="0.15">
      <c r="B16" s="619" t="s">
        <v>249</v>
      </c>
      <c r="C16" s="620"/>
      <c r="D16" s="620"/>
      <c r="E16" s="620"/>
      <c r="F16" s="620"/>
      <c r="G16" s="620"/>
      <c r="H16" s="620"/>
      <c r="I16" s="620"/>
      <c r="J16" s="620"/>
      <c r="K16" s="620"/>
      <c r="L16" s="620"/>
      <c r="M16" s="620"/>
      <c r="N16" s="620"/>
      <c r="O16" s="620"/>
      <c r="P16" s="620"/>
      <c r="Q16" s="621"/>
      <c r="R16" s="622">
        <v>12673</v>
      </c>
      <c r="S16" s="623"/>
      <c r="T16" s="623"/>
      <c r="U16" s="623"/>
      <c r="V16" s="623"/>
      <c r="W16" s="623"/>
      <c r="X16" s="623"/>
      <c r="Y16" s="624"/>
      <c r="Z16" s="625">
        <v>0.2</v>
      </c>
      <c r="AA16" s="625"/>
      <c r="AB16" s="625"/>
      <c r="AC16" s="625"/>
      <c r="AD16" s="626">
        <v>12673</v>
      </c>
      <c r="AE16" s="626"/>
      <c r="AF16" s="626"/>
      <c r="AG16" s="626"/>
      <c r="AH16" s="626"/>
      <c r="AI16" s="626"/>
      <c r="AJ16" s="626"/>
      <c r="AK16" s="626"/>
      <c r="AL16" s="627">
        <v>0.4</v>
      </c>
      <c r="AM16" s="628"/>
      <c r="AN16" s="628"/>
      <c r="AO16" s="629"/>
      <c r="AP16" s="619" t="s">
        <v>250</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25" t="s">
        <v>122</v>
      </c>
      <c r="BP16" s="625"/>
      <c r="BQ16" s="625"/>
      <c r="BR16" s="625"/>
      <c r="BS16" s="626" t="s">
        <v>122</v>
      </c>
      <c r="BT16" s="626"/>
      <c r="BU16" s="626"/>
      <c r="BV16" s="626"/>
      <c r="BW16" s="626"/>
      <c r="BX16" s="626"/>
      <c r="BY16" s="626"/>
      <c r="BZ16" s="626"/>
      <c r="CA16" s="626"/>
      <c r="CB16" s="630"/>
      <c r="CD16" s="619" t="s">
        <v>251</v>
      </c>
      <c r="CE16" s="620"/>
      <c r="CF16" s="620"/>
      <c r="CG16" s="620"/>
      <c r="CH16" s="620"/>
      <c r="CI16" s="620"/>
      <c r="CJ16" s="620"/>
      <c r="CK16" s="620"/>
      <c r="CL16" s="620"/>
      <c r="CM16" s="620"/>
      <c r="CN16" s="620"/>
      <c r="CO16" s="620"/>
      <c r="CP16" s="620"/>
      <c r="CQ16" s="621"/>
      <c r="CR16" s="622">
        <v>112669</v>
      </c>
      <c r="CS16" s="623"/>
      <c r="CT16" s="623"/>
      <c r="CU16" s="623"/>
      <c r="CV16" s="623"/>
      <c r="CW16" s="623"/>
      <c r="CX16" s="623"/>
      <c r="CY16" s="624"/>
      <c r="CZ16" s="625">
        <v>1.6</v>
      </c>
      <c r="DA16" s="625"/>
      <c r="DB16" s="625"/>
      <c r="DC16" s="625"/>
      <c r="DD16" s="631" t="s">
        <v>122</v>
      </c>
      <c r="DE16" s="623"/>
      <c r="DF16" s="623"/>
      <c r="DG16" s="623"/>
      <c r="DH16" s="623"/>
      <c r="DI16" s="623"/>
      <c r="DJ16" s="623"/>
      <c r="DK16" s="623"/>
      <c r="DL16" s="623"/>
      <c r="DM16" s="623"/>
      <c r="DN16" s="623"/>
      <c r="DO16" s="623"/>
      <c r="DP16" s="624"/>
      <c r="DQ16" s="631">
        <v>89244</v>
      </c>
      <c r="DR16" s="623"/>
      <c r="DS16" s="623"/>
      <c r="DT16" s="623"/>
      <c r="DU16" s="623"/>
      <c r="DV16" s="623"/>
      <c r="DW16" s="623"/>
      <c r="DX16" s="623"/>
      <c r="DY16" s="623"/>
      <c r="DZ16" s="623"/>
      <c r="EA16" s="623"/>
      <c r="EB16" s="623"/>
      <c r="EC16" s="632"/>
    </row>
    <row r="17" spans="2:133" ht="11.25" customHeight="1" x14ac:dyDescent="0.15">
      <c r="B17" s="619" t="s">
        <v>252</v>
      </c>
      <c r="C17" s="620"/>
      <c r="D17" s="620"/>
      <c r="E17" s="620"/>
      <c r="F17" s="620"/>
      <c r="G17" s="620"/>
      <c r="H17" s="620"/>
      <c r="I17" s="620"/>
      <c r="J17" s="620"/>
      <c r="K17" s="620"/>
      <c r="L17" s="620"/>
      <c r="M17" s="620"/>
      <c r="N17" s="620"/>
      <c r="O17" s="620"/>
      <c r="P17" s="620"/>
      <c r="Q17" s="621"/>
      <c r="R17" s="622">
        <v>14504</v>
      </c>
      <c r="S17" s="623"/>
      <c r="T17" s="623"/>
      <c r="U17" s="623"/>
      <c r="V17" s="623"/>
      <c r="W17" s="623"/>
      <c r="X17" s="623"/>
      <c r="Y17" s="624"/>
      <c r="Z17" s="625">
        <v>0.2</v>
      </c>
      <c r="AA17" s="625"/>
      <c r="AB17" s="625"/>
      <c r="AC17" s="625"/>
      <c r="AD17" s="626">
        <v>14504</v>
      </c>
      <c r="AE17" s="626"/>
      <c r="AF17" s="626"/>
      <c r="AG17" s="626"/>
      <c r="AH17" s="626"/>
      <c r="AI17" s="626"/>
      <c r="AJ17" s="626"/>
      <c r="AK17" s="626"/>
      <c r="AL17" s="627">
        <v>0.4</v>
      </c>
      <c r="AM17" s="628"/>
      <c r="AN17" s="628"/>
      <c r="AO17" s="629"/>
      <c r="AP17" s="619" t="s">
        <v>253</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25" t="s">
        <v>122</v>
      </c>
      <c r="BP17" s="625"/>
      <c r="BQ17" s="625"/>
      <c r="BR17" s="625"/>
      <c r="BS17" s="626" t="s">
        <v>122</v>
      </c>
      <c r="BT17" s="626"/>
      <c r="BU17" s="626"/>
      <c r="BV17" s="626"/>
      <c r="BW17" s="626"/>
      <c r="BX17" s="626"/>
      <c r="BY17" s="626"/>
      <c r="BZ17" s="626"/>
      <c r="CA17" s="626"/>
      <c r="CB17" s="630"/>
      <c r="CD17" s="619" t="s">
        <v>254</v>
      </c>
      <c r="CE17" s="620"/>
      <c r="CF17" s="620"/>
      <c r="CG17" s="620"/>
      <c r="CH17" s="620"/>
      <c r="CI17" s="620"/>
      <c r="CJ17" s="620"/>
      <c r="CK17" s="620"/>
      <c r="CL17" s="620"/>
      <c r="CM17" s="620"/>
      <c r="CN17" s="620"/>
      <c r="CO17" s="620"/>
      <c r="CP17" s="620"/>
      <c r="CQ17" s="621"/>
      <c r="CR17" s="622">
        <v>347204</v>
      </c>
      <c r="CS17" s="623"/>
      <c r="CT17" s="623"/>
      <c r="CU17" s="623"/>
      <c r="CV17" s="623"/>
      <c r="CW17" s="623"/>
      <c r="CX17" s="623"/>
      <c r="CY17" s="624"/>
      <c r="CZ17" s="625">
        <v>4.9000000000000004</v>
      </c>
      <c r="DA17" s="625"/>
      <c r="DB17" s="625"/>
      <c r="DC17" s="625"/>
      <c r="DD17" s="631" t="s">
        <v>122</v>
      </c>
      <c r="DE17" s="623"/>
      <c r="DF17" s="623"/>
      <c r="DG17" s="623"/>
      <c r="DH17" s="623"/>
      <c r="DI17" s="623"/>
      <c r="DJ17" s="623"/>
      <c r="DK17" s="623"/>
      <c r="DL17" s="623"/>
      <c r="DM17" s="623"/>
      <c r="DN17" s="623"/>
      <c r="DO17" s="623"/>
      <c r="DP17" s="624"/>
      <c r="DQ17" s="631">
        <v>347204</v>
      </c>
      <c r="DR17" s="623"/>
      <c r="DS17" s="623"/>
      <c r="DT17" s="623"/>
      <c r="DU17" s="623"/>
      <c r="DV17" s="623"/>
      <c r="DW17" s="623"/>
      <c r="DX17" s="623"/>
      <c r="DY17" s="623"/>
      <c r="DZ17" s="623"/>
      <c r="EA17" s="623"/>
      <c r="EB17" s="623"/>
      <c r="EC17" s="632"/>
    </row>
    <row r="18" spans="2:133" ht="11.25" customHeight="1" x14ac:dyDescent="0.15">
      <c r="B18" s="619" t="s">
        <v>255</v>
      </c>
      <c r="C18" s="620"/>
      <c r="D18" s="620"/>
      <c r="E18" s="620"/>
      <c r="F18" s="620"/>
      <c r="G18" s="620"/>
      <c r="H18" s="620"/>
      <c r="I18" s="620"/>
      <c r="J18" s="620"/>
      <c r="K18" s="620"/>
      <c r="L18" s="620"/>
      <c r="M18" s="620"/>
      <c r="N18" s="620"/>
      <c r="O18" s="620"/>
      <c r="P18" s="620"/>
      <c r="Q18" s="621"/>
      <c r="R18" s="622">
        <v>9557</v>
      </c>
      <c r="S18" s="623"/>
      <c r="T18" s="623"/>
      <c r="U18" s="623"/>
      <c r="V18" s="623"/>
      <c r="W18" s="623"/>
      <c r="X18" s="623"/>
      <c r="Y18" s="624"/>
      <c r="Z18" s="625">
        <v>0.1</v>
      </c>
      <c r="AA18" s="625"/>
      <c r="AB18" s="625"/>
      <c r="AC18" s="625"/>
      <c r="AD18" s="626">
        <v>9557</v>
      </c>
      <c r="AE18" s="626"/>
      <c r="AF18" s="626"/>
      <c r="AG18" s="626"/>
      <c r="AH18" s="626"/>
      <c r="AI18" s="626"/>
      <c r="AJ18" s="626"/>
      <c r="AK18" s="626"/>
      <c r="AL18" s="627">
        <v>0.3</v>
      </c>
      <c r="AM18" s="628"/>
      <c r="AN18" s="628"/>
      <c r="AO18" s="629"/>
      <c r="AP18" s="619" t="s">
        <v>256</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25" t="s">
        <v>122</v>
      </c>
      <c r="BP18" s="625"/>
      <c r="BQ18" s="625"/>
      <c r="BR18" s="625"/>
      <c r="BS18" s="626" t="s">
        <v>122</v>
      </c>
      <c r="BT18" s="626"/>
      <c r="BU18" s="626"/>
      <c r="BV18" s="626"/>
      <c r="BW18" s="626"/>
      <c r="BX18" s="626"/>
      <c r="BY18" s="626"/>
      <c r="BZ18" s="626"/>
      <c r="CA18" s="626"/>
      <c r="CB18" s="630"/>
      <c r="CD18" s="619" t="s">
        <v>257</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25" t="s">
        <v>122</v>
      </c>
      <c r="DA18" s="625"/>
      <c r="DB18" s="625"/>
      <c r="DC18" s="625"/>
      <c r="DD18" s="631" t="s">
        <v>122</v>
      </c>
      <c r="DE18" s="623"/>
      <c r="DF18" s="623"/>
      <c r="DG18" s="623"/>
      <c r="DH18" s="623"/>
      <c r="DI18" s="623"/>
      <c r="DJ18" s="623"/>
      <c r="DK18" s="623"/>
      <c r="DL18" s="623"/>
      <c r="DM18" s="623"/>
      <c r="DN18" s="623"/>
      <c r="DO18" s="623"/>
      <c r="DP18" s="624"/>
      <c r="DQ18" s="631" t="s">
        <v>122</v>
      </c>
      <c r="DR18" s="623"/>
      <c r="DS18" s="623"/>
      <c r="DT18" s="623"/>
      <c r="DU18" s="623"/>
      <c r="DV18" s="623"/>
      <c r="DW18" s="623"/>
      <c r="DX18" s="623"/>
      <c r="DY18" s="623"/>
      <c r="DZ18" s="623"/>
      <c r="EA18" s="623"/>
      <c r="EB18" s="623"/>
      <c r="EC18" s="632"/>
    </row>
    <row r="19" spans="2:133" ht="11.25" customHeight="1" x14ac:dyDescent="0.15">
      <c r="B19" s="619" t="s">
        <v>258</v>
      </c>
      <c r="C19" s="620"/>
      <c r="D19" s="620"/>
      <c r="E19" s="620"/>
      <c r="F19" s="620"/>
      <c r="G19" s="620"/>
      <c r="H19" s="620"/>
      <c r="I19" s="620"/>
      <c r="J19" s="620"/>
      <c r="K19" s="620"/>
      <c r="L19" s="620"/>
      <c r="M19" s="620"/>
      <c r="N19" s="620"/>
      <c r="O19" s="620"/>
      <c r="P19" s="620"/>
      <c r="Q19" s="621"/>
      <c r="R19" s="622">
        <v>9413</v>
      </c>
      <c r="S19" s="623"/>
      <c r="T19" s="623"/>
      <c r="U19" s="623"/>
      <c r="V19" s="623"/>
      <c r="W19" s="623"/>
      <c r="X19" s="623"/>
      <c r="Y19" s="624"/>
      <c r="Z19" s="625">
        <v>0.1</v>
      </c>
      <c r="AA19" s="625"/>
      <c r="AB19" s="625"/>
      <c r="AC19" s="625"/>
      <c r="AD19" s="626">
        <v>9413</v>
      </c>
      <c r="AE19" s="626"/>
      <c r="AF19" s="626"/>
      <c r="AG19" s="626"/>
      <c r="AH19" s="626"/>
      <c r="AI19" s="626"/>
      <c r="AJ19" s="626"/>
      <c r="AK19" s="626"/>
      <c r="AL19" s="627">
        <v>0.3</v>
      </c>
      <c r="AM19" s="628"/>
      <c r="AN19" s="628"/>
      <c r="AO19" s="629"/>
      <c r="AP19" s="619" t="s">
        <v>259</v>
      </c>
      <c r="AQ19" s="620"/>
      <c r="AR19" s="620"/>
      <c r="AS19" s="620"/>
      <c r="AT19" s="620"/>
      <c r="AU19" s="620"/>
      <c r="AV19" s="620"/>
      <c r="AW19" s="620"/>
      <c r="AX19" s="620"/>
      <c r="AY19" s="620"/>
      <c r="AZ19" s="620"/>
      <c r="BA19" s="620"/>
      <c r="BB19" s="620"/>
      <c r="BC19" s="620"/>
      <c r="BD19" s="620"/>
      <c r="BE19" s="620"/>
      <c r="BF19" s="621"/>
      <c r="BG19" s="622">
        <v>6682</v>
      </c>
      <c r="BH19" s="623"/>
      <c r="BI19" s="623"/>
      <c r="BJ19" s="623"/>
      <c r="BK19" s="623"/>
      <c r="BL19" s="623"/>
      <c r="BM19" s="623"/>
      <c r="BN19" s="624"/>
      <c r="BO19" s="625">
        <v>0.9</v>
      </c>
      <c r="BP19" s="625"/>
      <c r="BQ19" s="625"/>
      <c r="BR19" s="625"/>
      <c r="BS19" s="626" t="s">
        <v>122</v>
      </c>
      <c r="BT19" s="626"/>
      <c r="BU19" s="626"/>
      <c r="BV19" s="626"/>
      <c r="BW19" s="626"/>
      <c r="BX19" s="626"/>
      <c r="BY19" s="626"/>
      <c r="BZ19" s="626"/>
      <c r="CA19" s="626"/>
      <c r="CB19" s="630"/>
      <c r="CD19" s="619" t="s">
        <v>260</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25" t="s">
        <v>122</v>
      </c>
      <c r="DA19" s="625"/>
      <c r="DB19" s="625"/>
      <c r="DC19" s="625"/>
      <c r="DD19" s="631" t="s">
        <v>122</v>
      </c>
      <c r="DE19" s="623"/>
      <c r="DF19" s="623"/>
      <c r="DG19" s="623"/>
      <c r="DH19" s="623"/>
      <c r="DI19" s="623"/>
      <c r="DJ19" s="623"/>
      <c r="DK19" s="623"/>
      <c r="DL19" s="623"/>
      <c r="DM19" s="623"/>
      <c r="DN19" s="623"/>
      <c r="DO19" s="623"/>
      <c r="DP19" s="624"/>
      <c r="DQ19" s="631" t="s">
        <v>122</v>
      </c>
      <c r="DR19" s="623"/>
      <c r="DS19" s="623"/>
      <c r="DT19" s="623"/>
      <c r="DU19" s="623"/>
      <c r="DV19" s="623"/>
      <c r="DW19" s="623"/>
      <c r="DX19" s="623"/>
      <c r="DY19" s="623"/>
      <c r="DZ19" s="623"/>
      <c r="EA19" s="623"/>
      <c r="EB19" s="623"/>
      <c r="EC19" s="632"/>
    </row>
    <row r="20" spans="2:133" ht="11.25" customHeight="1" x14ac:dyDescent="0.15">
      <c r="B20" s="635" t="s">
        <v>261</v>
      </c>
      <c r="C20" s="636"/>
      <c r="D20" s="636"/>
      <c r="E20" s="636"/>
      <c r="F20" s="636"/>
      <c r="G20" s="636"/>
      <c r="H20" s="636"/>
      <c r="I20" s="636"/>
      <c r="J20" s="636"/>
      <c r="K20" s="636"/>
      <c r="L20" s="636"/>
      <c r="M20" s="636"/>
      <c r="N20" s="636"/>
      <c r="O20" s="636"/>
      <c r="P20" s="636"/>
      <c r="Q20" s="637"/>
      <c r="R20" s="622">
        <v>144</v>
      </c>
      <c r="S20" s="623"/>
      <c r="T20" s="623"/>
      <c r="U20" s="623"/>
      <c r="V20" s="623"/>
      <c r="W20" s="623"/>
      <c r="X20" s="623"/>
      <c r="Y20" s="624"/>
      <c r="Z20" s="625">
        <v>0</v>
      </c>
      <c r="AA20" s="625"/>
      <c r="AB20" s="625"/>
      <c r="AC20" s="625"/>
      <c r="AD20" s="626">
        <v>144</v>
      </c>
      <c r="AE20" s="626"/>
      <c r="AF20" s="626"/>
      <c r="AG20" s="626"/>
      <c r="AH20" s="626"/>
      <c r="AI20" s="626"/>
      <c r="AJ20" s="626"/>
      <c r="AK20" s="626"/>
      <c r="AL20" s="627">
        <v>0</v>
      </c>
      <c r="AM20" s="628"/>
      <c r="AN20" s="628"/>
      <c r="AO20" s="629"/>
      <c r="AP20" s="619" t="s">
        <v>262</v>
      </c>
      <c r="AQ20" s="620"/>
      <c r="AR20" s="620"/>
      <c r="AS20" s="620"/>
      <c r="AT20" s="620"/>
      <c r="AU20" s="620"/>
      <c r="AV20" s="620"/>
      <c r="AW20" s="620"/>
      <c r="AX20" s="620"/>
      <c r="AY20" s="620"/>
      <c r="AZ20" s="620"/>
      <c r="BA20" s="620"/>
      <c r="BB20" s="620"/>
      <c r="BC20" s="620"/>
      <c r="BD20" s="620"/>
      <c r="BE20" s="620"/>
      <c r="BF20" s="621"/>
      <c r="BG20" s="622">
        <v>6682</v>
      </c>
      <c r="BH20" s="623"/>
      <c r="BI20" s="623"/>
      <c r="BJ20" s="623"/>
      <c r="BK20" s="623"/>
      <c r="BL20" s="623"/>
      <c r="BM20" s="623"/>
      <c r="BN20" s="624"/>
      <c r="BO20" s="625">
        <v>0.9</v>
      </c>
      <c r="BP20" s="625"/>
      <c r="BQ20" s="625"/>
      <c r="BR20" s="625"/>
      <c r="BS20" s="626" t="s">
        <v>122</v>
      </c>
      <c r="BT20" s="626"/>
      <c r="BU20" s="626"/>
      <c r="BV20" s="626"/>
      <c r="BW20" s="626"/>
      <c r="BX20" s="626"/>
      <c r="BY20" s="626"/>
      <c r="BZ20" s="626"/>
      <c r="CA20" s="626"/>
      <c r="CB20" s="630"/>
      <c r="CD20" s="619" t="s">
        <v>263</v>
      </c>
      <c r="CE20" s="620"/>
      <c r="CF20" s="620"/>
      <c r="CG20" s="620"/>
      <c r="CH20" s="620"/>
      <c r="CI20" s="620"/>
      <c r="CJ20" s="620"/>
      <c r="CK20" s="620"/>
      <c r="CL20" s="620"/>
      <c r="CM20" s="620"/>
      <c r="CN20" s="620"/>
      <c r="CO20" s="620"/>
      <c r="CP20" s="620"/>
      <c r="CQ20" s="621"/>
      <c r="CR20" s="622">
        <v>7146641</v>
      </c>
      <c r="CS20" s="623"/>
      <c r="CT20" s="623"/>
      <c r="CU20" s="623"/>
      <c r="CV20" s="623"/>
      <c r="CW20" s="623"/>
      <c r="CX20" s="623"/>
      <c r="CY20" s="624"/>
      <c r="CZ20" s="625">
        <v>100</v>
      </c>
      <c r="DA20" s="625"/>
      <c r="DB20" s="625"/>
      <c r="DC20" s="625"/>
      <c r="DD20" s="631">
        <v>1664163</v>
      </c>
      <c r="DE20" s="623"/>
      <c r="DF20" s="623"/>
      <c r="DG20" s="623"/>
      <c r="DH20" s="623"/>
      <c r="DI20" s="623"/>
      <c r="DJ20" s="623"/>
      <c r="DK20" s="623"/>
      <c r="DL20" s="623"/>
      <c r="DM20" s="623"/>
      <c r="DN20" s="623"/>
      <c r="DO20" s="623"/>
      <c r="DP20" s="624"/>
      <c r="DQ20" s="631">
        <v>4386809</v>
      </c>
      <c r="DR20" s="623"/>
      <c r="DS20" s="623"/>
      <c r="DT20" s="623"/>
      <c r="DU20" s="623"/>
      <c r="DV20" s="623"/>
      <c r="DW20" s="623"/>
      <c r="DX20" s="623"/>
      <c r="DY20" s="623"/>
      <c r="DZ20" s="623"/>
      <c r="EA20" s="623"/>
      <c r="EB20" s="623"/>
      <c r="EC20" s="632"/>
    </row>
    <row r="21" spans="2:133" ht="11.25" customHeight="1" x14ac:dyDescent="0.15">
      <c r="B21" s="619" t="s">
        <v>264</v>
      </c>
      <c r="C21" s="620"/>
      <c r="D21" s="620"/>
      <c r="E21" s="620"/>
      <c r="F21" s="620"/>
      <c r="G21" s="620"/>
      <c r="H21" s="620"/>
      <c r="I21" s="620"/>
      <c r="J21" s="620"/>
      <c r="K21" s="620"/>
      <c r="L21" s="620"/>
      <c r="M21" s="620"/>
      <c r="N21" s="620"/>
      <c r="O21" s="620"/>
      <c r="P21" s="620"/>
      <c r="Q21" s="621"/>
      <c r="R21" s="622">
        <v>2461235</v>
      </c>
      <c r="S21" s="623"/>
      <c r="T21" s="623"/>
      <c r="U21" s="623"/>
      <c r="V21" s="623"/>
      <c r="W21" s="623"/>
      <c r="X21" s="623"/>
      <c r="Y21" s="624"/>
      <c r="Z21" s="625">
        <v>32.5</v>
      </c>
      <c r="AA21" s="625"/>
      <c r="AB21" s="625"/>
      <c r="AC21" s="625"/>
      <c r="AD21" s="626">
        <v>2139025</v>
      </c>
      <c r="AE21" s="626"/>
      <c r="AF21" s="626"/>
      <c r="AG21" s="626"/>
      <c r="AH21" s="626"/>
      <c r="AI21" s="626"/>
      <c r="AJ21" s="626"/>
      <c r="AK21" s="626"/>
      <c r="AL21" s="627">
        <v>65.599999999999994</v>
      </c>
      <c r="AM21" s="628"/>
      <c r="AN21" s="628"/>
      <c r="AO21" s="629"/>
      <c r="AP21" s="619" t="s">
        <v>265</v>
      </c>
      <c r="AQ21" s="638"/>
      <c r="AR21" s="638"/>
      <c r="AS21" s="638"/>
      <c r="AT21" s="638"/>
      <c r="AU21" s="638"/>
      <c r="AV21" s="638"/>
      <c r="AW21" s="638"/>
      <c r="AX21" s="638"/>
      <c r="AY21" s="638"/>
      <c r="AZ21" s="638"/>
      <c r="BA21" s="638"/>
      <c r="BB21" s="638"/>
      <c r="BC21" s="638"/>
      <c r="BD21" s="638"/>
      <c r="BE21" s="638"/>
      <c r="BF21" s="639"/>
      <c r="BG21" s="622">
        <v>6682</v>
      </c>
      <c r="BH21" s="623"/>
      <c r="BI21" s="623"/>
      <c r="BJ21" s="623"/>
      <c r="BK21" s="623"/>
      <c r="BL21" s="623"/>
      <c r="BM21" s="623"/>
      <c r="BN21" s="624"/>
      <c r="BO21" s="625">
        <v>0.9</v>
      </c>
      <c r="BP21" s="625"/>
      <c r="BQ21" s="625"/>
      <c r="BR21" s="625"/>
      <c r="BS21" s="626" t="s">
        <v>122</v>
      </c>
      <c r="BT21" s="626"/>
      <c r="BU21" s="626"/>
      <c r="BV21" s="626"/>
      <c r="BW21" s="626"/>
      <c r="BX21" s="626"/>
      <c r="BY21" s="626"/>
      <c r="BZ21" s="626"/>
      <c r="CA21" s="626"/>
      <c r="CB21" s="630"/>
      <c r="CD21" s="643"/>
      <c r="CE21" s="644"/>
      <c r="CF21" s="644"/>
      <c r="CG21" s="644"/>
      <c r="CH21" s="644"/>
      <c r="CI21" s="644"/>
      <c r="CJ21" s="644"/>
      <c r="CK21" s="644"/>
      <c r="CL21" s="644"/>
      <c r="CM21" s="644"/>
      <c r="CN21" s="644"/>
      <c r="CO21" s="644"/>
      <c r="CP21" s="644"/>
      <c r="CQ21" s="645"/>
      <c r="CR21" s="646"/>
      <c r="CS21" s="641"/>
      <c r="CT21" s="641"/>
      <c r="CU21" s="641"/>
      <c r="CV21" s="641"/>
      <c r="CW21" s="641"/>
      <c r="CX21" s="641"/>
      <c r="CY21" s="647"/>
      <c r="CZ21" s="648"/>
      <c r="DA21" s="648"/>
      <c r="DB21" s="648"/>
      <c r="DC21" s="648"/>
      <c r="DD21" s="640"/>
      <c r="DE21" s="641"/>
      <c r="DF21" s="641"/>
      <c r="DG21" s="641"/>
      <c r="DH21" s="641"/>
      <c r="DI21" s="641"/>
      <c r="DJ21" s="641"/>
      <c r="DK21" s="641"/>
      <c r="DL21" s="641"/>
      <c r="DM21" s="641"/>
      <c r="DN21" s="641"/>
      <c r="DO21" s="641"/>
      <c r="DP21" s="647"/>
      <c r="DQ21" s="640"/>
      <c r="DR21" s="641"/>
      <c r="DS21" s="641"/>
      <c r="DT21" s="641"/>
      <c r="DU21" s="641"/>
      <c r="DV21" s="641"/>
      <c r="DW21" s="641"/>
      <c r="DX21" s="641"/>
      <c r="DY21" s="641"/>
      <c r="DZ21" s="641"/>
      <c r="EA21" s="641"/>
      <c r="EB21" s="641"/>
      <c r="EC21" s="642"/>
    </row>
    <row r="22" spans="2:133" ht="11.25" customHeight="1" x14ac:dyDescent="0.15">
      <c r="B22" s="619" t="s">
        <v>266</v>
      </c>
      <c r="C22" s="620"/>
      <c r="D22" s="620"/>
      <c r="E22" s="620"/>
      <c r="F22" s="620"/>
      <c r="G22" s="620"/>
      <c r="H22" s="620"/>
      <c r="I22" s="620"/>
      <c r="J22" s="620"/>
      <c r="K22" s="620"/>
      <c r="L22" s="620"/>
      <c r="M22" s="620"/>
      <c r="N22" s="620"/>
      <c r="O22" s="620"/>
      <c r="P22" s="620"/>
      <c r="Q22" s="621"/>
      <c r="R22" s="622">
        <v>2139025</v>
      </c>
      <c r="S22" s="623"/>
      <c r="T22" s="623"/>
      <c r="U22" s="623"/>
      <c r="V22" s="623"/>
      <c r="W22" s="623"/>
      <c r="X22" s="623"/>
      <c r="Y22" s="624"/>
      <c r="Z22" s="625">
        <v>28.2</v>
      </c>
      <c r="AA22" s="625"/>
      <c r="AB22" s="625"/>
      <c r="AC22" s="625"/>
      <c r="AD22" s="626">
        <v>2139025</v>
      </c>
      <c r="AE22" s="626"/>
      <c r="AF22" s="626"/>
      <c r="AG22" s="626"/>
      <c r="AH22" s="626"/>
      <c r="AI22" s="626"/>
      <c r="AJ22" s="626"/>
      <c r="AK22" s="626"/>
      <c r="AL22" s="627">
        <v>65.599999999999994</v>
      </c>
      <c r="AM22" s="628"/>
      <c r="AN22" s="628"/>
      <c r="AO22" s="629"/>
      <c r="AP22" s="619" t="s">
        <v>267</v>
      </c>
      <c r="AQ22" s="638"/>
      <c r="AR22" s="638"/>
      <c r="AS22" s="638"/>
      <c r="AT22" s="638"/>
      <c r="AU22" s="638"/>
      <c r="AV22" s="638"/>
      <c r="AW22" s="638"/>
      <c r="AX22" s="638"/>
      <c r="AY22" s="638"/>
      <c r="AZ22" s="638"/>
      <c r="BA22" s="638"/>
      <c r="BB22" s="638"/>
      <c r="BC22" s="638"/>
      <c r="BD22" s="638"/>
      <c r="BE22" s="638"/>
      <c r="BF22" s="639"/>
      <c r="BG22" s="622" t="s">
        <v>122</v>
      </c>
      <c r="BH22" s="623"/>
      <c r="BI22" s="623"/>
      <c r="BJ22" s="623"/>
      <c r="BK22" s="623"/>
      <c r="BL22" s="623"/>
      <c r="BM22" s="623"/>
      <c r="BN22" s="624"/>
      <c r="BO22" s="625" t="s">
        <v>122</v>
      </c>
      <c r="BP22" s="625"/>
      <c r="BQ22" s="625"/>
      <c r="BR22" s="625"/>
      <c r="BS22" s="626" t="s">
        <v>122</v>
      </c>
      <c r="BT22" s="626"/>
      <c r="BU22" s="626"/>
      <c r="BV22" s="626"/>
      <c r="BW22" s="626"/>
      <c r="BX22" s="626"/>
      <c r="BY22" s="626"/>
      <c r="BZ22" s="626"/>
      <c r="CA22" s="626"/>
      <c r="CB22" s="630"/>
      <c r="CD22" s="604" t="s">
        <v>268</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15">
      <c r="B23" s="619" t="s">
        <v>269</v>
      </c>
      <c r="C23" s="620"/>
      <c r="D23" s="620"/>
      <c r="E23" s="620"/>
      <c r="F23" s="620"/>
      <c r="G23" s="620"/>
      <c r="H23" s="620"/>
      <c r="I23" s="620"/>
      <c r="J23" s="620"/>
      <c r="K23" s="620"/>
      <c r="L23" s="620"/>
      <c r="M23" s="620"/>
      <c r="N23" s="620"/>
      <c r="O23" s="620"/>
      <c r="P23" s="620"/>
      <c r="Q23" s="621"/>
      <c r="R23" s="622">
        <v>322210</v>
      </c>
      <c r="S23" s="623"/>
      <c r="T23" s="623"/>
      <c r="U23" s="623"/>
      <c r="V23" s="623"/>
      <c r="W23" s="623"/>
      <c r="X23" s="623"/>
      <c r="Y23" s="624"/>
      <c r="Z23" s="625">
        <v>4.3</v>
      </c>
      <c r="AA23" s="625"/>
      <c r="AB23" s="625"/>
      <c r="AC23" s="625"/>
      <c r="AD23" s="626" t="s">
        <v>122</v>
      </c>
      <c r="AE23" s="626"/>
      <c r="AF23" s="626"/>
      <c r="AG23" s="626"/>
      <c r="AH23" s="626"/>
      <c r="AI23" s="626"/>
      <c r="AJ23" s="626"/>
      <c r="AK23" s="626"/>
      <c r="AL23" s="627" t="s">
        <v>122</v>
      </c>
      <c r="AM23" s="628"/>
      <c r="AN23" s="628"/>
      <c r="AO23" s="629"/>
      <c r="AP23" s="619" t="s">
        <v>270</v>
      </c>
      <c r="AQ23" s="638"/>
      <c r="AR23" s="638"/>
      <c r="AS23" s="638"/>
      <c r="AT23" s="638"/>
      <c r="AU23" s="638"/>
      <c r="AV23" s="638"/>
      <c r="AW23" s="638"/>
      <c r="AX23" s="638"/>
      <c r="AY23" s="638"/>
      <c r="AZ23" s="638"/>
      <c r="BA23" s="638"/>
      <c r="BB23" s="638"/>
      <c r="BC23" s="638"/>
      <c r="BD23" s="638"/>
      <c r="BE23" s="638"/>
      <c r="BF23" s="639"/>
      <c r="BG23" s="622" t="s">
        <v>122</v>
      </c>
      <c r="BH23" s="623"/>
      <c r="BI23" s="623"/>
      <c r="BJ23" s="623"/>
      <c r="BK23" s="623"/>
      <c r="BL23" s="623"/>
      <c r="BM23" s="623"/>
      <c r="BN23" s="624"/>
      <c r="BO23" s="625" t="s">
        <v>122</v>
      </c>
      <c r="BP23" s="625"/>
      <c r="BQ23" s="625"/>
      <c r="BR23" s="625"/>
      <c r="BS23" s="626" t="s">
        <v>122</v>
      </c>
      <c r="BT23" s="626"/>
      <c r="BU23" s="626"/>
      <c r="BV23" s="626"/>
      <c r="BW23" s="626"/>
      <c r="BX23" s="626"/>
      <c r="BY23" s="626"/>
      <c r="BZ23" s="626"/>
      <c r="CA23" s="626"/>
      <c r="CB23" s="630"/>
      <c r="CD23" s="604" t="s">
        <v>210</v>
      </c>
      <c r="CE23" s="605"/>
      <c r="CF23" s="605"/>
      <c r="CG23" s="605"/>
      <c r="CH23" s="605"/>
      <c r="CI23" s="605"/>
      <c r="CJ23" s="605"/>
      <c r="CK23" s="605"/>
      <c r="CL23" s="605"/>
      <c r="CM23" s="605"/>
      <c r="CN23" s="605"/>
      <c r="CO23" s="605"/>
      <c r="CP23" s="605"/>
      <c r="CQ23" s="606"/>
      <c r="CR23" s="604" t="s">
        <v>271</v>
      </c>
      <c r="CS23" s="605"/>
      <c r="CT23" s="605"/>
      <c r="CU23" s="605"/>
      <c r="CV23" s="605"/>
      <c r="CW23" s="605"/>
      <c r="CX23" s="605"/>
      <c r="CY23" s="606"/>
      <c r="CZ23" s="604" t="s">
        <v>272</v>
      </c>
      <c r="DA23" s="605"/>
      <c r="DB23" s="605"/>
      <c r="DC23" s="606"/>
      <c r="DD23" s="604" t="s">
        <v>273</v>
      </c>
      <c r="DE23" s="605"/>
      <c r="DF23" s="605"/>
      <c r="DG23" s="605"/>
      <c r="DH23" s="605"/>
      <c r="DI23" s="605"/>
      <c r="DJ23" s="605"/>
      <c r="DK23" s="606"/>
      <c r="DL23" s="649" t="s">
        <v>274</v>
      </c>
      <c r="DM23" s="650"/>
      <c r="DN23" s="650"/>
      <c r="DO23" s="650"/>
      <c r="DP23" s="650"/>
      <c r="DQ23" s="650"/>
      <c r="DR23" s="650"/>
      <c r="DS23" s="650"/>
      <c r="DT23" s="650"/>
      <c r="DU23" s="650"/>
      <c r="DV23" s="651"/>
      <c r="DW23" s="604" t="s">
        <v>275</v>
      </c>
      <c r="DX23" s="605"/>
      <c r="DY23" s="605"/>
      <c r="DZ23" s="605"/>
      <c r="EA23" s="605"/>
      <c r="EB23" s="605"/>
      <c r="EC23" s="606"/>
    </row>
    <row r="24" spans="2:133" ht="11.25" customHeight="1" x14ac:dyDescent="0.15">
      <c r="B24" s="619" t="s">
        <v>276</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25" t="s">
        <v>122</v>
      </c>
      <c r="AA24" s="625"/>
      <c r="AB24" s="625"/>
      <c r="AC24" s="625"/>
      <c r="AD24" s="626" t="s">
        <v>122</v>
      </c>
      <c r="AE24" s="626"/>
      <c r="AF24" s="626"/>
      <c r="AG24" s="626"/>
      <c r="AH24" s="626"/>
      <c r="AI24" s="626"/>
      <c r="AJ24" s="626"/>
      <c r="AK24" s="626"/>
      <c r="AL24" s="627" t="s">
        <v>122</v>
      </c>
      <c r="AM24" s="628"/>
      <c r="AN24" s="628"/>
      <c r="AO24" s="629"/>
      <c r="AP24" s="619" t="s">
        <v>277</v>
      </c>
      <c r="AQ24" s="638"/>
      <c r="AR24" s="638"/>
      <c r="AS24" s="638"/>
      <c r="AT24" s="638"/>
      <c r="AU24" s="638"/>
      <c r="AV24" s="638"/>
      <c r="AW24" s="638"/>
      <c r="AX24" s="638"/>
      <c r="AY24" s="638"/>
      <c r="AZ24" s="638"/>
      <c r="BA24" s="638"/>
      <c r="BB24" s="638"/>
      <c r="BC24" s="638"/>
      <c r="BD24" s="638"/>
      <c r="BE24" s="638"/>
      <c r="BF24" s="639"/>
      <c r="BG24" s="622" t="s">
        <v>122</v>
      </c>
      <c r="BH24" s="623"/>
      <c r="BI24" s="623"/>
      <c r="BJ24" s="623"/>
      <c r="BK24" s="623"/>
      <c r="BL24" s="623"/>
      <c r="BM24" s="623"/>
      <c r="BN24" s="624"/>
      <c r="BO24" s="625" t="s">
        <v>122</v>
      </c>
      <c r="BP24" s="625"/>
      <c r="BQ24" s="625"/>
      <c r="BR24" s="625"/>
      <c r="BS24" s="626" t="s">
        <v>122</v>
      </c>
      <c r="BT24" s="626"/>
      <c r="BU24" s="626"/>
      <c r="BV24" s="626"/>
      <c r="BW24" s="626"/>
      <c r="BX24" s="626"/>
      <c r="BY24" s="626"/>
      <c r="BZ24" s="626"/>
      <c r="CA24" s="626"/>
      <c r="CB24" s="630"/>
      <c r="CD24" s="608" t="s">
        <v>278</v>
      </c>
      <c r="CE24" s="609"/>
      <c r="CF24" s="609"/>
      <c r="CG24" s="609"/>
      <c r="CH24" s="609"/>
      <c r="CI24" s="609"/>
      <c r="CJ24" s="609"/>
      <c r="CK24" s="609"/>
      <c r="CL24" s="609"/>
      <c r="CM24" s="609"/>
      <c r="CN24" s="609"/>
      <c r="CO24" s="609"/>
      <c r="CP24" s="609"/>
      <c r="CQ24" s="610"/>
      <c r="CR24" s="611">
        <v>2086578</v>
      </c>
      <c r="CS24" s="612"/>
      <c r="CT24" s="612"/>
      <c r="CU24" s="612"/>
      <c r="CV24" s="612"/>
      <c r="CW24" s="612"/>
      <c r="CX24" s="612"/>
      <c r="CY24" s="613"/>
      <c r="CZ24" s="616">
        <v>29.2</v>
      </c>
      <c r="DA24" s="617"/>
      <c r="DB24" s="617"/>
      <c r="DC24" s="633"/>
      <c r="DD24" s="657">
        <v>1521072</v>
      </c>
      <c r="DE24" s="612"/>
      <c r="DF24" s="612"/>
      <c r="DG24" s="612"/>
      <c r="DH24" s="612"/>
      <c r="DI24" s="612"/>
      <c r="DJ24" s="612"/>
      <c r="DK24" s="613"/>
      <c r="DL24" s="657">
        <v>1394351</v>
      </c>
      <c r="DM24" s="612"/>
      <c r="DN24" s="612"/>
      <c r="DO24" s="612"/>
      <c r="DP24" s="612"/>
      <c r="DQ24" s="612"/>
      <c r="DR24" s="612"/>
      <c r="DS24" s="612"/>
      <c r="DT24" s="612"/>
      <c r="DU24" s="612"/>
      <c r="DV24" s="613"/>
      <c r="DW24" s="616">
        <v>42.6</v>
      </c>
      <c r="DX24" s="617"/>
      <c r="DY24" s="617"/>
      <c r="DZ24" s="617"/>
      <c r="EA24" s="617"/>
      <c r="EB24" s="617"/>
      <c r="EC24" s="618"/>
    </row>
    <row r="25" spans="2:133" ht="11.25" customHeight="1" x14ac:dyDescent="0.15">
      <c r="B25" s="619" t="s">
        <v>279</v>
      </c>
      <c r="C25" s="620"/>
      <c r="D25" s="620"/>
      <c r="E25" s="620"/>
      <c r="F25" s="620"/>
      <c r="G25" s="620"/>
      <c r="H25" s="620"/>
      <c r="I25" s="620"/>
      <c r="J25" s="620"/>
      <c r="K25" s="620"/>
      <c r="L25" s="620"/>
      <c r="M25" s="620"/>
      <c r="N25" s="620"/>
      <c r="O25" s="620"/>
      <c r="P25" s="620"/>
      <c r="Q25" s="621"/>
      <c r="R25" s="622">
        <v>3527158</v>
      </c>
      <c r="S25" s="623"/>
      <c r="T25" s="623"/>
      <c r="U25" s="623"/>
      <c r="V25" s="623"/>
      <c r="W25" s="623"/>
      <c r="X25" s="623"/>
      <c r="Y25" s="624"/>
      <c r="Z25" s="625">
        <v>46.6</v>
      </c>
      <c r="AA25" s="625"/>
      <c r="AB25" s="625"/>
      <c r="AC25" s="625"/>
      <c r="AD25" s="626">
        <v>3204948</v>
      </c>
      <c r="AE25" s="626"/>
      <c r="AF25" s="626"/>
      <c r="AG25" s="626"/>
      <c r="AH25" s="626"/>
      <c r="AI25" s="626"/>
      <c r="AJ25" s="626"/>
      <c r="AK25" s="626"/>
      <c r="AL25" s="627">
        <v>98.3</v>
      </c>
      <c r="AM25" s="628"/>
      <c r="AN25" s="628"/>
      <c r="AO25" s="629"/>
      <c r="AP25" s="619" t="s">
        <v>280</v>
      </c>
      <c r="AQ25" s="638"/>
      <c r="AR25" s="638"/>
      <c r="AS25" s="638"/>
      <c r="AT25" s="638"/>
      <c r="AU25" s="638"/>
      <c r="AV25" s="638"/>
      <c r="AW25" s="638"/>
      <c r="AX25" s="638"/>
      <c r="AY25" s="638"/>
      <c r="AZ25" s="638"/>
      <c r="BA25" s="638"/>
      <c r="BB25" s="638"/>
      <c r="BC25" s="638"/>
      <c r="BD25" s="638"/>
      <c r="BE25" s="638"/>
      <c r="BF25" s="639"/>
      <c r="BG25" s="622" t="s">
        <v>122</v>
      </c>
      <c r="BH25" s="623"/>
      <c r="BI25" s="623"/>
      <c r="BJ25" s="623"/>
      <c r="BK25" s="623"/>
      <c r="BL25" s="623"/>
      <c r="BM25" s="623"/>
      <c r="BN25" s="624"/>
      <c r="BO25" s="625" t="s">
        <v>122</v>
      </c>
      <c r="BP25" s="625"/>
      <c r="BQ25" s="625"/>
      <c r="BR25" s="625"/>
      <c r="BS25" s="626" t="s">
        <v>122</v>
      </c>
      <c r="BT25" s="626"/>
      <c r="BU25" s="626"/>
      <c r="BV25" s="626"/>
      <c r="BW25" s="626"/>
      <c r="BX25" s="626"/>
      <c r="BY25" s="626"/>
      <c r="BZ25" s="626"/>
      <c r="CA25" s="626"/>
      <c r="CB25" s="630"/>
      <c r="CD25" s="619" t="s">
        <v>281</v>
      </c>
      <c r="CE25" s="620"/>
      <c r="CF25" s="620"/>
      <c r="CG25" s="620"/>
      <c r="CH25" s="620"/>
      <c r="CI25" s="620"/>
      <c r="CJ25" s="620"/>
      <c r="CK25" s="620"/>
      <c r="CL25" s="620"/>
      <c r="CM25" s="620"/>
      <c r="CN25" s="620"/>
      <c r="CO25" s="620"/>
      <c r="CP25" s="620"/>
      <c r="CQ25" s="621"/>
      <c r="CR25" s="622">
        <v>877767</v>
      </c>
      <c r="CS25" s="654"/>
      <c r="CT25" s="654"/>
      <c r="CU25" s="654"/>
      <c r="CV25" s="654"/>
      <c r="CW25" s="654"/>
      <c r="CX25" s="654"/>
      <c r="CY25" s="655"/>
      <c r="CZ25" s="627">
        <v>12.3</v>
      </c>
      <c r="DA25" s="652"/>
      <c r="DB25" s="652"/>
      <c r="DC25" s="656"/>
      <c r="DD25" s="631">
        <v>818328</v>
      </c>
      <c r="DE25" s="654"/>
      <c r="DF25" s="654"/>
      <c r="DG25" s="654"/>
      <c r="DH25" s="654"/>
      <c r="DI25" s="654"/>
      <c r="DJ25" s="654"/>
      <c r="DK25" s="655"/>
      <c r="DL25" s="631">
        <v>816800</v>
      </c>
      <c r="DM25" s="654"/>
      <c r="DN25" s="654"/>
      <c r="DO25" s="654"/>
      <c r="DP25" s="654"/>
      <c r="DQ25" s="654"/>
      <c r="DR25" s="654"/>
      <c r="DS25" s="654"/>
      <c r="DT25" s="654"/>
      <c r="DU25" s="654"/>
      <c r="DV25" s="655"/>
      <c r="DW25" s="627">
        <v>24.9</v>
      </c>
      <c r="DX25" s="652"/>
      <c r="DY25" s="652"/>
      <c r="DZ25" s="652"/>
      <c r="EA25" s="652"/>
      <c r="EB25" s="652"/>
      <c r="EC25" s="653"/>
    </row>
    <row r="26" spans="2:133" ht="11.25" customHeight="1" x14ac:dyDescent="0.15">
      <c r="B26" s="619" t="s">
        <v>282</v>
      </c>
      <c r="C26" s="620"/>
      <c r="D26" s="620"/>
      <c r="E26" s="620"/>
      <c r="F26" s="620"/>
      <c r="G26" s="620"/>
      <c r="H26" s="620"/>
      <c r="I26" s="620"/>
      <c r="J26" s="620"/>
      <c r="K26" s="620"/>
      <c r="L26" s="620"/>
      <c r="M26" s="620"/>
      <c r="N26" s="620"/>
      <c r="O26" s="620"/>
      <c r="P26" s="620"/>
      <c r="Q26" s="621"/>
      <c r="R26" s="622">
        <v>1403</v>
      </c>
      <c r="S26" s="623"/>
      <c r="T26" s="623"/>
      <c r="U26" s="623"/>
      <c r="V26" s="623"/>
      <c r="W26" s="623"/>
      <c r="X26" s="623"/>
      <c r="Y26" s="624"/>
      <c r="Z26" s="625">
        <v>0</v>
      </c>
      <c r="AA26" s="625"/>
      <c r="AB26" s="625"/>
      <c r="AC26" s="625"/>
      <c r="AD26" s="626">
        <v>1403</v>
      </c>
      <c r="AE26" s="626"/>
      <c r="AF26" s="626"/>
      <c r="AG26" s="626"/>
      <c r="AH26" s="626"/>
      <c r="AI26" s="626"/>
      <c r="AJ26" s="626"/>
      <c r="AK26" s="626"/>
      <c r="AL26" s="627">
        <v>0</v>
      </c>
      <c r="AM26" s="628"/>
      <c r="AN26" s="628"/>
      <c r="AO26" s="629"/>
      <c r="AP26" s="619" t="s">
        <v>283</v>
      </c>
      <c r="AQ26" s="638"/>
      <c r="AR26" s="638"/>
      <c r="AS26" s="638"/>
      <c r="AT26" s="638"/>
      <c r="AU26" s="638"/>
      <c r="AV26" s="638"/>
      <c r="AW26" s="638"/>
      <c r="AX26" s="638"/>
      <c r="AY26" s="638"/>
      <c r="AZ26" s="638"/>
      <c r="BA26" s="638"/>
      <c r="BB26" s="638"/>
      <c r="BC26" s="638"/>
      <c r="BD26" s="638"/>
      <c r="BE26" s="638"/>
      <c r="BF26" s="639"/>
      <c r="BG26" s="622" t="s">
        <v>122</v>
      </c>
      <c r="BH26" s="623"/>
      <c r="BI26" s="623"/>
      <c r="BJ26" s="623"/>
      <c r="BK26" s="623"/>
      <c r="BL26" s="623"/>
      <c r="BM26" s="623"/>
      <c r="BN26" s="624"/>
      <c r="BO26" s="625" t="s">
        <v>122</v>
      </c>
      <c r="BP26" s="625"/>
      <c r="BQ26" s="625"/>
      <c r="BR26" s="625"/>
      <c r="BS26" s="626" t="s">
        <v>122</v>
      </c>
      <c r="BT26" s="626"/>
      <c r="BU26" s="626"/>
      <c r="BV26" s="626"/>
      <c r="BW26" s="626"/>
      <c r="BX26" s="626"/>
      <c r="BY26" s="626"/>
      <c r="BZ26" s="626"/>
      <c r="CA26" s="626"/>
      <c r="CB26" s="630"/>
      <c r="CD26" s="619" t="s">
        <v>284</v>
      </c>
      <c r="CE26" s="620"/>
      <c r="CF26" s="620"/>
      <c r="CG26" s="620"/>
      <c r="CH26" s="620"/>
      <c r="CI26" s="620"/>
      <c r="CJ26" s="620"/>
      <c r="CK26" s="620"/>
      <c r="CL26" s="620"/>
      <c r="CM26" s="620"/>
      <c r="CN26" s="620"/>
      <c r="CO26" s="620"/>
      <c r="CP26" s="620"/>
      <c r="CQ26" s="621"/>
      <c r="CR26" s="622">
        <v>531095</v>
      </c>
      <c r="CS26" s="623"/>
      <c r="CT26" s="623"/>
      <c r="CU26" s="623"/>
      <c r="CV26" s="623"/>
      <c r="CW26" s="623"/>
      <c r="CX26" s="623"/>
      <c r="CY26" s="624"/>
      <c r="CZ26" s="627">
        <v>7.4</v>
      </c>
      <c r="DA26" s="652"/>
      <c r="DB26" s="652"/>
      <c r="DC26" s="656"/>
      <c r="DD26" s="631">
        <v>489503</v>
      </c>
      <c r="DE26" s="623"/>
      <c r="DF26" s="623"/>
      <c r="DG26" s="623"/>
      <c r="DH26" s="623"/>
      <c r="DI26" s="623"/>
      <c r="DJ26" s="623"/>
      <c r="DK26" s="624"/>
      <c r="DL26" s="631" t="s">
        <v>122</v>
      </c>
      <c r="DM26" s="623"/>
      <c r="DN26" s="623"/>
      <c r="DO26" s="623"/>
      <c r="DP26" s="623"/>
      <c r="DQ26" s="623"/>
      <c r="DR26" s="623"/>
      <c r="DS26" s="623"/>
      <c r="DT26" s="623"/>
      <c r="DU26" s="623"/>
      <c r="DV26" s="624"/>
      <c r="DW26" s="627" t="s">
        <v>122</v>
      </c>
      <c r="DX26" s="652"/>
      <c r="DY26" s="652"/>
      <c r="DZ26" s="652"/>
      <c r="EA26" s="652"/>
      <c r="EB26" s="652"/>
      <c r="EC26" s="653"/>
    </row>
    <row r="27" spans="2:133" ht="11.25" customHeight="1" x14ac:dyDescent="0.15">
      <c r="B27" s="619" t="s">
        <v>285</v>
      </c>
      <c r="C27" s="620"/>
      <c r="D27" s="620"/>
      <c r="E27" s="620"/>
      <c r="F27" s="620"/>
      <c r="G27" s="620"/>
      <c r="H27" s="620"/>
      <c r="I27" s="620"/>
      <c r="J27" s="620"/>
      <c r="K27" s="620"/>
      <c r="L27" s="620"/>
      <c r="M27" s="620"/>
      <c r="N27" s="620"/>
      <c r="O27" s="620"/>
      <c r="P27" s="620"/>
      <c r="Q27" s="621"/>
      <c r="R27" s="622">
        <v>80091</v>
      </c>
      <c r="S27" s="623"/>
      <c r="T27" s="623"/>
      <c r="U27" s="623"/>
      <c r="V27" s="623"/>
      <c r="W27" s="623"/>
      <c r="X27" s="623"/>
      <c r="Y27" s="624"/>
      <c r="Z27" s="625">
        <v>1.1000000000000001</v>
      </c>
      <c r="AA27" s="625"/>
      <c r="AB27" s="625"/>
      <c r="AC27" s="625"/>
      <c r="AD27" s="626">
        <v>44857</v>
      </c>
      <c r="AE27" s="626"/>
      <c r="AF27" s="626"/>
      <c r="AG27" s="626"/>
      <c r="AH27" s="626"/>
      <c r="AI27" s="626"/>
      <c r="AJ27" s="626"/>
      <c r="AK27" s="626"/>
      <c r="AL27" s="627">
        <v>1.4</v>
      </c>
      <c r="AM27" s="628"/>
      <c r="AN27" s="628"/>
      <c r="AO27" s="629"/>
      <c r="AP27" s="619" t="s">
        <v>286</v>
      </c>
      <c r="AQ27" s="620"/>
      <c r="AR27" s="620"/>
      <c r="AS27" s="620"/>
      <c r="AT27" s="620"/>
      <c r="AU27" s="620"/>
      <c r="AV27" s="620"/>
      <c r="AW27" s="620"/>
      <c r="AX27" s="620"/>
      <c r="AY27" s="620"/>
      <c r="AZ27" s="620"/>
      <c r="BA27" s="620"/>
      <c r="BB27" s="620"/>
      <c r="BC27" s="620"/>
      <c r="BD27" s="620"/>
      <c r="BE27" s="620"/>
      <c r="BF27" s="621"/>
      <c r="BG27" s="622">
        <v>774677</v>
      </c>
      <c r="BH27" s="623"/>
      <c r="BI27" s="623"/>
      <c r="BJ27" s="623"/>
      <c r="BK27" s="623"/>
      <c r="BL27" s="623"/>
      <c r="BM27" s="623"/>
      <c r="BN27" s="624"/>
      <c r="BO27" s="625">
        <v>100</v>
      </c>
      <c r="BP27" s="625"/>
      <c r="BQ27" s="625"/>
      <c r="BR27" s="625"/>
      <c r="BS27" s="626" t="s">
        <v>122</v>
      </c>
      <c r="BT27" s="626"/>
      <c r="BU27" s="626"/>
      <c r="BV27" s="626"/>
      <c r="BW27" s="626"/>
      <c r="BX27" s="626"/>
      <c r="BY27" s="626"/>
      <c r="BZ27" s="626"/>
      <c r="CA27" s="626"/>
      <c r="CB27" s="630"/>
      <c r="CD27" s="619" t="s">
        <v>287</v>
      </c>
      <c r="CE27" s="620"/>
      <c r="CF27" s="620"/>
      <c r="CG27" s="620"/>
      <c r="CH27" s="620"/>
      <c r="CI27" s="620"/>
      <c r="CJ27" s="620"/>
      <c r="CK27" s="620"/>
      <c r="CL27" s="620"/>
      <c r="CM27" s="620"/>
      <c r="CN27" s="620"/>
      <c r="CO27" s="620"/>
      <c r="CP27" s="620"/>
      <c r="CQ27" s="621"/>
      <c r="CR27" s="622">
        <v>861607</v>
      </c>
      <c r="CS27" s="654"/>
      <c r="CT27" s="654"/>
      <c r="CU27" s="654"/>
      <c r="CV27" s="654"/>
      <c r="CW27" s="654"/>
      <c r="CX27" s="654"/>
      <c r="CY27" s="655"/>
      <c r="CZ27" s="627">
        <v>12.1</v>
      </c>
      <c r="DA27" s="652"/>
      <c r="DB27" s="652"/>
      <c r="DC27" s="656"/>
      <c r="DD27" s="631">
        <v>355540</v>
      </c>
      <c r="DE27" s="654"/>
      <c r="DF27" s="654"/>
      <c r="DG27" s="654"/>
      <c r="DH27" s="654"/>
      <c r="DI27" s="654"/>
      <c r="DJ27" s="654"/>
      <c r="DK27" s="655"/>
      <c r="DL27" s="631">
        <v>230347</v>
      </c>
      <c r="DM27" s="654"/>
      <c r="DN27" s="654"/>
      <c r="DO27" s="654"/>
      <c r="DP27" s="654"/>
      <c r="DQ27" s="654"/>
      <c r="DR27" s="654"/>
      <c r="DS27" s="654"/>
      <c r="DT27" s="654"/>
      <c r="DU27" s="654"/>
      <c r="DV27" s="655"/>
      <c r="DW27" s="627">
        <v>7</v>
      </c>
      <c r="DX27" s="652"/>
      <c r="DY27" s="652"/>
      <c r="DZ27" s="652"/>
      <c r="EA27" s="652"/>
      <c r="EB27" s="652"/>
      <c r="EC27" s="653"/>
    </row>
    <row r="28" spans="2:133" ht="11.25" customHeight="1" x14ac:dyDescent="0.15">
      <c r="B28" s="619" t="s">
        <v>288</v>
      </c>
      <c r="C28" s="620"/>
      <c r="D28" s="620"/>
      <c r="E28" s="620"/>
      <c r="F28" s="620"/>
      <c r="G28" s="620"/>
      <c r="H28" s="620"/>
      <c r="I28" s="620"/>
      <c r="J28" s="620"/>
      <c r="K28" s="620"/>
      <c r="L28" s="620"/>
      <c r="M28" s="620"/>
      <c r="N28" s="620"/>
      <c r="O28" s="620"/>
      <c r="P28" s="620"/>
      <c r="Q28" s="621"/>
      <c r="R28" s="622">
        <v>36747</v>
      </c>
      <c r="S28" s="623"/>
      <c r="T28" s="623"/>
      <c r="U28" s="623"/>
      <c r="V28" s="623"/>
      <c r="W28" s="623"/>
      <c r="X28" s="623"/>
      <c r="Y28" s="624"/>
      <c r="Z28" s="625">
        <v>0.5</v>
      </c>
      <c r="AA28" s="625"/>
      <c r="AB28" s="625"/>
      <c r="AC28" s="625"/>
      <c r="AD28" s="626">
        <v>1877</v>
      </c>
      <c r="AE28" s="626"/>
      <c r="AF28" s="626"/>
      <c r="AG28" s="626"/>
      <c r="AH28" s="626"/>
      <c r="AI28" s="626"/>
      <c r="AJ28" s="626"/>
      <c r="AK28" s="626"/>
      <c r="AL28" s="627">
        <v>0.1</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289</v>
      </c>
      <c r="CE28" s="620"/>
      <c r="CF28" s="620"/>
      <c r="CG28" s="620"/>
      <c r="CH28" s="620"/>
      <c r="CI28" s="620"/>
      <c r="CJ28" s="620"/>
      <c r="CK28" s="620"/>
      <c r="CL28" s="620"/>
      <c r="CM28" s="620"/>
      <c r="CN28" s="620"/>
      <c r="CO28" s="620"/>
      <c r="CP28" s="620"/>
      <c r="CQ28" s="621"/>
      <c r="CR28" s="622">
        <v>347204</v>
      </c>
      <c r="CS28" s="623"/>
      <c r="CT28" s="623"/>
      <c r="CU28" s="623"/>
      <c r="CV28" s="623"/>
      <c r="CW28" s="623"/>
      <c r="CX28" s="623"/>
      <c r="CY28" s="624"/>
      <c r="CZ28" s="627">
        <v>4.9000000000000004</v>
      </c>
      <c r="DA28" s="652"/>
      <c r="DB28" s="652"/>
      <c r="DC28" s="656"/>
      <c r="DD28" s="631">
        <v>347204</v>
      </c>
      <c r="DE28" s="623"/>
      <c r="DF28" s="623"/>
      <c r="DG28" s="623"/>
      <c r="DH28" s="623"/>
      <c r="DI28" s="623"/>
      <c r="DJ28" s="623"/>
      <c r="DK28" s="624"/>
      <c r="DL28" s="631">
        <v>347204</v>
      </c>
      <c r="DM28" s="623"/>
      <c r="DN28" s="623"/>
      <c r="DO28" s="623"/>
      <c r="DP28" s="623"/>
      <c r="DQ28" s="623"/>
      <c r="DR28" s="623"/>
      <c r="DS28" s="623"/>
      <c r="DT28" s="623"/>
      <c r="DU28" s="623"/>
      <c r="DV28" s="624"/>
      <c r="DW28" s="627">
        <v>10.6</v>
      </c>
      <c r="DX28" s="652"/>
      <c r="DY28" s="652"/>
      <c r="DZ28" s="652"/>
      <c r="EA28" s="652"/>
      <c r="EB28" s="652"/>
      <c r="EC28" s="653"/>
    </row>
    <row r="29" spans="2:133" ht="11.25" customHeight="1" x14ac:dyDescent="0.15">
      <c r="B29" s="619" t="s">
        <v>290</v>
      </c>
      <c r="C29" s="620"/>
      <c r="D29" s="620"/>
      <c r="E29" s="620"/>
      <c r="F29" s="620"/>
      <c r="G29" s="620"/>
      <c r="H29" s="620"/>
      <c r="I29" s="620"/>
      <c r="J29" s="620"/>
      <c r="K29" s="620"/>
      <c r="L29" s="620"/>
      <c r="M29" s="620"/>
      <c r="N29" s="620"/>
      <c r="O29" s="620"/>
      <c r="P29" s="620"/>
      <c r="Q29" s="621"/>
      <c r="R29" s="622">
        <v>8883</v>
      </c>
      <c r="S29" s="623"/>
      <c r="T29" s="623"/>
      <c r="U29" s="623"/>
      <c r="V29" s="623"/>
      <c r="W29" s="623"/>
      <c r="X29" s="623"/>
      <c r="Y29" s="624"/>
      <c r="Z29" s="625">
        <v>0.1</v>
      </c>
      <c r="AA29" s="625"/>
      <c r="AB29" s="625"/>
      <c r="AC29" s="625"/>
      <c r="AD29" s="626">
        <v>346</v>
      </c>
      <c r="AE29" s="626"/>
      <c r="AF29" s="626"/>
      <c r="AG29" s="626"/>
      <c r="AH29" s="626"/>
      <c r="AI29" s="626"/>
      <c r="AJ29" s="626"/>
      <c r="AK29" s="626"/>
      <c r="AL29" s="627">
        <v>0</v>
      </c>
      <c r="AM29" s="628"/>
      <c r="AN29" s="628"/>
      <c r="AO29" s="629"/>
      <c r="AP29" s="643"/>
      <c r="AQ29" s="644"/>
      <c r="AR29" s="644"/>
      <c r="AS29" s="644"/>
      <c r="AT29" s="644"/>
      <c r="AU29" s="644"/>
      <c r="AV29" s="644"/>
      <c r="AW29" s="644"/>
      <c r="AX29" s="644"/>
      <c r="AY29" s="644"/>
      <c r="AZ29" s="644"/>
      <c r="BA29" s="644"/>
      <c r="BB29" s="644"/>
      <c r="BC29" s="644"/>
      <c r="BD29" s="644"/>
      <c r="BE29" s="644"/>
      <c r="BF29" s="645"/>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58" t="s">
        <v>291</v>
      </c>
      <c r="CE29" s="659"/>
      <c r="CF29" s="619" t="s">
        <v>66</v>
      </c>
      <c r="CG29" s="620"/>
      <c r="CH29" s="620"/>
      <c r="CI29" s="620"/>
      <c r="CJ29" s="620"/>
      <c r="CK29" s="620"/>
      <c r="CL29" s="620"/>
      <c r="CM29" s="620"/>
      <c r="CN29" s="620"/>
      <c r="CO29" s="620"/>
      <c r="CP29" s="620"/>
      <c r="CQ29" s="621"/>
      <c r="CR29" s="622">
        <v>347204</v>
      </c>
      <c r="CS29" s="654"/>
      <c r="CT29" s="654"/>
      <c r="CU29" s="654"/>
      <c r="CV29" s="654"/>
      <c r="CW29" s="654"/>
      <c r="CX29" s="654"/>
      <c r="CY29" s="655"/>
      <c r="CZ29" s="627">
        <v>4.9000000000000004</v>
      </c>
      <c r="DA29" s="652"/>
      <c r="DB29" s="652"/>
      <c r="DC29" s="656"/>
      <c r="DD29" s="631">
        <v>347204</v>
      </c>
      <c r="DE29" s="654"/>
      <c r="DF29" s="654"/>
      <c r="DG29" s="654"/>
      <c r="DH29" s="654"/>
      <c r="DI29" s="654"/>
      <c r="DJ29" s="654"/>
      <c r="DK29" s="655"/>
      <c r="DL29" s="631">
        <v>347204</v>
      </c>
      <c r="DM29" s="654"/>
      <c r="DN29" s="654"/>
      <c r="DO29" s="654"/>
      <c r="DP29" s="654"/>
      <c r="DQ29" s="654"/>
      <c r="DR29" s="654"/>
      <c r="DS29" s="654"/>
      <c r="DT29" s="654"/>
      <c r="DU29" s="654"/>
      <c r="DV29" s="655"/>
      <c r="DW29" s="627">
        <v>10.6</v>
      </c>
      <c r="DX29" s="652"/>
      <c r="DY29" s="652"/>
      <c r="DZ29" s="652"/>
      <c r="EA29" s="652"/>
      <c r="EB29" s="652"/>
      <c r="EC29" s="653"/>
    </row>
    <row r="30" spans="2:133" ht="11.25" customHeight="1" x14ac:dyDescent="0.15">
      <c r="B30" s="619" t="s">
        <v>292</v>
      </c>
      <c r="C30" s="620"/>
      <c r="D30" s="620"/>
      <c r="E30" s="620"/>
      <c r="F30" s="620"/>
      <c r="G30" s="620"/>
      <c r="H30" s="620"/>
      <c r="I30" s="620"/>
      <c r="J30" s="620"/>
      <c r="K30" s="620"/>
      <c r="L30" s="620"/>
      <c r="M30" s="620"/>
      <c r="N30" s="620"/>
      <c r="O30" s="620"/>
      <c r="P30" s="620"/>
      <c r="Q30" s="621"/>
      <c r="R30" s="622">
        <v>849454</v>
      </c>
      <c r="S30" s="623"/>
      <c r="T30" s="623"/>
      <c r="U30" s="623"/>
      <c r="V30" s="623"/>
      <c r="W30" s="623"/>
      <c r="X30" s="623"/>
      <c r="Y30" s="624"/>
      <c r="Z30" s="625">
        <v>11.2</v>
      </c>
      <c r="AA30" s="625"/>
      <c r="AB30" s="625"/>
      <c r="AC30" s="625"/>
      <c r="AD30" s="626" t="s">
        <v>122</v>
      </c>
      <c r="AE30" s="626"/>
      <c r="AF30" s="626"/>
      <c r="AG30" s="626"/>
      <c r="AH30" s="626"/>
      <c r="AI30" s="626"/>
      <c r="AJ30" s="626"/>
      <c r="AK30" s="626"/>
      <c r="AL30" s="627" t="s">
        <v>122</v>
      </c>
      <c r="AM30" s="628"/>
      <c r="AN30" s="628"/>
      <c r="AO30" s="629"/>
      <c r="AP30" s="604" t="s">
        <v>210</v>
      </c>
      <c r="AQ30" s="605"/>
      <c r="AR30" s="605"/>
      <c r="AS30" s="605"/>
      <c r="AT30" s="605"/>
      <c r="AU30" s="605"/>
      <c r="AV30" s="605"/>
      <c r="AW30" s="605"/>
      <c r="AX30" s="605"/>
      <c r="AY30" s="605"/>
      <c r="AZ30" s="605"/>
      <c r="BA30" s="605"/>
      <c r="BB30" s="605"/>
      <c r="BC30" s="605"/>
      <c r="BD30" s="605"/>
      <c r="BE30" s="605"/>
      <c r="BF30" s="606"/>
      <c r="BG30" s="604" t="s">
        <v>293</v>
      </c>
      <c r="BH30" s="664"/>
      <c r="BI30" s="664"/>
      <c r="BJ30" s="664"/>
      <c r="BK30" s="664"/>
      <c r="BL30" s="664"/>
      <c r="BM30" s="664"/>
      <c r="BN30" s="664"/>
      <c r="BO30" s="664"/>
      <c r="BP30" s="664"/>
      <c r="BQ30" s="665"/>
      <c r="BR30" s="604" t="s">
        <v>294</v>
      </c>
      <c r="BS30" s="664"/>
      <c r="BT30" s="664"/>
      <c r="BU30" s="664"/>
      <c r="BV30" s="664"/>
      <c r="BW30" s="664"/>
      <c r="BX30" s="664"/>
      <c r="BY30" s="664"/>
      <c r="BZ30" s="664"/>
      <c r="CA30" s="664"/>
      <c r="CB30" s="665"/>
      <c r="CD30" s="660"/>
      <c r="CE30" s="661"/>
      <c r="CF30" s="619" t="s">
        <v>295</v>
      </c>
      <c r="CG30" s="620"/>
      <c r="CH30" s="620"/>
      <c r="CI30" s="620"/>
      <c r="CJ30" s="620"/>
      <c r="CK30" s="620"/>
      <c r="CL30" s="620"/>
      <c r="CM30" s="620"/>
      <c r="CN30" s="620"/>
      <c r="CO30" s="620"/>
      <c r="CP30" s="620"/>
      <c r="CQ30" s="621"/>
      <c r="CR30" s="622">
        <v>340639</v>
      </c>
      <c r="CS30" s="623"/>
      <c r="CT30" s="623"/>
      <c r="CU30" s="623"/>
      <c r="CV30" s="623"/>
      <c r="CW30" s="623"/>
      <c r="CX30" s="623"/>
      <c r="CY30" s="624"/>
      <c r="CZ30" s="627">
        <v>4.8</v>
      </c>
      <c r="DA30" s="652"/>
      <c r="DB30" s="652"/>
      <c r="DC30" s="656"/>
      <c r="DD30" s="631">
        <v>340639</v>
      </c>
      <c r="DE30" s="623"/>
      <c r="DF30" s="623"/>
      <c r="DG30" s="623"/>
      <c r="DH30" s="623"/>
      <c r="DI30" s="623"/>
      <c r="DJ30" s="623"/>
      <c r="DK30" s="624"/>
      <c r="DL30" s="631">
        <v>340639</v>
      </c>
      <c r="DM30" s="623"/>
      <c r="DN30" s="623"/>
      <c r="DO30" s="623"/>
      <c r="DP30" s="623"/>
      <c r="DQ30" s="623"/>
      <c r="DR30" s="623"/>
      <c r="DS30" s="623"/>
      <c r="DT30" s="623"/>
      <c r="DU30" s="623"/>
      <c r="DV30" s="624"/>
      <c r="DW30" s="627">
        <v>10.4</v>
      </c>
      <c r="DX30" s="652"/>
      <c r="DY30" s="652"/>
      <c r="DZ30" s="652"/>
      <c r="EA30" s="652"/>
      <c r="EB30" s="652"/>
      <c r="EC30" s="653"/>
    </row>
    <row r="31" spans="2:133" ht="11.25" customHeight="1" x14ac:dyDescent="0.15">
      <c r="B31" s="635" t="s">
        <v>296</v>
      </c>
      <c r="C31" s="636"/>
      <c r="D31" s="636"/>
      <c r="E31" s="636"/>
      <c r="F31" s="636"/>
      <c r="G31" s="636"/>
      <c r="H31" s="636"/>
      <c r="I31" s="636"/>
      <c r="J31" s="636"/>
      <c r="K31" s="636"/>
      <c r="L31" s="636"/>
      <c r="M31" s="636"/>
      <c r="N31" s="636"/>
      <c r="O31" s="636"/>
      <c r="P31" s="636"/>
      <c r="Q31" s="637"/>
      <c r="R31" s="622" t="s">
        <v>122</v>
      </c>
      <c r="S31" s="623"/>
      <c r="T31" s="623"/>
      <c r="U31" s="623"/>
      <c r="V31" s="623"/>
      <c r="W31" s="623"/>
      <c r="X31" s="623"/>
      <c r="Y31" s="624"/>
      <c r="Z31" s="625" t="s">
        <v>122</v>
      </c>
      <c r="AA31" s="625"/>
      <c r="AB31" s="625"/>
      <c r="AC31" s="625"/>
      <c r="AD31" s="626" t="s">
        <v>122</v>
      </c>
      <c r="AE31" s="626"/>
      <c r="AF31" s="626"/>
      <c r="AG31" s="626"/>
      <c r="AH31" s="626"/>
      <c r="AI31" s="626"/>
      <c r="AJ31" s="626"/>
      <c r="AK31" s="626"/>
      <c r="AL31" s="627" t="s">
        <v>122</v>
      </c>
      <c r="AM31" s="628"/>
      <c r="AN31" s="628"/>
      <c r="AO31" s="629"/>
      <c r="AP31" s="668" t="s">
        <v>297</v>
      </c>
      <c r="AQ31" s="669"/>
      <c r="AR31" s="669"/>
      <c r="AS31" s="669"/>
      <c r="AT31" s="674" t="s">
        <v>298</v>
      </c>
      <c r="AU31" s="218"/>
      <c r="AV31" s="218"/>
      <c r="AW31" s="218"/>
      <c r="AX31" s="608" t="s">
        <v>176</v>
      </c>
      <c r="AY31" s="609"/>
      <c r="AZ31" s="609"/>
      <c r="BA31" s="609"/>
      <c r="BB31" s="609"/>
      <c r="BC31" s="609"/>
      <c r="BD31" s="609"/>
      <c r="BE31" s="609"/>
      <c r="BF31" s="610"/>
      <c r="BG31" s="678">
        <v>98.7</v>
      </c>
      <c r="BH31" s="666"/>
      <c r="BI31" s="666"/>
      <c r="BJ31" s="666"/>
      <c r="BK31" s="666"/>
      <c r="BL31" s="666"/>
      <c r="BM31" s="617">
        <v>95.3</v>
      </c>
      <c r="BN31" s="666"/>
      <c r="BO31" s="666"/>
      <c r="BP31" s="666"/>
      <c r="BQ31" s="667"/>
      <c r="BR31" s="678">
        <v>98.9</v>
      </c>
      <c r="BS31" s="666"/>
      <c r="BT31" s="666"/>
      <c r="BU31" s="666"/>
      <c r="BV31" s="666"/>
      <c r="BW31" s="666"/>
      <c r="BX31" s="617">
        <v>95.7</v>
      </c>
      <c r="BY31" s="666"/>
      <c r="BZ31" s="666"/>
      <c r="CA31" s="666"/>
      <c r="CB31" s="667"/>
      <c r="CD31" s="660"/>
      <c r="CE31" s="661"/>
      <c r="CF31" s="619" t="s">
        <v>299</v>
      </c>
      <c r="CG31" s="620"/>
      <c r="CH31" s="620"/>
      <c r="CI31" s="620"/>
      <c r="CJ31" s="620"/>
      <c r="CK31" s="620"/>
      <c r="CL31" s="620"/>
      <c r="CM31" s="620"/>
      <c r="CN31" s="620"/>
      <c r="CO31" s="620"/>
      <c r="CP31" s="620"/>
      <c r="CQ31" s="621"/>
      <c r="CR31" s="622">
        <v>6565</v>
      </c>
      <c r="CS31" s="654"/>
      <c r="CT31" s="654"/>
      <c r="CU31" s="654"/>
      <c r="CV31" s="654"/>
      <c r="CW31" s="654"/>
      <c r="CX31" s="654"/>
      <c r="CY31" s="655"/>
      <c r="CZ31" s="627">
        <v>0.1</v>
      </c>
      <c r="DA31" s="652"/>
      <c r="DB31" s="652"/>
      <c r="DC31" s="656"/>
      <c r="DD31" s="631">
        <v>6565</v>
      </c>
      <c r="DE31" s="654"/>
      <c r="DF31" s="654"/>
      <c r="DG31" s="654"/>
      <c r="DH31" s="654"/>
      <c r="DI31" s="654"/>
      <c r="DJ31" s="654"/>
      <c r="DK31" s="655"/>
      <c r="DL31" s="631">
        <v>6565</v>
      </c>
      <c r="DM31" s="654"/>
      <c r="DN31" s="654"/>
      <c r="DO31" s="654"/>
      <c r="DP31" s="654"/>
      <c r="DQ31" s="654"/>
      <c r="DR31" s="654"/>
      <c r="DS31" s="654"/>
      <c r="DT31" s="654"/>
      <c r="DU31" s="654"/>
      <c r="DV31" s="655"/>
      <c r="DW31" s="627">
        <v>0.2</v>
      </c>
      <c r="DX31" s="652"/>
      <c r="DY31" s="652"/>
      <c r="DZ31" s="652"/>
      <c r="EA31" s="652"/>
      <c r="EB31" s="652"/>
      <c r="EC31" s="653"/>
    </row>
    <row r="32" spans="2:133" ht="11.25" customHeight="1" x14ac:dyDescent="0.15">
      <c r="B32" s="619" t="s">
        <v>300</v>
      </c>
      <c r="C32" s="620"/>
      <c r="D32" s="620"/>
      <c r="E32" s="620"/>
      <c r="F32" s="620"/>
      <c r="G32" s="620"/>
      <c r="H32" s="620"/>
      <c r="I32" s="620"/>
      <c r="J32" s="620"/>
      <c r="K32" s="620"/>
      <c r="L32" s="620"/>
      <c r="M32" s="620"/>
      <c r="N32" s="620"/>
      <c r="O32" s="620"/>
      <c r="P32" s="620"/>
      <c r="Q32" s="621"/>
      <c r="R32" s="622">
        <v>330133</v>
      </c>
      <c r="S32" s="623"/>
      <c r="T32" s="623"/>
      <c r="U32" s="623"/>
      <c r="V32" s="623"/>
      <c r="W32" s="623"/>
      <c r="X32" s="623"/>
      <c r="Y32" s="624"/>
      <c r="Z32" s="625">
        <v>4.4000000000000004</v>
      </c>
      <c r="AA32" s="625"/>
      <c r="AB32" s="625"/>
      <c r="AC32" s="625"/>
      <c r="AD32" s="626" t="s">
        <v>122</v>
      </c>
      <c r="AE32" s="626"/>
      <c r="AF32" s="626"/>
      <c r="AG32" s="626"/>
      <c r="AH32" s="626"/>
      <c r="AI32" s="626"/>
      <c r="AJ32" s="626"/>
      <c r="AK32" s="626"/>
      <c r="AL32" s="627" t="s">
        <v>122</v>
      </c>
      <c r="AM32" s="628"/>
      <c r="AN32" s="628"/>
      <c r="AO32" s="629"/>
      <c r="AP32" s="670"/>
      <c r="AQ32" s="671"/>
      <c r="AR32" s="671"/>
      <c r="AS32" s="671"/>
      <c r="AT32" s="675"/>
      <c r="AU32" s="214" t="s">
        <v>301</v>
      </c>
      <c r="AX32" s="619" t="s">
        <v>302</v>
      </c>
      <c r="AY32" s="620"/>
      <c r="AZ32" s="620"/>
      <c r="BA32" s="620"/>
      <c r="BB32" s="620"/>
      <c r="BC32" s="620"/>
      <c r="BD32" s="620"/>
      <c r="BE32" s="620"/>
      <c r="BF32" s="621"/>
      <c r="BG32" s="679">
        <v>98.2</v>
      </c>
      <c r="BH32" s="654"/>
      <c r="BI32" s="654"/>
      <c r="BJ32" s="654"/>
      <c r="BK32" s="654"/>
      <c r="BL32" s="654"/>
      <c r="BM32" s="628">
        <v>94.4</v>
      </c>
      <c r="BN32" s="654"/>
      <c r="BO32" s="654"/>
      <c r="BP32" s="654"/>
      <c r="BQ32" s="677"/>
      <c r="BR32" s="679">
        <v>98.4</v>
      </c>
      <c r="BS32" s="654"/>
      <c r="BT32" s="654"/>
      <c r="BU32" s="654"/>
      <c r="BV32" s="654"/>
      <c r="BW32" s="654"/>
      <c r="BX32" s="628">
        <v>95.3</v>
      </c>
      <c r="BY32" s="654"/>
      <c r="BZ32" s="654"/>
      <c r="CA32" s="654"/>
      <c r="CB32" s="677"/>
      <c r="CD32" s="662"/>
      <c r="CE32" s="663"/>
      <c r="CF32" s="619" t="s">
        <v>303</v>
      </c>
      <c r="CG32" s="620"/>
      <c r="CH32" s="620"/>
      <c r="CI32" s="620"/>
      <c r="CJ32" s="620"/>
      <c r="CK32" s="620"/>
      <c r="CL32" s="620"/>
      <c r="CM32" s="620"/>
      <c r="CN32" s="620"/>
      <c r="CO32" s="620"/>
      <c r="CP32" s="620"/>
      <c r="CQ32" s="621"/>
      <c r="CR32" s="622" t="s">
        <v>122</v>
      </c>
      <c r="CS32" s="623"/>
      <c r="CT32" s="623"/>
      <c r="CU32" s="623"/>
      <c r="CV32" s="623"/>
      <c r="CW32" s="623"/>
      <c r="CX32" s="623"/>
      <c r="CY32" s="624"/>
      <c r="CZ32" s="627" t="s">
        <v>122</v>
      </c>
      <c r="DA32" s="652"/>
      <c r="DB32" s="652"/>
      <c r="DC32" s="656"/>
      <c r="DD32" s="631" t="s">
        <v>122</v>
      </c>
      <c r="DE32" s="623"/>
      <c r="DF32" s="623"/>
      <c r="DG32" s="623"/>
      <c r="DH32" s="623"/>
      <c r="DI32" s="623"/>
      <c r="DJ32" s="623"/>
      <c r="DK32" s="624"/>
      <c r="DL32" s="631" t="s">
        <v>122</v>
      </c>
      <c r="DM32" s="623"/>
      <c r="DN32" s="623"/>
      <c r="DO32" s="623"/>
      <c r="DP32" s="623"/>
      <c r="DQ32" s="623"/>
      <c r="DR32" s="623"/>
      <c r="DS32" s="623"/>
      <c r="DT32" s="623"/>
      <c r="DU32" s="623"/>
      <c r="DV32" s="624"/>
      <c r="DW32" s="627" t="s">
        <v>122</v>
      </c>
      <c r="DX32" s="652"/>
      <c r="DY32" s="652"/>
      <c r="DZ32" s="652"/>
      <c r="EA32" s="652"/>
      <c r="EB32" s="652"/>
      <c r="EC32" s="653"/>
    </row>
    <row r="33" spans="2:133" ht="11.25" customHeight="1" x14ac:dyDescent="0.15">
      <c r="B33" s="619" t="s">
        <v>304</v>
      </c>
      <c r="C33" s="620"/>
      <c r="D33" s="620"/>
      <c r="E33" s="620"/>
      <c r="F33" s="620"/>
      <c r="G33" s="620"/>
      <c r="H33" s="620"/>
      <c r="I33" s="620"/>
      <c r="J33" s="620"/>
      <c r="K33" s="620"/>
      <c r="L33" s="620"/>
      <c r="M33" s="620"/>
      <c r="N33" s="620"/>
      <c r="O33" s="620"/>
      <c r="P33" s="620"/>
      <c r="Q33" s="621"/>
      <c r="R33" s="622">
        <v>42329</v>
      </c>
      <c r="S33" s="623"/>
      <c r="T33" s="623"/>
      <c r="U33" s="623"/>
      <c r="V33" s="623"/>
      <c r="W33" s="623"/>
      <c r="X33" s="623"/>
      <c r="Y33" s="624"/>
      <c r="Z33" s="625">
        <v>0.6</v>
      </c>
      <c r="AA33" s="625"/>
      <c r="AB33" s="625"/>
      <c r="AC33" s="625"/>
      <c r="AD33" s="626">
        <v>1824</v>
      </c>
      <c r="AE33" s="626"/>
      <c r="AF33" s="626"/>
      <c r="AG33" s="626"/>
      <c r="AH33" s="626"/>
      <c r="AI33" s="626"/>
      <c r="AJ33" s="626"/>
      <c r="AK33" s="626"/>
      <c r="AL33" s="627">
        <v>0.1</v>
      </c>
      <c r="AM33" s="628"/>
      <c r="AN33" s="628"/>
      <c r="AO33" s="629"/>
      <c r="AP33" s="672"/>
      <c r="AQ33" s="673"/>
      <c r="AR33" s="673"/>
      <c r="AS33" s="673"/>
      <c r="AT33" s="676"/>
      <c r="AU33" s="219"/>
      <c r="AV33" s="219"/>
      <c r="AW33" s="219"/>
      <c r="AX33" s="643" t="s">
        <v>305</v>
      </c>
      <c r="AY33" s="644"/>
      <c r="AZ33" s="644"/>
      <c r="BA33" s="644"/>
      <c r="BB33" s="644"/>
      <c r="BC33" s="644"/>
      <c r="BD33" s="644"/>
      <c r="BE33" s="644"/>
      <c r="BF33" s="645"/>
      <c r="BG33" s="680">
        <v>98.9</v>
      </c>
      <c r="BH33" s="681"/>
      <c r="BI33" s="681"/>
      <c r="BJ33" s="681"/>
      <c r="BK33" s="681"/>
      <c r="BL33" s="681"/>
      <c r="BM33" s="682">
        <v>95.5</v>
      </c>
      <c r="BN33" s="681"/>
      <c r="BO33" s="681"/>
      <c r="BP33" s="681"/>
      <c r="BQ33" s="683"/>
      <c r="BR33" s="680">
        <v>99.1</v>
      </c>
      <c r="BS33" s="681"/>
      <c r="BT33" s="681"/>
      <c r="BU33" s="681"/>
      <c r="BV33" s="681"/>
      <c r="BW33" s="681"/>
      <c r="BX33" s="682">
        <v>95.6</v>
      </c>
      <c r="BY33" s="681"/>
      <c r="BZ33" s="681"/>
      <c r="CA33" s="681"/>
      <c r="CB33" s="683"/>
      <c r="CD33" s="619" t="s">
        <v>306</v>
      </c>
      <c r="CE33" s="620"/>
      <c r="CF33" s="620"/>
      <c r="CG33" s="620"/>
      <c r="CH33" s="620"/>
      <c r="CI33" s="620"/>
      <c r="CJ33" s="620"/>
      <c r="CK33" s="620"/>
      <c r="CL33" s="620"/>
      <c r="CM33" s="620"/>
      <c r="CN33" s="620"/>
      <c r="CO33" s="620"/>
      <c r="CP33" s="620"/>
      <c r="CQ33" s="621"/>
      <c r="CR33" s="622">
        <v>3283231</v>
      </c>
      <c r="CS33" s="654"/>
      <c r="CT33" s="654"/>
      <c r="CU33" s="654"/>
      <c r="CV33" s="654"/>
      <c r="CW33" s="654"/>
      <c r="CX33" s="654"/>
      <c r="CY33" s="655"/>
      <c r="CZ33" s="627">
        <v>45.9</v>
      </c>
      <c r="DA33" s="652"/>
      <c r="DB33" s="652"/>
      <c r="DC33" s="656"/>
      <c r="DD33" s="631">
        <v>2500694</v>
      </c>
      <c r="DE33" s="654"/>
      <c r="DF33" s="654"/>
      <c r="DG33" s="654"/>
      <c r="DH33" s="654"/>
      <c r="DI33" s="654"/>
      <c r="DJ33" s="654"/>
      <c r="DK33" s="655"/>
      <c r="DL33" s="631">
        <v>1505759</v>
      </c>
      <c r="DM33" s="654"/>
      <c r="DN33" s="654"/>
      <c r="DO33" s="654"/>
      <c r="DP33" s="654"/>
      <c r="DQ33" s="654"/>
      <c r="DR33" s="654"/>
      <c r="DS33" s="654"/>
      <c r="DT33" s="654"/>
      <c r="DU33" s="654"/>
      <c r="DV33" s="655"/>
      <c r="DW33" s="627">
        <v>46</v>
      </c>
      <c r="DX33" s="652"/>
      <c r="DY33" s="652"/>
      <c r="DZ33" s="652"/>
      <c r="EA33" s="652"/>
      <c r="EB33" s="652"/>
      <c r="EC33" s="653"/>
    </row>
    <row r="34" spans="2:133" ht="11.25" customHeight="1" x14ac:dyDescent="0.15">
      <c r="B34" s="619" t="s">
        <v>307</v>
      </c>
      <c r="C34" s="620"/>
      <c r="D34" s="620"/>
      <c r="E34" s="620"/>
      <c r="F34" s="620"/>
      <c r="G34" s="620"/>
      <c r="H34" s="620"/>
      <c r="I34" s="620"/>
      <c r="J34" s="620"/>
      <c r="K34" s="620"/>
      <c r="L34" s="620"/>
      <c r="M34" s="620"/>
      <c r="N34" s="620"/>
      <c r="O34" s="620"/>
      <c r="P34" s="620"/>
      <c r="Q34" s="621"/>
      <c r="R34" s="622">
        <v>349390</v>
      </c>
      <c r="S34" s="623"/>
      <c r="T34" s="623"/>
      <c r="U34" s="623"/>
      <c r="V34" s="623"/>
      <c r="W34" s="623"/>
      <c r="X34" s="623"/>
      <c r="Y34" s="624"/>
      <c r="Z34" s="625">
        <v>4.5999999999999996</v>
      </c>
      <c r="AA34" s="625"/>
      <c r="AB34" s="625"/>
      <c r="AC34" s="625"/>
      <c r="AD34" s="626" t="s">
        <v>122</v>
      </c>
      <c r="AE34" s="626"/>
      <c r="AF34" s="626"/>
      <c r="AG34" s="626"/>
      <c r="AH34" s="626"/>
      <c r="AI34" s="626"/>
      <c r="AJ34" s="626"/>
      <c r="AK34" s="626"/>
      <c r="AL34" s="627" t="s">
        <v>122</v>
      </c>
      <c r="AM34" s="628"/>
      <c r="AN34" s="628"/>
      <c r="AO34" s="62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9" t="s">
        <v>308</v>
      </c>
      <c r="CE34" s="620"/>
      <c r="CF34" s="620"/>
      <c r="CG34" s="620"/>
      <c r="CH34" s="620"/>
      <c r="CI34" s="620"/>
      <c r="CJ34" s="620"/>
      <c r="CK34" s="620"/>
      <c r="CL34" s="620"/>
      <c r="CM34" s="620"/>
      <c r="CN34" s="620"/>
      <c r="CO34" s="620"/>
      <c r="CP34" s="620"/>
      <c r="CQ34" s="621"/>
      <c r="CR34" s="622">
        <v>1162960</v>
      </c>
      <c r="CS34" s="623"/>
      <c r="CT34" s="623"/>
      <c r="CU34" s="623"/>
      <c r="CV34" s="623"/>
      <c r="CW34" s="623"/>
      <c r="CX34" s="623"/>
      <c r="CY34" s="624"/>
      <c r="CZ34" s="627">
        <v>16.3</v>
      </c>
      <c r="DA34" s="652"/>
      <c r="DB34" s="652"/>
      <c r="DC34" s="656"/>
      <c r="DD34" s="631">
        <v>701355</v>
      </c>
      <c r="DE34" s="623"/>
      <c r="DF34" s="623"/>
      <c r="DG34" s="623"/>
      <c r="DH34" s="623"/>
      <c r="DI34" s="623"/>
      <c r="DJ34" s="623"/>
      <c r="DK34" s="624"/>
      <c r="DL34" s="631">
        <v>604890</v>
      </c>
      <c r="DM34" s="623"/>
      <c r="DN34" s="623"/>
      <c r="DO34" s="623"/>
      <c r="DP34" s="623"/>
      <c r="DQ34" s="623"/>
      <c r="DR34" s="623"/>
      <c r="DS34" s="623"/>
      <c r="DT34" s="623"/>
      <c r="DU34" s="623"/>
      <c r="DV34" s="624"/>
      <c r="DW34" s="627">
        <v>18.5</v>
      </c>
      <c r="DX34" s="652"/>
      <c r="DY34" s="652"/>
      <c r="DZ34" s="652"/>
      <c r="EA34" s="652"/>
      <c r="EB34" s="652"/>
      <c r="EC34" s="653"/>
    </row>
    <row r="35" spans="2:133" ht="11.25" customHeight="1" x14ac:dyDescent="0.15">
      <c r="B35" s="619" t="s">
        <v>309</v>
      </c>
      <c r="C35" s="620"/>
      <c r="D35" s="620"/>
      <c r="E35" s="620"/>
      <c r="F35" s="620"/>
      <c r="G35" s="620"/>
      <c r="H35" s="620"/>
      <c r="I35" s="620"/>
      <c r="J35" s="620"/>
      <c r="K35" s="620"/>
      <c r="L35" s="620"/>
      <c r="M35" s="620"/>
      <c r="N35" s="620"/>
      <c r="O35" s="620"/>
      <c r="P35" s="620"/>
      <c r="Q35" s="621"/>
      <c r="R35" s="622">
        <v>1697073</v>
      </c>
      <c r="S35" s="623"/>
      <c r="T35" s="623"/>
      <c r="U35" s="623"/>
      <c r="V35" s="623"/>
      <c r="W35" s="623"/>
      <c r="X35" s="623"/>
      <c r="Y35" s="624"/>
      <c r="Z35" s="625">
        <v>22.4</v>
      </c>
      <c r="AA35" s="625"/>
      <c r="AB35" s="625"/>
      <c r="AC35" s="625"/>
      <c r="AD35" s="626" t="s">
        <v>122</v>
      </c>
      <c r="AE35" s="626"/>
      <c r="AF35" s="626"/>
      <c r="AG35" s="626"/>
      <c r="AH35" s="626"/>
      <c r="AI35" s="626"/>
      <c r="AJ35" s="626"/>
      <c r="AK35" s="626"/>
      <c r="AL35" s="627" t="s">
        <v>122</v>
      </c>
      <c r="AM35" s="628"/>
      <c r="AN35" s="628"/>
      <c r="AO35" s="629"/>
      <c r="AP35" s="222"/>
      <c r="AQ35" s="604" t="s">
        <v>310</v>
      </c>
      <c r="AR35" s="605"/>
      <c r="AS35" s="605"/>
      <c r="AT35" s="605"/>
      <c r="AU35" s="605"/>
      <c r="AV35" s="605"/>
      <c r="AW35" s="605"/>
      <c r="AX35" s="605"/>
      <c r="AY35" s="605"/>
      <c r="AZ35" s="605"/>
      <c r="BA35" s="605"/>
      <c r="BB35" s="605"/>
      <c r="BC35" s="605"/>
      <c r="BD35" s="605"/>
      <c r="BE35" s="605"/>
      <c r="BF35" s="606"/>
      <c r="BG35" s="604" t="s">
        <v>311</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312</v>
      </c>
      <c r="CE35" s="620"/>
      <c r="CF35" s="620"/>
      <c r="CG35" s="620"/>
      <c r="CH35" s="620"/>
      <c r="CI35" s="620"/>
      <c r="CJ35" s="620"/>
      <c r="CK35" s="620"/>
      <c r="CL35" s="620"/>
      <c r="CM35" s="620"/>
      <c r="CN35" s="620"/>
      <c r="CO35" s="620"/>
      <c r="CP35" s="620"/>
      <c r="CQ35" s="621"/>
      <c r="CR35" s="622">
        <v>52532</v>
      </c>
      <c r="CS35" s="654"/>
      <c r="CT35" s="654"/>
      <c r="CU35" s="654"/>
      <c r="CV35" s="654"/>
      <c r="CW35" s="654"/>
      <c r="CX35" s="654"/>
      <c r="CY35" s="655"/>
      <c r="CZ35" s="627">
        <v>0.7</v>
      </c>
      <c r="DA35" s="652"/>
      <c r="DB35" s="652"/>
      <c r="DC35" s="656"/>
      <c r="DD35" s="631">
        <v>47493</v>
      </c>
      <c r="DE35" s="654"/>
      <c r="DF35" s="654"/>
      <c r="DG35" s="654"/>
      <c r="DH35" s="654"/>
      <c r="DI35" s="654"/>
      <c r="DJ35" s="654"/>
      <c r="DK35" s="655"/>
      <c r="DL35" s="631">
        <v>47493</v>
      </c>
      <c r="DM35" s="654"/>
      <c r="DN35" s="654"/>
      <c r="DO35" s="654"/>
      <c r="DP35" s="654"/>
      <c r="DQ35" s="654"/>
      <c r="DR35" s="654"/>
      <c r="DS35" s="654"/>
      <c r="DT35" s="654"/>
      <c r="DU35" s="654"/>
      <c r="DV35" s="655"/>
      <c r="DW35" s="627">
        <v>1.5</v>
      </c>
      <c r="DX35" s="652"/>
      <c r="DY35" s="652"/>
      <c r="DZ35" s="652"/>
      <c r="EA35" s="652"/>
      <c r="EB35" s="652"/>
      <c r="EC35" s="653"/>
    </row>
    <row r="36" spans="2:133" ht="11.25" customHeight="1" x14ac:dyDescent="0.15">
      <c r="B36" s="619" t="s">
        <v>313</v>
      </c>
      <c r="C36" s="620"/>
      <c r="D36" s="620"/>
      <c r="E36" s="620"/>
      <c r="F36" s="620"/>
      <c r="G36" s="620"/>
      <c r="H36" s="620"/>
      <c r="I36" s="620"/>
      <c r="J36" s="620"/>
      <c r="K36" s="620"/>
      <c r="L36" s="620"/>
      <c r="M36" s="620"/>
      <c r="N36" s="620"/>
      <c r="O36" s="620"/>
      <c r="P36" s="620"/>
      <c r="Q36" s="621"/>
      <c r="R36" s="622">
        <v>453195</v>
      </c>
      <c r="S36" s="623"/>
      <c r="T36" s="623"/>
      <c r="U36" s="623"/>
      <c r="V36" s="623"/>
      <c r="W36" s="623"/>
      <c r="X36" s="623"/>
      <c r="Y36" s="624"/>
      <c r="Z36" s="625">
        <v>6</v>
      </c>
      <c r="AA36" s="625"/>
      <c r="AB36" s="625"/>
      <c r="AC36" s="625"/>
      <c r="AD36" s="626" t="s">
        <v>122</v>
      </c>
      <c r="AE36" s="626"/>
      <c r="AF36" s="626"/>
      <c r="AG36" s="626"/>
      <c r="AH36" s="626"/>
      <c r="AI36" s="626"/>
      <c r="AJ36" s="626"/>
      <c r="AK36" s="626"/>
      <c r="AL36" s="627" t="s">
        <v>122</v>
      </c>
      <c r="AM36" s="628"/>
      <c r="AN36" s="628"/>
      <c r="AO36" s="629"/>
      <c r="AP36" s="222"/>
      <c r="AQ36" s="688" t="s">
        <v>314</v>
      </c>
      <c r="AR36" s="689"/>
      <c r="AS36" s="689"/>
      <c r="AT36" s="689"/>
      <c r="AU36" s="689"/>
      <c r="AV36" s="689"/>
      <c r="AW36" s="689"/>
      <c r="AX36" s="689"/>
      <c r="AY36" s="690"/>
      <c r="AZ36" s="611">
        <v>492631</v>
      </c>
      <c r="BA36" s="612"/>
      <c r="BB36" s="612"/>
      <c r="BC36" s="612"/>
      <c r="BD36" s="612"/>
      <c r="BE36" s="612"/>
      <c r="BF36" s="684"/>
      <c r="BG36" s="608" t="s">
        <v>315</v>
      </c>
      <c r="BH36" s="609"/>
      <c r="BI36" s="609"/>
      <c r="BJ36" s="609"/>
      <c r="BK36" s="609"/>
      <c r="BL36" s="609"/>
      <c r="BM36" s="609"/>
      <c r="BN36" s="609"/>
      <c r="BO36" s="609"/>
      <c r="BP36" s="609"/>
      <c r="BQ36" s="609"/>
      <c r="BR36" s="609"/>
      <c r="BS36" s="609"/>
      <c r="BT36" s="609"/>
      <c r="BU36" s="610"/>
      <c r="BV36" s="611">
        <v>19008</v>
      </c>
      <c r="BW36" s="612"/>
      <c r="BX36" s="612"/>
      <c r="BY36" s="612"/>
      <c r="BZ36" s="612"/>
      <c r="CA36" s="612"/>
      <c r="CB36" s="684"/>
      <c r="CD36" s="619" t="s">
        <v>316</v>
      </c>
      <c r="CE36" s="620"/>
      <c r="CF36" s="620"/>
      <c r="CG36" s="620"/>
      <c r="CH36" s="620"/>
      <c r="CI36" s="620"/>
      <c r="CJ36" s="620"/>
      <c r="CK36" s="620"/>
      <c r="CL36" s="620"/>
      <c r="CM36" s="620"/>
      <c r="CN36" s="620"/>
      <c r="CO36" s="620"/>
      <c r="CP36" s="620"/>
      <c r="CQ36" s="621"/>
      <c r="CR36" s="622">
        <v>775740</v>
      </c>
      <c r="CS36" s="623"/>
      <c r="CT36" s="623"/>
      <c r="CU36" s="623"/>
      <c r="CV36" s="623"/>
      <c r="CW36" s="623"/>
      <c r="CX36" s="623"/>
      <c r="CY36" s="624"/>
      <c r="CZ36" s="627">
        <v>10.9</v>
      </c>
      <c r="DA36" s="652"/>
      <c r="DB36" s="652"/>
      <c r="DC36" s="656"/>
      <c r="DD36" s="631">
        <v>719825</v>
      </c>
      <c r="DE36" s="623"/>
      <c r="DF36" s="623"/>
      <c r="DG36" s="623"/>
      <c r="DH36" s="623"/>
      <c r="DI36" s="623"/>
      <c r="DJ36" s="623"/>
      <c r="DK36" s="624"/>
      <c r="DL36" s="631">
        <v>542438</v>
      </c>
      <c r="DM36" s="623"/>
      <c r="DN36" s="623"/>
      <c r="DO36" s="623"/>
      <c r="DP36" s="623"/>
      <c r="DQ36" s="623"/>
      <c r="DR36" s="623"/>
      <c r="DS36" s="623"/>
      <c r="DT36" s="623"/>
      <c r="DU36" s="623"/>
      <c r="DV36" s="624"/>
      <c r="DW36" s="627">
        <v>16.600000000000001</v>
      </c>
      <c r="DX36" s="652"/>
      <c r="DY36" s="652"/>
      <c r="DZ36" s="652"/>
      <c r="EA36" s="652"/>
      <c r="EB36" s="652"/>
      <c r="EC36" s="653"/>
    </row>
    <row r="37" spans="2:133" ht="11.25" customHeight="1" x14ac:dyDescent="0.15">
      <c r="B37" s="619" t="s">
        <v>317</v>
      </c>
      <c r="C37" s="620"/>
      <c r="D37" s="620"/>
      <c r="E37" s="620"/>
      <c r="F37" s="620"/>
      <c r="G37" s="620"/>
      <c r="H37" s="620"/>
      <c r="I37" s="620"/>
      <c r="J37" s="620"/>
      <c r="K37" s="620"/>
      <c r="L37" s="620"/>
      <c r="M37" s="620"/>
      <c r="N37" s="620"/>
      <c r="O37" s="620"/>
      <c r="P37" s="620"/>
      <c r="Q37" s="621"/>
      <c r="R37" s="622">
        <v>75759</v>
      </c>
      <c r="S37" s="623"/>
      <c r="T37" s="623"/>
      <c r="U37" s="623"/>
      <c r="V37" s="623"/>
      <c r="W37" s="623"/>
      <c r="X37" s="623"/>
      <c r="Y37" s="624"/>
      <c r="Z37" s="625">
        <v>1</v>
      </c>
      <c r="AA37" s="625"/>
      <c r="AB37" s="625"/>
      <c r="AC37" s="625"/>
      <c r="AD37" s="626">
        <v>5479</v>
      </c>
      <c r="AE37" s="626"/>
      <c r="AF37" s="626"/>
      <c r="AG37" s="626"/>
      <c r="AH37" s="626"/>
      <c r="AI37" s="626"/>
      <c r="AJ37" s="626"/>
      <c r="AK37" s="626"/>
      <c r="AL37" s="627">
        <v>0.2</v>
      </c>
      <c r="AM37" s="628"/>
      <c r="AN37" s="628"/>
      <c r="AO37" s="629"/>
      <c r="AQ37" s="685" t="s">
        <v>318</v>
      </c>
      <c r="AR37" s="686"/>
      <c r="AS37" s="686"/>
      <c r="AT37" s="686"/>
      <c r="AU37" s="686"/>
      <c r="AV37" s="686"/>
      <c r="AW37" s="686"/>
      <c r="AX37" s="686"/>
      <c r="AY37" s="687"/>
      <c r="AZ37" s="622">
        <v>73031</v>
      </c>
      <c r="BA37" s="623"/>
      <c r="BB37" s="623"/>
      <c r="BC37" s="623"/>
      <c r="BD37" s="654"/>
      <c r="BE37" s="654"/>
      <c r="BF37" s="677"/>
      <c r="BG37" s="619" t="s">
        <v>319</v>
      </c>
      <c r="BH37" s="620"/>
      <c r="BI37" s="620"/>
      <c r="BJ37" s="620"/>
      <c r="BK37" s="620"/>
      <c r="BL37" s="620"/>
      <c r="BM37" s="620"/>
      <c r="BN37" s="620"/>
      <c r="BO37" s="620"/>
      <c r="BP37" s="620"/>
      <c r="BQ37" s="620"/>
      <c r="BR37" s="620"/>
      <c r="BS37" s="620"/>
      <c r="BT37" s="620"/>
      <c r="BU37" s="621"/>
      <c r="BV37" s="622">
        <v>7448</v>
      </c>
      <c r="BW37" s="623"/>
      <c r="BX37" s="623"/>
      <c r="BY37" s="623"/>
      <c r="BZ37" s="623"/>
      <c r="CA37" s="623"/>
      <c r="CB37" s="632"/>
      <c r="CD37" s="619" t="s">
        <v>320</v>
      </c>
      <c r="CE37" s="620"/>
      <c r="CF37" s="620"/>
      <c r="CG37" s="620"/>
      <c r="CH37" s="620"/>
      <c r="CI37" s="620"/>
      <c r="CJ37" s="620"/>
      <c r="CK37" s="620"/>
      <c r="CL37" s="620"/>
      <c r="CM37" s="620"/>
      <c r="CN37" s="620"/>
      <c r="CO37" s="620"/>
      <c r="CP37" s="620"/>
      <c r="CQ37" s="621"/>
      <c r="CR37" s="622">
        <v>302503</v>
      </c>
      <c r="CS37" s="654"/>
      <c r="CT37" s="654"/>
      <c r="CU37" s="654"/>
      <c r="CV37" s="654"/>
      <c r="CW37" s="654"/>
      <c r="CX37" s="654"/>
      <c r="CY37" s="655"/>
      <c r="CZ37" s="627">
        <v>4.2</v>
      </c>
      <c r="DA37" s="652"/>
      <c r="DB37" s="652"/>
      <c r="DC37" s="656"/>
      <c r="DD37" s="631">
        <v>301527</v>
      </c>
      <c r="DE37" s="654"/>
      <c r="DF37" s="654"/>
      <c r="DG37" s="654"/>
      <c r="DH37" s="654"/>
      <c r="DI37" s="654"/>
      <c r="DJ37" s="654"/>
      <c r="DK37" s="655"/>
      <c r="DL37" s="631">
        <v>301527</v>
      </c>
      <c r="DM37" s="654"/>
      <c r="DN37" s="654"/>
      <c r="DO37" s="654"/>
      <c r="DP37" s="654"/>
      <c r="DQ37" s="654"/>
      <c r="DR37" s="654"/>
      <c r="DS37" s="654"/>
      <c r="DT37" s="654"/>
      <c r="DU37" s="654"/>
      <c r="DV37" s="655"/>
      <c r="DW37" s="627">
        <v>9.1999999999999993</v>
      </c>
      <c r="DX37" s="652"/>
      <c r="DY37" s="652"/>
      <c r="DZ37" s="652"/>
      <c r="EA37" s="652"/>
      <c r="EB37" s="652"/>
      <c r="EC37" s="653"/>
    </row>
    <row r="38" spans="2:133" ht="11.25" customHeight="1" x14ac:dyDescent="0.15">
      <c r="B38" s="619" t="s">
        <v>321</v>
      </c>
      <c r="C38" s="620"/>
      <c r="D38" s="620"/>
      <c r="E38" s="620"/>
      <c r="F38" s="620"/>
      <c r="G38" s="620"/>
      <c r="H38" s="620"/>
      <c r="I38" s="620"/>
      <c r="J38" s="620"/>
      <c r="K38" s="620"/>
      <c r="L38" s="620"/>
      <c r="M38" s="620"/>
      <c r="N38" s="620"/>
      <c r="O38" s="620"/>
      <c r="P38" s="620"/>
      <c r="Q38" s="621"/>
      <c r="R38" s="622">
        <v>121490</v>
      </c>
      <c r="S38" s="623"/>
      <c r="T38" s="623"/>
      <c r="U38" s="623"/>
      <c r="V38" s="623"/>
      <c r="W38" s="623"/>
      <c r="X38" s="623"/>
      <c r="Y38" s="624"/>
      <c r="Z38" s="625">
        <v>1.6</v>
      </c>
      <c r="AA38" s="625"/>
      <c r="AB38" s="625"/>
      <c r="AC38" s="625"/>
      <c r="AD38" s="626" t="s">
        <v>122</v>
      </c>
      <c r="AE38" s="626"/>
      <c r="AF38" s="626"/>
      <c r="AG38" s="626"/>
      <c r="AH38" s="626"/>
      <c r="AI38" s="626"/>
      <c r="AJ38" s="626"/>
      <c r="AK38" s="626"/>
      <c r="AL38" s="627" t="s">
        <v>122</v>
      </c>
      <c r="AM38" s="628"/>
      <c r="AN38" s="628"/>
      <c r="AO38" s="629"/>
      <c r="AQ38" s="685" t="s">
        <v>322</v>
      </c>
      <c r="AR38" s="686"/>
      <c r="AS38" s="686"/>
      <c r="AT38" s="686"/>
      <c r="AU38" s="686"/>
      <c r="AV38" s="686"/>
      <c r="AW38" s="686"/>
      <c r="AX38" s="686"/>
      <c r="AY38" s="687"/>
      <c r="AZ38" s="622">
        <v>52757</v>
      </c>
      <c r="BA38" s="623"/>
      <c r="BB38" s="623"/>
      <c r="BC38" s="623"/>
      <c r="BD38" s="654"/>
      <c r="BE38" s="654"/>
      <c r="BF38" s="677"/>
      <c r="BG38" s="619" t="s">
        <v>323</v>
      </c>
      <c r="BH38" s="620"/>
      <c r="BI38" s="620"/>
      <c r="BJ38" s="620"/>
      <c r="BK38" s="620"/>
      <c r="BL38" s="620"/>
      <c r="BM38" s="620"/>
      <c r="BN38" s="620"/>
      <c r="BO38" s="620"/>
      <c r="BP38" s="620"/>
      <c r="BQ38" s="620"/>
      <c r="BR38" s="620"/>
      <c r="BS38" s="620"/>
      <c r="BT38" s="620"/>
      <c r="BU38" s="621"/>
      <c r="BV38" s="622">
        <v>1003</v>
      </c>
      <c r="BW38" s="623"/>
      <c r="BX38" s="623"/>
      <c r="BY38" s="623"/>
      <c r="BZ38" s="623"/>
      <c r="CA38" s="623"/>
      <c r="CB38" s="632"/>
      <c r="CD38" s="619" t="s">
        <v>324</v>
      </c>
      <c r="CE38" s="620"/>
      <c r="CF38" s="620"/>
      <c r="CG38" s="620"/>
      <c r="CH38" s="620"/>
      <c r="CI38" s="620"/>
      <c r="CJ38" s="620"/>
      <c r="CK38" s="620"/>
      <c r="CL38" s="620"/>
      <c r="CM38" s="620"/>
      <c r="CN38" s="620"/>
      <c r="CO38" s="620"/>
      <c r="CP38" s="620"/>
      <c r="CQ38" s="621"/>
      <c r="CR38" s="622">
        <v>366721</v>
      </c>
      <c r="CS38" s="623"/>
      <c r="CT38" s="623"/>
      <c r="CU38" s="623"/>
      <c r="CV38" s="623"/>
      <c r="CW38" s="623"/>
      <c r="CX38" s="623"/>
      <c r="CY38" s="624"/>
      <c r="CZ38" s="627">
        <v>5.0999999999999996</v>
      </c>
      <c r="DA38" s="652"/>
      <c r="DB38" s="652"/>
      <c r="DC38" s="656"/>
      <c r="DD38" s="631">
        <v>310917</v>
      </c>
      <c r="DE38" s="623"/>
      <c r="DF38" s="623"/>
      <c r="DG38" s="623"/>
      <c r="DH38" s="623"/>
      <c r="DI38" s="623"/>
      <c r="DJ38" s="623"/>
      <c r="DK38" s="624"/>
      <c r="DL38" s="631">
        <v>310917</v>
      </c>
      <c r="DM38" s="623"/>
      <c r="DN38" s="623"/>
      <c r="DO38" s="623"/>
      <c r="DP38" s="623"/>
      <c r="DQ38" s="623"/>
      <c r="DR38" s="623"/>
      <c r="DS38" s="623"/>
      <c r="DT38" s="623"/>
      <c r="DU38" s="623"/>
      <c r="DV38" s="624"/>
      <c r="DW38" s="627">
        <v>9.5</v>
      </c>
      <c r="DX38" s="652"/>
      <c r="DY38" s="652"/>
      <c r="DZ38" s="652"/>
      <c r="EA38" s="652"/>
      <c r="EB38" s="652"/>
      <c r="EC38" s="653"/>
    </row>
    <row r="39" spans="2:133" ht="11.25" customHeight="1" x14ac:dyDescent="0.15">
      <c r="B39" s="619" t="s">
        <v>325</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25" t="s">
        <v>122</v>
      </c>
      <c r="AA39" s="625"/>
      <c r="AB39" s="625"/>
      <c r="AC39" s="625"/>
      <c r="AD39" s="626" t="s">
        <v>122</v>
      </c>
      <c r="AE39" s="626"/>
      <c r="AF39" s="626"/>
      <c r="AG39" s="626"/>
      <c r="AH39" s="626"/>
      <c r="AI39" s="626"/>
      <c r="AJ39" s="626"/>
      <c r="AK39" s="626"/>
      <c r="AL39" s="627" t="s">
        <v>122</v>
      </c>
      <c r="AM39" s="628"/>
      <c r="AN39" s="628"/>
      <c r="AO39" s="629"/>
      <c r="AQ39" s="685" t="s">
        <v>326</v>
      </c>
      <c r="AR39" s="686"/>
      <c r="AS39" s="686"/>
      <c r="AT39" s="686"/>
      <c r="AU39" s="686"/>
      <c r="AV39" s="686"/>
      <c r="AW39" s="686"/>
      <c r="AX39" s="686"/>
      <c r="AY39" s="687"/>
      <c r="AZ39" s="622">
        <v>122</v>
      </c>
      <c r="BA39" s="623"/>
      <c r="BB39" s="623"/>
      <c r="BC39" s="623"/>
      <c r="BD39" s="654"/>
      <c r="BE39" s="654"/>
      <c r="BF39" s="677"/>
      <c r="BG39" s="619" t="s">
        <v>327</v>
      </c>
      <c r="BH39" s="620"/>
      <c r="BI39" s="620"/>
      <c r="BJ39" s="620"/>
      <c r="BK39" s="620"/>
      <c r="BL39" s="620"/>
      <c r="BM39" s="620"/>
      <c r="BN39" s="620"/>
      <c r="BO39" s="620"/>
      <c r="BP39" s="620"/>
      <c r="BQ39" s="620"/>
      <c r="BR39" s="620"/>
      <c r="BS39" s="620"/>
      <c r="BT39" s="620"/>
      <c r="BU39" s="621"/>
      <c r="BV39" s="622">
        <v>1539</v>
      </c>
      <c r="BW39" s="623"/>
      <c r="BX39" s="623"/>
      <c r="BY39" s="623"/>
      <c r="BZ39" s="623"/>
      <c r="CA39" s="623"/>
      <c r="CB39" s="632"/>
      <c r="CD39" s="619" t="s">
        <v>328</v>
      </c>
      <c r="CE39" s="620"/>
      <c r="CF39" s="620"/>
      <c r="CG39" s="620"/>
      <c r="CH39" s="620"/>
      <c r="CI39" s="620"/>
      <c r="CJ39" s="620"/>
      <c r="CK39" s="620"/>
      <c r="CL39" s="620"/>
      <c r="CM39" s="620"/>
      <c r="CN39" s="620"/>
      <c r="CO39" s="620"/>
      <c r="CP39" s="620"/>
      <c r="CQ39" s="621"/>
      <c r="CR39" s="622">
        <v>909338</v>
      </c>
      <c r="CS39" s="654"/>
      <c r="CT39" s="654"/>
      <c r="CU39" s="654"/>
      <c r="CV39" s="654"/>
      <c r="CW39" s="654"/>
      <c r="CX39" s="654"/>
      <c r="CY39" s="655"/>
      <c r="CZ39" s="627">
        <v>12.7</v>
      </c>
      <c r="DA39" s="652"/>
      <c r="DB39" s="652"/>
      <c r="DC39" s="656"/>
      <c r="DD39" s="631">
        <v>720983</v>
      </c>
      <c r="DE39" s="654"/>
      <c r="DF39" s="654"/>
      <c r="DG39" s="654"/>
      <c r="DH39" s="654"/>
      <c r="DI39" s="654"/>
      <c r="DJ39" s="654"/>
      <c r="DK39" s="655"/>
      <c r="DL39" s="631" t="s">
        <v>122</v>
      </c>
      <c r="DM39" s="654"/>
      <c r="DN39" s="654"/>
      <c r="DO39" s="654"/>
      <c r="DP39" s="654"/>
      <c r="DQ39" s="654"/>
      <c r="DR39" s="654"/>
      <c r="DS39" s="654"/>
      <c r="DT39" s="654"/>
      <c r="DU39" s="654"/>
      <c r="DV39" s="655"/>
      <c r="DW39" s="627" t="s">
        <v>122</v>
      </c>
      <c r="DX39" s="652"/>
      <c r="DY39" s="652"/>
      <c r="DZ39" s="652"/>
      <c r="EA39" s="652"/>
      <c r="EB39" s="652"/>
      <c r="EC39" s="653"/>
    </row>
    <row r="40" spans="2:133" ht="11.25" customHeight="1" x14ac:dyDescent="0.15">
      <c r="B40" s="619" t="s">
        <v>329</v>
      </c>
      <c r="C40" s="620"/>
      <c r="D40" s="620"/>
      <c r="E40" s="620"/>
      <c r="F40" s="620"/>
      <c r="G40" s="620"/>
      <c r="H40" s="620"/>
      <c r="I40" s="620"/>
      <c r="J40" s="620"/>
      <c r="K40" s="620"/>
      <c r="L40" s="620"/>
      <c r="M40" s="620"/>
      <c r="N40" s="620"/>
      <c r="O40" s="620"/>
      <c r="P40" s="620"/>
      <c r="Q40" s="621"/>
      <c r="R40" s="622">
        <v>14590</v>
      </c>
      <c r="S40" s="623"/>
      <c r="T40" s="623"/>
      <c r="U40" s="623"/>
      <c r="V40" s="623"/>
      <c r="W40" s="623"/>
      <c r="X40" s="623"/>
      <c r="Y40" s="624"/>
      <c r="Z40" s="625">
        <v>0.2</v>
      </c>
      <c r="AA40" s="625"/>
      <c r="AB40" s="625"/>
      <c r="AC40" s="625"/>
      <c r="AD40" s="626" t="s">
        <v>122</v>
      </c>
      <c r="AE40" s="626"/>
      <c r="AF40" s="626"/>
      <c r="AG40" s="626"/>
      <c r="AH40" s="626"/>
      <c r="AI40" s="626"/>
      <c r="AJ40" s="626"/>
      <c r="AK40" s="626"/>
      <c r="AL40" s="627" t="s">
        <v>122</v>
      </c>
      <c r="AM40" s="628"/>
      <c r="AN40" s="628"/>
      <c r="AO40" s="629"/>
      <c r="AQ40" s="685" t="s">
        <v>330</v>
      </c>
      <c r="AR40" s="686"/>
      <c r="AS40" s="686"/>
      <c r="AT40" s="686"/>
      <c r="AU40" s="686"/>
      <c r="AV40" s="686"/>
      <c r="AW40" s="686"/>
      <c r="AX40" s="686"/>
      <c r="AY40" s="687"/>
      <c r="AZ40" s="622" t="s">
        <v>122</v>
      </c>
      <c r="BA40" s="623"/>
      <c r="BB40" s="623"/>
      <c r="BC40" s="623"/>
      <c r="BD40" s="654"/>
      <c r="BE40" s="654"/>
      <c r="BF40" s="677"/>
      <c r="BG40" s="670" t="s">
        <v>331</v>
      </c>
      <c r="BH40" s="671"/>
      <c r="BI40" s="671"/>
      <c r="BJ40" s="671"/>
      <c r="BK40" s="671"/>
      <c r="BL40" s="223"/>
      <c r="BM40" s="620" t="s">
        <v>332</v>
      </c>
      <c r="BN40" s="620"/>
      <c r="BO40" s="620"/>
      <c r="BP40" s="620"/>
      <c r="BQ40" s="620"/>
      <c r="BR40" s="620"/>
      <c r="BS40" s="620"/>
      <c r="BT40" s="620"/>
      <c r="BU40" s="621"/>
      <c r="BV40" s="622">
        <v>79</v>
      </c>
      <c r="BW40" s="623"/>
      <c r="BX40" s="623"/>
      <c r="BY40" s="623"/>
      <c r="BZ40" s="623"/>
      <c r="CA40" s="623"/>
      <c r="CB40" s="632"/>
      <c r="CD40" s="619" t="s">
        <v>333</v>
      </c>
      <c r="CE40" s="620"/>
      <c r="CF40" s="620"/>
      <c r="CG40" s="620"/>
      <c r="CH40" s="620"/>
      <c r="CI40" s="620"/>
      <c r="CJ40" s="620"/>
      <c r="CK40" s="620"/>
      <c r="CL40" s="620"/>
      <c r="CM40" s="620"/>
      <c r="CN40" s="620"/>
      <c r="CO40" s="620"/>
      <c r="CP40" s="620"/>
      <c r="CQ40" s="621"/>
      <c r="CR40" s="622">
        <v>15940</v>
      </c>
      <c r="CS40" s="623"/>
      <c r="CT40" s="623"/>
      <c r="CU40" s="623"/>
      <c r="CV40" s="623"/>
      <c r="CW40" s="623"/>
      <c r="CX40" s="623"/>
      <c r="CY40" s="624"/>
      <c r="CZ40" s="627">
        <v>0.2</v>
      </c>
      <c r="DA40" s="652"/>
      <c r="DB40" s="652"/>
      <c r="DC40" s="656"/>
      <c r="DD40" s="631">
        <v>121</v>
      </c>
      <c r="DE40" s="623"/>
      <c r="DF40" s="623"/>
      <c r="DG40" s="623"/>
      <c r="DH40" s="623"/>
      <c r="DI40" s="623"/>
      <c r="DJ40" s="623"/>
      <c r="DK40" s="624"/>
      <c r="DL40" s="631">
        <v>21</v>
      </c>
      <c r="DM40" s="623"/>
      <c r="DN40" s="623"/>
      <c r="DO40" s="623"/>
      <c r="DP40" s="623"/>
      <c r="DQ40" s="623"/>
      <c r="DR40" s="623"/>
      <c r="DS40" s="623"/>
      <c r="DT40" s="623"/>
      <c r="DU40" s="623"/>
      <c r="DV40" s="624"/>
      <c r="DW40" s="627">
        <v>0</v>
      </c>
      <c r="DX40" s="652"/>
      <c r="DY40" s="652"/>
      <c r="DZ40" s="652"/>
      <c r="EA40" s="652"/>
      <c r="EB40" s="652"/>
      <c r="EC40" s="653"/>
    </row>
    <row r="41" spans="2:133" ht="11.25" customHeight="1" x14ac:dyDescent="0.15">
      <c r="B41" s="643" t="s">
        <v>334</v>
      </c>
      <c r="C41" s="644"/>
      <c r="D41" s="644"/>
      <c r="E41" s="644"/>
      <c r="F41" s="644"/>
      <c r="G41" s="644"/>
      <c r="H41" s="644"/>
      <c r="I41" s="644"/>
      <c r="J41" s="644"/>
      <c r="K41" s="644"/>
      <c r="L41" s="644"/>
      <c r="M41" s="644"/>
      <c r="N41" s="644"/>
      <c r="O41" s="644"/>
      <c r="P41" s="644"/>
      <c r="Q41" s="645"/>
      <c r="R41" s="694">
        <v>7573105</v>
      </c>
      <c r="S41" s="695"/>
      <c r="T41" s="695"/>
      <c r="U41" s="695"/>
      <c r="V41" s="695"/>
      <c r="W41" s="695"/>
      <c r="X41" s="695"/>
      <c r="Y41" s="699"/>
      <c r="Z41" s="700">
        <v>100</v>
      </c>
      <c r="AA41" s="700"/>
      <c r="AB41" s="700"/>
      <c r="AC41" s="700"/>
      <c r="AD41" s="701">
        <v>3260734</v>
      </c>
      <c r="AE41" s="701"/>
      <c r="AF41" s="701"/>
      <c r="AG41" s="701"/>
      <c r="AH41" s="701"/>
      <c r="AI41" s="701"/>
      <c r="AJ41" s="701"/>
      <c r="AK41" s="701"/>
      <c r="AL41" s="702">
        <v>100</v>
      </c>
      <c r="AM41" s="682"/>
      <c r="AN41" s="682"/>
      <c r="AO41" s="703"/>
      <c r="AQ41" s="685" t="s">
        <v>335</v>
      </c>
      <c r="AR41" s="686"/>
      <c r="AS41" s="686"/>
      <c r="AT41" s="686"/>
      <c r="AU41" s="686"/>
      <c r="AV41" s="686"/>
      <c r="AW41" s="686"/>
      <c r="AX41" s="686"/>
      <c r="AY41" s="687"/>
      <c r="AZ41" s="622">
        <v>57114</v>
      </c>
      <c r="BA41" s="623"/>
      <c r="BB41" s="623"/>
      <c r="BC41" s="623"/>
      <c r="BD41" s="654"/>
      <c r="BE41" s="654"/>
      <c r="BF41" s="677"/>
      <c r="BG41" s="670"/>
      <c r="BH41" s="671"/>
      <c r="BI41" s="671"/>
      <c r="BJ41" s="671"/>
      <c r="BK41" s="671"/>
      <c r="BL41" s="223"/>
      <c r="BM41" s="620" t="s">
        <v>336</v>
      </c>
      <c r="BN41" s="620"/>
      <c r="BO41" s="620"/>
      <c r="BP41" s="620"/>
      <c r="BQ41" s="620"/>
      <c r="BR41" s="620"/>
      <c r="BS41" s="620"/>
      <c r="BT41" s="620"/>
      <c r="BU41" s="621"/>
      <c r="BV41" s="622" t="s">
        <v>122</v>
      </c>
      <c r="BW41" s="623"/>
      <c r="BX41" s="623"/>
      <c r="BY41" s="623"/>
      <c r="BZ41" s="623"/>
      <c r="CA41" s="623"/>
      <c r="CB41" s="632"/>
      <c r="CD41" s="619" t="s">
        <v>337</v>
      </c>
      <c r="CE41" s="620"/>
      <c r="CF41" s="620"/>
      <c r="CG41" s="620"/>
      <c r="CH41" s="620"/>
      <c r="CI41" s="620"/>
      <c r="CJ41" s="620"/>
      <c r="CK41" s="620"/>
      <c r="CL41" s="620"/>
      <c r="CM41" s="620"/>
      <c r="CN41" s="620"/>
      <c r="CO41" s="620"/>
      <c r="CP41" s="620"/>
      <c r="CQ41" s="621"/>
      <c r="CR41" s="622" t="s">
        <v>122</v>
      </c>
      <c r="CS41" s="654"/>
      <c r="CT41" s="654"/>
      <c r="CU41" s="654"/>
      <c r="CV41" s="654"/>
      <c r="CW41" s="654"/>
      <c r="CX41" s="654"/>
      <c r="CY41" s="655"/>
      <c r="CZ41" s="627" t="s">
        <v>122</v>
      </c>
      <c r="DA41" s="652"/>
      <c r="DB41" s="652"/>
      <c r="DC41" s="656"/>
      <c r="DD41" s="631" t="s">
        <v>122</v>
      </c>
      <c r="DE41" s="654"/>
      <c r="DF41" s="654"/>
      <c r="DG41" s="654"/>
      <c r="DH41" s="654"/>
      <c r="DI41" s="654"/>
      <c r="DJ41" s="654"/>
      <c r="DK41" s="655"/>
      <c r="DL41" s="705"/>
      <c r="DM41" s="706"/>
      <c r="DN41" s="706"/>
      <c r="DO41" s="706"/>
      <c r="DP41" s="706"/>
      <c r="DQ41" s="706"/>
      <c r="DR41" s="706"/>
      <c r="DS41" s="706"/>
      <c r="DT41" s="706"/>
      <c r="DU41" s="706"/>
      <c r="DV41" s="707"/>
      <c r="DW41" s="696"/>
      <c r="DX41" s="697"/>
      <c r="DY41" s="697"/>
      <c r="DZ41" s="697"/>
      <c r="EA41" s="697"/>
      <c r="EB41" s="697"/>
      <c r="EC41" s="698"/>
    </row>
    <row r="42" spans="2:133" ht="11.25" customHeight="1" x14ac:dyDescent="0.15">
      <c r="AQ42" s="691" t="s">
        <v>338</v>
      </c>
      <c r="AR42" s="692"/>
      <c r="AS42" s="692"/>
      <c r="AT42" s="692"/>
      <c r="AU42" s="692"/>
      <c r="AV42" s="692"/>
      <c r="AW42" s="692"/>
      <c r="AX42" s="692"/>
      <c r="AY42" s="693"/>
      <c r="AZ42" s="694">
        <v>309607</v>
      </c>
      <c r="BA42" s="695"/>
      <c r="BB42" s="695"/>
      <c r="BC42" s="695"/>
      <c r="BD42" s="681"/>
      <c r="BE42" s="681"/>
      <c r="BF42" s="683"/>
      <c r="BG42" s="672"/>
      <c r="BH42" s="673"/>
      <c r="BI42" s="673"/>
      <c r="BJ42" s="673"/>
      <c r="BK42" s="673"/>
      <c r="BL42" s="224"/>
      <c r="BM42" s="644" t="s">
        <v>339</v>
      </c>
      <c r="BN42" s="644"/>
      <c r="BO42" s="644"/>
      <c r="BP42" s="644"/>
      <c r="BQ42" s="644"/>
      <c r="BR42" s="644"/>
      <c r="BS42" s="644"/>
      <c r="BT42" s="644"/>
      <c r="BU42" s="645"/>
      <c r="BV42" s="694">
        <v>365</v>
      </c>
      <c r="BW42" s="695"/>
      <c r="BX42" s="695"/>
      <c r="BY42" s="695"/>
      <c r="BZ42" s="695"/>
      <c r="CA42" s="695"/>
      <c r="CB42" s="704"/>
      <c r="CD42" s="619" t="s">
        <v>340</v>
      </c>
      <c r="CE42" s="620"/>
      <c r="CF42" s="620"/>
      <c r="CG42" s="620"/>
      <c r="CH42" s="620"/>
      <c r="CI42" s="620"/>
      <c r="CJ42" s="620"/>
      <c r="CK42" s="620"/>
      <c r="CL42" s="620"/>
      <c r="CM42" s="620"/>
      <c r="CN42" s="620"/>
      <c r="CO42" s="620"/>
      <c r="CP42" s="620"/>
      <c r="CQ42" s="621"/>
      <c r="CR42" s="622">
        <v>1776832</v>
      </c>
      <c r="CS42" s="654"/>
      <c r="CT42" s="654"/>
      <c r="CU42" s="654"/>
      <c r="CV42" s="654"/>
      <c r="CW42" s="654"/>
      <c r="CX42" s="654"/>
      <c r="CY42" s="655"/>
      <c r="CZ42" s="627">
        <v>24.9</v>
      </c>
      <c r="DA42" s="652"/>
      <c r="DB42" s="652"/>
      <c r="DC42" s="656"/>
      <c r="DD42" s="631">
        <v>365043</v>
      </c>
      <c r="DE42" s="654"/>
      <c r="DF42" s="654"/>
      <c r="DG42" s="654"/>
      <c r="DH42" s="654"/>
      <c r="DI42" s="654"/>
      <c r="DJ42" s="654"/>
      <c r="DK42" s="655"/>
      <c r="DL42" s="705"/>
      <c r="DM42" s="706"/>
      <c r="DN42" s="706"/>
      <c r="DO42" s="706"/>
      <c r="DP42" s="706"/>
      <c r="DQ42" s="706"/>
      <c r="DR42" s="706"/>
      <c r="DS42" s="706"/>
      <c r="DT42" s="706"/>
      <c r="DU42" s="706"/>
      <c r="DV42" s="707"/>
      <c r="DW42" s="696"/>
      <c r="DX42" s="697"/>
      <c r="DY42" s="697"/>
      <c r="DZ42" s="697"/>
      <c r="EA42" s="697"/>
      <c r="EB42" s="697"/>
      <c r="EC42" s="698"/>
    </row>
    <row r="43" spans="2:133" ht="11.25" customHeight="1" x14ac:dyDescent="0.15">
      <c r="B43" s="214" t="s">
        <v>341</v>
      </c>
      <c r="CD43" s="619" t="s">
        <v>342</v>
      </c>
      <c r="CE43" s="620"/>
      <c r="CF43" s="620"/>
      <c r="CG43" s="620"/>
      <c r="CH43" s="620"/>
      <c r="CI43" s="620"/>
      <c r="CJ43" s="620"/>
      <c r="CK43" s="620"/>
      <c r="CL43" s="620"/>
      <c r="CM43" s="620"/>
      <c r="CN43" s="620"/>
      <c r="CO43" s="620"/>
      <c r="CP43" s="620"/>
      <c r="CQ43" s="621"/>
      <c r="CR43" s="622" t="s">
        <v>122</v>
      </c>
      <c r="CS43" s="654"/>
      <c r="CT43" s="654"/>
      <c r="CU43" s="654"/>
      <c r="CV43" s="654"/>
      <c r="CW43" s="654"/>
      <c r="CX43" s="654"/>
      <c r="CY43" s="655"/>
      <c r="CZ43" s="627" t="s">
        <v>122</v>
      </c>
      <c r="DA43" s="652"/>
      <c r="DB43" s="652"/>
      <c r="DC43" s="656"/>
      <c r="DD43" s="631" t="s">
        <v>122</v>
      </c>
      <c r="DE43" s="654"/>
      <c r="DF43" s="654"/>
      <c r="DG43" s="654"/>
      <c r="DH43" s="654"/>
      <c r="DI43" s="654"/>
      <c r="DJ43" s="654"/>
      <c r="DK43" s="655"/>
      <c r="DL43" s="705"/>
      <c r="DM43" s="706"/>
      <c r="DN43" s="706"/>
      <c r="DO43" s="706"/>
      <c r="DP43" s="706"/>
      <c r="DQ43" s="706"/>
      <c r="DR43" s="706"/>
      <c r="DS43" s="706"/>
      <c r="DT43" s="706"/>
      <c r="DU43" s="706"/>
      <c r="DV43" s="707"/>
      <c r="DW43" s="696"/>
      <c r="DX43" s="697"/>
      <c r="DY43" s="697"/>
      <c r="DZ43" s="697"/>
      <c r="EA43" s="697"/>
      <c r="EB43" s="697"/>
      <c r="EC43" s="698"/>
    </row>
    <row r="44" spans="2:133" ht="11.25" customHeight="1" x14ac:dyDescent="0.15">
      <c r="B44" s="708" t="s">
        <v>343</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8"/>
      <c r="AR44" s="708"/>
      <c r="AS44" s="708"/>
      <c r="AT44" s="708"/>
      <c r="AU44" s="708"/>
      <c r="AV44" s="708"/>
      <c r="AW44" s="708"/>
      <c r="AX44" s="708"/>
      <c r="AY44" s="708"/>
      <c r="AZ44" s="708"/>
      <c r="BA44" s="708"/>
      <c r="BB44" s="708"/>
      <c r="BC44" s="708"/>
      <c r="BD44" s="708"/>
      <c r="BE44" s="708"/>
      <c r="BF44" s="708"/>
      <c r="BG44" s="708"/>
      <c r="BH44" s="708"/>
      <c r="BI44" s="708"/>
      <c r="BJ44" s="708"/>
      <c r="BK44" s="708"/>
      <c r="BL44" s="708"/>
      <c r="BM44" s="708"/>
      <c r="BN44" s="708"/>
      <c r="BO44" s="708"/>
      <c r="BP44" s="708"/>
      <c r="BQ44" s="708"/>
      <c r="BR44" s="708"/>
      <c r="BS44" s="708"/>
      <c r="BT44" s="708"/>
      <c r="BU44" s="708"/>
      <c r="BV44" s="708"/>
      <c r="BW44" s="708"/>
      <c r="BX44" s="708"/>
      <c r="BY44" s="708"/>
      <c r="BZ44" s="708"/>
      <c r="CA44" s="708"/>
      <c r="CB44" s="708"/>
      <c r="CC44" s="709"/>
      <c r="CD44" s="658" t="s">
        <v>291</v>
      </c>
      <c r="CE44" s="659"/>
      <c r="CF44" s="619" t="s">
        <v>344</v>
      </c>
      <c r="CG44" s="620"/>
      <c r="CH44" s="620"/>
      <c r="CI44" s="620"/>
      <c r="CJ44" s="620"/>
      <c r="CK44" s="620"/>
      <c r="CL44" s="620"/>
      <c r="CM44" s="620"/>
      <c r="CN44" s="620"/>
      <c r="CO44" s="620"/>
      <c r="CP44" s="620"/>
      <c r="CQ44" s="621"/>
      <c r="CR44" s="622">
        <v>1664163</v>
      </c>
      <c r="CS44" s="623"/>
      <c r="CT44" s="623"/>
      <c r="CU44" s="623"/>
      <c r="CV44" s="623"/>
      <c r="CW44" s="623"/>
      <c r="CX44" s="623"/>
      <c r="CY44" s="624"/>
      <c r="CZ44" s="627">
        <v>23.3</v>
      </c>
      <c r="DA44" s="628"/>
      <c r="DB44" s="628"/>
      <c r="DC44" s="634"/>
      <c r="DD44" s="631">
        <v>275799</v>
      </c>
      <c r="DE44" s="623"/>
      <c r="DF44" s="623"/>
      <c r="DG44" s="623"/>
      <c r="DH44" s="623"/>
      <c r="DI44" s="623"/>
      <c r="DJ44" s="623"/>
      <c r="DK44" s="624"/>
      <c r="DL44" s="705"/>
      <c r="DM44" s="706"/>
      <c r="DN44" s="706"/>
      <c r="DO44" s="706"/>
      <c r="DP44" s="706"/>
      <c r="DQ44" s="706"/>
      <c r="DR44" s="706"/>
      <c r="DS44" s="706"/>
      <c r="DT44" s="706"/>
      <c r="DU44" s="706"/>
      <c r="DV44" s="707"/>
      <c r="DW44" s="696"/>
      <c r="DX44" s="697"/>
      <c r="DY44" s="697"/>
      <c r="DZ44" s="697"/>
      <c r="EA44" s="697"/>
      <c r="EB44" s="697"/>
      <c r="EC44" s="698"/>
    </row>
    <row r="45" spans="2:133" ht="11.25" customHeight="1" x14ac:dyDescent="0.15">
      <c r="B45" s="708" t="s">
        <v>345</v>
      </c>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8"/>
      <c r="AY45" s="708"/>
      <c r="AZ45" s="708"/>
      <c r="BA45" s="708"/>
      <c r="BB45" s="708"/>
      <c r="BC45" s="708"/>
      <c r="BD45" s="708"/>
      <c r="BE45" s="708"/>
      <c r="BF45" s="708"/>
      <c r="BG45" s="708"/>
      <c r="BH45" s="708"/>
      <c r="BI45" s="708"/>
      <c r="BJ45" s="708"/>
      <c r="BK45" s="708"/>
      <c r="BL45" s="708"/>
      <c r="BM45" s="708"/>
      <c r="BN45" s="708"/>
      <c r="BO45" s="708"/>
      <c r="BP45" s="708"/>
      <c r="BQ45" s="708"/>
      <c r="BR45" s="708"/>
      <c r="BS45" s="708"/>
      <c r="BT45" s="708"/>
      <c r="BU45" s="708"/>
      <c r="BV45" s="708"/>
      <c r="BW45" s="708"/>
      <c r="BX45" s="708"/>
      <c r="BY45" s="708"/>
      <c r="BZ45" s="708"/>
      <c r="CA45" s="708"/>
      <c r="CB45" s="708"/>
      <c r="CC45" s="709"/>
      <c r="CD45" s="660"/>
      <c r="CE45" s="661"/>
      <c r="CF45" s="619" t="s">
        <v>346</v>
      </c>
      <c r="CG45" s="620"/>
      <c r="CH45" s="620"/>
      <c r="CI45" s="620"/>
      <c r="CJ45" s="620"/>
      <c r="CK45" s="620"/>
      <c r="CL45" s="620"/>
      <c r="CM45" s="620"/>
      <c r="CN45" s="620"/>
      <c r="CO45" s="620"/>
      <c r="CP45" s="620"/>
      <c r="CQ45" s="621"/>
      <c r="CR45" s="622">
        <v>577425</v>
      </c>
      <c r="CS45" s="654"/>
      <c r="CT45" s="654"/>
      <c r="CU45" s="654"/>
      <c r="CV45" s="654"/>
      <c r="CW45" s="654"/>
      <c r="CX45" s="654"/>
      <c r="CY45" s="655"/>
      <c r="CZ45" s="627">
        <v>8.1</v>
      </c>
      <c r="DA45" s="652"/>
      <c r="DB45" s="652"/>
      <c r="DC45" s="656"/>
      <c r="DD45" s="631">
        <v>130825</v>
      </c>
      <c r="DE45" s="654"/>
      <c r="DF45" s="654"/>
      <c r="DG45" s="654"/>
      <c r="DH45" s="654"/>
      <c r="DI45" s="654"/>
      <c r="DJ45" s="654"/>
      <c r="DK45" s="655"/>
      <c r="DL45" s="705"/>
      <c r="DM45" s="706"/>
      <c r="DN45" s="706"/>
      <c r="DO45" s="706"/>
      <c r="DP45" s="706"/>
      <c r="DQ45" s="706"/>
      <c r="DR45" s="706"/>
      <c r="DS45" s="706"/>
      <c r="DT45" s="706"/>
      <c r="DU45" s="706"/>
      <c r="DV45" s="707"/>
      <c r="DW45" s="696"/>
      <c r="DX45" s="697"/>
      <c r="DY45" s="697"/>
      <c r="DZ45" s="697"/>
      <c r="EA45" s="697"/>
      <c r="EB45" s="697"/>
      <c r="EC45" s="698"/>
    </row>
    <row r="46" spans="2:133" ht="11.25" customHeight="1" x14ac:dyDescent="0.15">
      <c r="B46" s="225"/>
      <c r="CD46" s="660"/>
      <c r="CE46" s="661"/>
      <c r="CF46" s="619" t="s">
        <v>347</v>
      </c>
      <c r="CG46" s="620"/>
      <c r="CH46" s="620"/>
      <c r="CI46" s="620"/>
      <c r="CJ46" s="620"/>
      <c r="CK46" s="620"/>
      <c r="CL46" s="620"/>
      <c r="CM46" s="620"/>
      <c r="CN46" s="620"/>
      <c r="CO46" s="620"/>
      <c r="CP46" s="620"/>
      <c r="CQ46" s="621"/>
      <c r="CR46" s="622">
        <v>1086738</v>
      </c>
      <c r="CS46" s="623"/>
      <c r="CT46" s="623"/>
      <c r="CU46" s="623"/>
      <c r="CV46" s="623"/>
      <c r="CW46" s="623"/>
      <c r="CX46" s="623"/>
      <c r="CY46" s="624"/>
      <c r="CZ46" s="627">
        <v>15.2</v>
      </c>
      <c r="DA46" s="628"/>
      <c r="DB46" s="628"/>
      <c r="DC46" s="634"/>
      <c r="DD46" s="631">
        <v>144974</v>
      </c>
      <c r="DE46" s="623"/>
      <c r="DF46" s="623"/>
      <c r="DG46" s="623"/>
      <c r="DH46" s="623"/>
      <c r="DI46" s="623"/>
      <c r="DJ46" s="623"/>
      <c r="DK46" s="624"/>
      <c r="DL46" s="705"/>
      <c r="DM46" s="706"/>
      <c r="DN46" s="706"/>
      <c r="DO46" s="706"/>
      <c r="DP46" s="706"/>
      <c r="DQ46" s="706"/>
      <c r="DR46" s="706"/>
      <c r="DS46" s="706"/>
      <c r="DT46" s="706"/>
      <c r="DU46" s="706"/>
      <c r="DV46" s="707"/>
      <c r="DW46" s="696"/>
      <c r="DX46" s="697"/>
      <c r="DY46" s="697"/>
      <c r="DZ46" s="697"/>
      <c r="EA46" s="697"/>
      <c r="EB46" s="697"/>
      <c r="EC46" s="698"/>
    </row>
    <row r="47" spans="2:133" ht="11.25" customHeight="1" x14ac:dyDescent="0.15">
      <c r="B47" s="225"/>
      <c r="CD47" s="660"/>
      <c r="CE47" s="661"/>
      <c r="CF47" s="619" t="s">
        <v>348</v>
      </c>
      <c r="CG47" s="620"/>
      <c r="CH47" s="620"/>
      <c r="CI47" s="620"/>
      <c r="CJ47" s="620"/>
      <c r="CK47" s="620"/>
      <c r="CL47" s="620"/>
      <c r="CM47" s="620"/>
      <c r="CN47" s="620"/>
      <c r="CO47" s="620"/>
      <c r="CP47" s="620"/>
      <c r="CQ47" s="621"/>
      <c r="CR47" s="622">
        <v>112669</v>
      </c>
      <c r="CS47" s="654"/>
      <c r="CT47" s="654"/>
      <c r="CU47" s="654"/>
      <c r="CV47" s="654"/>
      <c r="CW47" s="654"/>
      <c r="CX47" s="654"/>
      <c r="CY47" s="655"/>
      <c r="CZ47" s="627">
        <v>1.6</v>
      </c>
      <c r="DA47" s="652"/>
      <c r="DB47" s="652"/>
      <c r="DC47" s="656"/>
      <c r="DD47" s="631">
        <v>89244</v>
      </c>
      <c r="DE47" s="654"/>
      <c r="DF47" s="654"/>
      <c r="DG47" s="654"/>
      <c r="DH47" s="654"/>
      <c r="DI47" s="654"/>
      <c r="DJ47" s="654"/>
      <c r="DK47" s="655"/>
      <c r="DL47" s="705"/>
      <c r="DM47" s="706"/>
      <c r="DN47" s="706"/>
      <c r="DO47" s="706"/>
      <c r="DP47" s="706"/>
      <c r="DQ47" s="706"/>
      <c r="DR47" s="706"/>
      <c r="DS47" s="706"/>
      <c r="DT47" s="706"/>
      <c r="DU47" s="706"/>
      <c r="DV47" s="707"/>
      <c r="DW47" s="696"/>
      <c r="DX47" s="697"/>
      <c r="DY47" s="697"/>
      <c r="DZ47" s="697"/>
      <c r="EA47" s="697"/>
      <c r="EB47" s="697"/>
      <c r="EC47" s="698"/>
    </row>
    <row r="48" spans="2:133" x14ac:dyDescent="0.15">
      <c r="B48" s="225"/>
      <c r="CD48" s="662"/>
      <c r="CE48" s="663"/>
      <c r="CF48" s="619" t="s">
        <v>349</v>
      </c>
      <c r="CG48" s="620"/>
      <c r="CH48" s="620"/>
      <c r="CI48" s="620"/>
      <c r="CJ48" s="620"/>
      <c r="CK48" s="620"/>
      <c r="CL48" s="620"/>
      <c r="CM48" s="620"/>
      <c r="CN48" s="620"/>
      <c r="CO48" s="620"/>
      <c r="CP48" s="620"/>
      <c r="CQ48" s="621"/>
      <c r="CR48" s="622" t="s">
        <v>122</v>
      </c>
      <c r="CS48" s="623"/>
      <c r="CT48" s="623"/>
      <c r="CU48" s="623"/>
      <c r="CV48" s="623"/>
      <c r="CW48" s="623"/>
      <c r="CX48" s="623"/>
      <c r="CY48" s="624"/>
      <c r="CZ48" s="627" t="s">
        <v>122</v>
      </c>
      <c r="DA48" s="628"/>
      <c r="DB48" s="628"/>
      <c r="DC48" s="634"/>
      <c r="DD48" s="631" t="s">
        <v>122</v>
      </c>
      <c r="DE48" s="623"/>
      <c r="DF48" s="623"/>
      <c r="DG48" s="623"/>
      <c r="DH48" s="623"/>
      <c r="DI48" s="623"/>
      <c r="DJ48" s="623"/>
      <c r="DK48" s="624"/>
      <c r="DL48" s="705"/>
      <c r="DM48" s="706"/>
      <c r="DN48" s="706"/>
      <c r="DO48" s="706"/>
      <c r="DP48" s="706"/>
      <c r="DQ48" s="706"/>
      <c r="DR48" s="706"/>
      <c r="DS48" s="706"/>
      <c r="DT48" s="706"/>
      <c r="DU48" s="706"/>
      <c r="DV48" s="707"/>
      <c r="DW48" s="696"/>
      <c r="DX48" s="697"/>
      <c r="DY48" s="697"/>
      <c r="DZ48" s="697"/>
      <c r="EA48" s="697"/>
      <c r="EB48" s="697"/>
      <c r="EC48" s="698"/>
    </row>
    <row r="49" spans="2:133" ht="11.25" customHeight="1" x14ac:dyDescent="0.15">
      <c r="B49" s="225"/>
      <c r="CD49" s="643" t="s">
        <v>350</v>
      </c>
      <c r="CE49" s="644"/>
      <c r="CF49" s="644"/>
      <c r="CG49" s="644"/>
      <c r="CH49" s="644"/>
      <c r="CI49" s="644"/>
      <c r="CJ49" s="644"/>
      <c r="CK49" s="644"/>
      <c r="CL49" s="644"/>
      <c r="CM49" s="644"/>
      <c r="CN49" s="644"/>
      <c r="CO49" s="644"/>
      <c r="CP49" s="644"/>
      <c r="CQ49" s="645"/>
      <c r="CR49" s="694">
        <v>7146641</v>
      </c>
      <c r="CS49" s="681"/>
      <c r="CT49" s="681"/>
      <c r="CU49" s="681"/>
      <c r="CV49" s="681"/>
      <c r="CW49" s="681"/>
      <c r="CX49" s="681"/>
      <c r="CY49" s="710"/>
      <c r="CZ49" s="702">
        <v>100</v>
      </c>
      <c r="DA49" s="711"/>
      <c r="DB49" s="711"/>
      <c r="DC49" s="712"/>
      <c r="DD49" s="713">
        <v>4386809</v>
      </c>
      <c r="DE49" s="681"/>
      <c r="DF49" s="681"/>
      <c r="DG49" s="681"/>
      <c r="DH49" s="681"/>
      <c r="DI49" s="681"/>
      <c r="DJ49" s="681"/>
      <c r="DK49" s="710"/>
      <c r="DL49" s="714"/>
      <c r="DM49" s="715"/>
      <c r="DN49" s="715"/>
      <c r="DO49" s="715"/>
      <c r="DP49" s="715"/>
      <c r="DQ49" s="715"/>
      <c r="DR49" s="715"/>
      <c r="DS49" s="715"/>
      <c r="DT49" s="715"/>
      <c r="DU49" s="715"/>
      <c r="DV49" s="716"/>
      <c r="DW49" s="717"/>
      <c r="DX49" s="718"/>
      <c r="DY49" s="718"/>
      <c r="DZ49" s="718"/>
      <c r="EA49" s="718"/>
      <c r="EB49" s="718"/>
      <c r="EC49" s="719"/>
    </row>
  </sheetData>
  <sheetProtection algorithmName="SHA-512" hashValue="dfK7sVxFKXNa3VBHdssnePP9iTkFb2xe16sn8TsOA/cVCmLS47amuQXTT4ZN30mr/1PXDdhDl8Vd1hqOmZQR2Q==" saltValue="f5rb0skkNf0ASi3g3ok6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6" zoomScale="70" zoomScaleNormal="25" zoomScaleSheetLayoutView="70" workbookViewId="0">
      <selection activeCell="AK83" sqref="AK83:AO8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7" t="s">
        <v>351</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737"/>
      <c r="AM2" s="737"/>
      <c r="AN2" s="737"/>
      <c r="AO2" s="737"/>
      <c r="AP2" s="737"/>
      <c r="AQ2" s="737"/>
      <c r="AR2" s="737"/>
      <c r="AS2" s="737"/>
      <c r="AT2" s="737"/>
      <c r="AU2" s="737"/>
      <c r="AV2" s="737"/>
      <c r="AW2" s="737"/>
      <c r="AX2" s="737"/>
      <c r="AY2" s="737"/>
      <c r="AZ2" s="737"/>
      <c r="BA2" s="737"/>
      <c r="BB2" s="737"/>
      <c r="BC2" s="737"/>
      <c r="BD2" s="737"/>
      <c r="BE2" s="737"/>
      <c r="BF2" s="737"/>
      <c r="BG2" s="737"/>
      <c r="BH2" s="737"/>
      <c r="BI2" s="73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8" t="s">
        <v>352</v>
      </c>
      <c r="DK2" s="739"/>
      <c r="DL2" s="739"/>
      <c r="DM2" s="739"/>
      <c r="DN2" s="739"/>
      <c r="DO2" s="740"/>
      <c r="DP2" s="228"/>
      <c r="DQ2" s="738" t="s">
        <v>353</v>
      </c>
      <c r="DR2" s="739"/>
      <c r="DS2" s="739"/>
      <c r="DT2" s="739"/>
      <c r="DU2" s="739"/>
      <c r="DV2" s="739"/>
      <c r="DW2" s="739"/>
      <c r="DX2" s="739"/>
      <c r="DY2" s="739"/>
      <c r="DZ2" s="74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41" t="s">
        <v>354</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232"/>
      <c r="BA4" s="232"/>
      <c r="BB4" s="232"/>
      <c r="BC4" s="232"/>
      <c r="BD4" s="232"/>
      <c r="BE4" s="233"/>
      <c r="BF4" s="233"/>
      <c r="BG4" s="233"/>
      <c r="BH4" s="233"/>
      <c r="BI4" s="233"/>
      <c r="BJ4" s="233"/>
      <c r="BK4" s="233"/>
      <c r="BL4" s="233"/>
      <c r="BM4" s="233"/>
      <c r="BN4" s="233"/>
      <c r="BO4" s="233"/>
      <c r="BP4" s="233"/>
      <c r="BQ4" s="742" t="s">
        <v>355</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234"/>
    </row>
    <row r="5" spans="1:131" s="235" customFormat="1" ht="26.25" customHeight="1" x14ac:dyDescent="0.15">
      <c r="A5" s="731" t="s">
        <v>356</v>
      </c>
      <c r="B5" s="732"/>
      <c r="C5" s="732"/>
      <c r="D5" s="732"/>
      <c r="E5" s="732"/>
      <c r="F5" s="732"/>
      <c r="G5" s="732"/>
      <c r="H5" s="732"/>
      <c r="I5" s="732"/>
      <c r="J5" s="732"/>
      <c r="K5" s="732"/>
      <c r="L5" s="732"/>
      <c r="M5" s="732"/>
      <c r="N5" s="732"/>
      <c r="O5" s="732"/>
      <c r="P5" s="733"/>
      <c r="Q5" s="727" t="s">
        <v>357</v>
      </c>
      <c r="R5" s="723"/>
      <c r="S5" s="723"/>
      <c r="T5" s="723"/>
      <c r="U5" s="724"/>
      <c r="V5" s="727" t="s">
        <v>358</v>
      </c>
      <c r="W5" s="723"/>
      <c r="X5" s="723"/>
      <c r="Y5" s="723"/>
      <c r="Z5" s="724"/>
      <c r="AA5" s="727" t="s">
        <v>359</v>
      </c>
      <c r="AB5" s="723"/>
      <c r="AC5" s="723"/>
      <c r="AD5" s="723"/>
      <c r="AE5" s="723"/>
      <c r="AF5" s="743" t="s">
        <v>360</v>
      </c>
      <c r="AG5" s="723"/>
      <c r="AH5" s="723"/>
      <c r="AI5" s="723"/>
      <c r="AJ5" s="729"/>
      <c r="AK5" s="723" t="s">
        <v>361</v>
      </c>
      <c r="AL5" s="723"/>
      <c r="AM5" s="723"/>
      <c r="AN5" s="723"/>
      <c r="AO5" s="724"/>
      <c r="AP5" s="727" t="s">
        <v>362</v>
      </c>
      <c r="AQ5" s="723"/>
      <c r="AR5" s="723"/>
      <c r="AS5" s="723"/>
      <c r="AT5" s="724"/>
      <c r="AU5" s="727" t="s">
        <v>363</v>
      </c>
      <c r="AV5" s="723"/>
      <c r="AW5" s="723"/>
      <c r="AX5" s="723"/>
      <c r="AY5" s="729"/>
      <c r="AZ5" s="232"/>
      <c r="BA5" s="232"/>
      <c r="BB5" s="232"/>
      <c r="BC5" s="232"/>
      <c r="BD5" s="232"/>
      <c r="BE5" s="233"/>
      <c r="BF5" s="233"/>
      <c r="BG5" s="233"/>
      <c r="BH5" s="233"/>
      <c r="BI5" s="233"/>
      <c r="BJ5" s="233"/>
      <c r="BK5" s="233"/>
      <c r="BL5" s="233"/>
      <c r="BM5" s="233"/>
      <c r="BN5" s="233"/>
      <c r="BO5" s="233"/>
      <c r="BP5" s="233"/>
      <c r="BQ5" s="731" t="s">
        <v>364</v>
      </c>
      <c r="BR5" s="732"/>
      <c r="BS5" s="732"/>
      <c r="BT5" s="732"/>
      <c r="BU5" s="732"/>
      <c r="BV5" s="732"/>
      <c r="BW5" s="732"/>
      <c r="BX5" s="732"/>
      <c r="BY5" s="732"/>
      <c r="BZ5" s="732"/>
      <c r="CA5" s="732"/>
      <c r="CB5" s="732"/>
      <c r="CC5" s="732"/>
      <c r="CD5" s="732"/>
      <c r="CE5" s="732"/>
      <c r="CF5" s="732"/>
      <c r="CG5" s="733"/>
      <c r="CH5" s="727" t="s">
        <v>365</v>
      </c>
      <c r="CI5" s="723"/>
      <c r="CJ5" s="723"/>
      <c r="CK5" s="723"/>
      <c r="CL5" s="724"/>
      <c r="CM5" s="727" t="s">
        <v>366</v>
      </c>
      <c r="CN5" s="723"/>
      <c r="CO5" s="723"/>
      <c r="CP5" s="723"/>
      <c r="CQ5" s="724"/>
      <c r="CR5" s="727" t="s">
        <v>367</v>
      </c>
      <c r="CS5" s="723"/>
      <c r="CT5" s="723"/>
      <c r="CU5" s="723"/>
      <c r="CV5" s="724"/>
      <c r="CW5" s="727" t="s">
        <v>368</v>
      </c>
      <c r="CX5" s="723"/>
      <c r="CY5" s="723"/>
      <c r="CZ5" s="723"/>
      <c r="DA5" s="724"/>
      <c r="DB5" s="727" t="s">
        <v>369</v>
      </c>
      <c r="DC5" s="723"/>
      <c r="DD5" s="723"/>
      <c r="DE5" s="723"/>
      <c r="DF5" s="724"/>
      <c r="DG5" s="761" t="s">
        <v>370</v>
      </c>
      <c r="DH5" s="762"/>
      <c r="DI5" s="762"/>
      <c r="DJ5" s="762"/>
      <c r="DK5" s="763"/>
      <c r="DL5" s="761" t="s">
        <v>371</v>
      </c>
      <c r="DM5" s="762"/>
      <c r="DN5" s="762"/>
      <c r="DO5" s="762"/>
      <c r="DP5" s="763"/>
      <c r="DQ5" s="727" t="s">
        <v>372</v>
      </c>
      <c r="DR5" s="723"/>
      <c r="DS5" s="723"/>
      <c r="DT5" s="723"/>
      <c r="DU5" s="724"/>
      <c r="DV5" s="727" t="s">
        <v>363</v>
      </c>
      <c r="DW5" s="723"/>
      <c r="DX5" s="723"/>
      <c r="DY5" s="723"/>
      <c r="DZ5" s="729"/>
      <c r="EA5" s="234"/>
    </row>
    <row r="6" spans="1:131" s="235" customFormat="1" ht="26.25" customHeight="1" thickBot="1" x14ac:dyDescent="0.2">
      <c r="A6" s="734"/>
      <c r="B6" s="735"/>
      <c r="C6" s="735"/>
      <c r="D6" s="735"/>
      <c r="E6" s="735"/>
      <c r="F6" s="735"/>
      <c r="G6" s="735"/>
      <c r="H6" s="735"/>
      <c r="I6" s="735"/>
      <c r="J6" s="735"/>
      <c r="K6" s="735"/>
      <c r="L6" s="735"/>
      <c r="M6" s="735"/>
      <c r="N6" s="735"/>
      <c r="O6" s="735"/>
      <c r="P6" s="736"/>
      <c r="Q6" s="728"/>
      <c r="R6" s="725"/>
      <c r="S6" s="725"/>
      <c r="T6" s="725"/>
      <c r="U6" s="726"/>
      <c r="V6" s="728"/>
      <c r="W6" s="725"/>
      <c r="X6" s="725"/>
      <c r="Y6" s="725"/>
      <c r="Z6" s="726"/>
      <c r="AA6" s="728"/>
      <c r="AB6" s="725"/>
      <c r="AC6" s="725"/>
      <c r="AD6" s="725"/>
      <c r="AE6" s="725"/>
      <c r="AF6" s="744"/>
      <c r="AG6" s="725"/>
      <c r="AH6" s="725"/>
      <c r="AI6" s="725"/>
      <c r="AJ6" s="730"/>
      <c r="AK6" s="725"/>
      <c r="AL6" s="725"/>
      <c r="AM6" s="725"/>
      <c r="AN6" s="725"/>
      <c r="AO6" s="726"/>
      <c r="AP6" s="728"/>
      <c r="AQ6" s="725"/>
      <c r="AR6" s="725"/>
      <c r="AS6" s="725"/>
      <c r="AT6" s="726"/>
      <c r="AU6" s="728"/>
      <c r="AV6" s="725"/>
      <c r="AW6" s="725"/>
      <c r="AX6" s="725"/>
      <c r="AY6" s="730"/>
      <c r="AZ6" s="232"/>
      <c r="BA6" s="232"/>
      <c r="BB6" s="232"/>
      <c r="BC6" s="232"/>
      <c r="BD6" s="232"/>
      <c r="BE6" s="233"/>
      <c r="BF6" s="233"/>
      <c r="BG6" s="233"/>
      <c r="BH6" s="233"/>
      <c r="BI6" s="233"/>
      <c r="BJ6" s="233"/>
      <c r="BK6" s="233"/>
      <c r="BL6" s="233"/>
      <c r="BM6" s="233"/>
      <c r="BN6" s="233"/>
      <c r="BO6" s="233"/>
      <c r="BP6" s="233"/>
      <c r="BQ6" s="734"/>
      <c r="BR6" s="735"/>
      <c r="BS6" s="735"/>
      <c r="BT6" s="735"/>
      <c r="BU6" s="735"/>
      <c r="BV6" s="735"/>
      <c r="BW6" s="735"/>
      <c r="BX6" s="735"/>
      <c r="BY6" s="735"/>
      <c r="BZ6" s="735"/>
      <c r="CA6" s="735"/>
      <c r="CB6" s="735"/>
      <c r="CC6" s="735"/>
      <c r="CD6" s="735"/>
      <c r="CE6" s="735"/>
      <c r="CF6" s="735"/>
      <c r="CG6" s="736"/>
      <c r="CH6" s="728"/>
      <c r="CI6" s="725"/>
      <c r="CJ6" s="725"/>
      <c r="CK6" s="725"/>
      <c r="CL6" s="726"/>
      <c r="CM6" s="728"/>
      <c r="CN6" s="725"/>
      <c r="CO6" s="725"/>
      <c r="CP6" s="725"/>
      <c r="CQ6" s="726"/>
      <c r="CR6" s="728"/>
      <c r="CS6" s="725"/>
      <c r="CT6" s="725"/>
      <c r="CU6" s="725"/>
      <c r="CV6" s="726"/>
      <c r="CW6" s="728"/>
      <c r="CX6" s="725"/>
      <c r="CY6" s="725"/>
      <c r="CZ6" s="725"/>
      <c r="DA6" s="726"/>
      <c r="DB6" s="728"/>
      <c r="DC6" s="725"/>
      <c r="DD6" s="725"/>
      <c r="DE6" s="725"/>
      <c r="DF6" s="726"/>
      <c r="DG6" s="764"/>
      <c r="DH6" s="765"/>
      <c r="DI6" s="765"/>
      <c r="DJ6" s="765"/>
      <c r="DK6" s="766"/>
      <c r="DL6" s="764"/>
      <c r="DM6" s="765"/>
      <c r="DN6" s="765"/>
      <c r="DO6" s="765"/>
      <c r="DP6" s="766"/>
      <c r="DQ6" s="728"/>
      <c r="DR6" s="725"/>
      <c r="DS6" s="725"/>
      <c r="DT6" s="725"/>
      <c r="DU6" s="726"/>
      <c r="DV6" s="728"/>
      <c r="DW6" s="725"/>
      <c r="DX6" s="725"/>
      <c r="DY6" s="725"/>
      <c r="DZ6" s="730"/>
      <c r="EA6" s="234"/>
    </row>
    <row r="7" spans="1:131" s="235" customFormat="1" ht="26.25" customHeight="1" thickTop="1" x14ac:dyDescent="0.15">
      <c r="A7" s="236">
        <v>1</v>
      </c>
      <c r="B7" s="781" t="s">
        <v>373</v>
      </c>
      <c r="C7" s="782"/>
      <c r="D7" s="782"/>
      <c r="E7" s="782"/>
      <c r="F7" s="782"/>
      <c r="G7" s="782"/>
      <c r="H7" s="782"/>
      <c r="I7" s="782"/>
      <c r="J7" s="782"/>
      <c r="K7" s="782"/>
      <c r="L7" s="782"/>
      <c r="M7" s="782"/>
      <c r="N7" s="782"/>
      <c r="O7" s="782"/>
      <c r="P7" s="783"/>
      <c r="Q7" s="784">
        <v>7573</v>
      </c>
      <c r="R7" s="751"/>
      <c r="S7" s="751"/>
      <c r="T7" s="751"/>
      <c r="U7" s="751"/>
      <c r="V7" s="751">
        <v>7147</v>
      </c>
      <c r="W7" s="751"/>
      <c r="X7" s="751"/>
      <c r="Y7" s="751"/>
      <c r="Z7" s="751"/>
      <c r="AA7" s="751">
        <v>426</v>
      </c>
      <c r="AB7" s="751"/>
      <c r="AC7" s="751"/>
      <c r="AD7" s="751"/>
      <c r="AE7" s="752"/>
      <c r="AF7" s="753">
        <v>401</v>
      </c>
      <c r="AG7" s="754"/>
      <c r="AH7" s="754"/>
      <c r="AI7" s="754"/>
      <c r="AJ7" s="755"/>
      <c r="AK7" s="756">
        <v>1697</v>
      </c>
      <c r="AL7" s="757"/>
      <c r="AM7" s="757"/>
      <c r="AN7" s="757"/>
      <c r="AO7" s="757"/>
      <c r="AP7" s="757">
        <v>2997</v>
      </c>
      <c r="AQ7" s="757"/>
      <c r="AR7" s="757"/>
      <c r="AS7" s="757"/>
      <c r="AT7" s="757"/>
      <c r="AU7" s="758"/>
      <c r="AV7" s="758"/>
      <c r="AW7" s="758"/>
      <c r="AX7" s="758"/>
      <c r="AY7" s="759"/>
      <c r="AZ7" s="232"/>
      <c r="BA7" s="232"/>
      <c r="BB7" s="232"/>
      <c r="BC7" s="232"/>
      <c r="BD7" s="232"/>
      <c r="BE7" s="233"/>
      <c r="BF7" s="233"/>
      <c r="BG7" s="233"/>
      <c r="BH7" s="233"/>
      <c r="BI7" s="233"/>
      <c r="BJ7" s="233"/>
      <c r="BK7" s="233"/>
      <c r="BL7" s="233"/>
      <c r="BM7" s="233"/>
      <c r="BN7" s="233"/>
      <c r="BO7" s="233"/>
      <c r="BP7" s="233"/>
      <c r="BQ7" s="236">
        <v>1</v>
      </c>
      <c r="BR7" s="237"/>
      <c r="BS7" s="748" t="s">
        <v>551</v>
      </c>
      <c r="BT7" s="749"/>
      <c r="BU7" s="749"/>
      <c r="BV7" s="749"/>
      <c r="BW7" s="749"/>
      <c r="BX7" s="749"/>
      <c r="BY7" s="749"/>
      <c r="BZ7" s="749"/>
      <c r="CA7" s="749"/>
      <c r="CB7" s="749"/>
      <c r="CC7" s="749"/>
      <c r="CD7" s="749"/>
      <c r="CE7" s="749"/>
      <c r="CF7" s="749"/>
      <c r="CG7" s="760"/>
      <c r="CH7" s="745">
        <v>-4</v>
      </c>
      <c r="CI7" s="746"/>
      <c r="CJ7" s="746"/>
      <c r="CK7" s="746"/>
      <c r="CL7" s="747"/>
      <c r="CM7" s="745">
        <v>25</v>
      </c>
      <c r="CN7" s="746"/>
      <c r="CO7" s="746"/>
      <c r="CP7" s="746"/>
      <c r="CQ7" s="747"/>
      <c r="CR7" s="745">
        <v>14</v>
      </c>
      <c r="CS7" s="746"/>
      <c r="CT7" s="746"/>
      <c r="CU7" s="746"/>
      <c r="CV7" s="747"/>
      <c r="CW7" s="745" t="s">
        <v>553</v>
      </c>
      <c r="CX7" s="746"/>
      <c r="CY7" s="746"/>
      <c r="CZ7" s="746"/>
      <c r="DA7" s="747"/>
      <c r="DB7" s="745" t="s">
        <v>553</v>
      </c>
      <c r="DC7" s="746"/>
      <c r="DD7" s="746"/>
      <c r="DE7" s="746"/>
      <c r="DF7" s="747"/>
      <c r="DG7" s="745" t="s">
        <v>553</v>
      </c>
      <c r="DH7" s="746"/>
      <c r="DI7" s="746"/>
      <c r="DJ7" s="746"/>
      <c r="DK7" s="747"/>
      <c r="DL7" s="745" t="s">
        <v>553</v>
      </c>
      <c r="DM7" s="746"/>
      <c r="DN7" s="746"/>
      <c r="DO7" s="746"/>
      <c r="DP7" s="747"/>
      <c r="DQ7" s="745" t="s">
        <v>553</v>
      </c>
      <c r="DR7" s="746"/>
      <c r="DS7" s="746"/>
      <c r="DT7" s="746"/>
      <c r="DU7" s="747"/>
      <c r="DV7" s="748"/>
      <c r="DW7" s="749"/>
      <c r="DX7" s="749"/>
      <c r="DY7" s="749"/>
      <c r="DZ7" s="750"/>
      <c r="EA7" s="234"/>
    </row>
    <row r="8" spans="1:131" s="235" customFormat="1" ht="26.25" customHeight="1" x14ac:dyDescent="0.15">
      <c r="A8" s="238">
        <v>2</v>
      </c>
      <c r="B8" s="770"/>
      <c r="C8" s="771"/>
      <c r="D8" s="771"/>
      <c r="E8" s="771"/>
      <c r="F8" s="771"/>
      <c r="G8" s="771"/>
      <c r="H8" s="771"/>
      <c r="I8" s="771"/>
      <c r="J8" s="771"/>
      <c r="K8" s="771"/>
      <c r="L8" s="771"/>
      <c r="M8" s="771"/>
      <c r="N8" s="771"/>
      <c r="O8" s="771"/>
      <c r="P8" s="772"/>
      <c r="Q8" s="773"/>
      <c r="R8" s="774"/>
      <c r="S8" s="774"/>
      <c r="T8" s="774"/>
      <c r="U8" s="774"/>
      <c r="V8" s="774"/>
      <c r="W8" s="774"/>
      <c r="X8" s="774"/>
      <c r="Y8" s="774"/>
      <c r="Z8" s="774"/>
      <c r="AA8" s="774"/>
      <c r="AB8" s="774"/>
      <c r="AC8" s="774"/>
      <c r="AD8" s="774"/>
      <c r="AE8" s="775"/>
      <c r="AF8" s="776"/>
      <c r="AG8" s="777"/>
      <c r="AH8" s="777"/>
      <c r="AI8" s="777"/>
      <c r="AJ8" s="778"/>
      <c r="AK8" s="779"/>
      <c r="AL8" s="780"/>
      <c r="AM8" s="780"/>
      <c r="AN8" s="780"/>
      <c r="AO8" s="780"/>
      <c r="AP8" s="780"/>
      <c r="AQ8" s="780"/>
      <c r="AR8" s="780"/>
      <c r="AS8" s="780"/>
      <c r="AT8" s="780"/>
      <c r="AU8" s="785"/>
      <c r="AV8" s="785"/>
      <c r="AW8" s="785"/>
      <c r="AX8" s="785"/>
      <c r="AY8" s="786"/>
      <c r="AZ8" s="232"/>
      <c r="BA8" s="232"/>
      <c r="BB8" s="232"/>
      <c r="BC8" s="232"/>
      <c r="BD8" s="232"/>
      <c r="BE8" s="233"/>
      <c r="BF8" s="233"/>
      <c r="BG8" s="233"/>
      <c r="BH8" s="233"/>
      <c r="BI8" s="233"/>
      <c r="BJ8" s="233"/>
      <c r="BK8" s="233"/>
      <c r="BL8" s="233"/>
      <c r="BM8" s="233"/>
      <c r="BN8" s="233"/>
      <c r="BO8" s="233"/>
      <c r="BP8" s="233"/>
      <c r="BQ8" s="238">
        <v>2</v>
      </c>
      <c r="BR8" s="239" t="s">
        <v>561</v>
      </c>
      <c r="BS8" s="787" t="s">
        <v>552</v>
      </c>
      <c r="BT8" s="788"/>
      <c r="BU8" s="788"/>
      <c r="BV8" s="788"/>
      <c r="BW8" s="788"/>
      <c r="BX8" s="788"/>
      <c r="BY8" s="788"/>
      <c r="BZ8" s="788"/>
      <c r="CA8" s="788"/>
      <c r="CB8" s="788"/>
      <c r="CC8" s="788"/>
      <c r="CD8" s="788"/>
      <c r="CE8" s="788"/>
      <c r="CF8" s="788"/>
      <c r="CG8" s="789"/>
      <c r="CH8" s="790">
        <v>0</v>
      </c>
      <c r="CI8" s="791"/>
      <c r="CJ8" s="791"/>
      <c r="CK8" s="791"/>
      <c r="CL8" s="792"/>
      <c r="CM8" s="790">
        <v>5</v>
      </c>
      <c r="CN8" s="791"/>
      <c r="CO8" s="791"/>
      <c r="CP8" s="791"/>
      <c r="CQ8" s="792"/>
      <c r="CR8" s="790">
        <v>5</v>
      </c>
      <c r="CS8" s="791"/>
      <c r="CT8" s="791"/>
      <c r="CU8" s="791"/>
      <c r="CV8" s="792"/>
      <c r="CW8" s="790" t="s">
        <v>553</v>
      </c>
      <c r="CX8" s="791"/>
      <c r="CY8" s="791"/>
      <c r="CZ8" s="791"/>
      <c r="DA8" s="792"/>
      <c r="DB8" s="790" t="s">
        <v>553</v>
      </c>
      <c r="DC8" s="791"/>
      <c r="DD8" s="791"/>
      <c r="DE8" s="791"/>
      <c r="DF8" s="792"/>
      <c r="DG8" s="790" t="s">
        <v>553</v>
      </c>
      <c r="DH8" s="791"/>
      <c r="DI8" s="791"/>
      <c r="DJ8" s="791"/>
      <c r="DK8" s="792"/>
      <c r="DL8" s="790" t="s">
        <v>553</v>
      </c>
      <c r="DM8" s="791"/>
      <c r="DN8" s="791"/>
      <c r="DO8" s="791"/>
      <c r="DP8" s="792"/>
      <c r="DQ8" s="790" t="s">
        <v>553</v>
      </c>
      <c r="DR8" s="791"/>
      <c r="DS8" s="791"/>
      <c r="DT8" s="791"/>
      <c r="DU8" s="792"/>
      <c r="DV8" s="787"/>
      <c r="DW8" s="788"/>
      <c r="DX8" s="788"/>
      <c r="DY8" s="788"/>
      <c r="DZ8" s="793"/>
      <c r="EA8" s="234"/>
    </row>
    <row r="9" spans="1:131" s="235" customFormat="1" ht="26.25" customHeight="1" x14ac:dyDescent="0.15">
      <c r="A9" s="238">
        <v>3</v>
      </c>
      <c r="B9" s="770"/>
      <c r="C9" s="771"/>
      <c r="D9" s="771"/>
      <c r="E9" s="771"/>
      <c r="F9" s="771"/>
      <c r="G9" s="771"/>
      <c r="H9" s="771"/>
      <c r="I9" s="771"/>
      <c r="J9" s="771"/>
      <c r="K9" s="771"/>
      <c r="L9" s="771"/>
      <c r="M9" s="771"/>
      <c r="N9" s="771"/>
      <c r="O9" s="771"/>
      <c r="P9" s="772"/>
      <c r="Q9" s="773"/>
      <c r="R9" s="774"/>
      <c r="S9" s="774"/>
      <c r="T9" s="774"/>
      <c r="U9" s="774"/>
      <c r="V9" s="774"/>
      <c r="W9" s="774"/>
      <c r="X9" s="774"/>
      <c r="Y9" s="774"/>
      <c r="Z9" s="774"/>
      <c r="AA9" s="774"/>
      <c r="AB9" s="774"/>
      <c r="AC9" s="774"/>
      <c r="AD9" s="774"/>
      <c r="AE9" s="775"/>
      <c r="AF9" s="776"/>
      <c r="AG9" s="777"/>
      <c r="AH9" s="777"/>
      <c r="AI9" s="777"/>
      <c r="AJ9" s="778"/>
      <c r="AK9" s="779"/>
      <c r="AL9" s="780"/>
      <c r="AM9" s="780"/>
      <c r="AN9" s="780"/>
      <c r="AO9" s="780"/>
      <c r="AP9" s="780"/>
      <c r="AQ9" s="780"/>
      <c r="AR9" s="780"/>
      <c r="AS9" s="780"/>
      <c r="AT9" s="780"/>
      <c r="AU9" s="785"/>
      <c r="AV9" s="785"/>
      <c r="AW9" s="785"/>
      <c r="AX9" s="785"/>
      <c r="AY9" s="786"/>
      <c r="AZ9" s="232"/>
      <c r="BA9" s="232"/>
      <c r="BB9" s="232"/>
      <c r="BC9" s="232"/>
      <c r="BD9" s="232"/>
      <c r="BE9" s="233"/>
      <c r="BF9" s="233"/>
      <c r="BG9" s="233"/>
      <c r="BH9" s="233"/>
      <c r="BI9" s="233"/>
      <c r="BJ9" s="233"/>
      <c r="BK9" s="233"/>
      <c r="BL9" s="233"/>
      <c r="BM9" s="233"/>
      <c r="BN9" s="233"/>
      <c r="BO9" s="233"/>
      <c r="BP9" s="233"/>
      <c r="BQ9" s="238">
        <v>3</v>
      </c>
      <c r="BR9" s="239"/>
      <c r="BS9" s="787"/>
      <c r="BT9" s="788"/>
      <c r="BU9" s="788"/>
      <c r="BV9" s="788"/>
      <c r="BW9" s="788"/>
      <c r="BX9" s="788"/>
      <c r="BY9" s="788"/>
      <c r="BZ9" s="788"/>
      <c r="CA9" s="788"/>
      <c r="CB9" s="788"/>
      <c r="CC9" s="788"/>
      <c r="CD9" s="788"/>
      <c r="CE9" s="788"/>
      <c r="CF9" s="788"/>
      <c r="CG9" s="789"/>
      <c r="CH9" s="790"/>
      <c r="CI9" s="791"/>
      <c r="CJ9" s="791"/>
      <c r="CK9" s="791"/>
      <c r="CL9" s="792"/>
      <c r="CM9" s="790"/>
      <c r="CN9" s="791"/>
      <c r="CO9" s="791"/>
      <c r="CP9" s="791"/>
      <c r="CQ9" s="792"/>
      <c r="CR9" s="790"/>
      <c r="CS9" s="791"/>
      <c r="CT9" s="791"/>
      <c r="CU9" s="791"/>
      <c r="CV9" s="792"/>
      <c r="CW9" s="790"/>
      <c r="CX9" s="791"/>
      <c r="CY9" s="791"/>
      <c r="CZ9" s="791"/>
      <c r="DA9" s="792"/>
      <c r="DB9" s="790"/>
      <c r="DC9" s="791"/>
      <c r="DD9" s="791"/>
      <c r="DE9" s="791"/>
      <c r="DF9" s="792"/>
      <c r="DG9" s="790"/>
      <c r="DH9" s="791"/>
      <c r="DI9" s="791"/>
      <c r="DJ9" s="791"/>
      <c r="DK9" s="792"/>
      <c r="DL9" s="790"/>
      <c r="DM9" s="791"/>
      <c r="DN9" s="791"/>
      <c r="DO9" s="791"/>
      <c r="DP9" s="792"/>
      <c r="DQ9" s="790"/>
      <c r="DR9" s="791"/>
      <c r="DS9" s="791"/>
      <c r="DT9" s="791"/>
      <c r="DU9" s="792"/>
      <c r="DV9" s="787"/>
      <c r="DW9" s="788"/>
      <c r="DX9" s="788"/>
      <c r="DY9" s="788"/>
      <c r="DZ9" s="793"/>
      <c r="EA9" s="234"/>
    </row>
    <row r="10" spans="1:131" s="235" customFormat="1" ht="26.25" customHeight="1" x14ac:dyDescent="0.15">
      <c r="A10" s="238">
        <v>4</v>
      </c>
      <c r="B10" s="770"/>
      <c r="C10" s="771"/>
      <c r="D10" s="771"/>
      <c r="E10" s="771"/>
      <c r="F10" s="771"/>
      <c r="G10" s="771"/>
      <c r="H10" s="771"/>
      <c r="I10" s="771"/>
      <c r="J10" s="771"/>
      <c r="K10" s="771"/>
      <c r="L10" s="771"/>
      <c r="M10" s="771"/>
      <c r="N10" s="771"/>
      <c r="O10" s="771"/>
      <c r="P10" s="772"/>
      <c r="Q10" s="773"/>
      <c r="R10" s="774"/>
      <c r="S10" s="774"/>
      <c r="T10" s="774"/>
      <c r="U10" s="774"/>
      <c r="V10" s="774"/>
      <c r="W10" s="774"/>
      <c r="X10" s="774"/>
      <c r="Y10" s="774"/>
      <c r="Z10" s="774"/>
      <c r="AA10" s="774"/>
      <c r="AB10" s="774"/>
      <c r="AC10" s="774"/>
      <c r="AD10" s="774"/>
      <c r="AE10" s="775"/>
      <c r="AF10" s="776"/>
      <c r="AG10" s="777"/>
      <c r="AH10" s="777"/>
      <c r="AI10" s="777"/>
      <c r="AJ10" s="778"/>
      <c r="AK10" s="779"/>
      <c r="AL10" s="780"/>
      <c r="AM10" s="780"/>
      <c r="AN10" s="780"/>
      <c r="AO10" s="780"/>
      <c r="AP10" s="780"/>
      <c r="AQ10" s="780"/>
      <c r="AR10" s="780"/>
      <c r="AS10" s="780"/>
      <c r="AT10" s="780"/>
      <c r="AU10" s="785"/>
      <c r="AV10" s="785"/>
      <c r="AW10" s="785"/>
      <c r="AX10" s="785"/>
      <c r="AY10" s="786"/>
      <c r="AZ10" s="232"/>
      <c r="BA10" s="232"/>
      <c r="BB10" s="232"/>
      <c r="BC10" s="232"/>
      <c r="BD10" s="232"/>
      <c r="BE10" s="233"/>
      <c r="BF10" s="233"/>
      <c r="BG10" s="233"/>
      <c r="BH10" s="233"/>
      <c r="BI10" s="233"/>
      <c r="BJ10" s="233"/>
      <c r="BK10" s="233"/>
      <c r="BL10" s="233"/>
      <c r="BM10" s="233"/>
      <c r="BN10" s="233"/>
      <c r="BO10" s="233"/>
      <c r="BP10" s="233"/>
      <c r="BQ10" s="238">
        <v>4</v>
      </c>
      <c r="BR10" s="239"/>
      <c r="BS10" s="787"/>
      <c r="BT10" s="788"/>
      <c r="BU10" s="788"/>
      <c r="BV10" s="788"/>
      <c r="BW10" s="788"/>
      <c r="BX10" s="788"/>
      <c r="BY10" s="788"/>
      <c r="BZ10" s="788"/>
      <c r="CA10" s="788"/>
      <c r="CB10" s="788"/>
      <c r="CC10" s="788"/>
      <c r="CD10" s="788"/>
      <c r="CE10" s="788"/>
      <c r="CF10" s="788"/>
      <c r="CG10" s="789"/>
      <c r="CH10" s="790"/>
      <c r="CI10" s="791"/>
      <c r="CJ10" s="791"/>
      <c r="CK10" s="791"/>
      <c r="CL10" s="792"/>
      <c r="CM10" s="790"/>
      <c r="CN10" s="791"/>
      <c r="CO10" s="791"/>
      <c r="CP10" s="791"/>
      <c r="CQ10" s="792"/>
      <c r="CR10" s="790"/>
      <c r="CS10" s="791"/>
      <c r="CT10" s="791"/>
      <c r="CU10" s="791"/>
      <c r="CV10" s="792"/>
      <c r="CW10" s="790"/>
      <c r="CX10" s="791"/>
      <c r="CY10" s="791"/>
      <c r="CZ10" s="791"/>
      <c r="DA10" s="792"/>
      <c r="DB10" s="790"/>
      <c r="DC10" s="791"/>
      <c r="DD10" s="791"/>
      <c r="DE10" s="791"/>
      <c r="DF10" s="792"/>
      <c r="DG10" s="790"/>
      <c r="DH10" s="791"/>
      <c r="DI10" s="791"/>
      <c r="DJ10" s="791"/>
      <c r="DK10" s="792"/>
      <c r="DL10" s="790"/>
      <c r="DM10" s="791"/>
      <c r="DN10" s="791"/>
      <c r="DO10" s="791"/>
      <c r="DP10" s="792"/>
      <c r="DQ10" s="790"/>
      <c r="DR10" s="791"/>
      <c r="DS10" s="791"/>
      <c r="DT10" s="791"/>
      <c r="DU10" s="792"/>
      <c r="DV10" s="787"/>
      <c r="DW10" s="788"/>
      <c r="DX10" s="788"/>
      <c r="DY10" s="788"/>
      <c r="DZ10" s="793"/>
      <c r="EA10" s="234"/>
    </row>
    <row r="11" spans="1:131" s="235" customFormat="1" ht="26.25" customHeight="1" x14ac:dyDescent="0.15">
      <c r="A11" s="238">
        <v>5</v>
      </c>
      <c r="B11" s="770"/>
      <c r="C11" s="771"/>
      <c r="D11" s="771"/>
      <c r="E11" s="771"/>
      <c r="F11" s="771"/>
      <c r="G11" s="771"/>
      <c r="H11" s="771"/>
      <c r="I11" s="771"/>
      <c r="J11" s="771"/>
      <c r="K11" s="771"/>
      <c r="L11" s="771"/>
      <c r="M11" s="771"/>
      <c r="N11" s="771"/>
      <c r="O11" s="771"/>
      <c r="P11" s="772"/>
      <c r="Q11" s="773"/>
      <c r="R11" s="774"/>
      <c r="S11" s="774"/>
      <c r="T11" s="774"/>
      <c r="U11" s="774"/>
      <c r="V11" s="774"/>
      <c r="W11" s="774"/>
      <c r="X11" s="774"/>
      <c r="Y11" s="774"/>
      <c r="Z11" s="774"/>
      <c r="AA11" s="774"/>
      <c r="AB11" s="774"/>
      <c r="AC11" s="774"/>
      <c r="AD11" s="774"/>
      <c r="AE11" s="775"/>
      <c r="AF11" s="776"/>
      <c r="AG11" s="777"/>
      <c r="AH11" s="777"/>
      <c r="AI11" s="777"/>
      <c r="AJ11" s="778"/>
      <c r="AK11" s="779"/>
      <c r="AL11" s="780"/>
      <c r="AM11" s="780"/>
      <c r="AN11" s="780"/>
      <c r="AO11" s="780"/>
      <c r="AP11" s="780"/>
      <c r="AQ11" s="780"/>
      <c r="AR11" s="780"/>
      <c r="AS11" s="780"/>
      <c r="AT11" s="780"/>
      <c r="AU11" s="785"/>
      <c r="AV11" s="785"/>
      <c r="AW11" s="785"/>
      <c r="AX11" s="785"/>
      <c r="AY11" s="786"/>
      <c r="AZ11" s="232"/>
      <c r="BA11" s="232"/>
      <c r="BB11" s="232"/>
      <c r="BC11" s="232"/>
      <c r="BD11" s="232"/>
      <c r="BE11" s="233"/>
      <c r="BF11" s="233"/>
      <c r="BG11" s="233"/>
      <c r="BH11" s="233"/>
      <c r="BI11" s="233"/>
      <c r="BJ11" s="233"/>
      <c r="BK11" s="233"/>
      <c r="BL11" s="233"/>
      <c r="BM11" s="233"/>
      <c r="BN11" s="233"/>
      <c r="BO11" s="233"/>
      <c r="BP11" s="233"/>
      <c r="BQ11" s="238">
        <v>5</v>
      </c>
      <c r="BR11" s="239"/>
      <c r="BS11" s="787"/>
      <c r="BT11" s="788"/>
      <c r="BU11" s="788"/>
      <c r="BV11" s="788"/>
      <c r="BW11" s="788"/>
      <c r="BX11" s="788"/>
      <c r="BY11" s="788"/>
      <c r="BZ11" s="788"/>
      <c r="CA11" s="788"/>
      <c r="CB11" s="788"/>
      <c r="CC11" s="788"/>
      <c r="CD11" s="788"/>
      <c r="CE11" s="788"/>
      <c r="CF11" s="788"/>
      <c r="CG11" s="789"/>
      <c r="CH11" s="790"/>
      <c r="CI11" s="791"/>
      <c r="CJ11" s="791"/>
      <c r="CK11" s="791"/>
      <c r="CL11" s="792"/>
      <c r="CM11" s="790"/>
      <c r="CN11" s="791"/>
      <c r="CO11" s="791"/>
      <c r="CP11" s="791"/>
      <c r="CQ11" s="792"/>
      <c r="CR11" s="790"/>
      <c r="CS11" s="791"/>
      <c r="CT11" s="791"/>
      <c r="CU11" s="791"/>
      <c r="CV11" s="792"/>
      <c r="CW11" s="790"/>
      <c r="CX11" s="791"/>
      <c r="CY11" s="791"/>
      <c r="CZ11" s="791"/>
      <c r="DA11" s="792"/>
      <c r="DB11" s="790"/>
      <c r="DC11" s="791"/>
      <c r="DD11" s="791"/>
      <c r="DE11" s="791"/>
      <c r="DF11" s="792"/>
      <c r="DG11" s="790"/>
      <c r="DH11" s="791"/>
      <c r="DI11" s="791"/>
      <c r="DJ11" s="791"/>
      <c r="DK11" s="792"/>
      <c r="DL11" s="790"/>
      <c r="DM11" s="791"/>
      <c r="DN11" s="791"/>
      <c r="DO11" s="791"/>
      <c r="DP11" s="792"/>
      <c r="DQ11" s="790"/>
      <c r="DR11" s="791"/>
      <c r="DS11" s="791"/>
      <c r="DT11" s="791"/>
      <c r="DU11" s="792"/>
      <c r="DV11" s="787"/>
      <c r="DW11" s="788"/>
      <c r="DX11" s="788"/>
      <c r="DY11" s="788"/>
      <c r="DZ11" s="793"/>
      <c r="EA11" s="234"/>
    </row>
    <row r="12" spans="1:131" s="235" customFormat="1" ht="26.25" customHeight="1" x14ac:dyDescent="0.15">
      <c r="A12" s="238">
        <v>6</v>
      </c>
      <c r="B12" s="770"/>
      <c r="C12" s="771"/>
      <c r="D12" s="771"/>
      <c r="E12" s="771"/>
      <c r="F12" s="771"/>
      <c r="G12" s="771"/>
      <c r="H12" s="771"/>
      <c r="I12" s="771"/>
      <c r="J12" s="771"/>
      <c r="K12" s="771"/>
      <c r="L12" s="771"/>
      <c r="M12" s="771"/>
      <c r="N12" s="771"/>
      <c r="O12" s="771"/>
      <c r="P12" s="772"/>
      <c r="Q12" s="773"/>
      <c r="R12" s="774"/>
      <c r="S12" s="774"/>
      <c r="T12" s="774"/>
      <c r="U12" s="774"/>
      <c r="V12" s="774"/>
      <c r="W12" s="774"/>
      <c r="X12" s="774"/>
      <c r="Y12" s="774"/>
      <c r="Z12" s="774"/>
      <c r="AA12" s="774"/>
      <c r="AB12" s="774"/>
      <c r="AC12" s="774"/>
      <c r="AD12" s="774"/>
      <c r="AE12" s="775"/>
      <c r="AF12" s="776"/>
      <c r="AG12" s="777"/>
      <c r="AH12" s="777"/>
      <c r="AI12" s="777"/>
      <c r="AJ12" s="778"/>
      <c r="AK12" s="779"/>
      <c r="AL12" s="780"/>
      <c r="AM12" s="780"/>
      <c r="AN12" s="780"/>
      <c r="AO12" s="780"/>
      <c r="AP12" s="780"/>
      <c r="AQ12" s="780"/>
      <c r="AR12" s="780"/>
      <c r="AS12" s="780"/>
      <c r="AT12" s="780"/>
      <c r="AU12" s="785"/>
      <c r="AV12" s="785"/>
      <c r="AW12" s="785"/>
      <c r="AX12" s="785"/>
      <c r="AY12" s="786"/>
      <c r="AZ12" s="232"/>
      <c r="BA12" s="232"/>
      <c r="BB12" s="232"/>
      <c r="BC12" s="232"/>
      <c r="BD12" s="232"/>
      <c r="BE12" s="233"/>
      <c r="BF12" s="233"/>
      <c r="BG12" s="233"/>
      <c r="BH12" s="233"/>
      <c r="BI12" s="233"/>
      <c r="BJ12" s="233"/>
      <c r="BK12" s="233"/>
      <c r="BL12" s="233"/>
      <c r="BM12" s="233"/>
      <c r="BN12" s="233"/>
      <c r="BO12" s="233"/>
      <c r="BP12" s="233"/>
      <c r="BQ12" s="238">
        <v>6</v>
      </c>
      <c r="BR12" s="239"/>
      <c r="BS12" s="787"/>
      <c r="BT12" s="788"/>
      <c r="BU12" s="788"/>
      <c r="BV12" s="788"/>
      <c r="BW12" s="788"/>
      <c r="BX12" s="788"/>
      <c r="BY12" s="788"/>
      <c r="BZ12" s="788"/>
      <c r="CA12" s="788"/>
      <c r="CB12" s="788"/>
      <c r="CC12" s="788"/>
      <c r="CD12" s="788"/>
      <c r="CE12" s="788"/>
      <c r="CF12" s="788"/>
      <c r="CG12" s="789"/>
      <c r="CH12" s="790"/>
      <c r="CI12" s="791"/>
      <c r="CJ12" s="791"/>
      <c r="CK12" s="791"/>
      <c r="CL12" s="792"/>
      <c r="CM12" s="790"/>
      <c r="CN12" s="791"/>
      <c r="CO12" s="791"/>
      <c r="CP12" s="791"/>
      <c r="CQ12" s="792"/>
      <c r="CR12" s="790"/>
      <c r="CS12" s="791"/>
      <c r="CT12" s="791"/>
      <c r="CU12" s="791"/>
      <c r="CV12" s="792"/>
      <c r="CW12" s="790"/>
      <c r="CX12" s="791"/>
      <c r="CY12" s="791"/>
      <c r="CZ12" s="791"/>
      <c r="DA12" s="792"/>
      <c r="DB12" s="790"/>
      <c r="DC12" s="791"/>
      <c r="DD12" s="791"/>
      <c r="DE12" s="791"/>
      <c r="DF12" s="792"/>
      <c r="DG12" s="790"/>
      <c r="DH12" s="791"/>
      <c r="DI12" s="791"/>
      <c r="DJ12" s="791"/>
      <c r="DK12" s="792"/>
      <c r="DL12" s="790"/>
      <c r="DM12" s="791"/>
      <c r="DN12" s="791"/>
      <c r="DO12" s="791"/>
      <c r="DP12" s="792"/>
      <c r="DQ12" s="790"/>
      <c r="DR12" s="791"/>
      <c r="DS12" s="791"/>
      <c r="DT12" s="791"/>
      <c r="DU12" s="792"/>
      <c r="DV12" s="787"/>
      <c r="DW12" s="788"/>
      <c r="DX12" s="788"/>
      <c r="DY12" s="788"/>
      <c r="DZ12" s="793"/>
      <c r="EA12" s="234"/>
    </row>
    <row r="13" spans="1:131" s="235" customFormat="1" ht="26.25" customHeight="1" x14ac:dyDescent="0.15">
      <c r="A13" s="238">
        <v>7</v>
      </c>
      <c r="B13" s="770"/>
      <c r="C13" s="771"/>
      <c r="D13" s="771"/>
      <c r="E13" s="771"/>
      <c r="F13" s="771"/>
      <c r="G13" s="771"/>
      <c r="H13" s="771"/>
      <c r="I13" s="771"/>
      <c r="J13" s="771"/>
      <c r="K13" s="771"/>
      <c r="L13" s="771"/>
      <c r="M13" s="771"/>
      <c r="N13" s="771"/>
      <c r="O13" s="771"/>
      <c r="P13" s="772"/>
      <c r="Q13" s="773"/>
      <c r="R13" s="774"/>
      <c r="S13" s="774"/>
      <c r="T13" s="774"/>
      <c r="U13" s="774"/>
      <c r="V13" s="774"/>
      <c r="W13" s="774"/>
      <c r="X13" s="774"/>
      <c r="Y13" s="774"/>
      <c r="Z13" s="774"/>
      <c r="AA13" s="774"/>
      <c r="AB13" s="774"/>
      <c r="AC13" s="774"/>
      <c r="AD13" s="774"/>
      <c r="AE13" s="775"/>
      <c r="AF13" s="776"/>
      <c r="AG13" s="777"/>
      <c r="AH13" s="777"/>
      <c r="AI13" s="777"/>
      <c r="AJ13" s="778"/>
      <c r="AK13" s="779"/>
      <c r="AL13" s="780"/>
      <c r="AM13" s="780"/>
      <c r="AN13" s="780"/>
      <c r="AO13" s="780"/>
      <c r="AP13" s="780"/>
      <c r="AQ13" s="780"/>
      <c r="AR13" s="780"/>
      <c r="AS13" s="780"/>
      <c r="AT13" s="780"/>
      <c r="AU13" s="785"/>
      <c r="AV13" s="785"/>
      <c r="AW13" s="785"/>
      <c r="AX13" s="785"/>
      <c r="AY13" s="786"/>
      <c r="AZ13" s="232"/>
      <c r="BA13" s="232"/>
      <c r="BB13" s="232"/>
      <c r="BC13" s="232"/>
      <c r="BD13" s="232"/>
      <c r="BE13" s="233"/>
      <c r="BF13" s="233"/>
      <c r="BG13" s="233"/>
      <c r="BH13" s="233"/>
      <c r="BI13" s="233"/>
      <c r="BJ13" s="233"/>
      <c r="BK13" s="233"/>
      <c r="BL13" s="233"/>
      <c r="BM13" s="233"/>
      <c r="BN13" s="233"/>
      <c r="BO13" s="233"/>
      <c r="BP13" s="233"/>
      <c r="BQ13" s="238">
        <v>7</v>
      </c>
      <c r="BR13" s="239"/>
      <c r="BS13" s="787"/>
      <c r="BT13" s="788"/>
      <c r="BU13" s="788"/>
      <c r="BV13" s="788"/>
      <c r="BW13" s="788"/>
      <c r="BX13" s="788"/>
      <c r="BY13" s="788"/>
      <c r="BZ13" s="788"/>
      <c r="CA13" s="788"/>
      <c r="CB13" s="788"/>
      <c r="CC13" s="788"/>
      <c r="CD13" s="788"/>
      <c r="CE13" s="788"/>
      <c r="CF13" s="788"/>
      <c r="CG13" s="789"/>
      <c r="CH13" s="790"/>
      <c r="CI13" s="791"/>
      <c r="CJ13" s="791"/>
      <c r="CK13" s="791"/>
      <c r="CL13" s="792"/>
      <c r="CM13" s="790"/>
      <c r="CN13" s="791"/>
      <c r="CO13" s="791"/>
      <c r="CP13" s="791"/>
      <c r="CQ13" s="792"/>
      <c r="CR13" s="790"/>
      <c r="CS13" s="791"/>
      <c r="CT13" s="791"/>
      <c r="CU13" s="791"/>
      <c r="CV13" s="792"/>
      <c r="CW13" s="790"/>
      <c r="CX13" s="791"/>
      <c r="CY13" s="791"/>
      <c r="CZ13" s="791"/>
      <c r="DA13" s="792"/>
      <c r="DB13" s="790"/>
      <c r="DC13" s="791"/>
      <c r="DD13" s="791"/>
      <c r="DE13" s="791"/>
      <c r="DF13" s="792"/>
      <c r="DG13" s="790"/>
      <c r="DH13" s="791"/>
      <c r="DI13" s="791"/>
      <c r="DJ13" s="791"/>
      <c r="DK13" s="792"/>
      <c r="DL13" s="790"/>
      <c r="DM13" s="791"/>
      <c r="DN13" s="791"/>
      <c r="DO13" s="791"/>
      <c r="DP13" s="792"/>
      <c r="DQ13" s="790"/>
      <c r="DR13" s="791"/>
      <c r="DS13" s="791"/>
      <c r="DT13" s="791"/>
      <c r="DU13" s="792"/>
      <c r="DV13" s="787"/>
      <c r="DW13" s="788"/>
      <c r="DX13" s="788"/>
      <c r="DY13" s="788"/>
      <c r="DZ13" s="793"/>
      <c r="EA13" s="234"/>
    </row>
    <row r="14" spans="1:131" s="235" customFormat="1" ht="26.25" customHeight="1" x14ac:dyDescent="0.15">
      <c r="A14" s="238">
        <v>8</v>
      </c>
      <c r="B14" s="770"/>
      <c r="C14" s="771"/>
      <c r="D14" s="771"/>
      <c r="E14" s="771"/>
      <c r="F14" s="771"/>
      <c r="G14" s="771"/>
      <c r="H14" s="771"/>
      <c r="I14" s="771"/>
      <c r="J14" s="771"/>
      <c r="K14" s="771"/>
      <c r="L14" s="771"/>
      <c r="M14" s="771"/>
      <c r="N14" s="771"/>
      <c r="O14" s="771"/>
      <c r="P14" s="772"/>
      <c r="Q14" s="773"/>
      <c r="R14" s="774"/>
      <c r="S14" s="774"/>
      <c r="T14" s="774"/>
      <c r="U14" s="774"/>
      <c r="V14" s="774"/>
      <c r="W14" s="774"/>
      <c r="X14" s="774"/>
      <c r="Y14" s="774"/>
      <c r="Z14" s="774"/>
      <c r="AA14" s="774"/>
      <c r="AB14" s="774"/>
      <c r="AC14" s="774"/>
      <c r="AD14" s="774"/>
      <c r="AE14" s="775"/>
      <c r="AF14" s="776"/>
      <c r="AG14" s="777"/>
      <c r="AH14" s="777"/>
      <c r="AI14" s="777"/>
      <c r="AJ14" s="778"/>
      <c r="AK14" s="779"/>
      <c r="AL14" s="780"/>
      <c r="AM14" s="780"/>
      <c r="AN14" s="780"/>
      <c r="AO14" s="780"/>
      <c r="AP14" s="780"/>
      <c r="AQ14" s="780"/>
      <c r="AR14" s="780"/>
      <c r="AS14" s="780"/>
      <c r="AT14" s="780"/>
      <c r="AU14" s="785"/>
      <c r="AV14" s="785"/>
      <c r="AW14" s="785"/>
      <c r="AX14" s="785"/>
      <c r="AY14" s="786"/>
      <c r="AZ14" s="232"/>
      <c r="BA14" s="232"/>
      <c r="BB14" s="232"/>
      <c r="BC14" s="232"/>
      <c r="BD14" s="232"/>
      <c r="BE14" s="233"/>
      <c r="BF14" s="233"/>
      <c r="BG14" s="233"/>
      <c r="BH14" s="233"/>
      <c r="BI14" s="233"/>
      <c r="BJ14" s="233"/>
      <c r="BK14" s="233"/>
      <c r="BL14" s="233"/>
      <c r="BM14" s="233"/>
      <c r="BN14" s="233"/>
      <c r="BO14" s="233"/>
      <c r="BP14" s="233"/>
      <c r="BQ14" s="238">
        <v>8</v>
      </c>
      <c r="BR14" s="239"/>
      <c r="BS14" s="787"/>
      <c r="BT14" s="788"/>
      <c r="BU14" s="788"/>
      <c r="BV14" s="788"/>
      <c r="BW14" s="788"/>
      <c r="BX14" s="788"/>
      <c r="BY14" s="788"/>
      <c r="BZ14" s="788"/>
      <c r="CA14" s="788"/>
      <c r="CB14" s="788"/>
      <c r="CC14" s="788"/>
      <c r="CD14" s="788"/>
      <c r="CE14" s="788"/>
      <c r="CF14" s="788"/>
      <c r="CG14" s="789"/>
      <c r="CH14" s="790"/>
      <c r="CI14" s="791"/>
      <c r="CJ14" s="791"/>
      <c r="CK14" s="791"/>
      <c r="CL14" s="792"/>
      <c r="CM14" s="790"/>
      <c r="CN14" s="791"/>
      <c r="CO14" s="791"/>
      <c r="CP14" s="791"/>
      <c r="CQ14" s="792"/>
      <c r="CR14" s="790"/>
      <c r="CS14" s="791"/>
      <c r="CT14" s="791"/>
      <c r="CU14" s="791"/>
      <c r="CV14" s="792"/>
      <c r="CW14" s="790"/>
      <c r="CX14" s="791"/>
      <c r="CY14" s="791"/>
      <c r="CZ14" s="791"/>
      <c r="DA14" s="792"/>
      <c r="DB14" s="790"/>
      <c r="DC14" s="791"/>
      <c r="DD14" s="791"/>
      <c r="DE14" s="791"/>
      <c r="DF14" s="792"/>
      <c r="DG14" s="790"/>
      <c r="DH14" s="791"/>
      <c r="DI14" s="791"/>
      <c r="DJ14" s="791"/>
      <c r="DK14" s="792"/>
      <c r="DL14" s="790"/>
      <c r="DM14" s="791"/>
      <c r="DN14" s="791"/>
      <c r="DO14" s="791"/>
      <c r="DP14" s="792"/>
      <c r="DQ14" s="790"/>
      <c r="DR14" s="791"/>
      <c r="DS14" s="791"/>
      <c r="DT14" s="791"/>
      <c r="DU14" s="792"/>
      <c r="DV14" s="787"/>
      <c r="DW14" s="788"/>
      <c r="DX14" s="788"/>
      <c r="DY14" s="788"/>
      <c r="DZ14" s="793"/>
      <c r="EA14" s="234"/>
    </row>
    <row r="15" spans="1:131" s="235" customFormat="1" ht="26.25" customHeight="1" x14ac:dyDescent="0.15">
      <c r="A15" s="238">
        <v>9</v>
      </c>
      <c r="B15" s="770"/>
      <c r="C15" s="771"/>
      <c r="D15" s="771"/>
      <c r="E15" s="771"/>
      <c r="F15" s="771"/>
      <c r="G15" s="771"/>
      <c r="H15" s="771"/>
      <c r="I15" s="771"/>
      <c r="J15" s="771"/>
      <c r="K15" s="771"/>
      <c r="L15" s="771"/>
      <c r="M15" s="771"/>
      <c r="N15" s="771"/>
      <c r="O15" s="771"/>
      <c r="P15" s="772"/>
      <c r="Q15" s="773"/>
      <c r="R15" s="774"/>
      <c r="S15" s="774"/>
      <c r="T15" s="774"/>
      <c r="U15" s="774"/>
      <c r="V15" s="774"/>
      <c r="W15" s="774"/>
      <c r="X15" s="774"/>
      <c r="Y15" s="774"/>
      <c r="Z15" s="774"/>
      <c r="AA15" s="774"/>
      <c r="AB15" s="774"/>
      <c r="AC15" s="774"/>
      <c r="AD15" s="774"/>
      <c r="AE15" s="775"/>
      <c r="AF15" s="776"/>
      <c r="AG15" s="777"/>
      <c r="AH15" s="777"/>
      <c r="AI15" s="777"/>
      <c r="AJ15" s="778"/>
      <c r="AK15" s="779"/>
      <c r="AL15" s="780"/>
      <c r="AM15" s="780"/>
      <c r="AN15" s="780"/>
      <c r="AO15" s="780"/>
      <c r="AP15" s="780"/>
      <c r="AQ15" s="780"/>
      <c r="AR15" s="780"/>
      <c r="AS15" s="780"/>
      <c r="AT15" s="780"/>
      <c r="AU15" s="785"/>
      <c r="AV15" s="785"/>
      <c r="AW15" s="785"/>
      <c r="AX15" s="785"/>
      <c r="AY15" s="786"/>
      <c r="AZ15" s="232"/>
      <c r="BA15" s="232"/>
      <c r="BB15" s="232"/>
      <c r="BC15" s="232"/>
      <c r="BD15" s="232"/>
      <c r="BE15" s="233"/>
      <c r="BF15" s="233"/>
      <c r="BG15" s="233"/>
      <c r="BH15" s="233"/>
      <c r="BI15" s="233"/>
      <c r="BJ15" s="233"/>
      <c r="BK15" s="233"/>
      <c r="BL15" s="233"/>
      <c r="BM15" s="233"/>
      <c r="BN15" s="233"/>
      <c r="BO15" s="233"/>
      <c r="BP15" s="233"/>
      <c r="BQ15" s="238">
        <v>9</v>
      </c>
      <c r="BR15" s="239"/>
      <c r="BS15" s="787"/>
      <c r="BT15" s="788"/>
      <c r="BU15" s="788"/>
      <c r="BV15" s="788"/>
      <c r="BW15" s="788"/>
      <c r="BX15" s="788"/>
      <c r="BY15" s="788"/>
      <c r="BZ15" s="788"/>
      <c r="CA15" s="788"/>
      <c r="CB15" s="788"/>
      <c r="CC15" s="788"/>
      <c r="CD15" s="788"/>
      <c r="CE15" s="788"/>
      <c r="CF15" s="788"/>
      <c r="CG15" s="789"/>
      <c r="CH15" s="790"/>
      <c r="CI15" s="791"/>
      <c r="CJ15" s="791"/>
      <c r="CK15" s="791"/>
      <c r="CL15" s="792"/>
      <c r="CM15" s="790"/>
      <c r="CN15" s="791"/>
      <c r="CO15" s="791"/>
      <c r="CP15" s="791"/>
      <c r="CQ15" s="792"/>
      <c r="CR15" s="790"/>
      <c r="CS15" s="791"/>
      <c r="CT15" s="791"/>
      <c r="CU15" s="791"/>
      <c r="CV15" s="792"/>
      <c r="CW15" s="790"/>
      <c r="CX15" s="791"/>
      <c r="CY15" s="791"/>
      <c r="CZ15" s="791"/>
      <c r="DA15" s="792"/>
      <c r="DB15" s="790"/>
      <c r="DC15" s="791"/>
      <c r="DD15" s="791"/>
      <c r="DE15" s="791"/>
      <c r="DF15" s="792"/>
      <c r="DG15" s="790"/>
      <c r="DH15" s="791"/>
      <c r="DI15" s="791"/>
      <c r="DJ15" s="791"/>
      <c r="DK15" s="792"/>
      <c r="DL15" s="790"/>
      <c r="DM15" s="791"/>
      <c r="DN15" s="791"/>
      <c r="DO15" s="791"/>
      <c r="DP15" s="792"/>
      <c r="DQ15" s="790"/>
      <c r="DR15" s="791"/>
      <c r="DS15" s="791"/>
      <c r="DT15" s="791"/>
      <c r="DU15" s="792"/>
      <c r="DV15" s="787"/>
      <c r="DW15" s="788"/>
      <c r="DX15" s="788"/>
      <c r="DY15" s="788"/>
      <c r="DZ15" s="793"/>
      <c r="EA15" s="234"/>
    </row>
    <row r="16" spans="1:131" s="235" customFormat="1" ht="26.25" customHeight="1" x14ac:dyDescent="0.15">
      <c r="A16" s="238">
        <v>10</v>
      </c>
      <c r="B16" s="770"/>
      <c r="C16" s="771"/>
      <c r="D16" s="771"/>
      <c r="E16" s="771"/>
      <c r="F16" s="771"/>
      <c r="G16" s="771"/>
      <c r="H16" s="771"/>
      <c r="I16" s="771"/>
      <c r="J16" s="771"/>
      <c r="K16" s="771"/>
      <c r="L16" s="771"/>
      <c r="M16" s="771"/>
      <c r="N16" s="771"/>
      <c r="O16" s="771"/>
      <c r="P16" s="772"/>
      <c r="Q16" s="773"/>
      <c r="R16" s="774"/>
      <c r="S16" s="774"/>
      <c r="T16" s="774"/>
      <c r="U16" s="774"/>
      <c r="V16" s="774"/>
      <c r="W16" s="774"/>
      <c r="X16" s="774"/>
      <c r="Y16" s="774"/>
      <c r="Z16" s="774"/>
      <c r="AA16" s="774"/>
      <c r="AB16" s="774"/>
      <c r="AC16" s="774"/>
      <c r="AD16" s="774"/>
      <c r="AE16" s="775"/>
      <c r="AF16" s="776"/>
      <c r="AG16" s="777"/>
      <c r="AH16" s="777"/>
      <c r="AI16" s="777"/>
      <c r="AJ16" s="778"/>
      <c r="AK16" s="779"/>
      <c r="AL16" s="780"/>
      <c r="AM16" s="780"/>
      <c r="AN16" s="780"/>
      <c r="AO16" s="780"/>
      <c r="AP16" s="780"/>
      <c r="AQ16" s="780"/>
      <c r="AR16" s="780"/>
      <c r="AS16" s="780"/>
      <c r="AT16" s="780"/>
      <c r="AU16" s="785"/>
      <c r="AV16" s="785"/>
      <c r="AW16" s="785"/>
      <c r="AX16" s="785"/>
      <c r="AY16" s="786"/>
      <c r="AZ16" s="232"/>
      <c r="BA16" s="232"/>
      <c r="BB16" s="232"/>
      <c r="BC16" s="232"/>
      <c r="BD16" s="232"/>
      <c r="BE16" s="233"/>
      <c r="BF16" s="233"/>
      <c r="BG16" s="233"/>
      <c r="BH16" s="233"/>
      <c r="BI16" s="233"/>
      <c r="BJ16" s="233"/>
      <c r="BK16" s="233"/>
      <c r="BL16" s="233"/>
      <c r="BM16" s="233"/>
      <c r="BN16" s="233"/>
      <c r="BO16" s="233"/>
      <c r="BP16" s="233"/>
      <c r="BQ16" s="238">
        <v>10</v>
      </c>
      <c r="BR16" s="239"/>
      <c r="BS16" s="787"/>
      <c r="BT16" s="788"/>
      <c r="BU16" s="788"/>
      <c r="BV16" s="788"/>
      <c r="BW16" s="788"/>
      <c r="BX16" s="788"/>
      <c r="BY16" s="788"/>
      <c r="BZ16" s="788"/>
      <c r="CA16" s="788"/>
      <c r="CB16" s="788"/>
      <c r="CC16" s="788"/>
      <c r="CD16" s="788"/>
      <c r="CE16" s="788"/>
      <c r="CF16" s="788"/>
      <c r="CG16" s="789"/>
      <c r="CH16" s="790"/>
      <c r="CI16" s="791"/>
      <c r="CJ16" s="791"/>
      <c r="CK16" s="791"/>
      <c r="CL16" s="792"/>
      <c r="CM16" s="790"/>
      <c r="CN16" s="791"/>
      <c r="CO16" s="791"/>
      <c r="CP16" s="791"/>
      <c r="CQ16" s="792"/>
      <c r="CR16" s="790"/>
      <c r="CS16" s="791"/>
      <c r="CT16" s="791"/>
      <c r="CU16" s="791"/>
      <c r="CV16" s="792"/>
      <c r="CW16" s="790"/>
      <c r="CX16" s="791"/>
      <c r="CY16" s="791"/>
      <c r="CZ16" s="791"/>
      <c r="DA16" s="792"/>
      <c r="DB16" s="790"/>
      <c r="DC16" s="791"/>
      <c r="DD16" s="791"/>
      <c r="DE16" s="791"/>
      <c r="DF16" s="792"/>
      <c r="DG16" s="790"/>
      <c r="DH16" s="791"/>
      <c r="DI16" s="791"/>
      <c r="DJ16" s="791"/>
      <c r="DK16" s="792"/>
      <c r="DL16" s="790"/>
      <c r="DM16" s="791"/>
      <c r="DN16" s="791"/>
      <c r="DO16" s="791"/>
      <c r="DP16" s="792"/>
      <c r="DQ16" s="790"/>
      <c r="DR16" s="791"/>
      <c r="DS16" s="791"/>
      <c r="DT16" s="791"/>
      <c r="DU16" s="792"/>
      <c r="DV16" s="787"/>
      <c r="DW16" s="788"/>
      <c r="DX16" s="788"/>
      <c r="DY16" s="788"/>
      <c r="DZ16" s="793"/>
      <c r="EA16" s="234"/>
    </row>
    <row r="17" spans="1:131" s="235" customFormat="1" ht="26.25" customHeight="1" x14ac:dyDescent="0.15">
      <c r="A17" s="238">
        <v>11</v>
      </c>
      <c r="B17" s="770"/>
      <c r="C17" s="771"/>
      <c r="D17" s="771"/>
      <c r="E17" s="771"/>
      <c r="F17" s="771"/>
      <c r="G17" s="771"/>
      <c r="H17" s="771"/>
      <c r="I17" s="771"/>
      <c r="J17" s="771"/>
      <c r="K17" s="771"/>
      <c r="L17" s="771"/>
      <c r="M17" s="771"/>
      <c r="N17" s="771"/>
      <c r="O17" s="771"/>
      <c r="P17" s="772"/>
      <c r="Q17" s="773"/>
      <c r="R17" s="774"/>
      <c r="S17" s="774"/>
      <c r="T17" s="774"/>
      <c r="U17" s="774"/>
      <c r="V17" s="774"/>
      <c r="W17" s="774"/>
      <c r="X17" s="774"/>
      <c r="Y17" s="774"/>
      <c r="Z17" s="774"/>
      <c r="AA17" s="774"/>
      <c r="AB17" s="774"/>
      <c r="AC17" s="774"/>
      <c r="AD17" s="774"/>
      <c r="AE17" s="775"/>
      <c r="AF17" s="776"/>
      <c r="AG17" s="777"/>
      <c r="AH17" s="777"/>
      <c r="AI17" s="777"/>
      <c r="AJ17" s="778"/>
      <c r="AK17" s="779"/>
      <c r="AL17" s="780"/>
      <c r="AM17" s="780"/>
      <c r="AN17" s="780"/>
      <c r="AO17" s="780"/>
      <c r="AP17" s="780"/>
      <c r="AQ17" s="780"/>
      <c r="AR17" s="780"/>
      <c r="AS17" s="780"/>
      <c r="AT17" s="780"/>
      <c r="AU17" s="785"/>
      <c r="AV17" s="785"/>
      <c r="AW17" s="785"/>
      <c r="AX17" s="785"/>
      <c r="AY17" s="786"/>
      <c r="AZ17" s="232"/>
      <c r="BA17" s="232"/>
      <c r="BB17" s="232"/>
      <c r="BC17" s="232"/>
      <c r="BD17" s="232"/>
      <c r="BE17" s="233"/>
      <c r="BF17" s="233"/>
      <c r="BG17" s="233"/>
      <c r="BH17" s="233"/>
      <c r="BI17" s="233"/>
      <c r="BJ17" s="233"/>
      <c r="BK17" s="233"/>
      <c r="BL17" s="233"/>
      <c r="BM17" s="233"/>
      <c r="BN17" s="233"/>
      <c r="BO17" s="233"/>
      <c r="BP17" s="233"/>
      <c r="BQ17" s="238">
        <v>11</v>
      </c>
      <c r="BR17" s="239"/>
      <c r="BS17" s="787"/>
      <c r="BT17" s="788"/>
      <c r="BU17" s="788"/>
      <c r="BV17" s="788"/>
      <c r="BW17" s="788"/>
      <c r="BX17" s="788"/>
      <c r="BY17" s="788"/>
      <c r="BZ17" s="788"/>
      <c r="CA17" s="788"/>
      <c r="CB17" s="788"/>
      <c r="CC17" s="788"/>
      <c r="CD17" s="788"/>
      <c r="CE17" s="788"/>
      <c r="CF17" s="788"/>
      <c r="CG17" s="789"/>
      <c r="CH17" s="790"/>
      <c r="CI17" s="791"/>
      <c r="CJ17" s="791"/>
      <c r="CK17" s="791"/>
      <c r="CL17" s="792"/>
      <c r="CM17" s="790"/>
      <c r="CN17" s="791"/>
      <c r="CO17" s="791"/>
      <c r="CP17" s="791"/>
      <c r="CQ17" s="792"/>
      <c r="CR17" s="790"/>
      <c r="CS17" s="791"/>
      <c r="CT17" s="791"/>
      <c r="CU17" s="791"/>
      <c r="CV17" s="792"/>
      <c r="CW17" s="790"/>
      <c r="CX17" s="791"/>
      <c r="CY17" s="791"/>
      <c r="CZ17" s="791"/>
      <c r="DA17" s="792"/>
      <c r="DB17" s="790"/>
      <c r="DC17" s="791"/>
      <c r="DD17" s="791"/>
      <c r="DE17" s="791"/>
      <c r="DF17" s="792"/>
      <c r="DG17" s="790"/>
      <c r="DH17" s="791"/>
      <c r="DI17" s="791"/>
      <c r="DJ17" s="791"/>
      <c r="DK17" s="792"/>
      <c r="DL17" s="790"/>
      <c r="DM17" s="791"/>
      <c r="DN17" s="791"/>
      <c r="DO17" s="791"/>
      <c r="DP17" s="792"/>
      <c r="DQ17" s="790"/>
      <c r="DR17" s="791"/>
      <c r="DS17" s="791"/>
      <c r="DT17" s="791"/>
      <c r="DU17" s="792"/>
      <c r="DV17" s="787"/>
      <c r="DW17" s="788"/>
      <c r="DX17" s="788"/>
      <c r="DY17" s="788"/>
      <c r="DZ17" s="793"/>
      <c r="EA17" s="234"/>
    </row>
    <row r="18" spans="1:131" s="235" customFormat="1" ht="26.25" customHeight="1" x14ac:dyDescent="0.15">
      <c r="A18" s="238">
        <v>12</v>
      </c>
      <c r="B18" s="770"/>
      <c r="C18" s="771"/>
      <c r="D18" s="771"/>
      <c r="E18" s="771"/>
      <c r="F18" s="771"/>
      <c r="G18" s="771"/>
      <c r="H18" s="771"/>
      <c r="I18" s="771"/>
      <c r="J18" s="771"/>
      <c r="K18" s="771"/>
      <c r="L18" s="771"/>
      <c r="M18" s="771"/>
      <c r="N18" s="771"/>
      <c r="O18" s="771"/>
      <c r="P18" s="772"/>
      <c r="Q18" s="773"/>
      <c r="R18" s="774"/>
      <c r="S18" s="774"/>
      <c r="T18" s="774"/>
      <c r="U18" s="774"/>
      <c r="V18" s="774"/>
      <c r="W18" s="774"/>
      <c r="X18" s="774"/>
      <c r="Y18" s="774"/>
      <c r="Z18" s="774"/>
      <c r="AA18" s="774"/>
      <c r="AB18" s="774"/>
      <c r="AC18" s="774"/>
      <c r="AD18" s="774"/>
      <c r="AE18" s="775"/>
      <c r="AF18" s="776"/>
      <c r="AG18" s="777"/>
      <c r="AH18" s="777"/>
      <c r="AI18" s="777"/>
      <c r="AJ18" s="778"/>
      <c r="AK18" s="779"/>
      <c r="AL18" s="780"/>
      <c r="AM18" s="780"/>
      <c r="AN18" s="780"/>
      <c r="AO18" s="780"/>
      <c r="AP18" s="780"/>
      <c r="AQ18" s="780"/>
      <c r="AR18" s="780"/>
      <c r="AS18" s="780"/>
      <c r="AT18" s="780"/>
      <c r="AU18" s="785"/>
      <c r="AV18" s="785"/>
      <c r="AW18" s="785"/>
      <c r="AX18" s="785"/>
      <c r="AY18" s="786"/>
      <c r="AZ18" s="232"/>
      <c r="BA18" s="232"/>
      <c r="BB18" s="232"/>
      <c r="BC18" s="232"/>
      <c r="BD18" s="232"/>
      <c r="BE18" s="233"/>
      <c r="BF18" s="233"/>
      <c r="BG18" s="233"/>
      <c r="BH18" s="233"/>
      <c r="BI18" s="233"/>
      <c r="BJ18" s="233"/>
      <c r="BK18" s="233"/>
      <c r="BL18" s="233"/>
      <c r="BM18" s="233"/>
      <c r="BN18" s="233"/>
      <c r="BO18" s="233"/>
      <c r="BP18" s="233"/>
      <c r="BQ18" s="238">
        <v>12</v>
      </c>
      <c r="BR18" s="239"/>
      <c r="BS18" s="787"/>
      <c r="BT18" s="788"/>
      <c r="BU18" s="788"/>
      <c r="BV18" s="788"/>
      <c r="BW18" s="788"/>
      <c r="BX18" s="788"/>
      <c r="BY18" s="788"/>
      <c r="BZ18" s="788"/>
      <c r="CA18" s="788"/>
      <c r="CB18" s="788"/>
      <c r="CC18" s="788"/>
      <c r="CD18" s="788"/>
      <c r="CE18" s="788"/>
      <c r="CF18" s="788"/>
      <c r="CG18" s="789"/>
      <c r="CH18" s="790"/>
      <c r="CI18" s="791"/>
      <c r="CJ18" s="791"/>
      <c r="CK18" s="791"/>
      <c r="CL18" s="792"/>
      <c r="CM18" s="790"/>
      <c r="CN18" s="791"/>
      <c r="CO18" s="791"/>
      <c r="CP18" s="791"/>
      <c r="CQ18" s="792"/>
      <c r="CR18" s="790"/>
      <c r="CS18" s="791"/>
      <c r="CT18" s="791"/>
      <c r="CU18" s="791"/>
      <c r="CV18" s="792"/>
      <c r="CW18" s="790"/>
      <c r="CX18" s="791"/>
      <c r="CY18" s="791"/>
      <c r="CZ18" s="791"/>
      <c r="DA18" s="792"/>
      <c r="DB18" s="790"/>
      <c r="DC18" s="791"/>
      <c r="DD18" s="791"/>
      <c r="DE18" s="791"/>
      <c r="DF18" s="792"/>
      <c r="DG18" s="790"/>
      <c r="DH18" s="791"/>
      <c r="DI18" s="791"/>
      <c r="DJ18" s="791"/>
      <c r="DK18" s="792"/>
      <c r="DL18" s="790"/>
      <c r="DM18" s="791"/>
      <c r="DN18" s="791"/>
      <c r="DO18" s="791"/>
      <c r="DP18" s="792"/>
      <c r="DQ18" s="790"/>
      <c r="DR18" s="791"/>
      <c r="DS18" s="791"/>
      <c r="DT18" s="791"/>
      <c r="DU18" s="792"/>
      <c r="DV18" s="787"/>
      <c r="DW18" s="788"/>
      <c r="DX18" s="788"/>
      <c r="DY18" s="788"/>
      <c r="DZ18" s="793"/>
      <c r="EA18" s="234"/>
    </row>
    <row r="19" spans="1:131" s="235" customFormat="1" ht="26.25" customHeight="1" x14ac:dyDescent="0.15">
      <c r="A19" s="238">
        <v>13</v>
      </c>
      <c r="B19" s="770"/>
      <c r="C19" s="771"/>
      <c r="D19" s="771"/>
      <c r="E19" s="771"/>
      <c r="F19" s="771"/>
      <c r="G19" s="771"/>
      <c r="H19" s="771"/>
      <c r="I19" s="771"/>
      <c r="J19" s="771"/>
      <c r="K19" s="771"/>
      <c r="L19" s="771"/>
      <c r="M19" s="771"/>
      <c r="N19" s="771"/>
      <c r="O19" s="771"/>
      <c r="P19" s="772"/>
      <c r="Q19" s="773"/>
      <c r="R19" s="774"/>
      <c r="S19" s="774"/>
      <c r="T19" s="774"/>
      <c r="U19" s="774"/>
      <c r="V19" s="774"/>
      <c r="W19" s="774"/>
      <c r="X19" s="774"/>
      <c r="Y19" s="774"/>
      <c r="Z19" s="774"/>
      <c r="AA19" s="774"/>
      <c r="AB19" s="774"/>
      <c r="AC19" s="774"/>
      <c r="AD19" s="774"/>
      <c r="AE19" s="775"/>
      <c r="AF19" s="776"/>
      <c r="AG19" s="777"/>
      <c r="AH19" s="777"/>
      <c r="AI19" s="777"/>
      <c r="AJ19" s="778"/>
      <c r="AK19" s="779"/>
      <c r="AL19" s="780"/>
      <c r="AM19" s="780"/>
      <c r="AN19" s="780"/>
      <c r="AO19" s="780"/>
      <c r="AP19" s="780"/>
      <c r="AQ19" s="780"/>
      <c r="AR19" s="780"/>
      <c r="AS19" s="780"/>
      <c r="AT19" s="780"/>
      <c r="AU19" s="785"/>
      <c r="AV19" s="785"/>
      <c r="AW19" s="785"/>
      <c r="AX19" s="785"/>
      <c r="AY19" s="786"/>
      <c r="AZ19" s="232"/>
      <c r="BA19" s="232"/>
      <c r="BB19" s="232"/>
      <c r="BC19" s="232"/>
      <c r="BD19" s="232"/>
      <c r="BE19" s="233"/>
      <c r="BF19" s="233"/>
      <c r="BG19" s="233"/>
      <c r="BH19" s="233"/>
      <c r="BI19" s="233"/>
      <c r="BJ19" s="233"/>
      <c r="BK19" s="233"/>
      <c r="BL19" s="233"/>
      <c r="BM19" s="233"/>
      <c r="BN19" s="233"/>
      <c r="BO19" s="233"/>
      <c r="BP19" s="233"/>
      <c r="BQ19" s="238">
        <v>13</v>
      </c>
      <c r="BR19" s="239"/>
      <c r="BS19" s="787"/>
      <c r="BT19" s="788"/>
      <c r="BU19" s="788"/>
      <c r="BV19" s="788"/>
      <c r="BW19" s="788"/>
      <c r="BX19" s="788"/>
      <c r="BY19" s="788"/>
      <c r="BZ19" s="788"/>
      <c r="CA19" s="788"/>
      <c r="CB19" s="788"/>
      <c r="CC19" s="788"/>
      <c r="CD19" s="788"/>
      <c r="CE19" s="788"/>
      <c r="CF19" s="788"/>
      <c r="CG19" s="789"/>
      <c r="CH19" s="790"/>
      <c r="CI19" s="791"/>
      <c r="CJ19" s="791"/>
      <c r="CK19" s="791"/>
      <c r="CL19" s="792"/>
      <c r="CM19" s="790"/>
      <c r="CN19" s="791"/>
      <c r="CO19" s="791"/>
      <c r="CP19" s="791"/>
      <c r="CQ19" s="792"/>
      <c r="CR19" s="790"/>
      <c r="CS19" s="791"/>
      <c r="CT19" s="791"/>
      <c r="CU19" s="791"/>
      <c r="CV19" s="792"/>
      <c r="CW19" s="790"/>
      <c r="CX19" s="791"/>
      <c r="CY19" s="791"/>
      <c r="CZ19" s="791"/>
      <c r="DA19" s="792"/>
      <c r="DB19" s="790"/>
      <c r="DC19" s="791"/>
      <c r="DD19" s="791"/>
      <c r="DE19" s="791"/>
      <c r="DF19" s="792"/>
      <c r="DG19" s="790"/>
      <c r="DH19" s="791"/>
      <c r="DI19" s="791"/>
      <c r="DJ19" s="791"/>
      <c r="DK19" s="792"/>
      <c r="DL19" s="790"/>
      <c r="DM19" s="791"/>
      <c r="DN19" s="791"/>
      <c r="DO19" s="791"/>
      <c r="DP19" s="792"/>
      <c r="DQ19" s="790"/>
      <c r="DR19" s="791"/>
      <c r="DS19" s="791"/>
      <c r="DT19" s="791"/>
      <c r="DU19" s="792"/>
      <c r="DV19" s="787"/>
      <c r="DW19" s="788"/>
      <c r="DX19" s="788"/>
      <c r="DY19" s="788"/>
      <c r="DZ19" s="793"/>
      <c r="EA19" s="234"/>
    </row>
    <row r="20" spans="1:131" s="235" customFormat="1" ht="26.25" customHeight="1" x14ac:dyDescent="0.15">
      <c r="A20" s="238">
        <v>14</v>
      </c>
      <c r="B20" s="770"/>
      <c r="C20" s="771"/>
      <c r="D20" s="771"/>
      <c r="E20" s="771"/>
      <c r="F20" s="771"/>
      <c r="G20" s="771"/>
      <c r="H20" s="771"/>
      <c r="I20" s="771"/>
      <c r="J20" s="771"/>
      <c r="K20" s="771"/>
      <c r="L20" s="771"/>
      <c r="M20" s="771"/>
      <c r="N20" s="771"/>
      <c r="O20" s="771"/>
      <c r="P20" s="772"/>
      <c r="Q20" s="773"/>
      <c r="R20" s="774"/>
      <c r="S20" s="774"/>
      <c r="T20" s="774"/>
      <c r="U20" s="774"/>
      <c r="V20" s="774"/>
      <c r="W20" s="774"/>
      <c r="X20" s="774"/>
      <c r="Y20" s="774"/>
      <c r="Z20" s="774"/>
      <c r="AA20" s="774"/>
      <c r="AB20" s="774"/>
      <c r="AC20" s="774"/>
      <c r="AD20" s="774"/>
      <c r="AE20" s="775"/>
      <c r="AF20" s="776"/>
      <c r="AG20" s="777"/>
      <c r="AH20" s="777"/>
      <c r="AI20" s="777"/>
      <c r="AJ20" s="778"/>
      <c r="AK20" s="779"/>
      <c r="AL20" s="780"/>
      <c r="AM20" s="780"/>
      <c r="AN20" s="780"/>
      <c r="AO20" s="780"/>
      <c r="AP20" s="780"/>
      <c r="AQ20" s="780"/>
      <c r="AR20" s="780"/>
      <c r="AS20" s="780"/>
      <c r="AT20" s="780"/>
      <c r="AU20" s="785"/>
      <c r="AV20" s="785"/>
      <c r="AW20" s="785"/>
      <c r="AX20" s="785"/>
      <c r="AY20" s="786"/>
      <c r="AZ20" s="232"/>
      <c r="BA20" s="232"/>
      <c r="BB20" s="232"/>
      <c r="BC20" s="232"/>
      <c r="BD20" s="232"/>
      <c r="BE20" s="233"/>
      <c r="BF20" s="233"/>
      <c r="BG20" s="233"/>
      <c r="BH20" s="233"/>
      <c r="BI20" s="233"/>
      <c r="BJ20" s="233"/>
      <c r="BK20" s="233"/>
      <c r="BL20" s="233"/>
      <c r="BM20" s="233"/>
      <c r="BN20" s="233"/>
      <c r="BO20" s="233"/>
      <c r="BP20" s="233"/>
      <c r="BQ20" s="238">
        <v>14</v>
      </c>
      <c r="BR20" s="239"/>
      <c r="BS20" s="787"/>
      <c r="BT20" s="788"/>
      <c r="BU20" s="788"/>
      <c r="BV20" s="788"/>
      <c r="BW20" s="788"/>
      <c r="BX20" s="788"/>
      <c r="BY20" s="788"/>
      <c r="BZ20" s="788"/>
      <c r="CA20" s="788"/>
      <c r="CB20" s="788"/>
      <c r="CC20" s="788"/>
      <c r="CD20" s="788"/>
      <c r="CE20" s="788"/>
      <c r="CF20" s="788"/>
      <c r="CG20" s="789"/>
      <c r="CH20" s="790"/>
      <c r="CI20" s="791"/>
      <c r="CJ20" s="791"/>
      <c r="CK20" s="791"/>
      <c r="CL20" s="792"/>
      <c r="CM20" s="790"/>
      <c r="CN20" s="791"/>
      <c r="CO20" s="791"/>
      <c r="CP20" s="791"/>
      <c r="CQ20" s="792"/>
      <c r="CR20" s="790"/>
      <c r="CS20" s="791"/>
      <c r="CT20" s="791"/>
      <c r="CU20" s="791"/>
      <c r="CV20" s="792"/>
      <c r="CW20" s="790"/>
      <c r="CX20" s="791"/>
      <c r="CY20" s="791"/>
      <c r="CZ20" s="791"/>
      <c r="DA20" s="792"/>
      <c r="DB20" s="790"/>
      <c r="DC20" s="791"/>
      <c r="DD20" s="791"/>
      <c r="DE20" s="791"/>
      <c r="DF20" s="792"/>
      <c r="DG20" s="790"/>
      <c r="DH20" s="791"/>
      <c r="DI20" s="791"/>
      <c r="DJ20" s="791"/>
      <c r="DK20" s="792"/>
      <c r="DL20" s="790"/>
      <c r="DM20" s="791"/>
      <c r="DN20" s="791"/>
      <c r="DO20" s="791"/>
      <c r="DP20" s="792"/>
      <c r="DQ20" s="790"/>
      <c r="DR20" s="791"/>
      <c r="DS20" s="791"/>
      <c r="DT20" s="791"/>
      <c r="DU20" s="792"/>
      <c r="DV20" s="787"/>
      <c r="DW20" s="788"/>
      <c r="DX20" s="788"/>
      <c r="DY20" s="788"/>
      <c r="DZ20" s="793"/>
      <c r="EA20" s="234"/>
    </row>
    <row r="21" spans="1:131" s="235" customFormat="1" ht="26.25" customHeight="1" thickBot="1" x14ac:dyDescent="0.2">
      <c r="A21" s="238">
        <v>15</v>
      </c>
      <c r="B21" s="770"/>
      <c r="C21" s="771"/>
      <c r="D21" s="771"/>
      <c r="E21" s="771"/>
      <c r="F21" s="771"/>
      <c r="G21" s="771"/>
      <c r="H21" s="771"/>
      <c r="I21" s="771"/>
      <c r="J21" s="771"/>
      <c r="K21" s="771"/>
      <c r="L21" s="771"/>
      <c r="M21" s="771"/>
      <c r="N21" s="771"/>
      <c r="O21" s="771"/>
      <c r="P21" s="772"/>
      <c r="Q21" s="773"/>
      <c r="R21" s="774"/>
      <c r="S21" s="774"/>
      <c r="T21" s="774"/>
      <c r="U21" s="774"/>
      <c r="V21" s="774"/>
      <c r="W21" s="774"/>
      <c r="X21" s="774"/>
      <c r="Y21" s="774"/>
      <c r="Z21" s="774"/>
      <c r="AA21" s="774"/>
      <c r="AB21" s="774"/>
      <c r="AC21" s="774"/>
      <c r="AD21" s="774"/>
      <c r="AE21" s="775"/>
      <c r="AF21" s="776"/>
      <c r="AG21" s="777"/>
      <c r="AH21" s="777"/>
      <c r="AI21" s="777"/>
      <c r="AJ21" s="778"/>
      <c r="AK21" s="779"/>
      <c r="AL21" s="780"/>
      <c r="AM21" s="780"/>
      <c r="AN21" s="780"/>
      <c r="AO21" s="780"/>
      <c r="AP21" s="780"/>
      <c r="AQ21" s="780"/>
      <c r="AR21" s="780"/>
      <c r="AS21" s="780"/>
      <c r="AT21" s="780"/>
      <c r="AU21" s="785"/>
      <c r="AV21" s="785"/>
      <c r="AW21" s="785"/>
      <c r="AX21" s="785"/>
      <c r="AY21" s="786"/>
      <c r="AZ21" s="232"/>
      <c r="BA21" s="232"/>
      <c r="BB21" s="232"/>
      <c r="BC21" s="232"/>
      <c r="BD21" s="232"/>
      <c r="BE21" s="233"/>
      <c r="BF21" s="233"/>
      <c r="BG21" s="233"/>
      <c r="BH21" s="233"/>
      <c r="BI21" s="233"/>
      <c r="BJ21" s="233"/>
      <c r="BK21" s="233"/>
      <c r="BL21" s="233"/>
      <c r="BM21" s="233"/>
      <c r="BN21" s="233"/>
      <c r="BO21" s="233"/>
      <c r="BP21" s="233"/>
      <c r="BQ21" s="238">
        <v>15</v>
      </c>
      <c r="BR21" s="239"/>
      <c r="BS21" s="787"/>
      <c r="BT21" s="788"/>
      <c r="BU21" s="788"/>
      <c r="BV21" s="788"/>
      <c r="BW21" s="788"/>
      <c r="BX21" s="788"/>
      <c r="BY21" s="788"/>
      <c r="BZ21" s="788"/>
      <c r="CA21" s="788"/>
      <c r="CB21" s="788"/>
      <c r="CC21" s="788"/>
      <c r="CD21" s="788"/>
      <c r="CE21" s="788"/>
      <c r="CF21" s="788"/>
      <c r="CG21" s="789"/>
      <c r="CH21" s="790"/>
      <c r="CI21" s="791"/>
      <c r="CJ21" s="791"/>
      <c r="CK21" s="791"/>
      <c r="CL21" s="792"/>
      <c r="CM21" s="790"/>
      <c r="CN21" s="791"/>
      <c r="CO21" s="791"/>
      <c r="CP21" s="791"/>
      <c r="CQ21" s="792"/>
      <c r="CR21" s="790"/>
      <c r="CS21" s="791"/>
      <c r="CT21" s="791"/>
      <c r="CU21" s="791"/>
      <c r="CV21" s="792"/>
      <c r="CW21" s="790"/>
      <c r="CX21" s="791"/>
      <c r="CY21" s="791"/>
      <c r="CZ21" s="791"/>
      <c r="DA21" s="792"/>
      <c r="DB21" s="790"/>
      <c r="DC21" s="791"/>
      <c r="DD21" s="791"/>
      <c r="DE21" s="791"/>
      <c r="DF21" s="792"/>
      <c r="DG21" s="790"/>
      <c r="DH21" s="791"/>
      <c r="DI21" s="791"/>
      <c r="DJ21" s="791"/>
      <c r="DK21" s="792"/>
      <c r="DL21" s="790"/>
      <c r="DM21" s="791"/>
      <c r="DN21" s="791"/>
      <c r="DO21" s="791"/>
      <c r="DP21" s="792"/>
      <c r="DQ21" s="790"/>
      <c r="DR21" s="791"/>
      <c r="DS21" s="791"/>
      <c r="DT21" s="791"/>
      <c r="DU21" s="792"/>
      <c r="DV21" s="787"/>
      <c r="DW21" s="788"/>
      <c r="DX21" s="788"/>
      <c r="DY21" s="788"/>
      <c r="DZ21" s="793"/>
      <c r="EA21" s="234"/>
    </row>
    <row r="22" spans="1:131" s="235" customFormat="1" ht="26.25" customHeight="1" x14ac:dyDescent="0.15">
      <c r="A22" s="238">
        <v>16</v>
      </c>
      <c r="B22" s="770"/>
      <c r="C22" s="771"/>
      <c r="D22" s="771"/>
      <c r="E22" s="771"/>
      <c r="F22" s="771"/>
      <c r="G22" s="771"/>
      <c r="H22" s="771"/>
      <c r="I22" s="771"/>
      <c r="J22" s="771"/>
      <c r="K22" s="771"/>
      <c r="L22" s="771"/>
      <c r="M22" s="771"/>
      <c r="N22" s="771"/>
      <c r="O22" s="771"/>
      <c r="P22" s="772"/>
      <c r="Q22" s="804"/>
      <c r="R22" s="805"/>
      <c r="S22" s="805"/>
      <c r="T22" s="805"/>
      <c r="U22" s="805"/>
      <c r="V22" s="805"/>
      <c r="W22" s="805"/>
      <c r="X22" s="805"/>
      <c r="Y22" s="805"/>
      <c r="Z22" s="805"/>
      <c r="AA22" s="805"/>
      <c r="AB22" s="805"/>
      <c r="AC22" s="805"/>
      <c r="AD22" s="805"/>
      <c r="AE22" s="806"/>
      <c r="AF22" s="776"/>
      <c r="AG22" s="777"/>
      <c r="AH22" s="777"/>
      <c r="AI22" s="777"/>
      <c r="AJ22" s="778"/>
      <c r="AK22" s="807"/>
      <c r="AL22" s="808"/>
      <c r="AM22" s="808"/>
      <c r="AN22" s="808"/>
      <c r="AO22" s="808"/>
      <c r="AP22" s="808"/>
      <c r="AQ22" s="808"/>
      <c r="AR22" s="808"/>
      <c r="AS22" s="808"/>
      <c r="AT22" s="808"/>
      <c r="AU22" s="809"/>
      <c r="AV22" s="809"/>
      <c r="AW22" s="809"/>
      <c r="AX22" s="809"/>
      <c r="AY22" s="810"/>
      <c r="AZ22" s="811" t="s">
        <v>374</v>
      </c>
      <c r="BA22" s="811"/>
      <c r="BB22" s="811"/>
      <c r="BC22" s="811"/>
      <c r="BD22" s="812"/>
      <c r="BE22" s="233"/>
      <c r="BF22" s="233"/>
      <c r="BG22" s="233"/>
      <c r="BH22" s="233"/>
      <c r="BI22" s="233"/>
      <c r="BJ22" s="233"/>
      <c r="BK22" s="233"/>
      <c r="BL22" s="233"/>
      <c r="BM22" s="233"/>
      <c r="BN22" s="233"/>
      <c r="BO22" s="233"/>
      <c r="BP22" s="233"/>
      <c r="BQ22" s="238">
        <v>16</v>
      </c>
      <c r="BR22" s="239"/>
      <c r="BS22" s="787"/>
      <c r="BT22" s="788"/>
      <c r="BU22" s="788"/>
      <c r="BV22" s="788"/>
      <c r="BW22" s="788"/>
      <c r="BX22" s="788"/>
      <c r="BY22" s="788"/>
      <c r="BZ22" s="788"/>
      <c r="CA22" s="788"/>
      <c r="CB22" s="788"/>
      <c r="CC22" s="788"/>
      <c r="CD22" s="788"/>
      <c r="CE22" s="788"/>
      <c r="CF22" s="788"/>
      <c r="CG22" s="789"/>
      <c r="CH22" s="790"/>
      <c r="CI22" s="791"/>
      <c r="CJ22" s="791"/>
      <c r="CK22" s="791"/>
      <c r="CL22" s="792"/>
      <c r="CM22" s="790"/>
      <c r="CN22" s="791"/>
      <c r="CO22" s="791"/>
      <c r="CP22" s="791"/>
      <c r="CQ22" s="792"/>
      <c r="CR22" s="790"/>
      <c r="CS22" s="791"/>
      <c r="CT22" s="791"/>
      <c r="CU22" s="791"/>
      <c r="CV22" s="792"/>
      <c r="CW22" s="790"/>
      <c r="CX22" s="791"/>
      <c r="CY22" s="791"/>
      <c r="CZ22" s="791"/>
      <c r="DA22" s="792"/>
      <c r="DB22" s="790"/>
      <c r="DC22" s="791"/>
      <c r="DD22" s="791"/>
      <c r="DE22" s="791"/>
      <c r="DF22" s="792"/>
      <c r="DG22" s="790"/>
      <c r="DH22" s="791"/>
      <c r="DI22" s="791"/>
      <c r="DJ22" s="791"/>
      <c r="DK22" s="792"/>
      <c r="DL22" s="790"/>
      <c r="DM22" s="791"/>
      <c r="DN22" s="791"/>
      <c r="DO22" s="791"/>
      <c r="DP22" s="792"/>
      <c r="DQ22" s="790"/>
      <c r="DR22" s="791"/>
      <c r="DS22" s="791"/>
      <c r="DT22" s="791"/>
      <c r="DU22" s="792"/>
      <c r="DV22" s="787"/>
      <c r="DW22" s="788"/>
      <c r="DX22" s="788"/>
      <c r="DY22" s="788"/>
      <c r="DZ22" s="793"/>
      <c r="EA22" s="234"/>
    </row>
    <row r="23" spans="1:131" s="235" customFormat="1" ht="26.25" customHeight="1" thickBot="1" x14ac:dyDescent="0.2">
      <c r="A23" s="240" t="s">
        <v>375</v>
      </c>
      <c r="B23" s="794" t="s">
        <v>376</v>
      </c>
      <c r="C23" s="795"/>
      <c r="D23" s="795"/>
      <c r="E23" s="795"/>
      <c r="F23" s="795"/>
      <c r="G23" s="795"/>
      <c r="H23" s="795"/>
      <c r="I23" s="795"/>
      <c r="J23" s="795"/>
      <c r="K23" s="795"/>
      <c r="L23" s="795"/>
      <c r="M23" s="795"/>
      <c r="N23" s="795"/>
      <c r="O23" s="795"/>
      <c r="P23" s="796"/>
      <c r="Q23" s="797">
        <v>7573</v>
      </c>
      <c r="R23" s="798"/>
      <c r="S23" s="798"/>
      <c r="T23" s="798"/>
      <c r="U23" s="798"/>
      <c r="V23" s="798">
        <v>7147</v>
      </c>
      <c r="W23" s="798"/>
      <c r="X23" s="798"/>
      <c r="Y23" s="798"/>
      <c r="Z23" s="798"/>
      <c r="AA23" s="798">
        <v>426</v>
      </c>
      <c r="AB23" s="798"/>
      <c r="AC23" s="798"/>
      <c r="AD23" s="798"/>
      <c r="AE23" s="799"/>
      <c r="AF23" s="800">
        <v>401</v>
      </c>
      <c r="AG23" s="798"/>
      <c r="AH23" s="798"/>
      <c r="AI23" s="798"/>
      <c r="AJ23" s="801"/>
      <c r="AK23" s="802"/>
      <c r="AL23" s="803"/>
      <c r="AM23" s="803"/>
      <c r="AN23" s="803"/>
      <c r="AO23" s="803"/>
      <c r="AP23" s="798">
        <v>2997</v>
      </c>
      <c r="AQ23" s="798"/>
      <c r="AR23" s="798"/>
      <c r="AS23" s="798"/>
      <c r="AT23" s="798"/>
      <c r="AU23" s="814"/>
      <c r="AV23" s="814"/>
      <c r="AW23" s="814"/>
      <c r="AX23" s="814"/>
      <c r="AY23" s="815"/>
      <c r="AZ23" s="816" t="s">
        <v>122</v>
      </c>
      <c r="BA23" s="817"/>
      <c r="BB23" s="817"/>
      <c r="BC23" s="817"/>
      <c r="BD23" s="818"/>
      <c r="BE23" s="233"/>
      <c r="BF23" s="233"/>
      <c r="BG23" s="233"/>
      <c r="BH23" s="233"/>
      <c r="BI23" s="233"/>
      <c r="BJ23" s="233"/>
      <c r="BK23" s="233"/>
      <c r="BL23" s="233"/>
      <c r="BM23" s="233"/>
      <c r="BN23" s="233"/>
      <c r="BO23" s="233"/>
      <c r="BP23" s="233"/>
      <c r="BQ23" s="238">
        <v>17</v>
      </c>
      <c r="BR23" s="239"/>
      <c r="BS23" s="787"/>
      <c r="BT23" s="788"/>
      <c r="BU23" s="788"/>
      <c r="BV23" s="788"/>
      <c r="BW23" s="788"/>
      <c r="BX23" s="788"/>
      <c r="BY23" s="788"/>
      <c r="BZ23" s="788"/>
      <c r="CA23" s="788"/>
      <c r="CB23" s="788"/>
      <c r="CC23" s="788"/>
      <c r="CD23" s="788"/>
      <c r="CE23" s="788"/>
      <c r="CF23" s="788"/>
      <c r="CG23" s="789"/>
      <c r="CH23" s="790"/>
      <c r="CI23" s="791"/>
      <c r="CJ23" s="791"/>
      <c r="CK23" s="791"/>
      <c r="CL23" s="792"/>
      <c r="CM23" s="790"/>
      <c r="CN23" s="791"/>
      <c r="CO23" s="791"/>
      <c r="CP23" s="791"/>
      <c r="CQ23" s="792"/>
      <c r="CR23" s="790"/>
      <c r="CS23" s="791"/>
      <c r="CT23" s="791"/>
      <c r="CU23" s="791"/>
      <c r="CV23" s="792"/>
      <c r="CW23" s="790"/>
      <c r="CX23" s="791"/>
      <c r="CY23" s="791"/>
      <c r="CZ23" s="791"/>
      <c r="DA23" s="792"/>
      <c r="DB23" s="790"/>
      <c r="DC23" s="791"/>
      <c r="DD23" s="791"/>
      <c r="DE23" s="791"/>
      <c r="DF23" s="792"/>
      <c r="DG23" s="790"/>
      <c r="DH23" s="791"/>
      <c r="DI23" s="791"/>
      <c r="DJ23" s="791"/>
      <c r="DK23" s="792"/>
      <c r="DL23" s="790"/>
      <c r="DM23" s="791"/>
      <c r="DN23" s="791"/>
      <c r="DO23" s="791"/>
      <c r="DP23" s="792"/>
      <c r="DQ23" s="790"/>
      <c r="DR23" s="791"/>
      <c r="DS23" s="791"/>
      <c r="DT23" s="791"/>
      <c r="DU23" s="792"/>
      <c r="DV23" s="787"/>
      <c r="DW23" s="788"/>
      <c r="DX23" s="788"/>
      <c r="DY23" s="788"/>
      <c r="DZ23" s="793"/>
      <c r="EA23" s="234"/>
    </row>
    <row r="24" spans="1:131" s="235" customFormat="1" ht="26.25" customHeight="1" x14ac:dyDescent="0.15">
      <c r="A24" s="813" t="s">
        <v>377</v>
      </c>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c r="AF24" s="813"/>
      <c r="AG24" s="813"/>
      <c r="AH24" s="813"/>
      <c r="AI24" s="813"/>
      <c r="AJ24" s="813"/>
      <c r="AK24" s="813"/>
      <c r="AL24" s="813"/>
      <c r="AM24" s="813"/>
      <c r="AN24" s="813"/>
      <c r="AO24" s="813"/>
      <c r="AP24" s="813"/>
      <c r="AQ24" s="813"/>
      <c r="AR24" s="813"/>
      <c r="AS24" s="813"/>
      <c r="AT24" s="813"/>
      <c r="AU24" s="813"/>
      <c r="AV24" s="813"/>
      <c r="AW24" s="813"/>
      <c r="AX24" s="813"/>
      <c r="AY24" s="813"/>
      <c r="AZ24" s="232"/>
      <c r="BA24" s="232"/>
      <c r="BB24" s="232"/>
      <c r="BC24" s="232"/>
      <c r="BD24" s="232"/>
      <c r="BE24" s="233"/>
      <c r="BF24" s="233"/>
      <c r="BG24" s="233"/>
      <c r="BH24" s="233"/>
      <c r="BI24" s="233"/>
      <c r="BJ24" s="233"/>
      <c r="BK24" s="233"/>
      <c r="BL24" s="233"/>
      <c r="BM24" s="233"/>
      <c r="BN24" s="233"/>
      <c r="BO24" s="233"/>
      <c r="BP24" s="233"/>
      <c r="BQ24" s="238">
        <v>18</v>
      </c>
      <c r="BR24" s="239"/>
      <c r="BS24" s="787"/>
      <c r="BT24" s="788"/>
      <c r="BU24" s="788"/>
      <c r="BV24" s="788"/>
      <c r="BW24" s="788"/>
      <c r="BX24" s="788"/>
      <c r="BY24" s="788"/>
      <c r="BZ24" s="788"/>
      <c r="CA24" s="788"/>
      <c r="CB24" s="788"/>
      <c r="CC24" s="788"/>
      <c r="CD24" s="788"/>
      <c r="CE24" s="788"/>
      <c r="CF24" s="788"/>
      <c r="CG24" s="789"/>
      <c r="CH24" s="790"/>
      <c r="CI24" s="791"/>
      <c r="CJ24" s="791"/>
      <c r="CK24" s="791"/>
      <c r="CL24" s="792"/>
      <c r="CM24" s="790"/>
      <c r="CN24" s="791"/>
      <c r="CO24" s="791"/>
      <c r="CP24" s="791"/>
      <c r="CQ24" s="792"/>
      <c r="CR24" s="790"/>
      <c r="CS24" s="791"/>
      <c r="CT24" s="791"/>
      <c r="CU24" s="791"/>
      <c r="CV24" s="792"/>
      <c r="CW24" s="790"/>
      <c r="CX24" s="791"/>
      <c r="CY24" s="791"/>
      <c r="CZ24" s="791"/>
      <c r="DA24" s="792"/>
      <c r="DB24" s="790"/>
      <c r="DC24" s="791"/>
      <c r="DD24" s="791"/>
      <c r="DE24" s="791"/>
      <c r="DF24" s="792"/>
      <c r="DG24" s="790"/>
      <c r="DH24" s="791"/>
      <c r="DI24" s="791"/>
      <c r="DJ24" s="791"/>
      <c r="DK24" s="792"/>
      <c r="DL24" s="790"/>
      <c r="DM24" s="791"/>
      <c r="DN24" s="791"/>
      <c r="DO24" s="791"/>
      <c r="DP24" s="792"/>
      <c r="DQ24" s="790"/>
      <c r="DR24" s="791"/>
      <c r="DS24" s="791"/>
      <c r="DT24" s="791"/>
      <c r="DU24" s="792"/>
      <c r="DV24" s="787"/>
      <c r="DW24" s="788"/>
      <c r="DX24" s="788"/>
      <c r="DY24" s="788"/>
      <c r="DZ24" s="793"/>
      <c r="EA24" s="234"/>
    </row>
    <row r="25" spans="1:131" ht="26.25" customHeight="1" thickBot="1" x14ac:dyDescent="0.2">
      <c r="A25" s="741" t="s">
        <v>378</v>
      </c>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232"/>
      <c r="BK25" s="232"/>
      <c r="BL25" s="232"/>
      <c r="BM25" s="232"/>
      <c r="BN25" s="232"/>
      <c r="BO25" s="241"/>
      <c r="BP25" s="241"/>
      <c r="BQ25" s="238">
        <v>19</v>
      </c>
      <c r="BR25" s="239"/>
      <c r="BS25" s="787"/>
      <c r="BT25" s="788"/>
      <c r="BU25" s="788"/>
      <c r="BV25" s="788"/>
      <c r="BW25" s="788"/>
      <c r="BX25" s="788"/>
      <c r="BY25" s="788"/>
      <c r="BZ25" s="788"/>
      <c r="CA25" s="788"/>
      <c r="CB25" s="788"/>
      <c r="CC25" s="788"/>
      <c r="CD25" s="788"/>
      <c r="CE25" s="788"/>
      <c r="CF25" s="788"/>
      <c r="CG25" s="789"/>
      <c r="CH25" s="790"/>
      <c r="CI25" s="791"/>
      <c r="CJ25" s="791"/>
      <c r="CK25" s="791"/>
      <c r="CL25" s="792"/>
      <c r="CM25" s="790"/>
      <c r="CN25" s="791"/>
      <c r="CO25" s="791"/>
      <c r="CP25" s="791"/>
      <c r="CQ25" s="792"/>
      <c r="CR25" s="790"/>
      <c r="CS25" s="791"/>
      <c r="CT25" s="791"/>
      <c r="CU25" s="791"/>
      <c r="CV25" s="792"/>
      <c r="CW25" s="790"/>
      <c r="CX25" s="791"/>
      <c r="CY25" s="791"/>
      <c r="CZ25" s="791"/>
      <c r="DA25" s="792"/>
      <c r="DB25" s="790"/>
      <c r="DC25" s="791"/>
      <c r="DD25" s="791"/>
      <c r="DE25" s="791"/>
      <c r="DF25" s="792"/>
      <c r="DG25" s="790"/>
      <c r="DH25" s="791"/>
      <c r="DI25" s="791"/>
      <c r="DJ25" s="791"/>
      <c r="DK25" s="792"/>
      <c r="DL25" s="790"/>
      <c r="DM25" s="791"/>
      <c r="DN25" s="791"/>
      <c r="DO25" s="791"/>
      <c r="DP25" s="792"/>
      <c r="DQ25" s="790"/>
      <c r="DR25" s="791"/>
      <c r="DS25" s="791"/>
      <c r="DT25" s="791"/>
      <c r="DU25" s="792"/>
      <c r="DV25" s="787"/>
      <c r="DW25" s="788"/>
      <c r="DX25" s="788"/>
      <c r="DY25" s="788"/>
      <c r="DZ25" s="793"/>
      <c r="EA25" s="230"/>
    </row>
    <row r="26" spans="1:131" ht="26.25" customHeight="1" x14ac:dyDescent="0.15">
      <c r="A26" s="731" t="s">
        <v>356</v>
      </c>
      <c r="B26" s="732"/>
      <c r="C26" s="732"/>
      <c r="D26" s="732"/>
      <c r="E26" s="732"/>
      <c r="F26" s="732"/>
      <c r="G26" s="732"/>
      <c r="H26" s="732"/>
      <c r="I26" s="732"/>
      <c r="J26" s="732"/>
      <c r="K26" s="732"/>
      <c r="L26" s="732"/>
      <c r="M26" s="732"/>
      <c r="N26" s="732"/>
      <c r="O26" s="732"/>
      <c r="P26" s="733"/>
      <c r="Q26" s="727" t="s">
        <v>379</v>
      </c>
      <c r="R26" s="723"/>
      <c r="S26" s="723"/>
      <c r="T26" s="723"/>
      <c r="U26" s="724"/>
      <c r="V26" s="727" t="s">
        <v>380</v>
      </c>
      <c r="W26" s="723"/>
      <c r="X26" s="723"/>
      <c r="Y26" s="723"/>
      <c r="Z26" s="724"/>
      <c r="AA26" s="727" t="s">
        <v>381</v>
      </c>
      <c r="AB26" s="723"/>
      <c r="AC26" s="723"/>
      <c r="AD26" s="723"/>
      <c r="AE26" s="723"/>
      <c r="AF26" s="819" t="s">
        <v>382</v>
      </c>
      <c r="AG26" s="820"/>
      <c r="AH26" s="820"/>
      <c r="AI26" s="820"/>
      <c r="AJ26" s="821"/>
      <c r="AK26" s="723" t="s">
        <v>383</v>
      </c>
      <c r="AL26" s="723"/>
      <c r="AM26" s="723"/>
      <c r="AN26" s="723"/>
      <c r="AO26" s="724"/>
      <c r="AP26" s="727" t="s">
        <v>384</v>
      </c>
      <c r="AQ26" s="723"/>
      <c r="AR26" s="723"/>
      <c r="AS26" s="723"/>
      <c r="AT26" s="724"/>
      <c r="AU26" s="727" t="s">
        <v>385</v>
      </c>
      <c r="AV26" s="723"/>
      <c r="AW26" s="723"/>
      <c r="AX26" s="723"/>
      <c r="AY26" s="724"/>
      <c r="AZ26" s="727" t="s">
        <v>386</v>
      </c>
      <c r="BA26" s="723"/>
      <c r="BB26" s="723"/>
      <c r="BC26" s="723"/>
      <c r="BD26" s="724"/>
      <c r="BE26" s="727" t="s">
        <v>363</v>
      </c>
      <c r="BF26" s="723"/>
      <c r="BG26" s="723"/>
      <c r="BH26" s="723"/>
      <c r="BI26" s="729"/>
      <c r="BJ26" s="232"/>
      <c r="BK26" s="232"/>
      <c r="BL26" s="232"/>
      <c r="BM26" s="232"/>
      <c r="BN26" s="232"/>
      <c r="BO26" s="241"/>
      <c r="BP26" s="241"/>
      <c r="BQ26" s="238">
        <v>20</v>
      </c>
      <c r="BR26" s="239"/>
      <c r="BS26" s="787"/>
      <c r="BT26" s="788"/>
      <c r="BU26" s="788"/>
      <c r="BV26" s="788"/>
      <c r="BW26" s="788"/>
      <c r="BX26" s="788"/>
      <c r="BY26" s="788"/>
      <c r="BZ26" s="788"/>
      <c r="CA26" s="788"/>
      <c r="CB26" s="788"/>
      <c r="CC26" s="788"/>
      <c r="CD26" s="788"/>
      <c r="CE26" s="788"/>
      <c r="CF26" s="788"/>
      <c r="CG26" s="789"/>
      <c r="CH26" s="790"/>
      <c r="CI26" s="791"/>
      <c r="CJ26" s="791"/>
      <c r="CK26" s="791"/>
      <c r="CL26" s="792"/>
      <c r="CM26" s="790"/>
      <c r="CN26" s="791"/>
      <c r="CO26" s="791"/>
      <c r="CP26" s="791"/>
      <c r="CQ26" s="792"/>
      <c r="CR26" s="790"/>
      <c r="CS26" s="791"/>
      <c r="CT26" s="791"/>
      <c r="CU26" s="791"/>
      <c r="CV26" s="792"/>
      <c r="CW26" s="790"/>
      <c r="CX26" s="791"/>
      <c r="CY26" s="791"/>
      <c r="CZ26" s="791"/>
      <c r="DA26" s="792"/>
      <c r="DB26" s="790"/>
      <c r="DC26" s="791"/>
      <c r="DD26" s="791"/>
      <c r="DE26" s="791"/>
      <c r="DF26" s="792"/>
      <c r="DG26" s="790"/>
      <c r="DH26" s="791"/>
      <c r="DI26" s="791"/>
      <c r="DJ26" s="791"/>
      <c r="DK26" s="792"/>
      <c r="DL26" s="790"/>
      <c r="DM26" s="791"/>
      <c r="DN26" s="791"/>
      <c r="DO26" s="791"/>
      <c r="DP26" s="792"/>
      <c r="DQ26" s="790"/>
      <c r="DR26" s="791"/>
      <c r="DS26" s="791"/>
      <c r="DT26" s="791"/>
      <c r="DU26" s="792"/>
      <c r="DV26" s="787"/>
      <c r="DW26" s="788"/>
      <c r="DX26" s="788"/>
      <c r="DY26" s="788"/>
      <c r="DZ26" s="793"/>
      <c r="EA26" s="230"/>
    </row>
    <row r="27" spans="1:131" ht="26.25" customHeight="1" thickBot="1" x14ac:dyDescent="0.2">
      <c r="A27" s="734"/>
      <c r="B27" s="735"/>
      <c r="C27" s="735"/>
      <c r="D27" s="735"/>
      <c r="E27" s="735"/>
      <c r="F27" s="735"/>
      <c r="G27" s="735"/>
      <c r="H27" s="735"/>
      <c r="I27" s="735"/>
      <c r="J27" s="735"/>
      <c r="K27" s="735"/>
      <c r="L27" s="735"/>
      <c r="M27" s="735"/>
      <c r="N27" s="735"/>
      <c r="O27" s="735"/>
      <c r="P27" s="736"/>
      <c r="Q27" s="728"/>
      <c r="R27" s="725"/>
      <c r="S27" s="725"/>
      <c r="T27" s="725"/>
      <c r="U27" s="726"/>
      <c r="V27" s="728"/>
      <c r="W27" s="725"/>
      <c r="X27" s="725"/>
      <c r="Y27" s="725"/>
      <c r="Z27" s="726"/>
      <c r="AA27" s="728"/>
      <c r="AB27" s="725"/>
      <c r="AC27" s="725"/>
      <c r="AD27" s="725"/>
      <c r="AE27" s="725"/>
      <c r="AF27" s="822"/>
      <c r="AG27" s="823"/>
      <c r="AH27" s="823"/>
      <c r="AI27" s="823"/>
      <c r="AJ27" s="824"/>
      <c r="AK27" s="725"/>
      <c r="AL27" s="725"/>
      <c r="AM27" s="725"/>
      <c r="AN27" s="725"/>
      <c r="AO27" s="726"/>
      <c r="AP27" s="728"/>
      <c r="AQ27" s="725"/>
      <c r="AR27" s="725"/>
      <c r="AS27" s="725"/>
      <c r="AT27" s="726"/>
      <c r="AU27" s="728"/>
      <c r="AV27" s="725"/>
      <c r="AW27" s="725"/>
      <c r="AX27" s="725"/>
      <c r="AY27" s="726"/>
      <c r="AZ27" s="728"/>
      <c r="BA27" s="725"/>
      <c r="BB27" s="725"/>
      <c r="BC27" s="725"/>
      <c r="BD27" s="726"/>
      <c r="BE27" s="728"/>
      <c r="BF27" s="725"/>
      <c r="BG27" s="725"/>
      <c r="BH27" s="725"/>
      <c r="BI27" s="730"/>
      <c r="BJ27" s="232"/>
      <c r="BK27" s="232"/>
      <c r="BL27" s="232"/>
      <c r="BM27" s="232"/>
      <c r="BN27" s="232"/>
      <c r="BO27" s="241"/>
      <c r="BP27" s="241"/>
      <c r="BQ27" s="238">
        <v>21</v>
      </c>
      <c r="BR27" s="239"/>
      <c r="BS27" s="787"/>
      <c r="BT27" s="788"/>
      <c r="BU27" s="788"/>
      <c r="BV27" s="788"/>
      <c r="BW27" s="788"/>
      <c r="BX27" s="788"/>
      <c r="BY27" s="788"/>
      <c r="BZ27" s="788"/>
      <c r="CA27" s="788"/>
      <c r="CB27" s="788"/>
      <c r="CC27" s="788"/>
      <c r="CD27" s="788"/>
      <c r="CE27" s="788"/>
      <c r="CF27" s="788"/>
      <c r="CG27" s="789"/>
      <c r="CH27" s="790"/>
      <c r="CI27" s="791"/>
      <c r="CJ27" s="791"/>
      <c r="CK27" s="791"/>
      <c r="CL27" s="792"/>
      <c r="CM27" s="790"/>
      <c r="CN27" s="791"/>
      <c r="CO27" s="791"/>
      <c r="CP27" s="791"/>
      <c r="CQ27" s="792"/>
      <c r="CR27" s="790"/>
      <c r="CS27" s="791"/>
      <c r="CT27" s="791"/>
      <c r="CU27" s="791"/>
      <c r="CV27" s="792"/>
      <c r="CW27" s="790"/>
      <c r="CX27" s="791"/>
      <c r="CY27" s="791"/>
      <c r="CZ27" s="791"/>
      <c r="DA27" s="792"/>
      <c r="DB27" s="790"/>
      <c r="DC27" s="791"/>
      <c r="DD27" s="791"/>
      <c r="DE27" s="791"/>
      <c r="DF27" s="792"/>
      <c r="DG27" s="790"/>
      <c r="DH27" s="791"/>
      <c r="DI27" s="791"/>
      <c r="DJ27" s="791"/>
      <c r="DK27" s="792"/>
      <c r="DL27" s="790"/>
      <c r="DM27" s="791"/>
      <c r="DN27" s="791"/>
      <c r="DO27" s="791"/>
      <c r="DP27" s="792"/>
      <c r="DQ27" s="790"/>
      <c r="DR27" s="791"/>
      <c r="DS27" s="791"/>
      <c r="DT27" s="791"/>
      <c r="DU27" s="792"/>
      <c r="DV27" s="787"/>
      <c r="DW27" s="788"/>
      <c r="DX27" s="788"/>
      <c r="DY27" s="788"/>
      <c r="DZ27" s="793"/>
      <c r="EA27" s="230"/>
    </row>
    <row r="28" spans="1:131" ht="26.25" customHeight="1" thickTop="1" x14ac:dyDescent="0.15">
      <c r="A28" s="242">
        <v>1</v>
      </c>
      <c r="B28" s="781" t="s">
        <v>387</v>
      </c>
      <c r="C28" s="782"/>
      <c r="D28" s="782"/>
      <c r="E28" s="782"/>
      <c r="F28" s="782"/>
      <c r="G28" s="782"/>
      <c r="H28" s="782"/>
      <c r="I28" s="782"/>
      <c r="J28" s="782"/>
      <c r="K28" s="782"/>
      <c r="L28" s="782"/>
      <c r="M28" s="782"/>
      <c r="N28" s="782"/>
      <c r="O28" s="782"/>
      <c r="P28" s="783"/>
      <c r="Q28" s="827">
        <v>795</v>
      </c>
      <c r="R28" s="828"/>
      <c r="S28" s="828"/>
      <c r="T28" s="828"/>
      <c r="U28" s="828"/>
      <c r="V28" s="828">
        <v>776</v>
      </c>
      <c r="W28" s="828"/>
      <c r="X28" s="828"/>
      <c r="Y28" s="828"/>
      <c r="Z28" s="828"/>
      <c r="AA28" s="828">
        <v>19</v>
      </c>
      <c r="AB28" s="828"/>
      <c r="AC28" s="828"/>
      <c r="AD28" s="828"/>
      <c r="AE28" s="829"/>
      <c r="AF28" s="830">
        <v>19</v>
      </c>
      <c r="AG28" s="828"/>
      <c r="AH28" s="828"/>
      <c r="AI28" s="828"/>
      <c r="AJ28" s="831"/>
      <c r="AK28" s="832">
        <v>77</v>
      </c>
      <c r="AL28" s="833"/>
      <c r="AM28" s="833"/>
      <c r="AN28" s="833"/>
      <c r="AO28" s="833"/>
      <c r="AP28" s="833" t="s">
        <v>553</v>
      </c>
      <c r="AQ28" s="833"/>
      <c r="AR28" s="833"/>
      <c r="AS28" s="833"/>
      <c r="AT28" s="833"/>
      <c r="AU28" s="833" t="s">
        <v>553</v>
      </c>
      <c r="AV28" s="833"/>
      <c r="AW28" s="833"/>
      <c r="AX28" s="833"/>
      <c r="AY28" s="833"/>
      <c r="AZ28" s="834" t="s">
        <v>553</v>
      </c>
      <c r="BA28" s="834"/>
      <c r="BB28" s="834"/>
      <c r="BC28" s="834"/>
      <c r="BD28" s="834"/>
      <c r="BE28" s="825"/>
      <c r="BF28" s="825"/>
      <c r="BG28" s="825"/>
      <c r="BH28" s="825"/>
      <c r="BI28" s="826"/>
      <c r="BJ28" s="232"/>
      <c r="BK28" s="232"/>
      <c r="BL28" s="232"/>
      <c r="BM28" s="232"/>
      <c r="BN28" s="232"/>
      <c r="BO28" s="241"/>
      <c r="BP28" s="241"/>
      <c r="BQ28" s="238">
        <v>22</v>
      </c>
      <c r="BR28" s="239"/>
      <c r="BS28" s="787"/>
      <c r="BT28" s="788"/>
      <c r="BU28" s="788"/>
      <c r="BV28" s="788"/>
      <c r="BW28" s="788"/>
      <c r="BX28" s="788"/>
      <c r="BY28" s="788"/>
      <c r="BZ28" s="788"/>
      <c r="CA28" s="788"/>
      <c r="CB28" s="788"/>
      <c r="CC28" s="788"/>
      <c r="CD28" s="788"/>
      <c r="CE28" s="788"/>
      <c r="CF28" s="788"/>
      <c r="CG28" s="789"/>
      <c r="CH28" s="790"/>
      <c r="CI28" s="791"/>
      <c r="CJ28" s="791"/>
      <c r="CK28" s="791"/>
      <c r="CL28" s="792"/>
      <c r="CM28" s="790"/>
      <c r="CN28" s="791"/>
      <c r="CO28" s="791"/>
      <c r="CP28" s="791"/>
      <c r="CQ28" s="792"/>
      <c r="CR28" s="790"/>
      <c r="CS28" s="791"/>
      <c r="CT28" s="791"/>
      <c r="CU28" s="791"/>
      <c r="CV28" s="792"/>
      <c r="CW28" s="790"/>
      <c r="CX28" s="791"/>
      <c r="CY28" s="791"/>
      <c r="CZ28" s="791"/>
      <c r="DA28" s="792"/>
      <c r="DB28" s="790"/>
      <c r="DC28" s="791"/>
      <c r="DD28" s="791"/>
      <c r="DE28" s="791"/>
      <c r="DF28" s="792"/>
      <c r="DG28" s="790"/>
      <c r="DH28" s="791"/>
      <c r="DI28" s="791"/>
      <c r="DJ28" s="791"/>
      <c r="DK28" s="792"/>
      <c r="DL28" s="790"/>
      <c r="DM28" s="791"/>
      <c r="DN28" s="791"/>
      <c r="DO28" s="791"/>
      <c r="DP28" s="792"/>
      <c r="DQ28" s="790"/>
      <c r="DR28" s="791"/>
      <c r="DS28" s="791"/>
      <c r="DT28" s="791"/>
      <c r="DU28" s="792"/>
      <c r="DV28" s="787"/>
      <c r="DW28" s="788"/>
      <c r="DX28" s="788"/>
      <c r="DY28" s="788"/>
      <c r="DZ28" s="793"/>
      <c r="EA28" s="230"/>
    </row>
    <row r="29" spans="1:131" ht="26.25" customHeight="1" x14ac:dyDescent="0.15">
      <c r="A29" s="242">
        <v>2</v>
      </c>
      <c r="B29" s="770" t="s">
        <v>388</v>
      </c>
      <c r="C29" s="771"/>
      <c r="D29" s="771"/>
      <c r="E29" s="771"/>
      <c r="F29" s="771"/>
      <c r="G29" s="771"/>
      <c r="H29" s="771"/>
      <c r="I29" s="771"/>
      <c r="J29" s="771"/>
      <c r="K29" s="771"/>
      <c r="L29" s="771"/>
      <c r="M29" s="771"/>
      <c r="N29" s="771"/>
      <c r="O29" s="771"/>
      <c r="P29" s="772"/>
      <c r="Q29" s="773">
        <v>144</v>
      </c>
      <c r="R29" s="774"/>
      <c r="S29" s="774"/>
      <c r="T29" s="774"/>
      <c r="U29" s="774"/>
      <c r="V29" s="774">
        <v>140</v>
      </c>
      <c r="W29" s="774"/>
      <c r="X29" s="774"/>
      <c r="Y29" s="774"/>
      <c r="Z29" s="774"/>
      <c r="AA29" s="774">
        <v>4</v>
      </c>
      <c r="AB29" s="774"/>
      <c r="AC29" s="774"/>
      <c r="AD29" s="774"/>
      <c r="AE29" s="775"/>
      <c r="AF29" s="776">
        <v>4</v>
      </c>
      <c r="AG29" s="777"/>
      <c r="AH29" s="777"/>
      <c r="AI29" s="777"/>
      <c r="AJ29" s="778"/>
      <c r="AK29" s="839">
        <v>47</v>
      </c>
      <c r="AL29" s="835"/>
      <c r="AM29" s="835"/>
      <c r="AN29" s="835"/>
      <c r="AO29" s="835"/>
      <c r="AP29" s="835" t="s">
        <v>553</v>
      </c>
      <c r="AQ29" s="835"/>
      <c r="AR29" s="835"/>
      <c r="AS29" s="835"/>
      <c r="AT29" s="835"/>
      <c r="AU29" s="835" t="s">
        <v>553</v>
      </c>
      <c r="AV29" s="835"/>
      <c r="AW29" s="835"/>
      <c r="AX29" s="835"/>
      <c r="AY29" s="835"/>
      <c r="AZ29" s="836" t="s">
        <v>553</v>
      </c>
      <c r="BA29" s="836"/>
      <c r="BB29" s="836"/>
      <c r="BC29" s="836"/>
      <c r="BD29" s="836"/>
      <c r="BE29" s="837"/>
      <c r="BF29" s="837"/>
      <c r="BG29" s="837"/>
      <c r="BH29" s="837"/>
      <c r="BI29" s="838"/>
      <c r="BJ29" s="232"/>
      <c r="BK29" s="232"/>
      <c r="BL29" s="232"/>
      <c r="BM29" s="232"/>
      <c r="BN29" s="232"/>
      <c r="BO29" s="241"/>
      <c r="BP29" s="241"/>
      <c r="BQ29" s="238">
        <v>23</v>
      </c>
      <c r="BR29" s="239"/>
      <c r="BS29" s="787"/>
      <c r="BT29" s="788"/>
      <c r="BU29" s="788"/>
      <c r="BV29" s="788"/>
      <c r="BW29" s="788"/>
      <c r="BX29" s="788"/>
      <c r="BY29" s="788"/>
      <c r="BZ29" s="788"/>
      <c r="CA29" s="788"/>
      <c r="CB29" s="788"/>
      <c r="CC29" s="788"/>
      <c r="CD29" s="788"/>
      <c r="CE29" s="788"/>
      <c r="CF29" s="788"/>
      <c r="CG29" s="789"/>
      <c r="CH29" s="790"/>
      <c r="CI29" s="791"/>
      <c r="CJ29" s="791"/>
      <c r="CK29" s="791"/>
      <c r="CL29" s="792"/>
      <c r="CM29" s="790"/>
      <c r="CN29" s="791"/>
      <c r="CO29" s="791"/>
      <c r="CP29" s="791"/>
      <c r="CQ29" s="792"/>
      <c r="CR29" s="790"/>
      <c r="CS29" s="791"/>
      <c r="CT29" s="791"/>
      <c r="CU29" s="791"/>
      <c r="CV29" s="792"/>
      <c r="CW29" s="790"/>
      <c r="CX29" s="791"/>
      <c r="CY29" s="791"/>
      <c r="CZ29" s="791"/>
      <c r="DA29" s="792"/>
      <c r="DB29" s="790"/>
      <c r="DC29" s="791"/>
      <c r="DD29" s="791"/>
      <c r="DE29" s="791"/>
      <c r="DF29" s="792"/>
      <c r="DG29" s="790"/>
      <c r="DH29" s="791"/>
      <c r="DI29" s="791"/>
      <c r="DJ29" s="791"/>
      <c r="DK29" s="792"/>
      <c r="DL29" s="790"/>
      <c r="DM29" s="791"/>
      <c r="DN29" s="791"/>
      <c r="DO29" s="791"/>
      <c r="DP29" s="792"/>
      <c r="DQ29" s="790"/>
      <c r="DR29" s="791"/>
      <c r="DS29" s="791"/>
      <c r="DT29" s="791"/>
      <c r="DU29" s="792"/>
      <c r="DV29" s="787"/>
      <c r="DW29" s="788"/>
      <c r="DX29" s="788"/>
      <c r="DY29" s="788"/>
      <c r="DZ29" s="793"/>
      <c r="EA29" s="230"/>
    </row>
    <row r="30" spans="1:131" ht="26.25" customHeight="1" x14ac:dyDescent="0.15">
      <c r="A30" s="242">
        <v>3</v>
      </c>
      <c r="B30" s="770" t="s">
        <v>389</v>
      </c>
      <c r="C30" s="771"/>
      <c r="D30" s="771"/>
      <c r="E30" s="771"/>
      <c r="F30" s="771"/>
      <c r="G30" s="771"/>
      <c r="H30" s="771"/>
      <c r="I30" s="771"/>
      <c r="J30" s="771"/>
      <c r="K30" s="771"/>
      <c r="L30" s="771"/>
      <c r="M30" s="771"/>
      <c r="N30" s="771"/>
      <c r="O30" s="771"/>
      <c r="P30" s="772"/>
      <c r="Q30" s="773">
        <v>87</v>
      </c>
      <c r="R30" s="774"/>
      <c r="S30" s="774"/>
      <c r="T30" s="774"/>
      <c r="U30" s="774"/>
      <c r="V30" s="774">
        <v>76</v>
      </c>
      <c r="W30" s="774"/>
      <c r="X30" s="774"/>
      <c r="Y30" s="774"/>
      <c r="Z30" s="774"/>
      <c r="AA30" s="774">
        <v>11</v>
      </c>
      <c r="AB30" s="774"/>
      <c r="AC30" s="774"/>
      <c r="AD30" s="774"/>
      <c r="AE30" s="775"/>
      <c r="AF30" s="776">
        <v>2</v>
      </c>
      <c r="AG30" s="777"/>
      <c r="AH30" s="777"/>
      <c r="AI30" s="777"/>
      <c r="AJ30" s="778"/>
      <c r="AK30" s="839">
        <v>27</v>
      </c>
      <c r="AL30" s="835"/>
      <c r="AM30" s="835"/>
      <c r="AN30" s="835"/>
      <c r="AO30" s="835"/>
      <c r="AP30" s="835">
        <v>178</v>
      </c>
      <c r="AQ30" s="835"/>
      <c r="AR30" s="835"/>
      <c r="AS30" s="835"/>
      <c r="AT30" s="835"/>
      <c r="AU30" s="835">
        <v>171</v>
      </c>
      <c r="AV30" s="835"/>
      <c r="AW30" s="835"/>
      <c r="AX30" s="835"/>
      <c r="AY30" s="835"/>
      <c r="AZ30" s="836" t="s">
        <v>553</v>
      </c>
      <c r="BA30" s="836"/>
      <c r="BB30" s="836"/>
      <c r="BC30" s="836"/>
      <c r="BD30" s="836"/>
      <c r="BE30" s="837" t="s">
        <v>390</v>
      </c>
      <c r="BF30" s="837"/>
      <c r="BG30" s="837"/>
      <c r="BH30" s="837"/>
      <c r="BI30" s="838"/>
      <c r="BJ30" s="232"/>
      <c r="BK30" s="232"/>
      <c r="BL30" s="232"/>
      <c r="BM30" s="232"/>
      <c r="BN30" s="232"/>
      <c r="BO30" s="241"/>
      <c r="BP30" s="241"/>
      <c r="BQ30" s="238">
        <v>24</v>
      </c>
      <c r="BR30" s="239"/>
      <c r="BS30" s="787"/>
      <c r="BT30" s="788"/>
      <c r="BU30" s="788"/>
      <c r="BV30" s="788"/>
      <c r="BW30" s="788"/>
      <c r="BX30" s="788"/>
      <c r="BY30" s="788"/>
      <c r="BZ30" s="788"/>
      <c r="CA30" s="788"/>
      <c r="CB30" s="788"/>
      <c r="CC30" s="788"/>
      <c r="CD30" s="788"/>
      <c r="CE30" s="788"/>
      <c r="CF30" s="788"/>
      <c r="CG30" s="789"/>
      <c r="CH30" s="790"/>
      <c r="CI30" s="791"/>
      <c r="CJ30" s="791"/>
      <c r="CK30" s="791"/>
      <c r="CL30" s="792"/>
      <c r="CM30" s="790"/>
      <c r="CN30" s="791"/>
      <c r="CO30" s="791"/>
      <c r="CP30" s="791"/>
      <c r="CQ30" s="792"/>
      <c r="CR30" s="790"/>
      <c r="CS30" s="791"/>
      <c r="CT30" s="791"/>
      <c r="CU30" s="791"/>
      <c r="CV30" s="792"/>
      <c r="CW30" s="790"/>
      <c r="CX30" s="791"/>
      <c r="CY30" s="791"/>
      <c r="CZ30" s="791"/>
      <c r="DA30" s="792"/>
      <c r="DB30" s="790"/>
      <c r="DC30" s="791"/>
      <c r="DD30" s="791"/>
      <c r="DE30" s="791"/>
      <c r="DF30" s="792"/>
      <c r="DG30" s="790"/>
      <c r="DH30" s="791"/>
      <c r="DI30" s="791"/>
      <c r="DJ30" s="791"/>
      <c r="DK30" s="792"/>
      <c r="DL30" s="790"/>
      <c r="DM30" s="791"/>
      <c r="DN30" s="791"/>
      <c r="DO30" s="791"/>
      <c r="DP30" s="792"/>
      <c r="DQ30" s="790"/>
      <c r="DR30" s="791"/>
      <c r="DS30" s="791"/>
      <c r="DT30" s="791"/>
      <c r="DU30" s="792"/>
      <c r="DV30" s="787"/>
      <c r="DW30" s="788"/>
      <c r="DX30" s="788"/>
      <c r="DY30" s="788"/>
      <c r="DZ30" s="793"/>
      <c r="EA30" s="230"/>
    </row>
    <row r="31" spans="1:131" ht="26.25" customHeight="1" x14ac:dyDescent="0.15">
      <c r="A31" s="242">
        <v>4</v>
      </c>
      <c r="B31" s="770" t="s">
        <v>391</v>
      </c>
      <c r="C31" s="771"/>
      <c r="D31" s="771"/>
      <c r="E31" s="771"/>
      <c r="F31" s="771"/>
      <c r="G31" s="771"/>
      <c r="H31" s="771"/>
      <c r="I31" s="771"/>
      <c r="J31" s="771"/>
      <c r="K31" s="771"/>
      <c r="L31" s="771"/>
      <c r="M31" s="771"/>
      <c r="N31" s="771"/>
      <c r="O31" s="771"/>
      <c r="P31" s="772"/>
      <c r="Q31" s="773">
        <v>137</v>
      </c>
      <c r="R31" s="774"/>
      <c r="S31" s="774"/>
      <c r="T31" s="774"/>
      <c r="U31" s="774"/>
      <c r="V31" s="774">
        <v>121</v>
      </c>
      <c r="W31" s="774"/>
      <c r="X31" s="774"/>
      <c r="Y31" s="774"/>
      <c r="Z31" s="774"/>
      <c r="AA31" s="774">
        <v>16</v>
      </c>
      <c r="AB31" s="774"/>
      <c r="AC31" s="774"/>
      <c r="AD31" s="774"/>
      <c r="AE31" s="775"/>
      <c r="AF31" s="776">
        <v>5</v>
      </c>
      <c r="AG31" s="777"/>
      <c r="AH31" s="777"/>
      <c r="AI31" s="777"/>
      <c r="AJ31" s="778"/>
      <c r="AK31" s="839">
        <v>23</v>
      </c>
      <c r="AL31" s="835"/>
      <c r="AM31" s="835"/>
      <c r="AN31" s="835"/>
      <c r="AO31" s="835"/>
      <c r="AP31" s="835">
        <v>168</v>
      </c>
      <c r="AQ31" s="835"/>
      <c r="AR31" s="835"/>
      <c r="AS31" s="835"/>
      <c r="AT31" s="835"/>
      <c r="AU31" s="835">
        <v>151</v>
      </c>
      <c r="AV31" s="835"/>
      <c r="AW31" s="835"/>
      <c r="AX31" s="835"/>
      <c r="AY31" s="835"/>
      <c r="AZ31" s="836" t="s">
        <v>553</v>
      </c>
      <c r="BA31" s="836"/>
      <c r="BB31" s="836"/>
      <c r="BC31" s="836"/>
      <c r="BD31" s="836"/>
      <c r="BE31" s="837" t="s">
        <v>390</v>
      </c>
      <c r="BF31" s="837"/>
      <c r="BG31" s="837"/>
      <c r="BH31" s="837"/>
      <c r="BI31" s="838"/>
      <c r="BJ31" s="232"/>
      <c r="BK31" s="232"/>
      <c r="BL31" s="232"/>
      <c r="BM31" s="232"/>
      <c r="BN31" s="232"/>
      <c r="BO31" s="241"/>
      <c r="BP31" s="241"/>
      <c r="BQ31" s="238">
        <v>25</v>
      </c>
      <c r="BR31" s="239"/>
      <c r="BS31" s="787"/>
      <c r="BT31" s="788"/>
      <c r="BU31" s="788"/>
      <c r="BV31" s="788"/>
      <c r="BW31" s="788"/>
      <c r="BX31" s="788"/>
      <c r="BY31" s="788"/>
      <c r="BZ31" s="788"/>
      <c r="CA31" s="788"/>
      <c r="CB31" s="788"/>
      <c r="CC31" s="788"/>
      <c r="CD31" s="788"/>
      <c r="CE31" s="788"/>
      <c r="CF31" s="788"/>
      <c r="CG31" s="789"/>
      <c r="CH31" s="790"/>
      <c r="CI31" s="791"/>
      <c r="CJ31" s="791"/>
      <c r="CK31" s="791"/>
      <c r="CL31" s="792"/>
      <c r="CM31" s="790"/>
      <c r="CN31" s="791"/>
      <c r="CO31" s="791"/>
      <c r="CP31" s="791"/>
      <c r="CQ31" s="792"/>
      <c r="CR31" s="790"/>
      <c r="CS31" s="791"/>
      <c r="CT31" s="791"/>
      <c r="CU31" s="791"/>
      <c r="CV31" s="792"/>
      <c r="CW31" s="790"/>
      <c r="CX31" s="791"/>
      <c r="CY31" s="791"/>
      <c r="CZ31" s="791"/>
      <c r="DA31" s="792"/>
      <c r="DB31" s="790"/>
      <c r="DC31" s="791"/>
      <c r="DD31" s="791"/>
      <c r="DE31" s="791"/>
      <c r="DF31" s="792"/>
      <c r="DG31" s="790"/>
      <c r="DH31" s="791"/>
      <c r="DI31" s="791"/>
      <c r="DJ31" s="791"/>
      <c r="DK31" s="792"/>
      <c r="DL31" s="790"/>
      <c r="DM31" s="791"/>
      <c r="DN31" s="791"/>
      <c r="DO31" s="791"/>
      <c r="DP31" s="792"/>
      <c r="DQ31" s="790"/>
      <c r="DR31" s="791"/>
      <c r="DS31" s="791"/>
      <c r="DT31" s="791"/>
      <c r="DU31" s="792"/>
      <c r="DV31" s="787"/>
      <c r="DW31" s="788"/>
      <c r="DX31" s="788"/>
      <c r="DY31" s="788"/>
      <c r="DZ31" s="793"/>
      <c r="EA31" s="230"/>
    </row>
    <row r="32" spans="1:131" ht="26.25" customHeight="1" x14ac:dyDescent="0.15">
      <c r="A32" s="242">
        <v>5</v>
      </c>
      <c r="B32" s="770" t="s">
        <v>392</v>
      </c>
      <c r="C32" s="771"/>
      <c r="D32" s="771"/>
      <c r="E32" s="771"/>
      <c r="F32" s="771"/>
      <c r="G32" s="771"/>
      <c r="H32" s="771"/>
      <c r="I32" s="771"/>
      <c r="J32" s="771"/>
      <c r="K32" s="771"/>
      <c r="L32" s="771"/>
      <c r="M32" s="771"/>
      <c r="N32" s="771"/>
      <c r="O32" s="771"/>
      <c r="P32" s="772"/>
      <c r="Q32" s="773">
        <v>126</v>
      </c>
      <c r="R32" s="774"/>
      <c r="S32" s="774"/>
      <c r="T32" s="774"/>
      <c r="U32" s="774"/>
      <c r="V32" s="774">
        <v>126</v>
      </c>
      <c r="W32" s="774"/>
      <c r="X32" s="774"/>
      <c r="Y32" s="774"/>
      <c r="Z32" s="774"/>
      <c r="AA32" s="774">
        <v>0</v>
      </c>
      <c r="AB32" s="774"/>
      <c r="AC32" s="774"/>
      <c r="AD32" s="774"/>
      <c r="AE32" s="775"/>
      <c r="AF32" s="776">
        <v>0</v>
      </c>
      <c r="AG32" s="777"/>
      <c r="AH32" s="777"/>
      <c r="AI32" s="777"/>
      <c r="AJ32" s="778"/>
      <c r="AK32" s="839" t="s">
        <v>553</v>
      </c>
      <c r="AL32" s="835"/>
      <c r="AM32" s="835"/>
      <c r="AN32" s="835"/>
      <c r="AO32" s="835"/>
      <c r="AP32" s="835" t="s">
        <v>553</v>
      </c>
      <c r="AQ32" s="835"/>
      <c r="AR32" s="835"/>
      <c r="AS32" s="835"/>
      <c r="AT32" s="835"/>
      <c r="AU32" s="835" t="s">
        <v>553</v>
      </c>
      <c r="AV32" s="835"/>
      <c r="AW32" s="835"/>
      <c r="AX32" s="835"/>
      <c r="AY32" s="835"/>
      <c r="AZ32" s="836" t="s">
        <v>553</v>
      </c>
      <c r="BA32" s="836"/>
      <c r="BB32" s="836"/>
      <c r="BC32" s="836"/>
      <c r="BD32" s="836"/>
      <c r="BE32" s="837" t="s">
        <v>393</v>
      </c>
      <c r="BF32" s="837"/>
      <c r="BG32" s="837"/>
      <c r="BH32" s="837"/>
      <c r="BI32" s="838"/>
      <c r="BJ32" s="232"/>
      <c r="BK32" s="232"/>
      <c r="BL32" s="232"/>
      <c r="BM32" s="232"/>
      <c r="BN32" s="232"/>
      <c r="BO32" s="241"/>
      <c r="BP32" s="241"/>
      <c r="BQ32" s="238">
        <v>26</v>
      </c>
      <c r="BR32" s="239"/>
      <c r="BS32" s="787"/>
      <c r="BT32" s="788"/>
      <c r="BU32" s="788"/>
      <c r="BV32" s="788"/>
      <c r="BW32" s="788"/>
      <c r="BX32" s="788"/>
      <c r="BY32" s="788"/>
      <c r="BZ32" s="788"/>
      <c r="CA32" s="788"/>
      <c r="CB32" s="788"/>
      <c r="CC32" s="788"/>
      <c r="CD32" s="788"/>
      <c r="CE32" s="788"/>
      <c r="CF32" s="788"/>
      <c r="CG32" s="789"/>
      <c r="CH32" s="790"/>
      <c r="CI32" s="791"/>
      <c r="CJ32" s="791"/>
      <c r="CK32" s="791"/>
      <c r="CL32" s="792"/>
      <c r="CM32" s="790"/>
      <c r="CN32" s="791"/>
      <c r="CO32" s="791"/>
      <c r="CP32" s="791"/>
      <c r="CQ32" s="792"/>
      <c r="CR32" s="790"/>
      <c r="CS32" s="791"/>
      <c r="CT32" s="791"/>
      <c r="CU32" s="791"/>
      <c r="CV32" s="792"/>
      <c r="CW32" s="790"/>
      <c r="CX32" s="791"/>
      <c r="CY32" s="791"/>
      <c r="CZ32" s="791"/>
      <c r="DA32" s="792"/>
      <c r="DB32" s="790"/>
      <c r="DC32" s="791"/>
      <c r="DD32" s="791"/>
      <c r="DE32" s="791"/>
      <c r="DF32" s="792"/>
      <c r="DG32" s="790"/>
      <c r="DH32" s="791"/>
      <c r="DI32" s="791"/>
      <c r="DJ32" s="791"/>
      <c r="DK32" s="792"/>
      <c r="DL32" s="790"/>
      <c r="DM32" s="791"/>
      <c r="DN32" s="791"/>
      <c r="DO32" s="791"/>
      <c r="DP32" s="792"/>
      <c r="DQ32" s="790"/>
      <c r="DR32" s="791"/>
      <c r="DS32" s="791"/>
      <c r="DT32" s="791"/>
      <c r="DU32" s="792"/>
      <c r="DV32" s="787"/>
      <c r="DW32" s="788"/>
      <c r="DX32" s="788"/>
      <c r="DY32" s="788"/>
      <c r="DZ32" s="793"/>
      <c r="EA32" s="230"/>
    </row>
    <row r="33" spans="1:131" ht="26.25" customHeight="1" x14ac:dyDescent="0.15">
      <c r="A33" s="242">
        <v>6</v>
      </c>
      <c r="B33" s="770"/>
      <c r="C33" s="771"/>
      <c r="D33" s="771"/>
      <c r="E33" s="771"/>
      <c r="F33" s="771"/>
      <c r="G33" s="771"/>
      <c r="H33" s="771"/>
      <c r="I33" s="771"/>
      <c r="J33" s="771"/>
      <c r="K33" s="771"/>
      <c r="L33" s="771"/>
      <c r="M33" s="771"/>
      <c r="N33" s="771"/>
      <c r="O33" s="771"/>
      <c r="P33" s="772"/>
      <c r="Q33" s="773"/>
      <c r="R33" s="774"/>
      <c r="S33" s="774"/>
      <c r="T33" s="774"/>
      <c r="U33" s="774"/>
      <c r="V33" s="774"/>
      <c r="W33" s="774"/>
      <c r="X33" s="774"/>
      <c r="Y33" s="774"/>
      <c r="Z33" s="774"/>
      <c r="AA33" s="774"/>
      <c r="AB33" s="774"/>
      <c r="AC33" s="774"/>
      <c r="AD33" s="774"/>
      <c r="AE33" s="775"/>
      <c r="AF33" s="776"/>
      <c r="AG33" s="777"/>
      <c r="AH33" s="777"/>
      <c r="AI33" s="777"/>
      <c r="AJ33" s="778"/>
      <c r="AK33" s="839"/>
      <c r="AL33" s="835"/>
      <c r="AM33" s="835"/>
      <c r="AN33" s="835"/>
      <c r="AO33" s="835"/>
      <c r="AP33" s="835"/>
      <c r="AQ33" s="835"/>
      <c r="AR33" s="835"/>
      <c r="AS33" s="835"/>
      <c r="AT33" s="835"/>
      <c r="AU33" s="835"/>
      <c r="AV33" s="835"/>
      <c r="AW33" s="835"/>
      <c r="AX33" s="835"/>
      <c r="AY33" s="835"/>
      <c r="AZ33" s="836"/>
      <c r="BA33" s="836"/>
      <c r="BB33" s="836"/>
      <c r="BC33" s="836"/>
      <c r="BD33" s="836"/>
      <c r="BE33" s="837"/>
      <c r="BF33" s="837"/>
      <c r="BG33" s="837"/>
      <c r="BH33" s="837"/>
      <c r="BI33" s="838"/>
      <c r="BJ33" s="232"/>
      <c r="BK33" s="232"/>
      <c r="BL33" s="232"/>
      <c r="BM33" s="232"/>
      <c r="BN33" s="232"/>
      <c r="BO33" s="241"/>
      <c r="BP33" s="241"/>
      <c r="BQ33" s="238">
        <v>27</v>
      </c>
      <c r="BR33" s="239"/>
      <c r="BS33" s="787"/>
      <c r="BT33" s="788"/>
      <c r="BU33" s="788"/>
      <c r="BV33" s="788"/>
      <c r="BW33" s="788"/>
      <c r="BX33" s="788"/>
      <c r="BY33" s="788"/>
      <c r="BZ33" s="788"/>
      <c r="CA33" s="788"/>
      <c r="CB33" s="788"/>
      <c r="CC33" s="788"/>
      <c r="CD33" s="788"/>
      <c r="CE33" s="788"/>
      <c r="CF33" s="788"/>
      <c r="CG33" s="789"/>
      <c r="CH33" s="790"/>
      <c r="CI33" s="791"/>
      <c r="CJ33" s="791"/>
      <c r="CK33" s="791"/>
      <c r="CL33" s="792"/>
      <c r="CM33" s="790"/>
      <c r="CN33" s="791"/>
      <c r="CO33" s="791"/>
      <c r="CP33" s="791"/>
      <c r="CQ33" s="792"/>
      <c r="CR33" s="790"/>
      <c r="CS33" s="791"/>
      <c r="CT33" s="791"/>
      <c r="CU33" s="791"/>
      <c r="CV33" s="792"/>
      <c r="CW33" s="790"/>
      <c r="CX33" s="791"/>
      <c r="CY33" s="791"/>
      <c r="CZ33" s="791"/>
      <c r="DA33" s="792"/>
      <c r="DB33" s="790"/>
      <c r="DC33" s="791"/>
      <c r="DD33" s="791"/>
      <c r="DE33" s="791"/>
      <c r="DF33" s="792"/>
      <c r="DG33" s="790"/>
      <c r="DH33" s="791"/>
      <c r="DI33" s="791"/>
      <c r="DJ33" s="791"/>
      <c r="DK33" s="792"/>
      <c r="DL33" s="790"/>
      <c r="DM33" s="791"/>
      <c r="DN33" s="791"/>
      <c r="DO33" s="791"/>
      <c r="DP33" s="792"/>
      <c r="DQ33" s="790"/>
      <c r="DR33" s="791"/>
      <c r="DS33" s="791"/>
      <c r="DT33" s="791"/>
      <c r="DU33" s="792"/>
      <c r="DV33" s="787"/>
      <c r="DW33" s="788"/>
      <c r="DX33" s="788"/>
      <c r="DY33" s="788"/>
      <c r="DZ33" s="793"/>
      <c r="EA33" s="230"/>
    </row>
    <row r="34" spans="1:131" ht="26.25" customHeight="1" x14ac:dyDescent="0.15">
      <c r="A34" s="242">
        <v>7</v>
      </c>
      <c r="B34" s="770"/>
      <c r="C34" s="771"/>
      <c r="D34" s="771"/>
      <c r="E34" s="771"/>
      <c r="F34" s="771"/>
      <c r="G34" s="771"/>
      <c r="H34" s="771"/>
      <c r="I34" s="771"/>
      <c r="J34" s="771"/>
      <c r="K34" s="771"/>
      <c r="L34" s="771"/>
      <c r="M34" s="771"/>
      <c r="N34" s="771"/>
      <c r="O34" s="771"/>
      <c r="P34" s="772"/>
      <c r="Q34" s="773"/>
      <c r="R34" s="774"/>
      <c r="S34" s="774"/>
      <c r="T34" s="774"/>
      <c r="U34" s="774"/>
      <c r="V34" s="774"/>
      <c r="W34" s="774"/>
      <c r="X34" s="774"/>
      <c r="Y34" s="774"/>
      <c r="Z34" s="774"/>
      <c r="AA34" s="774"/>
      <c r="AB34" s="774"/>
      <c r="AC34" s="774"/>
      <c r="AD34" s="774"/>
      <c r="AE34" s="775"/>
      <c r="AF34" s="776"/>
      <c r="AG34" s="777"/>
      <c r="AH34" s="777"/>
      <c r="AI34" s="777"/>
      <c r="AJ34" s="778"/>
      <c r="AK34" s="839"/>
      <c r="AL34" s="835"/>
      <c r="AM34" s="835"/>
      <c r="AN34" s="835"/>
      <c r="AO34" s="835"/>
      <c r="AP34" s="835"/>
      <c r="AQ34" s="835"/>
      <c r="AR34" s="835"/>
      <c r="AS34" s="835"/>
      <c r="AT34" s="835"/>
      <c r="AU34" s="835"/>
      <c r="AV34" s="835"/>
      <c r="AW34" s="835"/>
      <c r="AX34" s="835"/>
      <c r="AY34" s="835"/>
      <c r="AZ34" s="836"/>
      <c r="BA34" s="836"/>
      <c r="BB34" s="836"/>
      <c r="BC34" s="836"/>
      <c r="BD34" s="836"/>
      <c r="BE34" s="837"/>
      <c r="BF34" s="837"/>
      <c r="BG34" s="837"/>
      <c r="BH34" s="837"/>
      <c r="BI34" s="838"/>
      <c r="BJ34" s="232"/>
      <c r="BK34" s="232"/>
      <c r="BL34" s="232"/>
      <c r="BM34" s="232"/>
      <c r="BN34" s="232"/>
      <c r="BO34" s="241"/>
      <c r="BP34" s="241"/>
      <c r="BQ34" s="238">
        <v>28</v>
      </c>
      <c r="BR34" s="239"/>
      <c r="BS34" s="787"/>
      <c r="BT34" s="788"/>
      <c r="BU34" s="788"/>
      <c r="BV34" s="788"/>
      <c r="BW34" s="788"/>
      <c r="BX34" s="788"/>
      <c r="BY34" s="788"/>
      <c r="BZ34" s="788"/>
      <c r="CA34" s="788"/>
      <c r="CB34" s="788"/>
      <c r="CC34" s="788"/>
      <c r="CD34" s="788"/>
      <c r="CE34" s="788"/>
      <c r="CF34" s="788"/>
      <c r="CG34" s="789"/>
      <c r="CH34" s="790"/>
      <c r="CI34" s="791"/>
      <c r="CJ34" s="791"/>
      <c r="CK34" s="791"/>
      <c r="CL34" s="792"/>
      <c r="CM34" s="790"/>
      <c r="CN34" s="791"/>
      <c r="CO34" s="791"/>
      <c r="CP34" s="791"/>
      <c r="CQ34" s="792"/>
      <c r="CR34" s="790"/>
      <c r="CS34" s="791"/>
      <c r="CT34" s="791"/>
      <c r="CU34" s="791"/>
      <c r="CV34" s="792"/>
      <c r="CW34" s="790"/>
      <c r="CX34" s="791"/>
      <c r="CY34" s="791"/>
      <c r="CZ34" s="791"/>
      <c r="DA34" s="792"/>
      <c r="DB34" s="790"/>
      <c r="DC34" s="791"/>
      <c r="DD34" s="791"/>
      <c r="DE34" s="791"/>
      <c r="DF34" s="792"/>
      <c r="DG34" s="790"/>
      <c r="DH34" s="791"/>
      <c r="DI34" s="791"/>
      <c r="DJ34" s="791"/>
      <c r="DK34" s="792"/>
      <c r="DL34" s="790"/>
      <c r="DM34" s="791"/>
      <c r="DN34" s="791"/>
      <c r="DO34" s="791"/>
      <c r="DP34" s="792"/>
      <c r="DQ34" s="790"/>
      <c r="DR34" s="791"/>
      <c r="DS34" s="791"/>
      <c r="DT34" s="791"/>
      <c r="DU34" s="792"/>
      <c r="DV34" s="787"/>
      <c r="DW34" s="788"/>
      <c r="DX34" s="788"/>
      <c r="DY34" s="788"/>
      <c r="DZ34" s="793"/>
      <c r="EA34" s="230"/>
    </row>
    <row r="35" spans="1:131" ht="26.25" customHeight="1" x14ac:dyDescent="0.15">
      <c r="A35" s="242">
        <v>8</v>
      </c>
      <c r="B35" s="770"/>
      <c r="C35" s="771"/>
      <c r="D35" s="771"/>
      <c r="E35" s="771"/>
      <c r="F35" s="771"/>
      <c r="G35" s="771"/>
      <c r="H35" s="771"/>
      <c r="I35" s="771"/>
      <c r="J35" s="771"/>
      <c r="K35" s="771"/>
      <c r="L35" s="771"/>
      <c r="M35" s="771"/>
      <c r="N35" s="771"/>
      <c r="O35" s="771"/>
      <c r="P35" s="772"/>
      <c r="Q35" s="773"/>
      <c r="R35" s="774"/>
      <c r="S35" s="774"/>
      <c r="T35" s="774"/>
      <c r="U35" s="774"/>
      <c r="V35" s="774"/>
      <c r="W35" s="774"/>
      <c r="X35" s="774"/>
      <c r="Y35" s="774"/>
      <c r="Z35" s="774"/>
      <c r="AA35" s="774"/>
      <c r="AB35" s="774"/>
      <c r="AC35" s="774"/>
      <c r="AD35" s="774"/>
      <c r="AE35" s="775"/>
      <c r="AF35" s="776"/>
      <c r="AG35" s="777"/>
      <c r="AH35" s="777"/>
      <c r="AI35" s="777"/>
      <c r="AJ35" s="778"/>
      <c r="AK35" s="839"/>
      <c r="AL35" s="835"/>
      <c r="AM35" s="835"/>
      <c r="AN35" s="835"/>
      <c r="AO35" s="835"/>
      <c r="AP35" s="835"/>
      <c r="AQ35" s="835"/>
      <c r="AR35" s="835"/>
      <c r="AS35" s="835"/>
      <c r="AT35" s="835"/>
      <c r="AU35" s="835"/>
      <c r="AV35" s="835"/>
      <c r="AW35" s="835"/>
      <c r="AX35" s="835"/>
      <c r="AY35" s="835"/>
      <c r="AZ35" s="836"/>
      <c r="BA35" s="836"/>
      <c r="BB35" s="836"/>
      <c r="BC35" s="836"/>
      <c r="BD35" s="836"/>
      <c r="BE35" s="837"/>
      <c r="BF35" s="837"/>
      <c r="BG35" s="837"/>
      <c r="BH35" s="837"/>
      <c r="BI35" s="838"/>
      <c r="BJ35" s="232"/>
      <c r="BK35" s="232"/>
      <c r="BL35" s="232"/>
      <c r="BM35" s="232"/>
      <c r="BN35" s="232"/>
      <c r="BO35" s="241"/>
      <c r="BP35" s="241"/>
      <c r="BQ35" s="238">
        <v>29</v>
      </c>
      <c r="BR35" s="239"/>
      <c r="BS35" s="787"/>
      <c r="BT35" s="788"/>
      <c r="BU35" s="788"/>
      <c r="BV35" s="788"/>
      <c r="BW35" s="788"/>
      <c r="BX35" s="788"/>
      <c r="BY35" s="788"/>
      <c r="BZ35" s="788"/>
      <c r="CA35" s="788"/>
      <c r="CB35" s="788"/>
      <c r="CC35" s="788"/>
      <c r="CD35" s="788"/>
      <c r="CE35" s="788"/>
      <c r="CF35" s="788"/>
      <c r="CG35" s="789"/>
      <c r="CH35" s="790"/>
      <c r="CI35" s="791"/>
      <c r="CJ35" s="791"/>
      <c r="CK35" s="791"/>
      <c r="CL35" s="792"/>
      <c r="CM35" s="790"/>
      <c r="CN35" s="791"/>
      <c r="CO35" s="791"/>
      <c r="CP35" s="791"/>
      <c r="CQ35" s="792"/>
      <c r="CR35" s="790"/>
      <c r="CS35" s="791"/>
      <c r="CT35" s="791"/>
      <c r="CU35" s="791"/>
      <c r="CV35" s="792"/>
      <c r="CW35" s="790"/>
      <c r="CX35" s="791"/>
      <c r="CY35" s="791"/>
      <c r="CZ35" s="791"/>
      <c r="DA35" s="792"/>
      <c r="DB35" s="790"/>
      <c r="DC35" s="791"/>
      <c r="DD35" s="791"/>
      <c r="DE35" s="791"/>
      <c r="DF35" s="792"/>
      <c r="DG35" s="790"/>
      <c r="DH35" s="791"/>
      <c r="DI35" s="791"/>
      <c r="DJ35" s="791"/>
      <c r="DK35" s="792"/>
      <c r="DL35" s="790"/>
      <c r="DM35" s="791"/>
      <c r="DN35" s="791"/>
      <c r="DO35" s="791"/>
      <c r="DP35" s="792"/>
      <c r="DQ35" s="790"/>
      <c r="DR35" s="791"/>
      <c r="DS35" s="791"/>
      <c r="DT35" s="791"/>
      <c r="DU35" s="792"/>
      <c r="DV35" s="787"/>
      <c r="DW35" s="788"/>
      <c r="DX35" s="788"/>
      <c r="DY35" s="788"/>
      <c r="DZ35" s="793"/>
      <c r="EA35" s="230"/>
    </row>
    <row r="36" spans="1:131" ht="26.25" customHeight="1" x14ac:dyDescent="0.15">
      <c r="A36" s="242">
        <v>9</v>
      </c>
      <c r="B36" s="770"/>
      <c r="C36" s="771"/>
      <c r="D36" s="771"/>
      <c r="E36" s="771"/>
      <c r="F36" s="771"/>
      <c r="G36" s="771"/>
      <c r="H36" s="771"/>
      <c r="I36" s="771"/>
      <c r="J36" s="771"/>
      <c r="K36" s="771"/>
      <c r="L36" s="771"/>
      <c r="M36" s="771"/>
      <c r="N36" s="771"/>
      <c r="O36" s="771"/>
      <c r="P36" s="772"/>
      <c r="Q36" s="773"/>
      <c r="R36" s="774"/>
      <c r="S36" s="774"/>
      <c r="T36" s="774"/>
      <c r="U36" s="774"/>
      <c r="V36" s="774"/>
      <c r="W36" s="774"/>
      <c r="X36" s="774"/>
      <c r="Y36" s="774"/>
      <c r="Z36" s="774"/>
      <c r="AA36" s="774"/>
      <c r="AB36" s="774"/>
      <c r="AC36" s="774"/>
      <c r="AD36" s="774"/>
      <c r="AE36" s="775"/>
      <c r="AF36" s="776"/>
      <c r="AG36" s="777"/>
      <c r="AH36" s="777"/>
      <c r="AI36" s="777"/>
      <c r="AJ36" s="778"/>
      <c r="AK36" s="839"/>
      <c r="AL36" s="835"/>
      <c r="AM36" s="835"/>
      <c r="AN36" s="835"/>
      <c r="AO36" s="835"/>
      <c r="AP36" s="835"/>
      <c r="AQ36" s="835"/>
      <c r="AR36" s="835"/>
      <c r="AS36" s="835"/>
      <c r="AT36" s="835"/>
      <c r="AU36" s="835"/>
      <c r="AV36" s="835"/>
      <c r="AW36" s="835"/>
      <c r="AX36" s="835"/>
      <c r="AY36" s="835"/>
      <c r="AZ36" s="836"/>
      <c r="BA36" s="836"/>
      <c r="BB36" s="836"/>
      <c r="BC36" s="836"/>
      <c r="BD36" s="836"/>
      <c r="BE36" s="837"/>
      <c r="BF36" s="837"/>
      <c r="BG36" s="837"/>
      <c r="BH36" s="837"/>
      <c r="BI36" s="838"/>
      <c r="BJ36" s="232"/>
      <c r="BK36" s="232"/>
      <c r="BL36" s="232"/>
      <c r="BM36" s="232"/>
      <c r="BN36" s="232"/>
      <c r="BO36" s="241"/>
      <c r="BP36" s="241"/>
      <c r="BQ36" s="238">
        <v>30</v>
      </c>
      <c r="BR36" s="239"/>
      <c r="BS36" s="787"/>
      <c r="BT36" s="788"/>
      <c r="BU36" s="788"/>
      <c r="BV36" s="788"/>
      <c r="BW36" s="788"/>
      <c r="BX36" s="788"/>
      <c r="BY36" s="788"/>
      <c r="BZ36" s="788"/>
      <c r="CA36" s="788"/>
      <c r="CB36" s="788"/>
      <c r="CC36" s="788"/>
      <c r="CD36" s="788"/>
      <c r="CE36" s="788"/>
      <c r="CF36" s="788"/>
      <c r="CG36" s="789"/>
      <c r="CH36" s="790"/>
      <c r="CI36" s="791"/>
      <c r="CJ36" s="791"/>
      <c r="CK36" s="791"/>
      <c r="CL36" s="792"/>
      <c r="CM36" s="790"/>
      <c r="CN36" s="791"/>
      <c r="CO36" s="791"/>
      <c r="CP36" s="791"/>
      <c r="CQ36" s="792"/>
      <c r="CR36" s="790"/>
      <c r="CS36" s="791"/>
      <c r="CT36" s="791"/>
      <c r="CU36" s="791"/>
      <c r="CV36" s="792"/>
      <c r="CW36" s="790"/>
      <c r="CX36" s="791"/>
      <c r="CY36" s="791"/>
      <c r="CZ36" s="791"/>
      <c r="DA36" s="792"/>
      <c r="DB36" s="790"/>
      <c r="DC36" s="791"/>
      <c r="DD36" s="791"/>
      <c r="DE36" s="791"/>
      <c r="DF36" s="792"/>
      <c r="DG36" s="790"/>
      <c r="DH36" s="791"/>
      <c r="DI36" s="791"/>
      <c r="DJ36" s="791"/>
      <c r="DK36" s="792"/>
      <c r="DL36" s="790"/>
      <c r="DM36" s="791"/>
      <c r="DN36" s="791"/>
      <c r="DO36" s="791"/>
      <c r="DP36" s="792"/>
      <c r="DQ36" s="790"/>
      <c r="DR36" s="791"/>
      <c r="DS36" s="791"/>
      <c r="DT36" s="791"/>
      <c r="DU36" s="792"/>
      <c r="DV36" s="787"/>
      <c r="DW36" s="788"/>
      <c r="DX36" s="788"/>
      <c r="DY36" s="788"/>
      <c r="DZ36" s="793"/>
      <c r="EA36" s="230"/>
    </row>
    <row r="37" spans="1:131" ht="26.25" customHeight="1" x14ac:dyDescent="0.15">
      <c r="A37" s="242">
        <v>10</v>
      </c>
      <c r="B37" s="770"/>
      <c r="C37" s="771"/>
      <c r="D37" s="771"/>
      <c r="E37" s="771"/>
      <c r="F37" s="771"/>
      <c r="G37" s="771"/>
      <c r="H37" s="771"/>
      <c r="I37" s="771"/>
      <c r="J37" s="771"/>
      <c r="K37" s="771"/>
      <c r="L37" s="771"/>
      <c r="M37" s="771"/>
      <c r="N37" s="771"/>
      <c r="O37" s="771"/>
      <c r="P37" s="772"/>
      <c r="Q37" s="773"/>
      <c r="R37" s="774"/>
      <c r="S37" s="774"/>
      <c r="T37" s="774"/>
      <c r="U37" s="774"/>
      <c r="V37" s="774"/>
      <c r="W37" s="774"/>
      <c r="X37" s="774"/>
      <c r="Y37" s="774"/>
      <c r="Z37" s="774"/>
      <c r="AA37" s="774"/>
      <c r="AB37" s="774"/>
      <c r="AC37" s="774"/>
      <c r="AD37" s="774"/>
      <c r="AE37" s="775"/>
      <c r="AF37" s="776"/>
      <c r="AG37" s="777"/>
      <c r="AH37" s="777"/>
      <c r="AI37" s="777"/>
      <c r="AJ37" s="778"/>
      <c r="AK37" s="839"/>
      <c r="AL37" s="835"/>
      <c r="AM37" s="835"/>
      <c r="AN37" s="835"/>
      <c r="AO37" s="835"/>
      <c r="AP37" s="835"/>
      <c r="AQ37" s="835"/>
      <c r="AR37" s="835"/>
      <c r="AS37" s="835"/>
      <c r="AT37" s="835"/>
      <c r="AU37" s="835"/>
      <c r="AV37" s="835"/>
      <c r="AW37" s="835"/>
      <c r="AX37" s="835"/>
      <c r="AY37" s="835"/>
      <c r="AZ37" s="836"/>
      <c r="BA37" s="836"/>
      <c r="BB37" s="836"/>
      <c r="BC37" s="836"/>
      <c r="BD37" s="836"/>
      <c r="BE37" s="837"/>
      <c r="BF37" s="837"/>
      <c r="BG37" s="837"/>
      <c r="BH37" s="837"/>
      <c r="BI37" s="838"/>
      <c r="BJ37" s="232"/>
      <c r="BK37" s="232"/>
      <c r="BL37" s="232"/>
      <c r="BM37" s="232"/>
      <c r="BN37" s="232"/>
      <c r="BO37" s="241"/>
      <c r="BP37" s="241"/>
      <c r="BQ37" s="238">
        <v>31</v>
      </c>
      <c r="BR37" s="239"/>
      <c r="BS37" s="787"/>
      <c r="BT37" s="788"/>
      <c r="BU37" s="788"/>
      <c r="BV37" s="788"/>
      <c r="BW37" s="788"/>
      <c r="BX37" s="788"/>
      <c r="BY37" s="788"/>
      <c r="BZ37" s="788"/>
      <c r="CA37" s="788"/>
      <c r="CB37" s="788"/>
      <c r="CC37" s="788"/>
      <c r="CD37" s="788"/>
      <c r="CE37" s="788"/>
      <c r="CF37" s="788"/>
      <c r="CG37" s="789"/>
      <c r="CH37" s="790"/>
      <c r="CI37" s="791"/>
      <c r="CJ37" s="791"/>
      <c r="CK37" s="791"/>
      <c r="CL37" s="792"/>
      <c r="CM37" s="790"/>
      <c r="CN37" s="791"/>
      <c r="CO37" s="791"/>
      <c r="CP37" s="791"/>
      <c r="CQ37" s="792"/>
      <c r="CR37" s="790"/>
      <c r="CS37" s="791"/>
      <c r="CT37" s="791"/>
      <c r="CU37" s="791"/>
      <c r="CV37" s="792"/>
      <c r="CW37" s="790"/>
      <c r="CX37" s="791"/>
      <c r="CY37" s="791"/>
      <c r="CZ37" s="791"/>
      <c r="DA37" s="792"/>
      <c r="DB37" s="790"/>
      <c r="DC37" s="791"/>
      <c r="DD37" s="791"/>
      <c r="DE37" s="791"/>
      <c r="DF37" s="792"/>
      <c r="DG37" s="790"/>
      <c r="DH37" s="791"/>
      <c r="DI37" s="791"/>
      <c r="DJ37" s="791"/>
      <c r="DK37" s="792"/>
      <c r="DL37" s="790"/>
      <c r="DM37" s="791"/>
      <c r="DN37" s="791"/>
      <c r="DO37" s="791"/>
      <c r="DP37" s="792"/>
      <c r="DQ37" s="790"/>
      <c r="DR37" s="791"/>
      <c r="DS37" s="791"/>
      <c r="DT37" s="791"/>
      <c r="DU37" s="792"/>
      <c r="DV37" s="787"/>
      <c r="DW37" s="788"/>
      <c r="DX37" s="788"/>
      <c r="DY37" s="788"/>
      <c r="DZ37" s="793"/>
      <c r="EA37" s="230"/>
    </row>
    <row r="38" spans="1:131" ht="26.25" customHeight="1" x14ac:dyDescent="0.15">
      <c r="A38" s="242">
        <v>11</v>
      </c>
      <c r="B38" s="770"/>
      <c r="C38" s="771"/>
      <c r="D38" s="771"/>
      <c r="E38" s="771"/>
      <c r="F38" s="771"/>
      <c r="G38" s="771"/>
      <c r="H38" s="771"/>
      <c r="I38" s="771"/>
      <c r="J38" s="771"/>
      <c r="K38" s="771"/>
      <c r="L38" s="771"/>
      <c r="M38" s="771"/>
      <c r="N38" s="771"/>
      <c r="O38" s="771"/>
      <c r="P38" s="772"/>
      <c r="Q38" s="773"/>
      <c r="R38" s="774"/>
      <c r="S38" s="774"/>
      <c r="T38" s="774"/>
      <c r="U38" s="774"/>
      <c r="V38" s="774"/>
      <c r="W38" s="774"/>
      <c r="X38" s="774"/>
      <c r="Y38" s="774"/>
      <c r="Z38" s="774"/>
      <c r="AA38" s="774"/>
      <c r="AB38" s="774"/>
      <c r="AC38" s="774"/>
      <c r="AD38" s="774"/>
      <c r="AE38" s="775"/>
      <c r="AF38" s="776"/>
      <c r="AG38" s="777"/>
      <c r="AH38" s="777"/>
      <c r="AI38" s="777"/>
      <c r="AJ38" s="778"/>
      <c r="AK38" s="839"/>
      <c r="AL38" s="835"/>
      <c r="AM38" s="835"/>
      <c r="AN38" s="835"/>
      <c r="AO38" s="835"/>
      <c r="AP38" s="835"/>
      <c r="AQ38" s="835"/>
      <c r="AR38" s="835"/>
      <c r="AS38" s="835"/>
      <c r="AT38" s="835"/>
      <c r="AU38" s="835"/>
      <c r="AV38" s="835"/>
      <c r="AW38" s="835"/>
      <c r="AX38" s="835"/>
      <c r="AY38" s="835"/>
      <c r="AZ38" s="836"/>
      <c r="BA38" s="836"/>
      <c r="BB38" s="836"/>
      <c r="BC38" s="836"/>
      <c r="BD38" s="836"/>
      <c r="BE38" s="837"/>
      <c r="BF38" s="837"/>
      <c r="BG38" s="837"/>
      <c r="BH38" s="837"/>
      <c r="BI38" s="838"/>
      <c r="BJ38" s="232"/>
      <c r="BK38" s="232"/>
      <c r="BL38" s="232"/>
      <c r="BM38" s="232"/>
      <c r="BN38" s="232"/>
      <c r="BO38" s="241"/>
      <c r="BP38" s="241"/>
      <c r="BQ38" s="238">
        <v>32</v>
      </c>
      <c r="BR38" s="239"/>
      <c r="BS38" s="787"/>
      <c r="BT38" s="788"/>
      <c r="BU38" s="788"/>
      <c r="BV38" s="788"/>
      <c r="BW38" s="788"/>
      <c r="BX38" s="788"/>
      <c r="BY38" s="788"/>
      <c r="BZ38" s="788"/>
      <c r="CA38" s="788"/>
      <c r="CB38" s="788"/>
      <c r="CC38" s="788"/>
      <c r="CD38" s="788"/>
      <c r="CE38" s="788"/>
      <c r="CF38" s="788"/>
      <c r="CG38" s="789"/>
      <c r="CH38" s="790"/>
      <c r="CI38" s="791"/>
      <c r="CJ38" s="791"/>
      <c r="CK38" s="791"/>
      <c r="CL38" s="792"/>
      <c r="CM38" s="790"/>
      <c r="CN38" s="791"/>
      <c r="CO38" s="791"/>
      <c r="CP38" s="791"/>
      <c r="CQ38" s="792"/>
      <c r="CR38" s="790"/>
      <c r="CS38" s="791"/>
      <c r="CT38" s="791"/>
      <c r="CU38" s="791"/>
      <c r="CV38" s="792"/>
      <c r="CW38" s="790"/>
      <c r="CX38" s="791"/>
      <c r="CY38" s="791"/>
      <c r="CZ38" s="791"/>
      <c r="DA38" s="792"/>
      <c r="DB38" s="790"/>
      <c r="DC38" s="791"/>
      <c r="DD38" s="791"/>
      <c r="DE38" s="791"/>
      <c r="DF38" s="792"/>
      <c r="DG38" s="790"/>
      <c r="DH38" s="791"/>
      <c r="DI38" s="791"/>
      <c r="DJ38" s="791"/>
      <c r="DK38" s="792"/>
      <c r="DL38" s="790"/>
      <c r="DM38" s="791"/>
      <c r="DN38" s="791"/>
      <c r="DO38" s="791"/>
      <c r="DP38" s="792"/>
      <c r="DQ38" s="790"/>
      <c r="DR38" s="791"/>
      <c r="DS38" s="791"/>
      <c r="DT38" s="791"/>
      <c r="DU38" s="792"/>
      <c r="DV38" s="787"/>
      <c r="DW38" s="788"/>
      <c r="DX38" s="788"/>
      <c r="DY38" s="788"/>
      <c r="DZ38" s="793"/>
      <c r="EA38" s="230"/>
    </row>
    <row r="39" spans="1:131" ht="26.25" customHeight="1" x14ac:dyDescent="0.15">
      <c r="A39" s="242">
        <v>12</v>
      </c>
      <c r="B39" s="770"/>
      <c r="C39" s="771"/>
      <c r="D39" s="771"/>
      <c r="E39" s="771"/>
      <c r="F39" s="771"/>
      <c r="G39" s="771"/>
      <c r="H39" s="771"/>
      <c r="I39" s="771"/>
      <c r="J39" s="771"/>
      <c r="K39" s="771"/>
      <c r="L39" s="771"/>
      <c r="M39" s="771"/>
      <c r="N39" s="771"/>
      <c r="O39" s="771"/>
      <c r="P39" s="772"/>
      <c r="Q39" s="773"/>
      <c r="R39" s="774"/>
      <c r="S39" s="774"/>
      <c r="T39" s="774"/>
      <c r="U39" s="774"/>
      <c r="V39" s="774"/>
      <c r="W39" s="774"/>
      <c r="X39" s="774"/>
      <c r="Y39" s="774"/>
      <c r="Z39" s="774"/>
      <c r="AA39" s="774"/>
      <c r="AB39" s="774"/>
      <c r="AC39" s="774"/>
      <c r="AD39" s="774"/>
      <c r="AE39" s="775"/>
      <c r="AF39" s="776"/>
      <c r="AG39" s="777"/>
      <c r="AH39" s="777"/>
      <c r="AI39" s="777"/>
      <c r="AJ39" s="778"/>
      <c r="AK39" s="839"/>
      <c r="AL39" s="835"/>
      <c r="AM39" s="835"/>
      <c r="AN39" s="835"/>
      <c r="AO39" s="835"/>
      <c r="AP39" s="835"/>
      <c r="AQ39" s="835"/>
      <c r="AR39" s="835"/>
      <c r="AS39" s="835"/>
      <c r="AT39" s="835"/>
      <c r="AU39" s="835"/>
      <c r="AV39" s="835"/>
      <c r="AW39" s="835"/>
      <c r="AX39" s="835"/>
      <c r="AY39" s="835"/>
      <c r="AZ39" s="836"/>
      <c r="BA39" s="836"/>
      <c r="BB39" s="836"/>
      <c r="BC39" s="836"/>
      <c r="BD39" s="836"/>
      <c r="BE39" s="837"/>
      <c r="BF39" s="837"/>
      <c r="BG39" s="837"/>
      <c r="BH39" s="837"/>
      <c r="BI39" s="838"/>
      <c r="BJ39" s="232"/>
      <c r="BK39" s="232"/>
      <c r="BL39" s="232"/>
      <c r="BM39" s="232"/>
      <c r="BN39" s="232"/>
      <c r="BO39" s="241"/>
      <c r="BP39" s="241"/>
      <c r="BQ39" s="238">
        <v>33</v>
      </c>
      <c r="BR39" s="239"/>
      <c r="BS39" s="787"/>
      <c r="BT39" s="788"/>
      <c r="BU39" s="788"/>
      <c r="BV39" s="788"/>
      <c r="BW39" s="788"/>
      <c r="BX39" s="788"/>
      <c r="BY39" s="788"/>
      <c r="BZ39" s="788"/>
      <c r="CA39" s="788"/>
      <c r="CB39" s="788"/>
      <c r="CC39" s="788"/>
      <c r="CD39" s="788"/>
      <c r="CE39" s="788"/>
      <c r="CF39" s="788"/>
      <c r="CG39" s="789"/>
      <c r="CH39" s="790"/>
      <c r="CI39" s="791"/>
      <c r="CJ39" s="791"/>
      <c r="CK39" s="791"/>
      <c r="CL39" s="792"/>
      <c r="CM39" s="790"/>
      <c r="CN39" s="791"/>
      <c r="CO39" s="791"/>
      <c r="CP39" s="791"/>
      <c r="CQ39" s="792"/>
      <c r="CR39" s="790"/>
      <c r="CS39" s="791"/>
      <c r="CT39" s="791"/>
      <c r="CU39" s="791"/>
      <c r="CV39" s="792"/>
      <c r="CW39" s="790"/>
      <c r="CX39" s="791"/>
      <c r="CY39" s="791"/>
      <c r="CZ39" s="791"/>
      <c r="DA39" s="792"/>
      <c r="DB39" s="790"/>
      <c r="DC39" s="791"/>
      <c r="DD39" s="791"/>
      <c r="DE39" s="791"/>
      <c r="DF39" s="792"/>
      <c r="DG39" s="790"/>
      <c r="DH39" s="791"/>
      <c r="DI39" s="791"/>
      <c r="DJ39" s="791"/>
      <c r="DK39" s="792"/>
      <c r="DL39" s="790"/>
      <c r="DM39" s="791"/>
      <c r="DN39" s="791"/>
      <c r="DO39" s="791"/>
      <c r="DP39" s="792"/>
      <c r="DQ39" s="790"/>
      <c r="DR39" s="791"/>
      <c r="DS39" s="791"/>
      <c r="DT39" s="791"/>
      <c r="DU39" s="792"/>
      <c r="DV39" s="787"/>
      <c r="DW39" s="788"/>
      <c r="DX39" s="788"/>
      <c r="DY39" s="788"/>
      <c r="DZ39" s="793"/>
      <c r="EA39" s="230"/>
    </row>
    <row r="40" spans="1:131" ht="26.25" customHeight="1" x14ac:dyDescent="0.15">
      <c r="A40" s="238">
        <v>13</v>
      </c>
      <c r="B40" s="770"/>
      <c r="C40" s="771"/>
      <c r="D40" s="771"/>
      <c r="E40" s="771"/>
      <c r="F40" s="771"/>
      <c r="G40" s="771"/>
      <c r="H40" s="771"/>
      <c r="I40" s="771"/>
      <c r="J40" s="771"/>
      <c r="K40" s="771"/>
      <c r="L40" s="771"/>
      <c r="M40" s="771"/>
      <c r="N40" s="771"/>
      <c r="O40" s="771"/>
      <c r="P40" s="772"/>
      <c r="Q40" s="773"/>
      <c r="R40" s="774"/>
      <c r="S40" s="774"/>
      <c r="T40" s="774"/>
      <c r="U40" s="774"/>
      <c r="V40" s="774"/>
      <c r="W40" s="774"/>
      <c r="X40" s="774"/>
      <c r="Y40" s="774"/>
      <c r="Z40" s="774"/>
      <c r="AA40" s="774"/>
      <c r="AB40" s="774"/>
      <c r="AC40" s="774"/>
      <c r="AD40" s="774"/>
      <c r="AE40" s="775"/>
      <c r="AF40" s="776"/>
      <c r="AG40" s="777"/>
      <c r="AH40" s="777"/>
      <c r="AI40" s="777"/>
      <c r="AJ40" s="778"/>
      <c r="AK40" s="839"/>
      <c r="AL40" s="835"/>
      <c r="AM40" s="835"/>
      <c r="AN40" s="835"/>
      <c r="AO40" s="835"/>
      <c r="AP40" s="835"/>
      <c r="AQ40" s="835"/>
      <c r="AR40" s="835"/>
      <c r="AS40" s="835"/>
      <c r="AT40" s="835"/>
      <c r="AU40" s="835"/>
      <c r="AV40" s="835"/>
      <c r="AW40" s="835"/>
      <c r="AX40" s="835"/>
      <c r="AY40" s="835"/>
      <c r="AZ40" s="836"/>
      <c r="BA40" s="836"/>
      <c r="BB40" s="836"/>
      <c r="BC40" s="836"/>
      <c r="BD40" s="836"/>
      <c r="BE40" s="837"/>
      <c r="BF40" s="837"/>
      <c r="BG40" s="837"/>
      <c r="BH40" s="837"/>
      <c r="BI40" s="838"/>
      <c r="BJ40" s="232"/>
      <c r="BK40" s="232"/>
      <c r="BL40" s="232"/>
      <c r="BM40" s="232"/>
      <c r="BN40" s="232"/>
      <c r="BO40" s="241"/>
      <c r="BP40" s="241"/>
      <c r="BQ40" s="238">
        <v>34</v>
      </c>
      <c r="BR40" s="239"/>
      <c r="BS40" s="787"/>
      <c r="BT40" s="788"/>
      <c r="BU40" s="788"/>
      <c r="BV40" s="788"/>
      <c r="BW40" s="788"/>
      <c r="BX40" s="788"/>
      <c r="BY40" s="788"/>
      <c r="BZ40" s="788"/>
      <c r="CA40" s="788"/>
      <c r="CB40" s="788"/>
      <c r="CC40" s="788"/>
      <c r="CD40" s="788"/>
      <c r="CE40" s="788"/>
      <c r="CF40" s="788"/>
      <c r="CG40" s="789"/>
      <c r="CH40" s="790"/>
      <c r="CI40" s="791"/>
      <c r="CJ40" s="791"/>
      <c r="CK40" s="791"/>
      <c r="CL40" s="792"/>
      <c r="CM40" s="790"/>
      <c r="CN40" s="791"/>
      <c r="CO40" s="791"/>
      <c r="CP40" s="791"/>
      <c r="CQ40" s="792"/>
      <c r="CR40" s="790"/>
      <c r="CS40" s="791"/>
      <c r="CT40" s="791"/>
      <c r="CU40" s="791"/>
      <c r="CV40" s="792"/>
      <c r="CW40" s="790"/>
      <c r="CX40" s="791"/>
      <c r="CY40" s="791"/>
      <c r="CZ40" s="791"/>
      <c r="DA40" s="792"/>
      <c r="DB40" s="790"/>
      <c r="DC40" s="791"/>
      <c r="DD40" s="791"/>
      <c r="DE40" s="791"/>
      <c r="DF40" s="792"/>
      <c r="DG40" s="790"/>
      <c r="DH40" s="791"/>
      <c r="DI40" s="791"/>
      <c r="DJ40" s="791"/>
      <c r="DK40" s="792"/>
      <c r="DL40" s="790"/>
      <c r="DM40" s="791"/>
      <c r="DN40" s="791"/>
      <c r="DO40" s="791"/>
      <c r="DP40" s="792"/>
      <c r="DQ40" s="790"/>
      <c r="DR40" s="791"/>
      <c r="DS40" s="791"/>
      <c r="DT40" s="791"/>
      <c r="DU40" s="792"/>
      <c r="DV40" s="787"/>
      <c r="DW40" s="788"/>
      <c r="DX40" s="788"/>
      <c r="DY40" s="788"/>
      <c r="DZ40" s="793"/>
      <c r="EA40" s="230"/>
    </row>
    <row r="41" spans="1:131" ht="26.25" customHeight="1" x14ac:dyDescent="0.15">
      <c r="A41" s="238">
        <v>14</v>
      </c>
      <c r="B41" s="770"/>
      <c r="C41" s="771"/>
      <c r="D41" s="771"/>
      <c r="E41" s="771"/>
      <c r="F41" s="771"/>
      <c r="G41" s="771"/>
      <c r="H41" s="771"/>
      <c r="I41" s="771"/>
      <c r="J41" s="771"/>
      <c r="K41" s="771"/>
      <c r="L41" s="771"/>
      <c r="M41" s="771"/>
      <c r="N41" s="771"/>
      <c r="O41" s="771"/>
      <c r="P41" s="772"/>
      <c r="Q41" s="773"/>
      <c r="R41" s="774"/>
      <c r="S41" s="774"/>
      <c r="T41" s="774"/>
      <c r="U41" s="774"/>
      <c r="V41" s="774"/>
      <c r="W41" s="774"/>
      <c r="X41" s="774"/>
      <c r="Y41" s="774"/>
      <c r="Z41" s="774"/>
      <c r="AA41" s="774"/>
      <c r="AB41" s="774"/>
      <c r="AC41" s="774"/>
      <c r="AD41" s="774"/>
      <c r="AE41" s="775"/>
      <c r="AF41" s="776"/>
      <c r="AG41" s="777"/>
      <c r="AH41" s="777"/>
      <c r="AI41" s="777"/>
      <c r="AJ41" s="778"/>
      <c r="AK41" s="839"/>
      <c r="AL41" s="835"/>
      <c r="AM41" s="835"/>
      <c r="AN41" s="835"/>
      <c r="AO41" s="835"/>
      <c r="AP41" s="835"/>
      <c r="AQ41" s="835"/>
      <c r="AR41" s="835"/>
      <c r="AS41" s="835"/>
      <c r="AT41" s="835"/>
      <c r="AU41" s="835"/>
      <c r="AV41" s="835"/>
      <c r="AW41" s="835"/>
      <c r="AX41" s="835"/>
      <c r="AY41" s="835"/>
      <c r="AZ41" s="836"/>
      <c r="BA41" s="836"/>
      <c r="BB41" s="836"/>
      <c r="BC41" s="836"/>
      <c r="BD41" s="836"/>
      <c r="BE41" s="837"/>
      <c r="BF41" s="837"/>
      <c r="BG41" s="837"/>
      <c r="BH41" s="837"/>
      <c r="BI41" s="838"/>
      <c r="BJ41" s="232"/>
      <c r="BK41" s="232"/>
      <c r="BL41" s="232"/>
      <c r="BM41" s="232"/>
      <c r="BN41" s="232"/>
      <c r="BO41" s="241"/>
      <c r="BP41" s="241"/>
      <c r="BQ41" s="238">
        <v>35</v>
      </c>
      <c r="BR41" s="239"/>
      <c r="BS41" s="787"/>
      <c r="BT41" s="788"/>
      <c r="BU41" s="788"/>
      <c r="BV41" s="788"/>
      <c r="BW41" s="788"/>
      <c r="BX41" s="788"/>
      <c r="BY41" s="788"/>
      <c r="BZ41" s="788"/>
      <c r="CA41" s="788"/>
      <c r="CB41" s="788"/>
      <c r="CC41" s="788"/>
      <c r="CD41" s="788"/>
      <c r="CE41" s="788"/>
      <c r="CF41" s="788"/>
      <c r="CG41" s="789"/>
      <c r="CH41" s="790"/>
      <c r="CI41" s="791"/>
      <c r="CJ41" s="791"/>
      <c r="CK41" s="791"/>
      <c r="CL41" s="792"/>
      <c r="CM41" s="790"/>
      <c r="CN41" s="791"/>
      <c r="CO41" s="791"/>
      <c r="CP41" s="791"/>
      <c r="CQ41" s="792"/>
      <c r="CR41" s="790"/>
      <c r="CS41" s="791"/>
      <c r="CT41" s="791"/>
      <c r="CU41" s="791"/>
      <c r="CV41" s="792"/>
      <c r="CW41" s="790"/>
      <c r="CX41" s="791"/>
      <c r="CY41" s="791"/>
      <c r="CZ41" s="791"/>
      <c r="DA41" s="792"/>
      <c r="DB41" s="790"/>
      <c r="DC41" s="791"/>
      <c r="DD41" s="791"/>
      <c r="DE41" s="791"/>
      <c r="DF41" s="792"/>
      <c r="DG41" s="790"/>
      <c r="DH41" s="791"/>
      <c r="DI41" s="791"/>
      <c r="DJ41" s="791"/>
      <c r="DK41" s="792"/>
      <c r="DL41" s="790"/>
      <c r="DM41" s="791"/>
      <c r="DN41" s="791"/>
      <c r="DO41" s="791"/>
      <c r="DP41" s="792"/>
      <c r="DQ41" s="790"/>
      <c r="DR41" s="791"/>
      <c r="DS41" s="791"/>
      <c r="DT41" s="791"/>
      <c r="DU41" s="792"/>
      <c r="DV41" s="787"/>
      <c r="DW41" s="788"/>
      <c r="DX41" s="788"/>
      <c r="DY41" s="788"/>
      <c r="DZ41" s="793"/>
      <c r="EA41" s="230"/>
    </row>
    <row r="42" spans="1:131" ht="26.25" customHeight="1" x14ac:dyDescent="0.15">
      <c r="A42" s="238">
        <v>15</v>
      </c>
      <c r="B42" s="770"/>
      <c r="C42" s="771"/>
      <c r="D42" s="771"/>
      <c r="E42" s="771"/>
      <c r="F42" s="771"/>
      <c r="G42" s="771"/>
      <c r="H42" s="771"/>
      <c r="I42" s="771"/>
      <c r="J42" s="771"/>
      <c r="K42" s="771"/>
      <c r="L42" s="771"/>
      <c r="M42" s="771"/>
      <c r="N42" s="771"/>
      <c r="O42" s="771"/>
      <c r="P42" s="772"/>
      <c r="Q42" s="773"/>
      <c r="R42" s="774"/>
      <c r="S42" s="774"/>
      <c r="T42" s="774"/>
      <c r="U42" s="774"/>
      <c r="V42" s="774"/>
      <c r="W42" s="774"/>
      <c r="X42" s="774"/>
      <c r="Y42" s="774"/>
      <c r="Z42" s="774"/>
      <c r="AA42" s="774"/>
      <c r="AB42" s="774"/>
      <c r="AC42" s="774"/>
      <c r="AD42" s="774"/>
      <c r="AE42" s="775"/>
      <c r="AF42" s="776"/>
      <c r="AG42" s="777"/>
      <c r="AH42" s="777"/>
      <c r="AI42" s="777"/>
      <c r="AJ42" s="778"/>
      <c r="AK42" s="839"/>
      <c r="AL42" s="835"/>
      <c r="AM42" s="835"/>
      <c r="AN42" s="835"/>
      <c r="AO42" s="835"/>
      <c r="AP42" s="835"/>
      <c r="AQ42" s="835"/>
      <c r="AR42" s="835"/>
      <c r="AS42" s="835"/>
      <c r="AT42" s="835"/>
      <c r="AU42" s="835"/>
      <c r="AV42" s="835"/>
      <c r="AW42" s="835"/>
      <c r="AX42" s="835"/>
      <c r="AY42" s="835"/>
      <c r="AZ42" s="836"/>
      <c r="BA42" s="836"/>
      <c r="BB42" s="836"/>
      <c r="BC42" s="836"/>
      <c r="BD42" s="836"/>
      <c r="BE42" s="837"/>
      <c r="BF42" s="837"/>
      <c r="BG42" s="837"/>
      <c r="BH42" s="837"/>
      <c r="BI42" s="838"/>
      <c r="BJ42" s="232"/>
      <c r="BK42" s="232"/>
      <c r="BL42" s="232"/>
      <c r="BM42" s="232"/>
      <c r="BN42" s="232"/>
      <c r="BO42" s="241"/>
      <c r="BP42" s="241"/>
      <c r="BQ42" s="238">
        <v>36</v>
      </c>
      <c r="BR42" s="239"/>
      <c r="BS42" s="787"/>
      <c r="BT42" s="788"/>
      <c r="BU42" s="788"/>
      <c r="BV42" s="788"/>
      <c r="BW42" s="788"/>
      <c r="BX42" s="788"/>
      <c r="BY42" s="788"/>
      <c r="BZ42" s="788"/>
      <c r="CA42" s="788"/>
      <c r="CB42" s="788"/>
      <c r="CC42" s="788"/>
      <c r="CD42" s="788"/>
      <c r="CE42" s="788"/>
      <c r="CF42" s="788"/>
      <c r="CG42" s="789"/>
      <c r="CH42" s="790"/>
      <c r="CI42" s="791"/>
      <c r="CJ42" s="791"/>
      <c r="CK42" s="791"/>
      <c r="CL42" s="792"/>
      <c r="CM42" s="790"/>
      <c r="CN42" s="791"/>
      <c r="CO42" s="791"/>
      <c r="CP42" s="791"/>
      <c r="CQ42" s="792"/>
      <c r="CR42" s="790"/>
      <c r="CS42" s="791"/>
      <c r="CT42" s="791"/>
      <c r="CU42" s="791"/>
      <c r="CV42" s="792"/>
      <c r="CW42" s="790"/>
      <c r="CX42" s="791"/>
      <c r="CY42" s="791"/>
      <c r="CZ42" s="791"/>
      <c r="DA42" s="792"/>
      <c r="DB42" s="790"/>
      <c r="DC42" s="791"/>
      <c r="DD42" s="791"/>
      <c r="DE42" s="791"/>
      <c r="DF42" s="792"/>
      <c r="DG42" s="790"/>
      <c r="DH42" s="791"/>
      <c r="DI42" s="791"/>
      <c r="DJ42" s="791"/>
      <c r="DK42" s="792"/>
      <c r="DL42" s="790"/>
      <c r="DM42" s="791"/>
      <c r="DN42" s="791"/>
      <c r="DO42" s="791"/>
      <c r="DP42" s="792"/>
      <c r="DQ42" s="790"/>
      <c r="DR42" s="791"/>
      <c r="DS42" s="791"/>
      <c r="DT42" s="791"/>
      <c r="DU42" s="792"/>
      <c r="DV42" s="787"/>
      <c r="DW42" s="788"/>
      <c r="DX42" s="788"/>
      <c r="DY42" s="788"/>
      <c r="DZ42" s="793"/>
      <c r="EA42" s="230"/>
    </row>
    <row r="43" spans="1:131" ht="26.25" customHeight="1" x14ac:dyDescent="0.15">
      <c r="A43" s="238">
        <v>16</v>
      </c>
      <c r="B43" s="770"/>
      <c r="C43" s="771"/>
      <c r="D43" s="771"/>
      <c r="E43" s="771"/>
      <c r="F43" s="771"/>
      <c r="G43" s="771"/>
      <c r="H43" s="771"/>
      <c r="I43" s="771"/>
      <c r="J43" s="771"/>
      <c r="K43" s="771"/>
      <c r="L43" s="771"/>
      <c r="M43" s="771"/>
      <c r="N43" s="771"/>
      <c r="O43" s="771"/>
      <c r="P43" s="772"/>
      <c r="Q43" s="773"/>
      <c r="R43" s="774"/>
      <c r="S43" s="774"/>
      <c r="T43" s="774"/>
      <c r="U43" s="774"/>
      <c r="V43" s="774"/>
      <c r="W43" s="774"/>
      <c r="X43" s="774"/>
      <c r="Y43" s="774"/>
      <c r="Z43" s="774"/>
      <c r="AA43" s="774"/>
      <c r="AB43" s="774"/>
      <c r="AC43" s="774"/>
      <c r="AD43" s="774"/>
      <c r="AE43" s="775"/>
      <c r="AF43" s="776"/>
      <c r="AG43" s="777"/>
      <c r="AH43" s="777"/>
      <c r="AI43" s="777"/>
      <c r="AJ43" s="778"/>
      <c r="AK43" s="839"/>
      <c r="AL43" s="835"/>
      <c r="AM43" s="835"/>
      <c r="AN43" s="835"/>
      <c r="AO43" s="835"/>
      <c r="AP43" s="835"/>
      <c r="AQ43" s="835"/>
      <c r="AR43" s="835"/>
      <c r="AS43" s="835"/>
      <c r="AT43" s="835"/>
      <c r="AU43" s="835"/>
      <c r="AV43" s="835"/>
      <c r="AW43" s="835"/>
      <c r="AX43" s="835"/>
      <c r="AY43" s="835"/>
      <c r="AZ43" s="836"/>
      <c r="BA43" s="836"/>
      <c r="BB43" s="836"/>
      <c r="BC43" s="836"/>
      <c r="BD43" s="836"/>
      <c r="BE43" s="837"/>
      <c r="BF43" s="837"/>
      <c r="BG43" s="837"/>
      <c r="BH43" s="837"/>
      <c r="BI43" s="838"/>
      <c r="BJ43" s="232"/>
      <c r="BK43" s="232"/>
      <c r="BL43" s="232"/>
      <c r="BM43" s="232"/>
      <c r="BN43" s="232"/>
      <c r="BO43" s="241"/>
      <c r="BP43" s="241"/>
      <c r="BQ43" s="238">
        <v>37</v>
      </c>
      <c r="BR43" s="239"/>
      <c r="BS43" s="787"/>
      <c r="BT43" s="788"/>
      <c r="BU43" s="788"/>
      <c r="BV43" s="788"/>
      <c r="BW43" s="788"/>
      <c r="BX43" s="788"/>
      <c r="BY43" s="788"/>
      <c r="BZ43" s="788"/>
      <c r="CA43" s="788"/>
      <c r="CB43" s="788"/>
      <c r="CC43" s="788"/>
      <c r="CD43" s="788"/>
      <c r="CE43" s="788"/>
      <c r="CF43" s="788"/>
      <c r="CG43" s="789"/>
      <c r="CH43" s="790"/>
      <c r="CI43" s="791"/>
      <c r="CJ43" s="791"/>
      <c r="CK43" s="791"/>
      <c r="CL43" s="792"/>
      <c r="CM43" s="790"/>
      <c r="CN43" s="791"/>
      <c r="CO43" s="791"/>
      <c r="CP43" s="791"/>
      <c r="CQ43" s="792"/>
      <c r="CR43" s="790"/>
      <c r="CS43" s="791"/>
      <c r="CT43" s="791"/>
      <c r="CU43" s="791"/>
      <c r="CV43" s="792"/>
      <c r="CW43" s="790"/>
      <c r="CX43" s="791"/>
      <c r="CY43" s="791"/>
      <c r="CZ43" s="791"/>
      <c r="DA43" s="792"/>
      <c r="DB43" s="790"/>
      <c r="DC43" s="791"/>
      <c r="DD43" s="791"/>
      <c r="DE43" s="791"/>
      <c r="DF43" s="792"/>
      <c r="DG43" s="790"/>
      <c r="DH43" s="791"/>
      <c r="DI43" s="791"/>
      <c r="DJ43" s="791"/>
      <c r="DK43" s="792"/>
      <c r="DL43" s="790"/>
      <c r="DM43" s="791"/>
      <c r="DN43" s="791"/>
      <c r="DO43" s="791"/>
      <c r="DP43" s="792"/>
      <c r="DQ43" s="790"/>
      <c r="DR43" s="791"/>
      <c r="DS43" s="791"/>
      <c r="DT43" s="791"/>
      <c r="DU43" s="792"/>
      <c r="DV43" s="787"/>
      <c r="DW43" s="788"/>
      <c r="DX43" s="788"/>
      <c r="DY43" s="788"/>
      <c r="DZ43" s="793"/>
      <c r="EA43" s="230"/>
    </row>
    <row r="44" spans="1:131" ht="26.25" customHeight="1" x14ac:dyDescent="0.15">
      <c r="A44" s="238">
        <v>17</v>
      </c>
      <c r="B44" s="770"/>
      <c r="C44" s="771"/>
      <c r="D44" s="771"/>
      <c r="E44" s="771"/>
      <c r="F44" s="771"/>
      <c r="G44" s="771"/>
      <c r="H44" s="771"/>
      <c r="I44" s="771"/>
      <c r="J44" s="771"/>
      <c r="K44" s="771"/>
      <c r="L44" s="771"/>
      <c r="M44" s="771"/>
      <c r="N44" s="771"/>
      <c r="O44" s="771"/>
      <c r="P44" s="772"/>
      <c r="Q44" s="773"/>
      <c r="R44" s="774"/>
      <c r="S44" s="774"/>
      <c r="T44" s="774"/>
      <c r="U44" s="774"/>
      <c r="V44" s="774"/>
      <c r="W44" s="774"/>
      <c r="X44" s="774"/>
      <c r="Y44" s="774"/>
      <c r="Z44" s="774"/>
      <c r="AA44" s="774"/>
      <c r="AB44" s="774"/>
      <c r="AC44" s="774"/>
      <c r="AD44" s="774"/>
      <c r="AE44" s="775"/>
      <c r="AF44" s="776"/>
      <c r="AG44" s="777"/>
      <c r="AH44" s="777"/>
      <c r="AI44" s="777"/>
      <c r="AJ44" s="778"/>
      <c r="AK44" s="839"/>
      <c r="AL44" s="835"/>
      <c r="AM44" s="835"/>
      <c r="AN44" s="835"/>
      <c r="AO44" s="835"/>
      <c r="AP44" s="835"/>
      <c r="AQ44" s="835"/>
      <c r="AR44" s="835"/>
      <c r="AS44" s="835"/>
      <c r="AT44" s="835"/>
      <c r="AU44" s="835"/>
      <c r="AV44" s="835"/>
      <c r="AW44" s="835"/>
      <c r="AX44" s="835"/>
      <c r="AY44" s="835"/>
      <c r="AZ44" s="836"/>
      <c r="BA44" s="836"/>
      <c r="BB44" s="836"/>
      <c r="BC44" s="836"/>
      <c r="BD44" s="836"/>
      <c r="BE44" s="837"/>
      <c r="BF44" s="837"/>
      <c r="BG44" s="837"/>
      <c r="BH44" s="837"/>
      <c r="BI44" s="838"/>
      <c r="BJ44" s="232"/>
      <c r="BK44" s="232"/>
      <c r="BL44" s="232"/>
      <c r="BM44" s="232"/>
      <c r="BN44" s="232"/>
      <c r="BO44" s="241"/>
      <c r="BP44" s="241"/>
      <c r="BQ44" s="238">
        <v>38</v>
      </c>
      <c r="BR44" s="239"/>
      <c r="BS44" s="787"/>
      <c r="BT44" s="788"/>
      <c r="BU44" s="788"/>
      <c r="BV44" s="788"/>
      <c r="BW44" s="788"/>
      <c r="BX44" s="788"/>
      <c r="BY44" s="788"/>
      <c r="BZ44" s="788"/>
      <c r="CA44" s="788"/>
      <c r="CB44" s="788"/>
      <c r="CC44" s="788"/>
      <c r="CD44" s="788"/>
      <c r="CE44" s="788"/>
      <c r="CF44" s="788"/>
      <c r="CG44" s="789"/>
      <c r="CH44" s="790"/>
      <c r="CI44" s="791"/>
      <c r="CJ44" s="791"/>
      <c r="CK44" s="791"/>
      <c r="CL44" s="792"/>
      <c r="CM44" s="790"/>
      <c r="CN44" s="791"/>
      <c r="CO44" s="791"/>
      <c r="CP44" s="791"/>
      <c r="CQ44" s="792"/>
      <c r="CR44" s="790"/>
      <c r="CS44" s="791"/>
      <c r="CT44" s="791"/>
      <c r="CU44" s="791"/>
      <c r="CV44" s="792"/>
      <c r="CW44" s="790"/>
      <c r="CX44" s="791"/>
      <c r="CY44" s="791"/>
      <c r="CZ44" s="791"/>
      <c r="DA44" s="792"/>
      <c r="DB44" s="790"/>
      <c r="DC44" s="791"/>
      <c r="DD44" s="791"/>
      <c r="DE44" s="791"/>
      <c r="DF44" s="792"/>
      <c r="DG44" s="790"/>
      <c r="DH44" s="791"/>
      <c r="DI44" s="791"/>
      <c r="DJ44" s="791"/>
      <c r="DK44" s="792"/>
      <c r="DL44" s="790"/>
      <c r="DM44" s="791"/>
      <c r="DN44" s="791"/>
      <c r="DO44" s="791"/>
      <c r="DP44" s="792"/>
      <c r="DQ44" s="790"/>
      <c r="DR44" s="791"/>
      <c r="DS44" s="791"/>
      <c r="DT44" s="791"/>
      <c r="DU44" s="792"/>
      <c r="DV44" s="787"/>
      <c r="DW44" s="788"/>
      <c r="DX44" s="788"/>
      <c r="DY44" s="788"/>
      <c r="DZ44" s="793"/>
      <c r="EA44" s="230"/>
    </row>
    <row r="45" spans="1:131" ht="26.25" customHeight="1" x14ac:dyDescent="0.15">
      <c r="A45" s="238">
        <v>18</v>
      </c>
      <c r="B45" s="770"/>
      <c r="C45" s="771"/>
      <c r="D45" s="771"/>
      <c r="E45" s="771"/>
      <c r="F45" s="771"/>
      <c r="G45" s="771"/>
      <c r="H45" s="771"/>
      <c r="I45" s="771"/>
      <c r="J45" s="771"/>
      <c r="K45" s="771"/>
      <c r="L45" s="771"/>
      <c r="M45" s="771"/>
      <c r="N45" s="771"/>
      <c r="O45" s="771"/>
      <c r="P45" s="772"/>
      <c r="Q45" s="773"/>
      <c r="R45" s="774"/>
      <c r="S45" s="774"/>
      <c r="T45" s="774"/>
      <c r="U45" s="774"/>
      <c r="V45" s="774"/>
      <c r="W45" s="774"/>
      <c r="X45" s="774"/>
      <c r="Y45" s="774"/>
      <c r="Z45" s="774"/>
      <c r="AA45" s="774"/>
      <c r="AB45" s="774"/>
      <c r="AC45" s="774"/>
      <c r="AD45" s="774"/>
      <c r="AE45" s="775"/>
      <c r="AF45" s="776"/>
      <c r="AG45" s="777"/>
      <c r="AH45" s="777"/>
      <c r="AI45" s="777"/>
      <c r="AJ45" s="778"/>
      <c r="AK45" s="839"/>
      <c r="AL45" s="835"/>
      <c r="AM45" s="835"/>
      <c r="AN45" s="835"/>
      <c r="AO45" s="835"/>
      <c r="AP45" s="835"/>
      <c r="AQ45" s="835"/>
      <c r="AR45" s="835"/>
      <c r="AS45" s="835"/>
      <c r="AT45" s="835"/>
      <c r="AU45" s="835"/>
      <c r="AV45" s="835"/>
      <c r="AW45" s="835"/>
      <c r="AX45" s="835"/>
      <c r="AY45" s="835"/>
      <c r="AZ45" s="836"/>
      <c r="BA45" s="836"/>
      <c r="BB45" s="836"/>
      <c r="BC45" s="836"/>
      <c r="BD45" s="836"/>
      <c r="BE45" s="837"/>
      <c r="BF45" s="837"/>
      <c r="BG45" s="837"/>
      <c r="BH45" s="837"/>
      <c r="BI45" s="838"/>
      <c r="BJ45" s="232"/>
      <c r="BK45" s="232"/>
      <c r="BL45" s="232"/>
      <c r="BM45" s="232"/>
      <c r="BN45" s="232"/>
      <c r="BO45" s="241"/>
      <c r="BP45" s="241"/>
      <c r="BQ45" s="238">
        <v>39</v>
      </c>
      <c r="BR45" s="239"/>
      <c r="BS45" s="787"/>
      <c r="BT45" s="788"/>
      <c r="BU45" s="788"/>
      <c r="BV45" s="788"/>
      <c r="BW45" s="788"/>
      <c r="BX45" s="788"/>
      <c r="BY45" s="788"/>
      <c r="BZ45" s="788"/>
      <c r="CA45" s="788"/>
      <c r="CB45" s="788"/>
      <c r="CC45" s="788"/>
      <c r="CD45" s="788"/>
      <c r="CE45" s="788"/>
      <c r="CF45" s="788"/>
      <c r="CG45" s="789"/>
      <c r="CH45" s="790"/>
      <c r="CI45" s="791"/>
      <c r="CJ45" s="791"/>
      <c r="CK45" s="791"/>
      <c r="CL45" s="792"/>
      <c r="CM45" s="790"/>
      <c r="CN45" s="791"/>
      <c r="CO45" s="791"/>
      <c r="CP45" s="791"/>
      <c r="CQ45" s="792"/>
      <c r="CR45" s="790"/>
      <c r="CS45" s="791"/>
      <c r="CT45" s="791"/>
      <c r="CU45" s="791"/>
      <c r="CV45" s="792"/>
      <c r="CW45" s="790"/>
      <c r="CX45" s="791"/>
      <c r="CY45" s="791"/>
      <c r="CZ45" s="791"/>
      <c r="DA45" s="792"/>
      <c r="DB45" s="790"/>
      <c r="DC45" s="791"/>
      <c r="DD45" s="791"/>
      <c r="DE45" s="791"/>
      <c r="DF45" s="792"/>
      <c r="DG45" s="790"/>
      <c r="DH45" s="791"/>
      <c r="DI45" s="791"/>
      <c r="DJ45" s="791"/>
      <c r="DK45" s="792"/>
      <c r="DL45" s="790"/>
      <c r="DM45" s="791"/>
      <c r="DN45" s="791"/>
      <c r="DO45" s="791"/>
      <c r="DP45" s="792"/>
      <c r="DQ45" s="790"/>
      <c r="DR45" s="791"/>
      <c r="DS45" s="791"/>
      <c r="DT45" s="791"/>
      <c r="DU45" s="792"/>
      <c r="DV45" s="787"/>
      <c r="DW45" s="788"/>
      <c r="DX45" s="788"/>
      <c r="DY45" s="788"/>
      <c r="DZ45" s="793"/>
      <c r="EA45" s="230"/>
    </row>
    <row r="46" spans="1:131" ht="26.25" customHeight="1" x14ac:dyDescent="0.15">
      <c r="A46" s="238">
        <v>19</v>
      </c>
      <c r="B46" s="770"/>
      <c r="C46" s="771"/>
      <c r="D46" s="771"/>
      <c r="E46" s="771"/>
      <c r="F46" s="771"/>
      <c r="G46" s="771"/>
      <c r="H46" s="771"/>
      <c r="I46" s="771"/>
      <c r="J46" s="771"/>
      <c r="K46" s="771"/>
      <c r="L46" s="771"/>
      <c r="M46" s="771"/>
      <c r="N46" s="771"/>
      <c r="O46" s="771"/>
      <c r="P46" s="772"/>
      <c r="Q46" s="773"/>
      <c r="R46" s="774"/>
      <c r="S46" s="774"/>
      <c r="T46" s="774"/>
      <c r="U46" s="774"/>
      <c r="V46" s="774"/>
      <c r="W46" s="774"/>
      <c r="X46" s="774"/>
      <c r="Y46" s="774"/>
      <c r="Z46" s="774"/>
      <c r="AA46" s="774"/>
      <c r="AB46" s="774"/>
      <c r="AC46" s="774"/>
      <c r="AD46" s="774"/>
      <c r="AE46" s="775"/>
      <c r="AF46" s="776"/>
      <c r="AG46" s="777"/>
      <c r="AH46" s="777"/>
      <c r="AI46" s="777"/>
      <c r="AJ46" s="778"/>
      <c r="AK46" s="839"/>
      <c r="AL46" s="835"/>
      <c r="AM46" s="835"/>
      <c r="AN46" s="835"/>
      <c r="AO46" s="835"/>
      <c r="AP46" s="835"/>
      <c r="AQ46" s="835"/>
      <c r="AR46" s="835"/>
      <c r="AS46" s="835"/>
      <c r="AT46" s="835"/>
      <c r="AU46" s="835"/>
      <c r="AV46" s="835"/>
      <c r="AW46" s="835"/>
      <c r="AX46" s="835"/>
      <c r="AY46" s="835"/>
      <c r="AZ46" s="836"/>
      <c r="BA46" s="836"/>
      <c r="BB46" s="836"/>
      <c r="BC46" s="836"/>
      <c r="BD46" s="836"/>
      <c r="BE46" s="837"/>
      <c r="BF46" s="837"/>
      <c r="BG46" s="837"/>
      <c r="BH46" s="837"/>
      <c r="BI46" s="838"/>
      <c r="BJ46" s="232"/>
      <c r="BK46" s="232"/>
      <c r="BL46" s="232"/>
      <c r="BM46" s="232"/>
      <c r="BN46" s="232"/>
      <c r="BO46" s="241"/>
      <c r="BP46" s="241"/>
      <c r="BQ46" s="238">
        <v>40</v>
      </c>
      <c r="BR46" s="239"/>
      <c r="BS46" s="787"/>
      <c r="BT46" s="788"/>
      <c r="BU46" s="788"/>
      <c r="BV46" s="788"/>
      <c r="BW46" s="788"/>
      <c r="BX46" s="788"/>
      <c r="BY46" s="788"/>
      <c r="BZ46" s="788"/>
      <c r="CA46" s="788"/>
      <c r="CB46" s="788"/>
      <c r="CC46" s="788"/>
      <c r="CD46" s="788"/>
      <c r="CE46" s="788"/>
      <c r="CF46" s="788"/>
      <c r="CG46" s="789"/>
      <c r="CH46" s="790"/>
      <c r="CI46" s="791"/>
      <c r="CJ46" s="791"/>
      <c r="CK46" s="791"/>
      <c r="CL46" s="792"/>
      <c r="CM46" s="790"/>
      <c r="CN46" s="791"/>
      <c r="CO46" s="791"/>
      <c r="CP46" s="791"/>
      <c r="CQ46" s="792"/>
      <c r="CR46" s="790"/>
      <c r="CS46" s="791"/>
      <c r="CT46" s="791"/>
      <c r="CU46" s="791"/>
      <c r="CV46" s="792"/>
      <c r="CW46" s="790"/>
      <c r="CX46" s="791"/>
      <c r="CY46" s="791"/>
      <c r="CZ46" s="791"/>
      <c r="DA46" s="792"/>
      <c r="DB46" s="790"/>
      <c r="DC46" s="791"/>
      <c r="DD46" s="791"/>
      <c r="DE46" s="791"/>
      <c r="DF46" s="792"/>
      <c r="DG46" s="790"/>
      <c r="DH46" s="791"/>
      <c r="DI46" s="791"/>
      <c r="DJ46" s="791"/>
      <c r="DK46" s="792"/>
      <c r="DL46" s="790"/>
      <c r="DM46" s="791"/>
      <c r="DN46" s="791"/>
      <c r="DO46" s="791"/>
      <c r="DP46" s="792"/>
      <c r="DQ46" s="790"/>
      <c r="DR46" s="791"/>
      <c r="DS46" s="791"/>
      <c r="DT46" s="791"/>
      <c r="DU46" s="792"/>
      <c r="DV46" s="787"/>
      <c r="DW46" s="788"/>
      <c r="DX46" s="788"/>
      <c r="DY46" s="788"/>
      <c r="DZ46" s="793"/>
      <c r="EA46" s="230"/>
    </row>
    <row r="47" spans="1:131" ht="26.25" customHeight="1" x14ac:dyDescent="0.15">
      <c r="A47" s="238">
        <v>20</v>
      </c>
      <c r="B47" s="770"/>
      <c r="C47" s="771"/>
      <c r="D47" s="771"/>
      <c r="E47" s="771"/>
      <c r="F47" s="771"/>
      <c r="G47" s="771"/>
      <c r="H47" s="771"/>
      <c r="I47" s="771"/>
      <c r="J47" s="771"/>
      <c r="K47" s="771"/>
      <c r="L47" s="771"/>
      <c r="M47" s="771"/>
      <c r="N47" s="771"/>
      <c r="O47" s="771"/>
      <c r="P47" s="772"/>
      <c r="Q47" s="773"/>
      <c r="R47" s="774"/>
      <c r="S47" s="774"/>
      <c r="T47" s="774"/>
      <c r="U47" s="774"/>
      <c r="V47" s="774"/>
      <c r="W47" s="774"/>
      <c r="X47" s="774"/>
      <c r="Y47" s="774"/>
      <c r="Z47" s="774"/>
      <c r="AA47" s="774"/>
      <c r="AB47" s="774"/>
      <c r="AC47" s="774"/>
      <c r="AD47" s="774"/>
      <c r="AE47" s="775"/>
      <c r="AF47" s="776"/>
      <c r="AG47" s="777"/>
      <c r="AH47" s="777"/>
      <c r="AI47" s="777"/>
      <c r="AJ47" s="778"/>
      <c r="AK47" s="839"/>
      <c r="AL47" s="835"/>
      <c r="AM47" s="835"/>
      <c r="AN47" s="835"/>
      <c r="AO47" s="835"/>
      <c r="AP47" s="835"/>
      <c r="AQ47" s="835"/>
      <c r="AR47" s="835"/>
      <c r="AS47" s="835"/>
      <c r="AT47" s="835"/>
      <c r="AU47" s="835"/>
      <c r="AV47" s="835"/>
      <c r="AW47" s="835"/>
      <c r="AX47" s="835"/>
      <c r="AY47" s="835"/>
      <c r="AZ47" s="836"/>
      <c r="BA47" s="836"/>
      <c r="BB47" s="836"/>
      <c r="BC47" s="836"/>
      <c r="BD47" s="836"/>
      <c r="BE47" s="837"/>
      <c r="BF47" s="837"/>
      <c r="BG47" s="837"/>
      <c r="BH47" s="837"/>
      <c r="BI47" s="838"/>
      <c r="BJ47" s="232"/>
      <c r="BK47" s="232"/>
      <c r="BL47" s="232"/>
      <c r="BM47" s="232"/>
      <c r="BN47" s="232"/>
      <c r="BO47" s="241"/>
      <c r="BP47" s="241"/>
      <c r="BQ47" s="238">
        <v>41</v>
      </c>
      <c r="BR47" s="239"/>
      <c r="BS47" s="787"/>
      <c r="BT47" s="788"/>
      <c r="BU47" s="788"/>
      <c r="BV47" s="788"/>
      <c r="BW47" s="788"/>
      <c r="BX47" s="788"/>
      <c r="BY47" s="788"/>
      <c r="BZ47" s="788"/>
      <c r="CA47" s="788"/>
      <c r="CB47" s="788"/>
      <c r="CC47" s="788"/>
      <c r="CD47" s="788"/>
      <c r="CE47" s="788"/>
      <c r="CF47" s="788"/>
      <c r="CG47" s="789"/>
      <c r="CH47" s="790"/>
      <c r="CI47" s="791"/>
      <c r="CJ47" s="791"/>
      <c r="CK47" s="791"/>
      <c r="CL47" s="792"/>
      <c r="CM47" s="790"/>
      <c r="CN47" s="791"/>
      <c r="CO47" s="791"/>
      <c r="CP47" s="791"/>
      <c r="CQ47" s="792"/>
      <c r="CR47" s="790"/>
      <c r="CS47" s="791"/>
      <c r="CT47" s="791"/>
      <c r="CU47" s="791"/>
      <c r="CV47" s="792"/>
      <c r="CW47" s="790"/>
      <c r="CX47" s="791"/>
      <c r="CY47" s="791"/>
      <c r="CZ47" s="791"/>
      <c r="DA47" s="792"/>
      <c r="DB47" s="790"/>
      <c r="DC47" s="791"/>
      <c r="DD47" s="791"/>
      <c r="DE47" s="791"/>
      <c r="DF47" s="792"/>
      <c r="DG47" s="790"/>
      <c r="DH47" s="791"/>
      <c r="DI47" s="791"/>
      <c r="DJ47" s="791"/>
      <c r="DK47" s="792"/>
      <c r="DL47" s="790"/>
      <c r="DM47" s="791"/>
      <c r="DN47" s="791"/>
      <c r="DO47" s="791"/>
      <c r="DP47" s="792"/>
      <c r="DQ47" s="790"/>
      <c r="DR47" s="791"/>
      <c r="DS47" s="791"/>
      <c r="DT47" s="791"/>
      <c r="DU47" s="792"/>
      <c r="DV47" s="787"/>
      <c r="DW47" s="788"/>
      <c r="DX47" s="788"/>
      <c r="DY47" s="788"/>
      <c r="DZ47" s="793"/>
      <c r="EA47" s="230"/>
    </row>
    <row r="48" spans="1:131" ht="26.25" customHeight="1" x14ac:dyDescent="0.15">
      <c r="A48" s="238">
        <v>21</v>
      </c>
      <c r="B48" s="770"/>
      <c r="C48" s="771"/>
      <c r="D48" s="771"/>
      <c r="E48" s="771"/>
      <c r="F48" s="771"/>
      <c r="G48" s="771"/>
      <c r="H48" s="771"/>
      <c r="I48" s="771"/>
      <c r="J48" s="771"/>
      <c r="K48" s="771"/>
      <c r="L48" s="771"/>
      <c r="M48" s="771"/>
      <c r="N48" s="771"/>
      <c r="O48" s="771"/>
      <c r="P48" s="772"/>
      <c r="Q48" s="773"/>
      <c r="R48" s="774"/>
      <c r="S48" s="774"/>
      <c r="T48" s="774"/>
      <c r="U48" s="774"/>
      <c r="V48" s="774"/>
      <c r="W48" s="774"/>
      <c r="X48" s="774"/>
      <c r="Y48" s="774"/>
      <c r="Z48" s="774"/>
      <c r="AA48" s="774"/>
      <c r="AB48" s="774"/>
      <c r="AC48" s="774"/>
      <c r="AD48" s="774"/>
      <c r="AE48" s="775"/>
      <c r="AF48" s="776"/>
      <c r="AG48" s="777"/>
      <c r="AH48" s="777"/>
      <c r="AI48" s="777"/>
      <c r="AJ48" s="778"/>
      <c r="AK48" s="839"/>
      <c r="AL48" s="835"/>
      <c r="AM48" s="835"/>
      <c r="AN48" s="835"/>
      <c r="AO48" s="835"/>
      <c r="AP48" s="835"/>
      <c r="AQ48" s="835"/>
      <c r="AR48" s="835"/>
      <c r="AS48" s="835"/>
      <c r="AT48" s="835"/>
      <c r="AU48" s="835"/>
      <c r="AV48" s="835"/>
      <c r="AW48" s="835"/>
      <c r="AX48" s="835"/>
      <c r="AY48" s="835"/>
      <c r="AZ48" s="836"/>
      <c r="BA48" s="836"/>
      <c r="BB48" s="836"/>
      <c r="BC48" s="836"/>
      <c r="BD48" s="836"/>
      <c r="BE48" s="837"/>
      <c r="BF48" s="837"/>
      <c r="BG48" s="837"/>
      <c r="BH48" s="837"/>
      <c r="BI48" s="838"/>
      <c r="BJ48" s="232"/>
      <c r="BK48" s="232"/>
      <c r="BL48" s="232"/>
      <c r="BM48" s="232"/>
      <c r="BN48" s="232"/>
      <c r="BO48" s="241"/>
      <c r="BP48" s="241"/>
      <c r="BQ48" s="238">
        <v>42</v>
      </c>
      <c r="BR48" s="239"/>
      <c r="BS48" s="787"/>
      <c r="BT48" s="788"/>
      <c r="BU48" s="788"/>
      <c r="BV48" s="788"/>
      <c r="BW48" s="788"/>
      <c r="BX48" s="788"/>
      <c r="BY48" s="788"/>
      <c r="BZ48" s="788"/>
      <c r="CA48" s="788"/>
      <c r="CB48" s="788"/>
      <c r="CC48" s="788"/>
      <c r="CD48" s="788"/>
      <c r="CE48" s="788"/>
      <c r="CF48" s="788"/>
      <c r="CG48" s="789"/>
      <c r="CH48" s="790"/>
      <c r="CI48" s="791"/>
      <c r="CJ48" s="791"/>
      <c r="CK48" s="791"/>
      <c r="CL48" s="792"/>
      <c r="CM48" s="790"/>
      <c r="CN48" s="791"/>
      <c r="CO48" s="791"/>
      <c r="CP48" s="791"/>
      <c r="CQ48" s="792"/>
      <c r="CR48" s="790"/>
      <c r="CS48" s="791"/>
      <c r="CT48" s="791"/>
      <c r="CU48" s="791"/>
      <c r="CV48" s="792"/>
      <c r="CW48" s="790"/>
      <c r="CX48" s="791"/>
      <c r="CY48" s="791"/>
      <c r="CZ48" s="791"/>
      <c r="DA48" s="792"/>
      <c r="DB48" s="790"/>
      <c r="DC48" s="791"/>
      <c r="DD48" s="791"/>
      <c r="DE48" s="791"/>
      <c r="DF48" s="792"/>
      <c r="DG48" s="790"/>
      <c r="DH48" s="791"/>
      <c r="DI48" s="791"/>
      <c r="DJ48" s="791"/>
      <c r="DK48" s="792"/>
      <c r="DL48" s="790"/>
      <c r="DM48" s="791"/>
      <c r="DN48" s="791"/>
      <c r="DO48" s="791"/>
      <c r="DP48" s="792"/>
      <c r="DQ48" s="790"/>
      <c r="DR48" s="791"/>
      <c r="DS48" s="791"/>
      <c r="DT48" s="791"/>
      <c r="DU48" s="792"/>
      <c r="DV48" s="787"/>
      <c r="DW48" s="788"/>
      <c r="DX48" s="788"/>
      <c r="DY48" s="788"/>
      <c r="DZ48" s="793"/>
      <c r="EA48" s="230"/>
    </row>
    <row r="49" spans="1:131" ht="26.25" customHeight="1" x14ac:dyDescent="0.15">
      <c r="A49" s="238">
        <v>22</v>
      </c>
      <c r="B49" s="770"/>
      <c r="C49" s="771"/>
      <c r="D49" s="771"/>
      <c r="E49" s="771"/>
      <c r="F49" s="771"/>
      <c r="G49" s="771"/>
      <c r="H49" s="771"/>
      <c r="I49" s="771"/>
      <c r="J49" s="771"/>
      <c r="K49" s="771"/>
      <c r="L49" s="771"/>
      <c r="M49" s="771"/>
      <c r="N49" s="771"/>
      <c r="O49" s="771"/>
      <c r="P49" s="772"/>
      <c r="Q49" s="773"/>
      <c r="R49" s="774"/>
      <c r="S49" s="774"/>
      <c r="T49" s="774"/>
      <c r="U49" s="774"/>
      <c r="V49" s="774"/>
      <c r="W49" s="774"/>
      <c r="X49" s="774"/>
      <c r="Y49" s="774"/>
      <c r="Z49" s="774"/>
      <c r="AA49" s="774"/>
      <c r="AB49" s="774"/>
      <c r="AC49" s="774"/>
      <c r="AD49" s="774"/>
      <c r="AE49" s="775"/>
      <c r="AF49" s="776"/>
      <c r="AG49" s="777"/>
      <c r="AH49" s="777"/>
      <c r="AI49" s="777"/>
      <c r="AJ49" s="778"/>
      <c r="AK49" s="839"/>
      <c r="AL49" s="835"/>
      <c r="AM49" s="835"/>
      <c r="AN49" s="835"/>
      <c r="AO49" s="835"/>
      <c r="AP49" s="835"/>
      <c r="AQ49" s="835"/>
      <c r="AR49" s="835"/>
      <c r="AS49" s="835"/>
      <c r="AT49" s="835"/>
      <c r="AU49" s="835"/>
      <c r="AV49" s="835"/>
      <c r="AW49" s="835"/>
      <c r="AX49" s="835"/>
      <c r="AY49" s="835"/>
      <c r="AZ49" s="836"/>
      <c r="BA49" s="836"/>
      <c r="BB49" s="836"/>
      <c r="BC49" s="836"/>
      <c r="BD49" s="836"/>
      <c r="BE49" s="837"/>
      <c r="BF49" s="837"/>
      <c r="BG49" s="837"/>
      <c r="BH49" s="837"/>
      <c r="BI49" s="838"/>
      <c r="BJ49" s="232"/>
      <c r="BK49" s="232"/>
      <c r="BL49" s="232"/>
      <c r="BM49" s="232"/>
      <c r="BN49" s="232"/>
      <c r="BO49" s="241"/>
      <c r="BP49" s="241"/>
      <c r="BQ49" s="238">
        <v>43</v>
      </c>
      <c r="BR49" s="239"/>
      <c r="BS49" s="787"/>
      <c r="BT49" s="788"/>
      <c r="BU49" s="788"/>
      <c r="BV49" s="788"/>
      <c r="BW49" s="788"/>
      <c r="BX49" s="788"/>
      <c r="BY49" s="788"/>
      <c r="BZ49" s="788"/>
      <c r="CA49" s="788"/>
      <c r="CB49" s="788"/>
      <c r="CC49" s="788"/>
      <c r="CD49" s="788"/>
      <c r="CE49" s="788"/>
      <c r="CF49" s="788"/>
      <c r="CG49" s="789"/>
      <c r="CH49" s="790"/>
      <c r="CI49" s="791"/>
      <c r="CJ49" s="791"/>
      <c r="CK49" s="791"/>
      <c r="CL49" s="792"/>
      <c r="CM49" s="790"/>
      <c r="CN49" s="791"/>
      <c r="CO49" s="791"/>
      <c r="CP49" s="791"/>
      <c r="CQ49" s="792"/>
      <c r="CR49" s="790"/>
      <c r="CS49" s="791"/>
      <c r="CT49" s="791"/>
      <c r="CU49" s="791"/>
      <c r="CV49" s="792"/>
      <c r="CW49" s="790"/>
      <c r="CX49" s="791"/>
      <c r="CY49" s="791"/>
      <c r="CZ49" s="791"/>
      <c r="DA49" s="792"/>
      <c r="DB49" s="790"/>
      <c r="DC49" s="791"/>
      <c r="DD49" s="791"/>
      <c r="DE49" s="791"/>
      <c r="DF49" s="792"/>
      <c r="DG49" s="790"/>
      <c r="DH49" s="791"/>
      <c r="DI49" s="791"/>
      <c r="DJ49" s="791"/>
      <c r="DK49" s="792"/>
      <c r="DL49" s="790"/>
      <c r="DM49" s="791"/>
      <c r="DN49" s="791"/>
      <c r="DO49" s="791"/>
      <c r="DP49" s="792"/>
      <c r="DQ49" s="790"/>
      <c r="DR49" s="791"/>
      <c r="DS49" s="791"/>
      <c r="DT49" s="791"/>
      <c r="DU49" s="792"/>
      <c r="DV49" s="787"/>
      <c r="DW49" s="788"/>
      <c r="DX49" s="788"/>
      <c r="DY49" s="788"/>
      <c r="DZ49" s="793"/>
      <c r="EA49" s="230"/>
    </row>
    <row r="50" spans="1:131" ht="26.25" customHeight="1" x14ac:dyDescent="0.15">
      <c r="A50" s="238">
        <v>23</v>
      </c>
      <c r="B50" s="770"/>
      <c r="C50" s="771"/>
      <c r="D50" s="771"/>
      <c r="E50" s="771"/>
      <c r="F50" s="771"/>
      <c r="G50" s="771"/>
      <c r="H50" s="771"/>
      <c r="I50" s="771"/>
      <c r="J50" s="771"/>
      <c r="K50" s="771"/>
      <c r="L50" s="771"/>
      <c r="M50" s="771"/>
      <c r="N50" s="771"/>
      <c r="O50" s="771"/>
      <c r="P50" s="772"/>
      <c r="Q50" s="840"/>
      <c r="R50" s="841"/>
      <c r="S50" s="841"/>
      <c r="T50" s="841"/>
      <c r="U50" s="841"/>
      <c r="V50" s="841"/>
      <c r="W50" s="841"/>
      <c r="X50" s="841"/>
      <c r="Y50" s="841"/>
      <c r="Z50" s="841"/>
      <c r="AA50" s="841"/>
      <c r="AB50" s="841"/>
      <c r="AC50" s="841"/>
      <c r="AD50" s="841"/>
      <c r="AE50" s="842"/>
      <c r="AF50" s="776"/>
      <c r="AG50" s="777"/>
      <c r="AH50" s="777"/>
      <c r="AI50" s="777"/>
      <c r="AJ50" s="778"/>
      <c r="AK50" s="844"/>
      <c r="AL50" s="841"/>
      <c r="AM50" s="841"/>
      <c r="AN50" s="841"/>
      <c r="AO50" s="841"/>
      <c r="AP50" s="841"/>
      <c r="AQ50" s="841"/>
      <c r="AR50" s="841"/>
      <c r="AS50" s="841"/>
      <c r="AT50" s="841"/>
      <c r="AU50" s="841"/>
      <c r="AV50" s="841"/>
      <c r="AW50" s="841"/>
      <c r="AX50" s="841"/>
      <c r="AY50" s="841"/>
      <c r="AZ50" s="843"/>
      <c r="BA50" s="843"/>
      <c r="BB50" s="843"/>
      <c r="BC50" s="843"/>
      <c r="BD50" s="843"/>
      <c r="BE50" s="837"/>
      <c r="BF50" s="837"/>
      <c r="BG50" s="837"/>
      <c r="BH50" s="837"/>
      <c r="BI50" s="838"/>
      <c r="BJ50" s="232"/>
      <c r="BK50" s="232"/>
      <c r="BL50" s="232"/>
      <c r="BM50" s="232"/>
      <c r="BN50" s="232"/>
      <c r="BO50" s="241"/>
      <c r="BP50" s="241"/>
      <c r="BQ50" s="238">
        <v>44</v>
      </c>
      <c r="BR50" s="239"/>
      <c r="BS50" s="787"/>
      <c r="BT50" s="788"/>
      <c r="BU50" s="788"/>
      <c r="BV50" s="788"/>
      <c r="BW50" s="788"/>
      <c r="BX50" s="788"/>
      <c r="BY50" s="788"/>
      <c r="BZ50" s="788"/>
      <c r="CA50" s="788"/>
      <c r="CB50" s="788"/>
      <c r="CC50" s="788"/>
      <c r="CD50" s="788"/>
      <c r="CE50" s="788"/>
      <c r="CF50" s="788"/>
      <c r="CG50" s="789"/>
      <c r="CH50" s="790"/>
      <c r="CI50" s="791"/>
      <c r="CJ50" s="791"/>
      <c r="CK50" s="791"/>
      <c r="CL50" s="792"/>
      <c r="CM50" s="790"/>
      <c r="CN50" s="791"/>
      <c r="CO50" s="791"/>
      <c r="CP50" s="791"/>
      <c r="CQ50" s="792"/>
      <c r="CR50" s="790"/>
      <c r="CS50" s="791"/>
      <c r="CT50" s="791"/>
      <c r="CU50" s="791"/>
      <c r="CV50" s="792"/>
      <c r="CW50" s="790"/>
      <c r="CX50" s="791"/>
      <c r="CY50" s="791"/>
      <c r="CZ50" s="791"/>
      <c r="DA50" s="792"/>
      <c r="DB50" s="790"/>
      <c r="DC50" s="791"/>
      <c r="DD50" s="791"/>
      <c r="DE50" s="791"/>
      <c r="DF50" s="792"/>
      <c r="DG50" s="790"/>
      <c r="DH50" s="791"/>
      <c r="DI50" s="791"/>
      <c r="DJ50" s="791"/>
      <c r="DK50" s="792"/>
      <c r="DL50" s="790"/>
      <c r="DM50" s="791"/>
      <c r="DN50" s="791"/>
      <c r="DO50" s="791"/>
      <c r="DP50" s="792"/>
      <c r="DQ50" s="790"/>
      <c r="DR50" s="791"/>
      <c r="DS50" s="791"/>
      <c r="DT50" s="791"/>
      <c r="DU50" s="792"/>
      <c r="DV50" s="787"/>
      <c r="DW50" s="788"/>
      <c r="DX50" s="788"/>
      <c r="DY50" s="788"/>
      <c r="DZ50" s="793"/>
      <c r="EA50" s="230"/>
    </row>
    <row r="51" spans="1:131" ht="26.25" customHeight="1" x14ac:dyDescent="0.15">
      <c r="A51" s="238">
        <v>24</v>
      </c>
      <c r="B51" s="770"/>
      <c r="C51" s="771"/>
      <c r="D51" s="771"/>
      <c r="E51" s="771"/>
      <c r="F51" s="771"/>
      <c r="G51" s="771"/>
      <c r="H51" s="771"/>
      <c r="I51" s="771"/>
      <c r="J51" s="771"/>
      <c r="K51" s="771"/>
      <c r="L51" s="771"/>
      <c r="M51" s="771"/>
      <c r="N51" s="771"/>
      <c r="O51" s="771"/>
      <c r="P51" s="772"/>
      <c r="Q51" s="840"/>
      <c r="R51" s="841"/>
      <c r="S51" s="841"/>
      <c r="T51" s="841"/>
      <c r="U51" s="841"/>
      <c r="V51" s="841"/>
      <c r="W51" s="841"/>
      <c r="X51" s="841"/>
      <c r="Y51" s="841"/>
      <c r="Z51" s="841"/>
      <c r="AA51" s="841"/>
      <c r="AB51" s="841"/>
      <c r="AC51" s="841"/>
      <c r="AD51" s="841"/>
      <c r="AE51" s="842"/>
      <c r="AF51" s="776"/>
      <c r="AG51" s="777"/>
      <c r="AH51" s="777"/>
      <c r="AI51" s="777"/>
      <c r="AJ51" s="778"/>
      <c r="AK51" s="844"/>
      <c r="AL51" s="841"/>
      <c r="AM51" s="841"/>
      <c r="AN51" s="841"/>
      <c r="AO51" s="841"/>
      <c r="AP51" s="841"/>
      <c r="AQ51" s="841"/>
      <c r="AR51" s="841"/>
      <c r="AS51" s="841"/>
      <c r="AT51" s="841"/>
      <c r="AU51" s="841"/>
      <c r="AV51" s="841"/>
      <c r="AW51" s="841"/>
      <c r="AX51" s="841"/>
      <c r="AY51" s="841"/>
      <c r="AZ51" s="843"/>
      <c r="BA51" s="843"/>
      <c r="BB51" s="843"/>
      <c r="BC51" s="843"/>
      <c r="BD51" s="843"/>
      <c r="BE51" s="837"/>
      <c r="BF51" s="837"/>
      <c r="BG51" s="837"/>
      <c r="BH51" s="837"/>
      <c r="BI51" s="838"/>
      <c r="BJ51" s="232"/>
      <c r="BK51" s="232"/>
      <c r="BL51" s="232"/>
      <c r="BM51" s="232"/>
      <c r="BN51" s="232"/>
      <c r="BO51" s="241"/>
      <c r="BP51" s="241"/>
      <c r="BQ51" s="238">
        <v>45</v>
      </c>
      <c r="BR51" s="239"/>
      <c r="BS51" s="787"/>
      <c r="BT51" s="788"/>
      <c r="BU51" s="788"/>
      <c r="BV51" s="788"/>
      <c r="BW51" s="788"/>
      <c r="BX51" s="788"/>
      <c r="BY51" s="788"/>
      <c r="BZ51" s="788"/>
      <c r="CA51" s="788"/>
      <c r="CB51" s="788"/>
      <c r="CC51" s="788"/>
      <c r="CD51" s="788"/>
      <c r="CE51" s="788"/>
      <c r="CF51" s="788"/>
      <c r="CG51" s="789"/>
      <c r="CH51" s="790"/>
      <c r="CI51" s="791"/>
      <c r="CJ51" s="791"/>
      <c r="CK51" s="791"/>
      <c r="CL51" s="792"/>
      <c r="CM51" s="790"/>
      <c r="CN51" s="791"/>
      <c r="CO51" s="791"/>
      <c r="CP51" s="791"/>
      <c r="CQ51" s="792"/>
      <c r="CR51" s="790"/>
      <c r="CS51" s="791"/>
      <c r="CT51" s="791"/>
      <c r="CU51" s="791"/>
      <c r="CV51" s="792"/>
      <c r="CW51" s="790"/>
      <c r="CX51" s="791"/>
      <c r="CY51" s="791"/>
      <c r="CZ51" s="791"/>
      <c r="DA51" s="792"/>
      <c r="DB51" s="790"/>
      <c r="DC51" s="791"/>
      <c r="DD51" s="791"/>
      <c r="DE51" s="791"/>
      <c r="DF51" s="792"/>
      <c r="DG51" s="790"/>
      <c r="DH51" s="791"/>
      <c r="DI51" s="791"/>
      <c r="DJ51" s="791"/>
      <c r="DK51" s="792"/>
      <c r="DL51" s="790"/>
      <c r="DM51" s="791"/>
      <c r="DN51" s="791"/>
      <c r="DO51" s="791"/>
      <c r="DP51" s="792"/>
      <c r="DQ51" s="790"/>
      <c r="DR51" s="791"/>
      <c r="DS51" s="791"/>
      <c r="DT51" s="791"/>
      <c r="DU51" s="792"/>
      <c r="DV51" s="787"/>
      <c r="DW51" s="788"/>
      <c r="DX51" s="788"/>
      <c r="DY51" s="788"/>
      <c r="DZ51" s="793"/>
      <c r="EA51" s="230"/>
    </row>
    <row r="52" spans="1:131" ht="26.25" customHeight="1" x14ac:dyDescent="0.15">
      <c r="A52" s="238">
        <v>25</v>
      </c>
      <c r="B52" s="770"/>
      <c r="C52" s="771"/>
      <c r="D52" s="771"/>
      <c r="E52" s="771"/>
      <c r="F52" s="771"/>
      <c r="G52" s="771"/>
      <c r="H52" s="771"/>
      <c r="I52" s="771"/>
      <c r="J52" s="771"/>
      <c r="K52" s="771"/>
      <c r="L52" s="771"/>
      <c r="M52" s="771"/>
      <c r="N52" s="771"/>
      <c r="O52" s="771"/>
      <c r="P52" s="772"/>
      <c r="Q52" s="840"/>
      <c r="R52" s="841"/>
      <c r="S52" s="841"/>
      <c r="T52" s="841"/>
      <c r="U52" s="841"/>
      <c r="V52" s="841"/>
      <c r="W52" s="841"/>
      <c r="X52" s="841"/>
      <c r="Y52" s="841"/>
      <c r="Z52" s="841"/>
      <c r="AA52" s="841"/>
      <c r="AB52" s="841"/>
      <c r="AC52" s="841"/>
      <c r="AD52" s="841"/>
      <c r="AE52" s="842"/>
      <c r="AF52" s="776"/>
      <c r="AG52" s="777"/>
      <c r="AH52" s="777"/>
      <c r="AI52" s="777"/>
      <c r="AJ52" s="778"/>
      <c r="AK52" s="844"/>
      <c r="AL52" s="841"/>
      <c r="AM52" s="841"/>
      <c r="AN52" s="841"/>
      <c r="AO52" s="841"/>
      <c r="AP52" s="841"/>
      <c r="AQ52" s="841"/>
      <c r="AR52" s="841"/>
      <c r="AS52" s="841"/>
      <c r="AT52" s="841"/>
      <c r="AU52" s="841"/>
      <c r="AV52" s="841"/>
      <c r="AW52" s="841"/>
      <c r="AX52" s="841"/>
      <c r="AY52" s="841"/>
      <c r="AZ52" s="843"/>
      <c r="BA52" s="843"/>
      <c r="BB52" s="843"/>
      <c r="BC52" s="843"/>
      <c r="BD52" s="843"/>
      <c r="BE52" s="837"/>
      <c r="BF52" s="837"/>
      <c r="BG52" s="837"/>
      <c r="BH52" s="837"/>
      <c r="BI52" s="838"/>
      <c r="BJ52" s="232"/>
      <c r="BK52" s="232"/>
      <c r="BL52" s="232"/>
      <c r="BM52" s="232"/>
      <c r="BN52" s="232"/>
      <c r="BO52" s="241"/>
      <c r="BP52" s="241"/>
      <c r="BQ52" s="238">
        <v>46</v>
      </c>
      <c r="BR52" s="239"/>
      <c r="BS52" s="787"/>
      <c r="BT52" s="788"/>
      <c r="BU52" s="788"/>
      <c r="BV52" s="788"/>
      <c r="BW52" s="788"/>
      <c r="BX52" s="788"/>
      <c r="BY52" s="788"/>
      <c r="BZ52" s="788"/>
      <c r="CA52" s="788"/>
      <c r="CB52" s="788"/>
      <c r="CC52" s="788"/>
      <c r="CD52" s="788"/>
      <c r="CE52" s="788"/>
      <c r="CF52" s="788"/>
      <c r="CG52" s="789"/>
      <c r="CH52" s="790"/>
      <c r="CI52" s="791"/>
      <c r="CJ52" s="791"/>
      <c r="CK52" s="791"/>
      <c r="CL52" s="792"/>
      <c r="CM52" s="790"/>
      <c r="CN52" s="791"/>
      <c r="CO52" s="791"/>
      <c r="CP52" s="791"/>
      <c r="CQ52" s="792"/>
      <c r="CR52" s="790"/>
      <c r="CS52" s="791"/>
      <c r="CT52" s="791"/>
      <c r="CU52" s="791"/>
      <c r="CV52" s="792"/>
      <c r="CW52" s="790"/>
      <c r="CX52" s="791"/>
      <c r="CY52" s="791"/>
      <c r="CZ52" s="791"/>
      <c r="DA52" s="792"/>
      <c r="DB52" s="790"/>
      <c r="DC52" s="791"/>
      <c r="DD52" s="791"/>
      <c r="DE52" s="791"/>
      <c r="DF52" s="792"/>
      <c r="DG52" s="790"/>
      <c r="DH52" s="791"/>
      <c r="DI52" s="791"/>
      <c r="DJ52" s="791"/>
      <c r="DK52" s="792"/>
      <c r="DL52" s="790"/>
      <c r="DM52" s="791"/>
      <c r="DN52" s="791"/>
      <c r="DO52" s="791"/>
      <c r="DP52" s="792"/>
      <c r="DQ52" s="790"/>
      <c r="DR52" s="791"/>
      <c r="DS52" s="791"/>
      <c r="DT52" s="791"/>
      <c r="DU52" s="792"/>
      <c r="DV52" s="787"/>
      <c r="DW52" s="788"/>
      <c r="DX52" s="788"/>
      <c r="DY52" s="788"/>
      <c r="DZ52" s="793"/>
      <c r="EA52" s="230"/>
    </row>
    <row r="53" spans="1:131" ht="26.25" customHeight="1" x14ac:dyDescent="0.15">
      <c r="A53" s="238">
        <v>26</v>
      </c>
      <c r="B53" s="770"/>
      <c r="C53" s="771"/>
      <c r="D53" s="771"/>
      <c r="E53" s="771"/>
      <c r="F53" s="771"/>
      <c r="G53" s="771"/>
      <c r="H53" s="771"/>
      <c r="I53" s="771"/>
      <c r="J53" s="771"/>
      <c r="K53" s="771"/>
      <c r="L53" s="771"/>
      <c r="M53" s="771"/>
      <c r="N53" s="771"/>
      <c r="O53" s="771"/>
      <c r="P53" s="772"/>
      <c r="Q53" s="840"/>
      <c r="R53" s="841"/>
      <c r="S53" s="841"/>
      <c r="T53" s="841"/>
      <c r="U53" s="841"/>
      <c r="V53" s="841"/>
      <c r="W53" s="841"/>
      <c r="X53" s="841"/>
      <c r="Y53" s="841"/>
      <c r="Z53" s="841"/>
      <c r="AA53" s="841"/>
      <c r="AB53" s="841"/>
      <c r="AC53" s="841"/>
      <c r="AD53" s="841"/>
      <c r="AE53" s="842"/>
      <c r="AF53" s="776"/>
      <c r="AG53" s="777"/>
      <c r="AH53" s="777"/>
      <c r="AI53" s="777"/>
      <c r="AJ53" s="778"/>
      <c r="AK53" s="844"/>
      <c r="AL53" s="841"/>
      <c r="AM53" s="841"/>
      <c r="AN53" s="841"/>
      <c r="AO53" s="841"/>
      <c r="AP53" s="841"/>
      <c r="AQ53" s="841"/>
      <c r="AR53" s="841"/>
      <c r="AS53" s="841"/>
      <c r="AT53" s="841"/>
      <c r="AU53" s="841"/>
      <c r="AV53" s="841"/>
      <c r="AW53" s="841"/>
      <c r="AX53" s="841"/>
      <c r="AY53" s="841"/>
      <c r="AZ53" s="843"/>
      <c r="BA53" s="843"/>
      <c r="BB53" s="843"/>
      <c r="BC53" s="843"/>
      <c r="BD53" s="843"/>
      <c r="BE53" s="837"/>
      <c r="BF53" s="837"/>
      <c r="BG53" s="837"/>
      <c r="BH53" s="837"/>
      <c r="BI53" s="838"/>
      <c r="BJ53" s="232"/>
      <c r="BK53" s="232"/>
      <c r="BL53" s="232"/>
      <c r="BM53" s="232"/>
      <c r="BN53" s="232"/>
      <c r="BO53" s="241"/>
      <c r="BP53" s="241"/>
      <c r="BQ53" s="238">
        <v>47</v>
      </c>
      <c r="BR53" s="239"/>
      <c r="BS53" s="787"/>
      <c r="BT53" s="788"/>
      <c r="BU53" s="788"/>
      <c r="BV53" s="788"/>
      <c r="BW53" s="788"/>
      <c r="BX53" s="788"/>
      <c r="BY53" s="788"/>
      <c r="BZ53" s="788"/>
      <c r="CA53" s="788"/>
      <c r="CB53" s="788"/>
      <c r="CC53" s="788"/>
      <c r="CD53" s="788"/>
      <c r="CE53" s="788"/>
      <c r="CF53" s="788"/>
      <c r="CG53" s="789"/>
      <c r="CH53" s="790"/>
      <c r="CI53" s="791"/>
      <c r="CJ53" s="791"/>
      <c r="CK53" s="791"/>
      <c r="CL53" s="792"/>
      <c r="CM53" s="790"/>
      <c r="CN53" s="791"/>
      <c r="CO53" s="791"/>
      <c r="CP53" s="791"/>
      <c r="CQ53" s="792"/>
      <c r="CR53" s="790"/>
      <c r="CS53" s="791"/>
      <c r="CT53" s="791"/>
      <c r="CU53" s="791"/>
      <c r="CV53" s="792"/>
      <c r="CW53" s="790"/>
      <c r="CX53" s="791"/>
      <c r="CY53" s="791"/>
      <c r="CZ53" s="791"/>
      <c r="DA53" s="792"/>
      <c r="DB53" s="790"/>
      <c r="DC53" s="791"/>
      <c r="DD53" s="791"/>
      <c r="DE53" s="791"/>
      <c r="DF53" s="792"/>
      <c r="DG53" s="790"/>
      <c r="DH53" s="791"/>
      <c r="DI53" s="791"/>
      <c r="DJ53" s="791"/>
      <c r="DK53" s="792"/>
      <c r="DL53" s="790"/>
      <c r="DM53" s="791"/>
      <c r="DN53" s="791"/>
      <c r="DO53" s="791"/>
      <c r="DP53" s="792"/>
      <c r="DQ53" s="790"/>
      <c r="DR53" s="791"/>
      <c r="DS53" s="791"/>
      <c r="DT53" s="791"/>
      <c r="DU53" s="792"/>
      <c r="DV53" s="787"/>
      <c r="DW53" s="788"/>
      <c r="DX53" s="788"/>
      <c r="DY53" s="788"/>
      <c r="DZ53" s="793"/>
      <c r="EA53" s="230"/>
    </row>
    <row r="54" spans="1:131" ht="26.25" customHeight="1" x14ac:dyDescent="0.15">
      <c r="A54" s="238">
        <v>27</v>
      </c>
      <c r="B54" s="770"/>
      <c r="C54" s="771"/>
      <c r="D54" s="771"/>
      <c r="E54" s="771"/>
      <c r="F54" s="771"/>
      <c r="G54" s="771"/>
      <c r="H54" s="771"/>
      <c r="I54" s="771"/>
      <c r="J54" s="771"/>
      <c r="K54" s="771"/>
      <c r="L54" s="771"/>
      <c r="M54" s="771"/>
      <c r="N54" s="771"/>
      <c r="O54" s="771"/>
      <c r="P54" s="772"/>
      <c r="Q54" s="840"/>
      <c r="R54" s="841"/>
      <c r="S54" s="841"/>
      <c r="T54" s="841"/>
      <c r="U54" s="841"/>
      <c r="V54" s="841"/>
      <c r="W54" s="841"/>
      <c r="X54" s="841"/>
      <c r="Y54" s="841"/>
      <c r="Z54" s="841"/>
      <c r="AA54" s="841"/>
      <c r="AB54" s="841"/>
      <c r="AC54" s="841"/>
      <c r="AD54" s="841"/>
      <c r="AE54" s="842"/>
      <c r="AF54" s="776"/>
      <c r="AG54" s="777"/>
      <c r="AH54" s="777"/>
      <c r="AI54" s="777"/>
      <c r="AJ54" s="778"/>
      <c r="AK54" s="844"/>
      <c r="AL54" s="841"/>
      <c r="AM54" s="841"/>
      <c r="AN54" s="841"/>
      <c r="AO54" s="841"/>
      <c r="AP54" s="841"/>
      <c r="AQ54" s="841"/>
      <c r="AR54" s="841"/>
      <c r="AS54" s="841"/>
      <c r="AT54" s="841"/>
      <c r="AU54" s="841"/>
      <c r="AV54" s="841"/>
      <c r="AW54" s="841"/>
      <c r="AX54" s="841"/>
      <c r="AY54" s="841"/>
      <c r="AZ54" s="843"/>
      <c r="BA54" s="843"/>
      <c r="BB54" s="843"/>
      <c r="BC54" s="843"/>
      <c r="BD54" s="843"/>
      <c r="BE54" s="837"/>
      <c r="BF54" s="837"/>
      <c r="BG54" s="837"/>
      <c r="BH54" s="837"/>
      <c r="BI54" s="838"/>
      <c r="BJ54" s="232"/>
      <c r="BK54" s="232"/>
      <c r="BL54" s="232"/>
      <c r="BM54" s="232"/>
      <c r="BN54" s="232"/>
      <c r="BO54" s="241"/>
      <c r="BP54" s="241"/>
      <c r="BQ54" s="238">
        <v>48</v>
      </c>
      <c r="BR54" s="239"/>
      <c r="BS54" s="787"/>
      <c r="BT54" s="788"/>
      <c r="BU54" s="788"/>
      <c r="BV54" s="788"/>
      <c r="BW54" s="788"/>
      <c r="BX54" s="788"/>
      <c r="BY54" s="788"/>
      <c r="BZ54" s="788"/>
      <c r="CA54" s="788"/>
      <c r="CB54" s="788"/>
      <c r="CC54" s="788"/>
      <c r="CD54" s="788"/>
      <c r="CE54" s="788"/>
      <c r="CF54" s="788"/>
      <c r="CG54" s="789"/>
      <c r="CH54" s="790"/>
      <c r="CI54" s="791"/>
      <c r="CJ54" s="791"/>
      <c r="CK54" s="791"/>
      <c r="CL54" s="792"/>
      <c r="CM54" s="790"/>
      <c r="CN54" s="791"/>
      <c r="CO54" s="791"/>
      <c r="CP54" s="791"/>
      <c r="CQ54" s="792"/>
      <c r="CR54" s="790"/>
      <c r="CS54" s="791"/>
      <c r="CT54" s="791"/>
      <c r="CU54" s="791"/>
      <c r="CV54" s="792"/>
      <c r="CW54" s="790"/>
      <c r="CX54" s="791"/>
      <c r="CY54" s="791"/>
      <c r="CZ54" s="791"/>
      <c r="DA54" s="792"/>
      <c r="DB54" s="790"/>
      <c r="DC54" s="791"/>
      <c r="DD54" s="791"/>
      <c r="DE54" s="791"/>
      <c r="DF54" s="792"/>
      <c r="DG54" s="790"/>
      <c r="DH54" s="791"/>
      <c r="DI54" s="791"/>
      <c r="DJ54" s="791"/>
      <c r="DK54" s="792"/>
      <c r="DL54" s="790"/>
      <c r="DM54" s="791"/>
      <c r="DN54" s="791"/>
      <c r="DO54" s="791"/>
      <c r="DP54" s="792"/>
      <c r="DQ54" s="790"/>
      <c r="DR54" s="791"/>
      <c r="DS54" s="791"/>
      <c r="DT54" s="791"/>
      <c r="DU54" s="792"/>
      <c r="DV54" s="787"/>
      <c r="DW54" s="788"/>
      <c r="DX54" s="788"/>
      <c r="DY54" s="788"/>
      <c r="DZ54" s="793"/>
      <c r="EA54" s="230"/>
    </row>
    <row r="55" spans="1:131" ht="26.25" customHeight="1" x14ac:dyDescent="0.15">
      <c r="A55" s="238">
        <v>28</v>
      </c>
      <c r="B55" s="770"/>
      <c r="C55" s="771"/>
      <c r="D55" s="771"/>
      <c r="E55" s="771"/>
      <c r="F55" s="771"/>
      <c r="G55" s="771"/>
      <c r="H55" s="771"/>
      <c r="I55" s="771"/>
      <c r="J55" s="771"/>
      <c r="K55" s="771"/>
      <c r="L55" s="771"/>
      <c r="M55" s="771"/>
      <c r="N55" s="771"/>
      <c r="O55" s="771"/>
      <c r="P55" s="772"/>
      <c r="Q55" s="840"/>
      <c r="R55" s="841"/>
      <c r="S55" s="841"/>
      <c r="T55" s="841"/>
      <c r="U55" s="841"/>
      <c r="V55" s="841"/>
      <c r="W55" s="841"/>
      <c r="X55" s="841"/>
      <c r="Y55" s="841"/>
      <c r="Z55" s="841"/>
      <c r="AA55" s="841"/>
      <c r="AB55" s="841"/>
      <c r="AC55" s="841"/>
      <c r="AD55" s="841"/>
      <c r="AE55" s="842"/>
      <c r="AF55" s="776"/>
      <c r="AG55" s="777"/>
      <c r="AH55" s="777"/>
      <c r="AI55" s="777"/>
      <c r="AJ55" s="778"/>
      <c r="AK55" s="844"/>
      <c r="AL55" s="841"/>
      <c r="AM55" s="841"/>
      <c r="AN55" s="841"/>
      <c r="AO55" s="841"/>
      <c r="AP55" s="841"/>
      <c r="AQ55" s="841"/>
      <c r="AR55" s="841"/>
      <c r="AS55" s="841"/>
      <c r="AT55" s="841"/>
      <c r="AU55" s="841"/>
      <c r="AV55" s="841"/>
      <c r="AW55" s="841"/>
      <c r="AX55" s="841"/>
      <c r="AY55" s="841"/>
      <c r="AZ55" s="843"/>
      <c r="BA55" s="843"/>
      <c r="BB55" s="843"/>
      <c r="BC55" s="843"/>
      <c r="BD55" s="843"/>
      <c r="BE55" s="837"/>
      <c r="BF55" s="837"/>
      <c r="BG55" s="837"/>
      <c r="BH55" s="837"/>
      <c r="BI55" s="838"/>
      <c r="BJ55" s="232"/>
      <c r="BK55" s="232"/>
      <c r="BL55" s="232"/>
      <c r="BM55" s="232"/>
      <c r="BN55" s="232"/>
      <c r="BO55" s="241"/>
      <c r="BP55" s="241"/>
      <c r="BQ55" s="238">
        <v>49</v>
      </c>
      <c r="BR55" s="239"/>
      <c r="BS55" s="787"/>
      <c r="BT55" s="788"/>
      <c r="BU55" s="788"/>
      <c r="BV55" s="788"/>
      <c r="BW55" s="788"/>
      <c r="BX55" s="788"/>
      <c r="BY55" s="788"/>
      <c r="BZ55" s="788"/>
      <c r="CA55" s="788"/>
      <c r="CB55" s="788"/>
      <c r="CC55" s="788"/>
      <c r="CD55" s="788"/>
      <c r="CE55" s="788"/>
      <c r="CF55" s="788"/>
      <c r="CG55" s="789"/>
      <c r="CH55" s="790"/>
      <c r="CI55" s="791"/>
      <c r="CJ55" s="791"/>
      <c r="CK55" s="791"/>
      <c r="CL55" s="792"/>
      <c r="CM55" s="790"/>
      <c r="CN55" s="791"/>
      <c r="CO55" s="791"/>
      <c r="CP55" s="791"/>
      <c r="CQ55" s="792"/>
      <c r="CR55" s="790"/>
      <c r="CS55" s="791"/>
      <c r="CT55" s="791"/>
      <c r="CU55" s="791"/>
      <c r="CV55" s="792"/>
      <c r="CW55" s="790"/>
      <c r="CX55" s="791"/>
      <c r="CY55" s="791"/>
      <c r="CZ55" s="791"/>
      <c r="DA55" s="792"/>
      <c r="DB55" s="790"/>
      <c r="DC55" s="791"/>
      <c r="DD55" s="791"/>
      <c r="DE55" s="791"/>
      <c r="DF55" s="792"/>
      <c r="DG55" s="790"/>
      <c r="DH55" s="791"/>
      <c r="DI55" s="791"/>
      <c r="DJ55" s="791"/>
      <c r="DK55" s="792"/>
      <c r="DL55" s="790"/>
      <c r="DM55" s="791"/>
      <c r="DN55" s="791"/>
      <c r="DO55" s="791"/>
      <c r="DP55" s="792"/>
      <c r="DQ55" s="790"/>
      <c r="DR55" s="791"/>
      <c r="DS55" s="791"/>
      <c r="DT55" s="791"/>
      <c r="DU55" s="792"/>
      <c r="DV55" s="787"/>
      <c r="DW55" s="788"/>
      <c r="DX55" s="788"/>
      <c r="DY55" s="788"/>
      <c r="DZ55" s="793"/>
      <c r="EA55" s="230"/>
    </row>
    <row r="56" spans="1:131" ht="26.25" customHeight="1" x14ac:dyDescent="0.15">
      <c r="A56" s="238">
        <v>29</v>
      </c>
      <c r="B56" s="770"/>
      <c r="C56" s="771"/>
      <c r="D56" s="771"/>
      <c r="E56" s="771"/>
      <c r="F56" s="771"/>
      <c r="G56" s="771"/>
      <c r="H56" s="771"/>
      <c r="I56" s="771"/>
      <c r="J56" s="771"/>
      <c r="K56" s="771"/>
      <c r="L56" s="771"/>
      <c r="M56" s="771"/>
      <c r="N56" s="771"/>
      <c r="O56" s="771"/>
      <c r="P56" s="772"/>
      <c r="Q56" s="840"/>
      <c r="R56" s="841"/>
      <c r="S56" s="841"/>
      <c r="T56" s="841"/>
      <c r="U56" s="841"/>
      <c r="V56" s="841"/>
      <c r="W56" s="841"/>
      <c r="X56" s="841"/>
      <c r="Y56" s="841"/>
      <c r="Z56" s="841"/>
      <c r="AA56" s="841"/>
      <c r="AB56" s="841"/>
      <c r="AC56" s="841"/>
      <c r="AD56" s="841"/>
      <c r="AE56" s="842"/>
      <c r="AF56" s="776"/>
      <c r="AG56" s="777"/>
      <c r="AH56" s="777"/>
      <c r="AI56" s="777"/>
      <c r="AJ56" s="778"/>
      <c r="AK56" s="844"/>
      <c r="AL56" s="841"/>
      <c r="AM56" s="841"/>
      <c r="AN56" s="841"/>
      <c r="AO56" s="841"/>
      <c r="AP56" s="841"/>
      <c r="AQ56" s="841"/>
      <c r="AR56" s="841"/>
      <c r="AS56" s="841"/>
      <c r="AT56" s="841"/>
      <c r="AU56" s="841"/>
      <c r="AV56" s="841"/>
      <c r="AW56" s="841"/>
      <c r="AX56" s="841"/>
      <c r="AY56" s="841"/>
      <c r="AZ56" s="843"/>
      <c r="BA56" s="843"/>
      <c r="BB56" s="843"/>
      <c r="BC56" s="843"/>
      <c r="BD56" s="843"/>
      <c r="BE56" s="837"/>
      <c r="BF56" s="837"/>
      <c r="BG56" s="837"/>
      <c r="BH56" s="837"/>
      <c r="BI56" s="838"/>
      <c r="BJ56" s="232"/>
      <c r="BK56" s="232"/>
      <c r="BL56" s="232"/>
      <c r="BM56" s="232"/>
      <c r="BN56" s="232"/>
      <c r="BO56" s="241"/>
      <c r="BP56" s="241"/>
      <c r="BQ56" s="238">
        <v>50</v>
      </c>
      <c r="BR56" s="239"/>
      <c r="BS56" s="787"/>
      <c r="BT56" s="788"/>
      <c r="BU56" s="788"/>
      <c r="BV56" s="788"/>
      <c r="BW56" s="788"/>
      <c r="BX56" s="788"/>
      <c r="BY56" s="788"/>
      <c r="BZ56" s="788"/>
      <c r="CA56" s="788"/>
      <c r="CB56" s="788"/>
      <c r="CC56" s="788"/>
      <c r="CD56" s="788"/>
      <c r="CE56" s="788"/>
      <c r="CF56" s="788"/>
      <c r="CG56" s="789"/>
      <c r="CH56" s="790"/>
      <c r="CI56" s="791"/>
      <c r="CJ56" s="791"/>
      <c r="CK56" s="791"/>
      <c r="CL56" s="792"/>
      <c r="CM56" s="790"/>
      <c r="CN56" s="791"/>
      <c r="CO56" s="791"/>
      <c r="CP56" s="791"/>
      <c r="CQ56" s="792"/>
      <c r="CR56" s="790"/>
      <c r="CS56" s="791"/>
      <c r="CT56" s="791"/>
      <c r="CU56" s="791"/>
      <c r="CV56" s="792"/>
      <c r="CW56" s="790"/>
      <c r="CX56" s="791"/>
      <c r="CY56" s="791"/>
      <c r="CZ56" s="791"/>
      <c r="DA56" s="792"/>
      <c r="DB56" s="790"/>
      <c r="DC56" s="791"/>
      <c r="DD56" s="791"/>
      <c r="DE56" s="791"/>
      <c r="DF56" s="792"/>
      <c r="DG56" s="790"/>
      <c r="DH56" s="791"/>
      <c r="DI56" s="791"/>
      <c r="DJ56" s="791"/>
      <c r="DK56" s="792"/>
      <c r="DL56" s="790"/>
      <c r="DM56" s="791"/>
      <c r="DN56" s="791"/>
      <c r="DO56" s="791"/>
      <c r="DP56" s="792"/>
      <c r="DQ56" s="790"/>
      <c r="DR56" s="791"/>
      <c r="DS56" s="791"/>
      <c r="DT56" s="791"/>
      <c r="DU56" s="792"/>
      <c r="DV56" s="787"/>
      <c r="DW56" s="788"/>
      <c r="DX56" s="788"/>
      <c r="DY56" s="788"/>
      <c r="DZ56" s="793"/>
      <c r="EA56" s="230"/>
    </row>
    <row r="57" spans="1:131" ht="26.25" customHeight="1" x14ac:dyDescent="0.15">
      <c r="A57" s="238">
        <v>30</v>
      </c>
      <c r="B57" s="770"/>
      <c r="C57" s="771"/>
      <c r="D57" s="771"/>
      <c r="E57" s="771"/>
      <c r="F57" s="771"/>
      <c r="G57" s="771"/>
      <c r="H57" s="771"/>
      <c r="I57" s="771"/>
      <c r="J57" s="771"/>
      <c r="K57" s="771"/>
      <c r="L57" s="771"/>
      <c r="M57" s="771"/>
      <c r="N57" s="771"/>
      <c r="O57" s="771"/>
      <c r="P57" s="772"/>
      <c r="Q57" s="840"/>
      <c r="R57" s="841"/>
      <c r="S57" s="841"/>
      <c r="T57" s="841"/>
      <c r="U57" s="841"/>
      <c r="V57" s="841"/>
      <c r="W57" s="841"/>
      <c r="X57" s="841"/>
      <c r="Y57" s="841"/>
      <c r="Z57" s="841"/>
      <c r="AA57" s="841"/>
      <c r="AB57" s="841"/>
      <c r="AC57" s="841"/>
      <c r="AD57" s="841"/>
      <c r="AE57" s="842"/>
      <c r="AF57" s="776"/>
      <c r="AG57" s="777"/>
      <c r="AH57" s="777"/>
      <c r="AI57" s="777"/>
      <c r="AJ57" s="778"/>
      <c r="AK57" s="844"/>
      <c r="AL57" s="841"/>
      <c r="AM57" s="841"/>
      <c r="AN57" s="841"/>
      <c r="AO57" s="841"/>
      <c r="AP57" s="841"/>
      <c r="AQ57" s="841"/>
      <c r="AR57" s="841"/>
      <c r="AS57" s="841"/>
      <c r="AT57" s="841"/>
      <c r="AU57" s="841"/>
      <c r="AV57" s="841"/>
      <c r="AW57" s="841"/>
      <c r="AX57" s="841"/>
      <c r="AY57" s="841"/>
      <c r="AZ57" s="843"/>
      <c r="BA57" s="843"/>
      <c r="BB57" s="843"/>
      <c r="BC57" s="843"/>
      <c r="BD57" s="843"/>
      <c r="BE57" s="837"/>
      <c r="BF57" s="837"/>
      <c r="BG57" s="837"/>
      <c r="BH57" s="837"/>
      <c r="BI57" s="838"/>
      <c r="BJ57" s="232"/>
      <c r="BK57" s="232"/>
      <c r="BL57" s="232"/>
      <c r="BM57" s="232"/>
      <c r="BN57" s="232"/>
      <c r="BO57" s="241"/>
      <c r="BP57" s="241"/>
      <c r="BQ57" s="238">
        <v>51</v>
      </c>
      <c r="BR57" s="239"/>
      <c r="BS57" s="787"/>
      <c r="BT57" s="788"/>
      <c r="BU57" s="788"/>
      <c r="BV57" s="788"/>
      <c r="BW57" s="788"/>
      <c r="BX57" s="788"/>
      <c r="BY57" s="788"/>
      <c r="BZ57" s="788"/>
      <c r="CA57" s="788"/>
      <c r="CB57" s="788"/>
      <c r="CC57" s="788"/>
      <c r="CD57" s="788"/>
      <c r="CE57" s="788"/>
      <c r="CF57" s="788"/>
      <c r="CG57" s="789"/>
      <c r="CH57" s="790"/>
      <c r="CI57" s="791"/>
      <c r="CJ57" s="791"/>
      <c r="CK57" s="791"/>
      <c r="CL57" s="792"/>
      <c r="CM57" s="790"/>
      <c r="CN57" s="791"/>
      <c r="CO57" s="791"/>
      <c r="CP57" s="791"/>
      <c r="CQ57" s="792"/>
      <c r="CR57" s="790"/>
      <c r="CS57" s="791"/>
      <c r="CT57" s="791"/>
      <c r="CU57" s="791"/>
      <c r="CV57" s="792"/>
      <c r="CW57" s="790"/>
      <c r="CX57" s="791"/>
      <c r="CY57" s="791"/>
      <c r="CZ57" s="791"/>
      <c r="DA57" s="792"/>
      <c r="DB57" s="790"/>
      <c r="DC57" s="791"/>
      <c r="DD57" s="791"/>
      <c r="DE57" s="791"/>
      <c r="DF57" s="792"/>
      <c r="DG57" s="790"/>
      <c r="DH57" s="791"/>
      <c r="DI57" s="791"/>
      <c r="DJ57" s="791"/>
      <c r="DK57" s="792"/>
      <c r="DL57" s="790"/>
      <c r="DM57" s="791"/>
      <c r="DN57" s="791"/>
      <c r="DO57" s="791"/>
      <c r="DP57" s="792"/>
      <c r="DQ57" s="790"/>
      <c r="DR57" s="791"/>
      <c r="DS57" s="791"/>
      <c r="DT57" s="791"/>
      <c r="DU57" s="792"/>
      <c r="DV57" s="787"/>
      <c r="DW57" s="788"/>
      <c r="DX57" s="788"/>
      <c r="DY57" s="788"/>
      <c r="DZ57" s="793"/>
      <c r="EA57" s="230"/>
    </row>
    <row r="58" spans="1:131" ht="26.25" customHeight="1" x14ac:dyDescent="0.15">
      <c r="A58" s="238">
        <v>31</v>
      </c>
      <c r="B58" s="770"/>
      <c r="C58" s="771"/>
      <c r="D58" s="771"/>
      <c r="E58" s="771"/>
      <c r="F58" s="771"/>
      <c r="G58" s="771"/>
      <c r="H58" s="771"/>
      <c r="I58" s="771"/>
      <c r="J58" s="771"/>
      <c r="K58" s="771"/>
      <c r="L58" s="771"/>
      <c r="M58" s="771"/>
      <c r="N58" s="771"/>
      <c r="O58" s="771"/>
      <c r="P58" s="772"/>
      <c r="Q58" s="840"/>
      <c r="R58" s="841"/>
      <c r="S58" s="841"/>
      <c r="T58" s="841"/>
      <c r="U58" s="841"/>
      <c r="V58" s="841"/>
      <c r="W58" s="841"/>
      <c r="X58" s="841"/>
      <c r="Y58" s="841"/>
      <c r="Z58" s="841"/>
      <c r="AA58" s="841"/>
      <c r="AB58" s="841"/>
      <c r="AC58" s="841"/>
      <c r="AD58" s="841"/>
      <c r="AE58" s="842"/>
      <c r="AF58" s="776"/>
      <c r="AG58" s="777"/>
      <c r="AH58" s="777"/>
      <c r="AI58" s="777"/>
      <c r="AJ58" s="778"/>
      <c r="AK58" s="844"/>
      <c r="AL58" s="841"/>
      <c r="AM58" s="841"/>
      <c r="AN58" s="841"/>
      <c r="AO58" s="841"/>
      <c r="AP58" s="841"/>
      <c r="AQ58" s="841"/>
      <c r="AR58" s="841"/>
      <c r="AS58" s="841"/>
      <c r="AT58" s="841"/>
      <c r="AU58" s="841"/>
      <c r="AV58" s="841"/>
      <c r="AW58" s="841"/>
      <c r="AX58" s="841"/>
      <c r="AY58" s="841"/>
      <c r="AZ58" s="843"/>
      <c r="BA58" s="843"/>
      <c r="BB58" s="843"/>
      <c r="BC58" s="843"/>
      <c r="BD58" s="843"/>
      <c r="BE58" s="837"/>
      <c r="BF58" s="837"/>
      <c r="BG58" s="837"/>
      <c r="BH58" s="837"/>
      <c r="BI58" s="838"/>
      <c r="BJ58" s="232"/>
      <c r="BK58" s="232"/>
      <c r="BL58" s="232"/>
      <c r="BM58" s="232"/>
      <c r="BN58" s="232"/>
      <c r="BO58" s="241"/>
      <c r="BP58" s="241"/>
      <c r="BQ58" s="238">
        <v>52</v>
      </c>
      <c r="BR58" s="239"/>
      <c r="BS58" s="787"/>
      <c r="BT58" s="788"/>
      <c r="BU58" s="788"/>
      <c r="BV58" s="788"/>
      <c r="BW58" s="788"/>
      <c r="BX58" s="788"/>
      <c r="BY58" s="788"/>
      <c r="BZ58" s="788"/>
      <c r="CA58" s="788"/>
      <c r="CB58" s="788"/>
      <c r="CC58" s="788"/>
      <c r="CD58" s="788"/>
      <c r="CE58" s="788"/>
      <c r="CF58" s="788"/>
      <c r="CG58" s="789"/>
      <c r="CH58" s="790"/>
      <c r="CI58" s="791"/>
      <c r="CJ58" s="791"/>
      <c r="CK58" s="791"/>
      <c r="CL58" s="792"/>
      <c r="CM58" s="790"/>
      <c r="CN58" s="791"/>
      <c r="CO58" s="791"/>
      <c r="CP58" s="791"/>
      <c r="CQ58" s="792"/>
      <c r="CR58" s="790"/>
      <c r="CS58" s="791"/>
      <c r="CT58" s="791"/>
      <c r="CU58" s="791"/>
      <c r="CV58" s="792"/>
      <c r="CW58" s="790"/>
      <c r="CX58" s="791"/>
      <c r="CY58" s="791"/>
      <c r="CZ58" s="791"/>
      <c r="DA58" s="792"/>
      <c r="DB58" s="790"/>
      <c r="DC58" s="791"/>
      <c r="DD58" s="791"/>
      <c r="DE58" s="791"/>
      <c r="DF58" s="792"/>
      <c r="DG58" s="790"/>
      <c r="DH58" s="791"/>
      <c r="DI58" s="791"/>
      <c r="DJ58" s="791"/>
      <c r="DK58" s="792"/>
      <c r="DL58" s="790"/>
      <c r="DM58" s="791"/>
      <c r="DN58" s="791"/>
      <c r="DO58" s="791"/>
      <c r="DP58" s="792"/>
      <c r="DQ58" s="790"/>
      <c r="DR58" s="791"/>
      <c r="DS58" s="791"/>
      <c r="DT58" s="791"/>
      <c r="DU58" s="792"/>
      <c r="DV58" s="787"/>
      <c r="DW58" s="788"/>
      <c r="DX58" s="788"/>
      <c r="DY58" s="788"/>
      <c r="DZ58" s="793"/>
      <c r="EA58" s="230"/>
    </row>
    <row r="59" spans="1:131" ht="26.25" customHeight="1" x14ac:dyDescent="0.15">
      <c r="A59" s="238">
        <v>32</v>
      </c>
      <c r="B59" s="770"/>
      <c r="C59" s="771"/>
      <c r="D59" s="771"/>
      <c r="E59" s="771"/>
      <c r="F59" s="771"/>
      <c r="G59" s="771"/>
      <c r="H59" s="771"/>
      <c r="I59" s="771"/>
      <c r="J59" s="771"/>
      <c r="K59" s="771"/>
      <c r="L59" s="771"/>
      <c r="M59" s="771"/>
      <c r="N59" s="771"/>
      <c r="O59" s="771"/>
      <c r="P59" s="772"/>
      <c r="Q59" s="840"/>
      <c r="R59" s="841"/>
      <c r="S59" s="841"/>
      <c r="T59" s="841"/>
      <c r="U59" s="841"/>
      <c r="V59" s="841"/>
      <c r="W59" s="841"/>
      <c r="X59" s="841"/>
      <c r="Y59" s="841"/>
      <c r="Z59" s="841"/>
      <c r="AA59" s="841"/>
      <c r="AB59" s="841"/>
      <c r="AC59" s="841"/>
      <c r="AD59" s="841"/>
      <c r="AE59" s="842"/>
      <c r="AF59" s="776"/>
      <c r="AG59" s="777"/>
      <c r="AH59" s="777"/>
      <c r="AI59" s="777"/>
      <c r="AJ59" s="778"/>
      <c r="AK59" s="844"/>
      <c r="AL59" s="841"/>
      <c r="AM59" s="841"/>
      <c r="AN59" s="841"/>
      <c r="AO59" s="841"/>
      <c r="AP59" s="841"/>
      <c r="AQ59" s="841"/>
      <c r="AR59" s="841"/>
      <c r="AS59" s="841"/>
      <c r="AT59" s="841"/>
      <c r="AU59" s="841"/>
      <c r="AV59" s="841"/>
      <c r="AW59" s="841"/>
      <c r="AX59" s="841"/>
      <c r="AY59" s="841"/>
      <c r="AZ59" s="843"/>
      <c r="BA59" s="843"/>
      <c r="BB59" s="843"/>
      <c r="BC59" s="843"/>
      <c r="BD59" s="843"/>
      <c r="BE59" s="837"/>
      <c r="BF59" s="837"/>
      <c r="BG59" s="837"/>
      <c r="BH59" s="837"/>
      <c r="BI59" s="838"/>
      <c r="BJ59" s="232"/>
      <c r="BK59" s="232"/>
      <c r="BL59" s="232"/>
      <c r="BM59" s="232"/>
      <c r="BN59" s="232"/>
      <c r="BO59" s="241"/>
      <c r="BP59" s="241"/>
      <c r="BQ59" s="238">
        <v>53</v>
      </c>
      <c r="BR59" s="239"/>
      <c r="BS59" s="787"/>
      <c r="BT59" s="788"/>
      <c r="BU59" s="788"/>
      <c r="BV59" s="788"/>
      <c r="BW59" s="788"/>
      <c r="BX59" s="788"/>
      <c r="BY59" s="788"/>
      <c r="BZ59" s="788"/>
      <c r="CA59" s="788"/>
      <c r="CB59" s="788"/>
      <c r="CC59" s="788"/>
      <c r="CD59" s="788"/>
      <c r="CE59" s="788"/>
      <c r="CF59" s="788"/>
      <c r="CG59" s="789"/>
      <c r="CH59" s="790"/>
      <c r="CI59" s="791"/>
      <c r="CJ59" s="791"/>
      <c r="CK59" s="791"/>
      <c r="CL59" s="792"/>
      <c r="CM59" s="790"/>
      <c r="CN59" s="791"/>
      <c r="CO59" s="791"/>
      <c r="CP59" s="791"/>
      <c r="CQ59" s="792"/>
      <c r="CR59" s="790"/>
      <c r="CS59" s="791"/>
      <c r="CT59" s="791"/>
      <c r="CU59" s="791"/>
      <c r="CV59" s="792"/>
      <c r="CW59" s="790"/>
      <c r="CX59" s="791"/>
      <c r="CY59" s="791"/>
      <c r="CZ59" s="791"/>
      <c r="DA59" s="792"/>
      <c r="DB59" s="790"/>
      <c r="DC59" s="791"/>
      <c r="DD59" s="791"/>
      <c r="DE59" s="791"/>
      <c r="DF59" s="792"/>
      <c r="DG59" s="790"/>
      <c r="DH59" s="791"/>
      <c r="DI59" s="791"/>
      <c r="DJ59" s="791"/>
      <c r="DK59" s="792"/>
      <c r="DL59" s="790"/>
      <c r="DM59" s="791"/>
      <c r="DN59" s="791"/>
      <c r="DO59" s="791"/>
      <c r="DP59" s="792"/>
      <c r="DQ59" s="790"/>
      <c r="DR59" s="791"/>
      <c r="DS59" s="791"/>
      <c r="DT59" s="791"/>
      <c r="DU59" s="792"/>
      <c r="DV59" s="787"/>
      <c r="DW59" s="788"/>
      <c r="DX59" s="788"/>
      <c r="DY59" s="788"/>
      <c r="DZ59" s="793"/>
      <c r="EA59" s="230"/>
    </row>
    <row r="60" spans="1:131" ht="26.25" customHeight="1" x14ac:dyDescent="0.15">
      <c r="A60" s="238">
        <v>33</v>
      </c>
      <c r="B60" s="770"/>
      <c r="C60" s="771"/>
      <c r="D60" s="771"/>
      <c r="E60" s="771"/>
      <c r="F60" s="771"/>
      <c r="G60" s="771"/>
      <c r="H60" s="771"/>
      <c r="I60" s="771"/>
      <c r="J60" s="771"/>
      <c r="K60" s="771"/>
      <c r="L60" s="771"/>
      <c r="M60" s="771"/>
      <c r="N60" s="771"/>
      <c r="O60" s="771"/>
      <c r="P60" s="772"/>
      <c r="Q60" s="840"/>
      <c r="R60" s="841"/>
      <c r="S60" s="841"/>
      <c r="T60" s="841"/>
      <c r="U60" s="841"/>
      <c r="V60" s="841"/>
      <c r="W60" s="841"/>
      <c r="X60" s="841"/>
      <c r="Y60" s="841"/>
      <c r="Z60" s="841"/>
      <c r="AA60" s="841"/>
      <c r="AB60" s="841"/>
      <c r="AC60" s="841"/>
      <c r="AD60" s="841"/>
      <c r="AE60" s="842"/>
      <c r="AF60" s="776"/>
      <c r="AG60" s="777"/>
      <c r="AH60" s="777"/>
      <c r="AI60" s="777"/>
      <c r="AJ60" s="778"/>
      <c r="AK60" s="844"/>
      <c r="AL60" s="841"/>
      <c r="AM60" s="841"/>
      <c r="AN60" s="841"/>
      <c r="AO60" s="841"/>
      <c r="AP60" s="841"/>
      <c r="AQ60" s="841"/>
      <c r="AR60" s="841"/>
      <c r="AS60" s="841"/>
      <c r="AT60" s="841"/>
      <c r="AU60" s="841"/>
      <c r="AV60" s="841"/>
      <c r="AW60" s="841"/>
      <c r="AX60" s="841"/>
      <c r="AY60" s="841"/>
      <c r="AZ60" s="843"/>
      <c r="BA60" s="843"/>
      <c r="BB60" s="843"/>
      <c r="BC60" s="843"/>
      <c r="BD60" s="843"/>
      <c r="BE60" s="837"/>
      <c r="BF60" s="837"/>
      <c r="BG60" s="837"/>
      <c r="BH60" s="837"/>
      <c r="BI60" s="838"/>
      <c r="BJ60" s="232"/>
      <c r="BK60" s="232"/>
      <c r="BL60" s="232"/>
      <c r="BM60" s="232"/>
      <c r="BN60" s="232"/>
      <c r="BO60" s="241"/>
      <c r="BP60" s="241"/>
      <c r="BQ60" s="238">
        <v>54</v>
      </c>
      <c r="BR60" s="239"/>
      <c r="BS60" s="787"/>
      <c r="BT60" s="788"/>
      <c r="BU60" s="788"/>
      <c r="BV60" s="788"/>
      <c r="BW60" s="788"/>
      <c r="BX60" s="788"/>
      <c r="BY60" s="788"/>
      <c r="BZ60" s="788"/>
      <c r="CA60" s="788"/>
      <c r="CB60" s="788"/>
      <c r="CC60" s="788"/>
      <c r="CD60" s="788"/>
      <c r="CE60" s="788"/>
      <c r="CF60" s="788"/>
      <c r="CG60" s="789"/>
      <c r="CH60" s="790"/>
      <c r="CI60" s="791"/>
      <c r="CJ60" s="791"/>
      <c r="CK60" s="791"/>
      <c r="CL60" s="792"/>
      <c r="CM60" s="790"/>
      <c r="CN60" s="791"/>
      <c r="CO60" s="791"/>
      <c r="CP60" s="791"/>
      <c r="CQ60" s="792"/>
      <c r="CR60" s="790"/>
      <c r="CS60" s="791"/>
      <c r="CT60" s="791"/>
      <c r="CU60" s="791"/>
      <c r="CV60" s="792"/>
      <c r="CW60" s="790"/>
      <c r="CX60" s="791"/>
      <c r="CY60" s="791"/>
      <c r="CZ60" s="791"/>
      <c r="DA60" s="792"/>
      <c r="DB60" s="790"/>
      <c r="DC60" s="791"/>
      <c r="DD60" s="791"/>
      <c r="DE60" s="791"/>
      <c r="DF60" s="792"/>
      <c r="DG60" s="790"/>
      <c r="DH60" s="791"/>
      <c r="DI60" s="791"/>
      <c r="DJ60" s="791"/>
      <c r="DK60" s="792"/>
      <c r="DL60" s="790"/>
      <c r="DM60" s="791"/>
      <c r="DN60" s="791"/>
      <c r="DO60" s="791"/>
      <c r="DP60" s="792"/>
      <c r="DQ60" s="790"/>
      <c r="DR60" s="791"/>
      <c r="DS60" s="791"/>
      <c r="DT60" s="791"/>
      <c r="DU60" s="792"/>
      <c r="DV60" s="787"/>
      <c r="DW60" s="788"/>
      <c r="DX60" s="788"/>
      <c r="DY60" s="788"/>
      <c r="DZ60" s="793"/>
      <c r="EA60" s="230"/>
    </row>
    <row r="61" spans="1:131" ht="26.25" customHeight="1" thickBot="1" x14ac:dyDescent="0.2">
      <c r="A61" s="238">
        <v>34</v>
      </c>
      <c r="B61" s="770"/>
      <c r="C61" s="771"/>
      <c r="D61" s="771"/>
      <c r="E61" s="771"/>
      <c r="F61" s="771"/>
      <c r="G61" s="771"/>
      <c r="H61" s="771"/>
      <c r="I61" s="771"/>
      <c r="J61" s="771"/>
      <c r="K61" s="771"/>
      <c r="L61" s="771"/>
      <c r="M61" s="771"/>
      <c r="N61" s="771"/>
      <c r="O61" s="771"/>
      <c r="P61" s="772"/>
      <c r="Q61" s="840"/>
      <c r="R61" s="841"/>
      <c r="S61" s="841"/>
      <c r="T61" s="841"/>
      <c r="U61" s="841"/>
      <c r="V61" s="841"/>
      <c r="W61" s="841"/>
      <c r="X61" s="841"/>
      <c r="Y61" s="841"/>
      <c r="Z61" s="841"/>
      <c r="AA61" s="841"/>
      <c r="AB61" s="841"/>
      <c r="AC61" s="841"/>
      <c r="AD61" s="841"/>
      <c r="AE61" s="842"/>
      <c r="AF61" s="776"/>
      <c r="AG61" s="777"/>
      <c r="AH61" s="777"/>
      <c r="AI61" s="777"/>
      <c r="AJ61" s="778"/>
      <c r="AK61" s="844"/>
      <c r="AL61" s="841"/>
      <c r="AM61" s="841"/>
      <c r="AN61" s="841"/>
      <c r="AO61" s="841"/>
      <c r="AP61" s="841"/>
      <c r="AQ61" s="841"/>
      <c r="AR61" s="841"/>
      <c r="AS61" s="841"/>
      <c r="AT61" s="841"/>
      <c r="AU61" s="841"/>
      <c r="AV61" s="841"/>
      <c r="AW61" s="841"/>
      <c r="AX61" s="841"/>
      <c r="AY61" s="841"/>
      <c r="AZ61" s="843"/>
      <c r="BA61" s="843"/>
      <c r="BB61" s="843"/>
      <c r="BC61" s="843"/>
      <c r="BD61" s="843"/>
      <c r="BE61" s="837"/>
      <c r="BF61" s="837"/>
      <c r="BG61" s="837"/>
      <c r="BH61" s="837"/>
      <c r="BI61" s="838"/>
      <c r="BJ61" s="232"/>
      <c r="BK61" s="232"/>
      <c r="BL61" s="232"/>
      <c r="BM61" s="232"/>
      <c r="BN61" s="232"/>
      <c r="BO61" s="241"/>
      <c r="BP61" s="241"/>
      <c r="BQ61" s="238">
        <v>55</v>
      </c>
      <c r="BR61" s="239"/>
      <c r="BS61" s="787"/>
      <c r="BT61" s="788"/>
      <c r="BU61" s="788"/>
      <c r="BV61" s="788"/>
      <c r="BW61" s="788"/>
      <c r="BX61" s="788"/>
      <c r="BY61" s="788"/>
      <c r="BZ61" s="788"/>
      <c r="CA61" s="788"/>
      <c r="CB61" s="788"/>
      <c r="CC61" s="788"/>
      <c r="CD61" s="788"/>
      <c r="CE61" s="788"/>
      <c r="CF61" s="788"/>
      <c r="CG61" s="789"/>
      <c r="CH61" s="790"/>
      <c r="CI61" s="791"/>
      <c r="CJ61" s="791"/>
      <c r="CK61" s="791"/>
      <c r="CL61" s="792"/>
      <c r="CM61" s="790"/>
      <c r="CN61" s="791"/>
      <c r="CO61" s="791"/>
      <c r="CP61" s="791"/>
      <c r="CQ61" s="792"/>
      <c r="CR61" s="790"/>
      <c r="CS61" s="791"/>
      <c r="CT61" s="791"/>
      <c r="CU61" s="791"/>
      <c r="CV61" s="792"/>
      <c r="CW61" s="790"/>
      <c r="CX61" s="791"/>
      <c r="CY61" s="791"/>
      <c r="CZ61" s="791"/>
      <c r="DA61" s="792"/>
      <c r="DB61" s="790"/>
      <c r="DC61" s="791"/>
      <c r="DD61" s="791"/>
      <c r="DE61" s="791"/>
      <c r="DF61" s="792"/>
      <c r="DG61" s="790"/>
      <c r="DH61" s="791"/>
      <c r="DI61" s="791"/>
      <c r="DJ61" s="791"/>
      <c r="DK61" s="792"/>
      <c r="DL61" s="790"/>
      <c r="DM61" s="791"/>
      <c r="DN61" s="791"/>
      <c r="DO61" s="791"/>
      <c r="DP61" s="792"/>
      <c r="DQ61" s="790"/>
      <c r="DR61" s="791"/>
      <c r="DS61" s="791"/>
      <c r="DT61" s="791"/>
      <c r="DU61" s="792"/>
      <c r="DV61" s="787"/>
      <c r="DW61" s="788"/>
      <c r="DX61" s="788"/>
      <c r="DY61" s="788"/>
      <c r="DZ61" s="793"/>
      <c r="EA61" s="230"/>
    </row>
    <row r="62" spans="1:131" ht="26.25" customHeight="1" x14ac:dyDescent="0.15">
      <c r="A62" s="238">
        <v>35</v>
      </c>
      <c r="B62" s="770"/>
      <c r="C62" s="771"/>
      <c r="D62" s="771"/>
      <c r="E62" s="771"/>
      <c r="F62" s="771"/>
      <c r="G62" s="771"/>
      <c r="H62" s="771"/>
      <c r="I62" s="771"/>
      <c r="J62" s="771"/>
      <c r="K62" s="771"/>
      <c r="L62" s="771"/>
      <c r="M62" s="771"/>
      <c r="N62" s="771"/>
      <c r="O62" s="771"/>
      <c r="P62" s="772"/>
      <c r="Q62" s="840"/>
      <c r="R62" s="841"/>
      <c r="S62" s="841"/>
      <c r="T62" s="841"/>
      <c r="U62" s="841"/>
      <c r="V62" s="841"/>
      <c r="W62" s="841"/>
      <c r="X62" s="841"/>
      <c r="Y62" s="841"/>
      <c r="Z62" s="841"/>
      <c r="AA62" s="841"/>
      <c r="AB62" s="841"/>
      <c r="AC62" s="841"/>
      <c r="AD62" s="841"/>
      <c r="AE62" s="842"/>
      <c r="AF62" s="776"/>
      <c r="AG62" s="777"/>
      <c r="AH62" s="777"/>
      <c r="AI62" s="777"/>
      <c r="AJ62" s="778"/>
      <c r="AK62" s="844"/>
      <c r="AL62" s="841"/>
      <c r="AM62" s="841"/>
      <c r="AN62" s="841"/>
      <c r="AO62" s="841"/>
      <c r="AP62" s="841"/>
      <c r="AQ62" s="841"/>
      <c r="AR62" s="841"/>
      <c r="AS62" s="841"/>
      <c r="AT62" s="841"/>
      <c r="AU62" s="841"/>
      <c r="AV62" s="841"/>
      <c r="AW62" s="841"/>
      <c r="AX62" s="841"/>
      <c r="AY62" s="841"/>
      <c r="AZ62" s="843"/>
      <c r="BA62" s="843"/>
      <c r="BB62" s="843"/>
      <c r="BC62" s="843"/>
      <c r="BD62" s="843"/>
      <c r="BE62" s="837"/>
      <c r="BF62" s="837"/>
      <c r="BG62" s="837"/>
      <c r="BH62" s="837"/>
      <c r="BI62" s="838"/>
      <c r="BJ62" s="858" t="s">
        <v>394</v>
      </c>
      <c r="BK62" s="811"/>
      <c r="BL62" s="811"/>
      <c r="BM62" s="811"/>
      <c r="BN62" s="812"/>
      <c r="BO62" s="241"/>
      <c r="BP62" s="241"/>
      <c r="BQ62" s="238">
        <v>56</v>
      </c>
      <c r="BR62" s="239"/>
      <c r="BS62" s="787"/>
      <c r="BT62" s="788"/>
      <c r="BU62" s="788"/>
      <c r="BV62" s="788"/>
      <c r="BW62" s="788"/>
      <c r="BX62" s="788"/>
      <c r="BY62" s="788"/>
      <c r="BZ62" s="788"/>
      <c r="CA62" s="788"/>
      <c r="CB62" s="788"/>
      <c r="CC62" s="788"/>
      <c r="CD62" s="788"/>
      <c r="CE62" s="788"/>
      <c r="CF62" s="788"/>
      <c r="CG62" s="789"/>
      <c r="CH62" s="790"/>
      <c r="CI62" s="791"/>
      <c r="CJ62" s="791"/>
      <c r="CK62" s="791"/>
      <c r="CL62" s="792"/>
      <c r="CM62" s="790"/>
      <c r="CN62" s="791"/>
      <c r="CO62" s="791"/>
      <c r="CP62" s="791"/>
      <c r="CQ62" s="792"/>
      <c r="CR62" s="790"/>
      <c r="CS62" s="791"/>
      <c r="CT62" s="791"/>
      <c r="CU62" s="791"/>
      <c r="CV62" s="792"/>
      <c r="CW62" s="790"/>
      <c r="CX62" s="791"/>
      <c r="CY62" s="791"/>
      <c r="CZ62" s="791"/>
      <c r="DA62" s="792"/>
      <c r="DB62" s="790"/>
      <c r="DC62" s="791"/>
      <c r="DD62" s="791"/>
      <c r="DE62" s="791"/>
      <c r="DF62" s="792"/>
      <c r="DG62" s="790"/>
      <c r="DH62" s="791"/>
      <c r="DI62" s="791"/>
      <c r="DJ62" s="791"/>
      <c r="DK62" s="792"/>
      <c r="DL62" s="790"/>
      <c r="DM62" s="791"/>
      <c r="DN62" s="791"/>
      <c r="DO62" s="791"/>
      <c r="DP62" s="792"/>
      <c r="DQ62" s="790"/>
      <c r="DR62" s="791"/>
      <c r="DS62" s="791"/>
      <c r="DT62" s="791"/>
      <c r="DU62" s="792"/>
      <c r="DV62" s="787"/>
      <c r="DW62" s="788"/>
      <c r="DX62" s="788"/>
      <c r="DY62" s="788"/>
      <c r="DZ62" s="793"/>
      <c r="EA62" s="230"/>
    </row>
    <row r="63" spans="1:131" ht="26.25" customHeight="1" thickBot="1" x14ac:dyDescent="0.2">
      <c r="A63" s="240" t="s">
        <v>375</v>
      </c>
      <c r="B63" s="794" t="s">
        <v>395</v>
      </c>
      <c r="C63" s="795"/>
      <c r="D63" s="795"/>
      <c r="E63" s="795"/>
      <c r="F63" s="795"/>
      <c r="G63" s="795"/>
      <c r="H63" s="795"/>
      <c r="I63" s="795"/>
      <c r="J63" s="795"/>
      <c r="K63" s="795"/>
      <c r="L63" s="795"/>
      <c r="M63" s="795"/>
      <c r="N63" s="795"/>
      <c r="O63" s="795"/>
      <c r="P63" s="796"/>
      <c r="Q63" s="852"/>
      <c r="R63" s="853"/>
      <c r="S63" s="853"/>
      <c r="T63" s="853"/>
      <c r="U63" s="853"/>
      <c r="V63" s="853"/>
      <c r="W63" s="853"/>
      <c r="X63" s="853"/>
      <c r="Y63" s="853"/>
      <c r="Z63" s="853"/>
      <c r="AA63" s="853"/>
      <c r="AB63" s="853"/>
      <c r="AC63" s="853"/>
      <c r="AD63" s="853"/>
      <c r="AE63" s="854"/>
      <c r="AF63" s="855">
        <v>30</v>
      </c>
      <c r="AG63" s="845"/>
      <c r="AH63" s="845"/>
      <c r="AI63" s="845"/>
      <c r="AJ63" s="856"/>
      <c r="AK63" s="857"/>
      <c r="AL63" s="853"/>
      <c r="AM63" s="853"/>
      <c r="AN63" s="853"/>
      <c r="AO63" s="853"/>
      <c r="AP63" s="845">
        <v>346</v>
      </c>
      <c r="AQ63" s="845"/>
      <c r="AR63" s="845"/>
      <c r="AS63" s="845"/>
      <c r="AT63" s="845"/>
      <c r="AU63" s="845">
        <v>322</v>
      </c>
      <c r="AV63" s="845"/>
      <c r="AW63" s="845"/>
      <c r="AX63" s="845"/>
      <c r="AY63" s="845"/>
      <c r="AZ63" s="846"/>
      <c r="BA63" s="846"/>
      <c r="BB63" s="846"/>
      <c r="BC63" s="846"/>
      <c r="BD63" s="846"/>
      <c r="BE63" s="847"/>
      <c r="BF63" s="847"/>
      <c r="BG63" s="847"/>
      <c r="BH63" s="847"/>
      <c r="BI63" s="848"/>
      <c r="BJ63" s="849" t="s">
        <v>122</v>
      </c>
      <c r="BK63" s="850"/>
      <c r="BL63" s="850"/>
      <c r="BM63" s="850"/>
      <c r="BN63" s="851"/>
      <c r="BO63" s="241"/>
      <c r="BP63" s="241"/>
      <c r="BQ63" s="238">
        <v>57</v>
      </c>
      <c r="BR63" s="239"/>
      <c r="BS63" s="787"/>
      <c r="BT63" s="788"/>
      <c r="BU63" s="788"/>
      <c r="BV63" s="788"/>
      <c r="BW63" s="788"/>
      <c r="BX63" s="788"/>
      <c r="BY63" s="788"/>
      <c r="BZ63" s="788"/>
      <c r="CA63" s="788"/>
      <c r="CB63" s="788"/>
      <c r="CC63" s="788"/>
      <c r="CD63" s="788"/>
      <c r="CE63" s="788"/>
      <c r="CF63" s="788"/>
      <c r="CG63" s="789"/>
      <c r="CH63" s="790"/>
      <c r="CI63" s="791"/>
      <c r="CJ63" s="791"/>
      <c r="CK63" s="791"/>
      <c r="CL63" s="792"/>
      <c r="CM63" s="790"/>
      <c r="CN63" s="791"/>
      <c r="CO63" s="791"/>
      <c r="CP63" s="791"/>
      <c r="CQ63" s="792"/>
      <c r="CR63" s="790"/>
      <c r="CS63" s="791"/>
      <c r="CT63" s="791"/>
      <c r="CU63" s="791"/>
      <c r="CV63" s="792"/>
      <c r="CW63" s="790"/>
      <c r="CX63" s="791"/>
      <c r="CY63" s="791"/>
      <c r="CZ63" s="791"/>
      <c r="DA63" s="792"/>
      <c r="DB63" s="790"/>
      <c r="DC63" s="791"/>
      <c r="DD63" s="791"/>
      <c r="DE63" s="791"/>
      <c r="DF63" s="792"/>
      <c r="DG63" s="790"/>
      <c r="DH63" s="791"/>
      <c r="DI63" s="791"/>
      <c r="DJ63" s="791"/>
      <c r="DK63" s="792"/>
      <c r="DL63" s="790"/>
      <c r="DM63" s="791"/>
      <c r="DN63" s="791"/>
      <c r="DO63" s="791"/>
      <c r="DP63" s="792"/>
      <c r="DQ63" s="790"/>
      <c r="DR63" s="791"/>
      <c r="DS63" s="791"/>
      <c r="DT63" s="791"/>
      <c r="DU63" s="792"/>
      <c r="DV63" s="787"/>
      <c r="DW63" s="788"/>
      <c r="DX63" s="788"/>
      <c r="DY63" s="788"/>
      <c r="DZ63" s="793"/>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7"/>
      <c r="BT64" s="788"/>
      <c r="BU64" s="788"/>
      <c r="BV64" s="788"/>
      <c r="BW64" s="788"/>
      <c r="BX64" s="788"/>
      <c r="BY64" s="788"/>
      <c r="BZ64" s="788"/>
      <c r="CA64" s="788"/>
      <c r="CB64" s="788"/>
      <c r="CC64" s="788"/>
      <c r="CD64" s="788"/>
      <c r="CE64" s="788"/>
      <c r="CF64" s="788"/>
      <c r="CG64" s="789"/>
      <c r="CH64" s="790"/>
      <c r="CI64" s="791"/>
      <c r="CJ64" s="791"/>
      <c r="CK64" s="791"/>
      <c r="CL64" s="792"/>
      <c r="CM64" s="790"/>
      <c r="CN64" s="791"/>
      <c r="CO64" s="791"/>
      <c r="CP64" s="791"/>
      <c r="CQ64" s="792"/>
      <c r="CR64" s="790"/>
      <c r="CS64" s="791"/>
      <c r="CT64" s="791"/>
      <c r="CU64" s="791"/>
      <c r="CV64" s="792"/>
      <c r="CW64" s="790"/>
      <c r="CX64" s="791"/>
      <c r="CY64" s="791"/>
      <c r="CZ64" s="791"/>
      <c r="DA64" s="792"/>
      <c r="DB64" s="790"/>
      <c r="DC64" s="791"/>
      <c r="DD64" s="791"/>
      <c r="DE64" s="791"/>
      <c r="DF64" s="792"/>
      <c r="DG64" s="790"/>
      <c r="DH64" s="791"/>
      <c r="DI64" s="791"/>
      <c r="DJ64" s="791"/>
      <c r="DK64" s="792"/>
      <c r="DL64" s="790"/>
      <c r="DM64" s="791"/>
      <c r="DN64" s="791"/>
      <c r="DO64" s="791"/>
      <c r="DP64" s="792"/>
      <c r="DQ64" s="790"/>
      <c r="DR64" s="791"/>
      <c r="DS64" s="791"/>
      <c r="DT64" s="791"/>
      <c r="DU64" s="792"/>
      <c r="DV64" s="787"/>
      <c r="DW64" s="788"/>
      <c r="DX64" s="788"/>
      <c r="DY64" s="788"/>
      <c r="DZ64" s="793"/>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7"/>
      <c r="BT65" s="788"/>
      <c r="BU65" s="788"/>
      <c r="BV65" s="788"/>
      <c r="BW65" s="788"/>
      <c r="BX65" s="788"/>
      <c r="BY65" s="788"/>
      <c r="BZ65" s="788"/>
      <c r="CA65" s="788"/>
      <c r="CB65" s="788"/>
      <c r="CC65" s="788"/>
      <c r="CD65" s="788"/>
      <c r="CE65" s="788"/>
      <c r="CF65" s="788"/>
      <c r="CG65" s="789"/>
      <c r="CH65" s="790"/>
      <c r="CI65" s="791"/>
      <c r="CJ65" s="791"/>
      <c r="CK65" s="791"/>
      <c r="CL65" s="792"/>
      <c r="CM65" s="790"/>
      <c r="CN65" s="791"/>
      <c r="CO65" s="791"/>
      <c r="CP65" s="791"/>
      <c r="CQ65" s="792"/>
      <c r="CR65" s="790"/>
      <c r="CS65" s="791"/>
      <c r="CT65" s="791"/>
      <c r="CU65" s="791"/>
      <c r="CV65" s="792"/>
      <c r="CW65" s="790"/>
      <c r="CX65" s="791"/>
      <c r="CY65" s="791"/>
      <c r="CZ65" s="791"/>
      <c r="DA65" s="792"/>
      <c r="DB65" s="790"/>
      <c r="DC65" s="791"/>
      <c r="DD65" s="791"/>
      <c r="DE65" s="791"/>
      <c r="DF65" s="792"/>
      <c r="DG65" s="790"/>
      <c r="DH65" s="791"/>
      <c r="DI65" s="791"/>
      <c r="DJ65" s="791"/>
      <c r="DK65" s="792"/>
      <c r="DL65" s="790"/>
      <c r="DM65" s="791"/>
      <c r="DN65" s="791"/>
      <c r="DO65" s="791"/>
      <c r="DP65" s="792"/>
      <c r="DQ65" s="790"/>
      <c r="DR65" s="791"/>
      <c r="DS65" s="791"/>
      <c r="DT65" s="791"/>
      <c r="DU65" s="792"/>
      <c r="DV65" s="787"/>
      <c r="DW65" s="788"/>
      <c r="DX65" s="788"/>
      <c r="DY65" s="788"/>
      <c r="DZ65" s="793"/>
      <c r="EA65" s="230"/>
    </row>
    <row r="66" spans="1:131" ht="26.25" customHeight="1" x14ac:dyDescent="0.15">
      <c r="A66" s="731" t="s">
        <v>397</v>
      </c>
      <c r="B66" s="732"/>
      <c r="C66" s="732"/>
      <c r="D66" s="732"/>
      <c r="E66" s="732"/>
      <c r="F66" s="732"/>
      <c r="G66" s="732"/>
      <c r="H66" s="732"/>
      <c r="I66" s="732"/>
      <c r="J66" s="732"/>
      <c r="K66" s="732"/>
      <c r="L66" s="732"/>
      <c r="M66" s="732"/>
      <c r="N66" s="732"/>
      <c r="O66" s="732"/>
      <c r="P66" s="733"/>
      <c r="Q66" s="727" t="s">
        <v>379</v>
      </c>
      <c r="R66" s="723"/>
      <c r="S66" s="723"/>
      <c r="T66" s="723"/>
      <c r="U66" s="724"/>
      <c r="V66" s="727" t="s">
        <v>380</v>
      </c>
      <c r="W66" s="723"/>
      <c r="X66" s="723"/>
      <c r="Y66" s="723"/>
      <c r="Z66" s="724"/>
      <c r="AA66" s="727" t="s">
        <v>381</v>
      </c>
      <c r="AB66" s="723"/>
      <c r="AC66" s="723"/>
      <c r="AD66" s="723"/>
      <c r="AE66" s="724"/>
      <c r="AF66" s="868" t="s">
        <v>382</v>
      </c>
      <c r="AG66" s="820"/>
      <c r="AH66" s="820"/>
      <c r="AI66" s="820"/>
      <c r="AJ66" s="869"/>
      <c r="AK66" s="727" t="s">
        <v>383</v>
      </c>
      <c r="AL66" s="732"/>
      <c r="AM66" s="732"/>
      <c r="AN66" s="732"/>
      <c r="AO66" s="733"/>
      <c r="AP66" s="727" t="s">
        <v>384</v>
      </c>
      <c r="AQ66" s="723"/>
      <c r="AR66" s="723"/>
      <c r="AS66" s="723"/>
      <c r="AT66" s="724"/>
      <c r="AU66" s="727" t="s">
        <v>398</v>
      </c>
      <c r="AV66" s="723"/>
      <c r="AW66" s="723"/>
      <c r="AX66" s="723"/>
      <c r="AY66" s="724"/>
      <c r="AZ66" s="727" t="s">
        <v>363</v>
      </c>
      <c r="BA66" s="723"/>
      <c r="BB66" s="723"/>
      <c r="BC66" s="723"/>
      <c r="BD66" s="729"/>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2"/>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59"/>
      <c r="DW66" s="860"/>
      <c r="DX66" s="860"/>
      <c r="DY66" s="860"/>
      <c r="DZ66" s="861"/>
      <c r="EA66" s="230"/>
    </row>
    <row r="67" spans="1:131" ht="26.25" customHeight="1" thickBot="1" x14ac:dyDescent="0.2">
      <c r="A67" s="734"/>
      <c r="B67" s="735"/>
      <c r="C67" s="735"/>
      <c r="D67" s="735"/>
      <c r="E67" s="735"/>
      <c r="F67" s="735"/>
      <c r="G67" s="735"/>
      <c r="H67" s="735"/>
      <c r="I67" s="735"/>
      <c r="J67" s="735"/>
      <c r="K67" s="735"/>
      <c r="L67" s="735"/>
      <c r="M67" s="735"/>
      <c r="N67" s="735"/>
      <c r="O67" s="735"/>
      <c r="P67" s="736"/>
      <c r="Q67" s="728"/>
      <c r="R67" s="725"/>
      <c r="S67" s="725"/>
      <c r="T67" s="725"/>
      <c r="U67" s="726"/>
      <c r="V67" s="728"/>
      <c r="W67" s="725"/>
      <c r="X67" s="725"/>
      <c r="Y67" s="725"/>
      <c r="Z67" s="726"/>
      <c r="AA67" s="728"/>
      <c r="AB67" s="725"/>
      <c r="AC67" s="725"/>
      <c r="AD67" s="725"/>
      <c r="AE67" s="726"/>
      <c r="AF67" s="870"/>
      <c r="AG67" s="823"/>
      <c r="AH67" s="823"/>
      <c r="AI67" s="823"/>
      <c r="AJ67" s="871"/>
      <c r="AK67" s="872"/>
      <c r="AL67" s="735"/>
      <c r="AM67" s="735"/>
      <c r="AN67" s="735"/>
      <c r="AO67" s="736"/>
      <c r="AP67" s="728"/>
      <c r="AQ67" s="725"/>
      <c r="AR67" s="725"/>
      <c r="AS67" s="725"/>
      <c r="AT67" s="726"/>
      <c r="AU67" s="728"/>
      <c r="AV67" s="725"/>
      <c r="AW67" s="725"/>
      <c r="AX67" s="725"/>
      <c r="AY67" s="726"/>
      <c r="AZ67" s="728"/>
      <c r="BA67" s="725"/>
      <c r="BB67" s="725"/>
      <c r="BC67" s="725"/>
      <c r="BD67" s="730"/>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2"/>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59"/>
      <c r="DW67" s="860"/>
      <c r="DX67" s="860"/>
      <c r="DY67" s="860"/>
      <c r="DZ67" s="861"/>
      <c r="EA67" s="230"/>
    </row>
    <row r="68" spans="1:131" ht="26.25" customHeight="1" thickTop="1" x14ac:dyDescent="0.15">
      <c r="A68" s="236">
        <v>1</v>
      </c>
      <c r="B68" s="720" t="s">
        <v>543</v>
      </c>
      <c r="C68" s="721"/>
      <c r="D68" s="721"/>
      <c r="E68" s="721"/>
      <c r="F68" s="721"/>
      <c r="G68" s="721"/>
      <c r="H68" s="721"/>
      <c r="I68" s="721"/>
      <c r="J68" s="721"/>
      <c r="K68" s="721"/>
      <c r="L68" s="721"/>
      <c r="M68" s="721"/>
      <c r="N68" s="721"/>
      <c r="O68" s="721"/>
      <c r="P68" s="722"/>
      <c r="Q68" s="866">
        <v>4</v>
      </c>
      <c r="R68" s="867"/>
      <c r="S68" s="867"/>
      <c r="T68" s="867"/>
      <c r="U68" s="867"/>
      <c r="V68" s="867">
        <v>2</v>
      </c>
      <c r="W68" s="867"/>
      <c r="X68" s="867"/>
      <c r="Y68" s="867"/>
      <c r="Z68" s="867"/>
      <c r="AA68" s="867">
        <v>1</v>
      </c>
      <c r="AB68" s="867"/>
      <c r="AC68" s="867"/>
      <c r="AD68" s="867"/>
      <c r="AE68" s="867"/>
      <c r="AF68" s="867">
        <v>1</v>
      </c>
      <c r="AG68" s="867"/>
      <c r="AH68" s="867"/>
      <c r="AI68" s="867"/>
      <c r="AJ68" s="867"/>
      <c r="AK68" s="867" t="s">
        <v>560</v>
      </c>
      <c r="AL68" s="867"/>
      <c r="AM68" s="867"/>
      <c r="AN68" s="867"/>
      <c r="AO68" s="867"/>
      <c r="AP68" s="867" t="s">
        <v>553</v>
      </c>
      <c r="AQ68" s="867"/>
      <c r="AR68" s="867"/>
      <c r="AS68" s="867"/>
      <c r="AT68" s="867"/>
      <c r="AU68" s="867" t="s">
        <v>553</v>
      </c>
      <c r="AV68" s="867"/>
      <c r="AW68" s="867"/>
      <c r="AX68" s="867"/>
      <c r="AY68" s="867"/>
      <c r="AZ68" s="873"/>
      <c r="BA68" s="873"/>
      <c r="BB68" s="873"/>
      <c r="BC68" s="873"/>
      <c r="BD68" s="874"/>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2"/>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59"/>
      <c r="DW68" s="860"/>
      <c r="DX68" s="860"/>
      <c r="DY68" s="860"/>
      <c r="DZ68" s="861"/>
      <c r="EA68" s="230"/>
    </row>
    <row r="69" spans="1:131" ht="26.25" customHeight="1" x14ac:dyDescent="0.15">
      <c r="A69" s="238">
        <v>2</v>
      </c>
      <c r="B69" s="767" t="s">
        <v>544</v>
      </c>
      <c r="C69" s="768"/>
      <c r="D69" s="768"/>
      <c r="E69" s="768"/>
      <c r="F69" s="768"/>
      <c r="G69" s="768"/>
      <c r="H69" s="768"/>
      <c r="I69" s="768"/>
      <c r="J69" s="768"/>
      <c r="K69" s="768"/>
      <c r="L69" s="768"/>
      <c r="M69" s="768"/>
      <c r="N69" s="768"/>
      <c r="O69" s="768"/>
      <c r="P69" s="769"/>
      <c r="Q69" s="875">
        <v>58</v>
      </c>
      <c r="R69" s="835"/>
      <c r="S69" s="835"/>
      <c r="T69" s="835"/>
      <c r="U69" s="835"/>
      <c r="V69" s="835">
        <v>53</v>
      </c>
      <c r="W69" s="835"/>
      <c r="X69" s="835"/>
      <c r="Y69" s="835"/>
      <c r="Z69" s="835"/>
      <c r="AA69" s="835">
        <v>5</v>
      </c>
      <c r="AB69" s="835"/>
      <c r="AC69" s="835"/>
      <c r="AD69" s="835"/>
      <c r="AE69" s="835"/>
      <c r="AF69" s="835">
        <v>5</v>
      </c>
      <c r="AG69" s="835"/>
      <c r="AH69" s="835"/>
      <c r="AI69" s="835"/>
      <c r="AJ69" s="835"/>
      <c r="AK69" s="835">
        <v>26</v>
      </c>
      <c r="AL69" s="835"/>
      <c r="AM69" s="835"/>
      <c r="AN69" s="835"/>
      <c r="AO69" s="835"/>
      <c r="AP69" s="835" t="s">
        <v>553</v>
      </c>
      <c r="AQ69" s="835"/>
      <c r="AR69" s="835"/>
      <c r="AS69" s="835"/>
      <c r="AT69" s="835"/>
      <c r="AU69" s="835" t="s">
        <v>553</v>
      </c>
      <c r="AV69" s="835"/>
      <c r="AW69" s="835"/>
      <c r="AX69" s="835"/>
      <c r="AY69" s="835"/>
      <c r="AZ69" s="837"/>
      <c r="BA69" s="837"/>
      <c r="BB69" s="837"/>
      <c r="BC69" s="837"/>
      <c r="BD69" s="838"/>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2"/>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59"/>
      <c r="DW69" s="860"/>
      <c r="DX69" s="860"/>
      <c r="DY69" s="860"/>
      <c r="DZ69" s="861"/>
      <c r="EA69" s="230"/>
    </row>
    <row r="70" spans="1:131" ht="26.25" customHeight="1" x14ac:dyDescent="0.15">
      <c r="A70" s="238">
        <v>3</v>
      </c>
      <c r="B70" s="767" t="s">
        <v>545</v>
      </c>
      <c r="C70" s="768"/>
      <c r="D70" s="768"/>
      <c r="E70" s="768"/>
      <c r="F70" s="768"/>
      <c r="G70" s="768"/>
      <c r="H70" s="768"/>
      <c r="I70" s="768"/>
      <c r="J70" s="768"/>
      <c r="K70" s="768"/>
      <c r="L70" s="768"/>
      <c r="M70" s="768"/>
      <c r="N70" s="768"/>
      <c r="O70" s="768"/>
      <c r="P70" s="769"/>
      <c r="Q70" s="875">
        <v>91</v>
      </c>
      <c r="R70" s="835"/>
      <c r="S70" s="835"/>
      <c r="T70" s="835"/>
      <c r="U70" s="835"/>
      <c r="V70" s="835">
        <v>89</v>
      </c>
      <c r="W70" s="835"/>
      <c r="X70" s="835"/>
      <c r="Y70" s="835"/>
      <c r="Z70" s="835"/>
      <c r="AA70" s="835">
        <v>2</v>
      </c>
      <c r="AB70" s="835"/>
      <c r="AC70" s="835"/>
      <c r="AD70" s="835"/>
      <c r="AE70" s="835"/>
      <c r="AF70" s="835">
        <v>2</v>
      </c>
      <c r="AG70" s="835"/>
      <c r="AH70" s="835"/>
      <c r="AI70" s="835"/>
      <c r="AJ70" s="835"/>
      <c r="AK70" s="835" t="s">
        <v>560</v>
      </c>
      <c r="AL70" s="835"/>
      <c r="AM70" s="835"/>
      <c r="AN70" s="835"/>
      <c r="AO70" s="835"/>
      <c r="AP70" s="835" t="s">
        <v>553</v>
      </c>
      <c r="AQ70" s="835"/>
      <c r="AR70" s="835"/>
      <c r="AS70" s="835"/>
      <c r="AT70" s="835"/>
      <c r="AU70" s="835" t="s">
        <v>553</v>
      </c>
      <c r="AV70" s="835"/>
      <c r="AW70" s="835"/>
      <c r="AX70" s="835"/>
      <c r="AY70" s="835"/>
      <c r="AZ70" s="837"/>
      <c r="BA70" s="837"/>
      <c r="BB70" s="837"/>
      <c r="BC70" s="837"/>
      <c r="BD70" s="838"/>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2"/>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59"/>
      <c r="DW70" s="860"/>
      <c r="DX70" s="860"/>
      <c r="DY70" s="860"/>
      <c r="DZ70" s="861"/>
      <c r="EA70" s="230"/>
    </row>
    <row r="71" spans="1:131" ht="26.25" customHeight="1" x14ac:dyDescent="0.15">
      <c r="A71" s="238">
        <v>4</v>
      </c>
      <c r="B71" s="767" t="s">
        <v>546</v>
      </c>
      <c r="C71" s="768"/>
      <c r="D71" s="768"/>
      <c r="E71" s="768"/>
      <c r="F71" s="768"/>
      <c r="G71" s="768"/>
      <c r="H71" s="768"/>
      <c r="I71" s="768"/>
      <c r="J71" s="768"/>
      <c r="K71" s="768"/>
      <c r="L71" s="768"/>
      <c r="M71" s="768"/>
      <c r="N71" s="768"/>
      <c r="O71" s="768"/>
      <c r="P71" s="769"/>
      <c r="Q71" s="875">
        <v>7658</v>
      </c>
      <c r="R71" s="835"/>
      <c r="S71" s="835"/>
      <c r="T71" s="835"/>
      <c r="U71" s="835"/>
      <c r="V71" s="835">
        <v>7653</v>
      </c>
      <c r="W71" s="835"/>
      <c r="X71" s="835"/>
      <c r="Y71" s="835"/>
      <c r="Z71" s="835"/>
      <c r="AA71" s="835">
        <v>5</v>
      </c>
      <c r="AB71" s="835"/>
      <c r="AC71" s="835"/>
      <c r="AD71" s="835"/>
      <c r="AE71" s="835"/>
      <c r="AF71" s="835">
        <v>5</v>
      </c>
      <c r="AG71" s="835"/>
      <c r="AH71" s="835"/>
      <c r="AI71" s="835"/>
      <c r="AJ71" s="835"/>
      <c r="AK71" s="835" t="s">
        <v>560</v>
      </c>
      <c r="AL71" s="835"/>
      <c r="AM71" s="835"/>
      <c r="AN71" s="835"/>
      <c r="AO71" s="835"/>
      <c r="AP71" s="835" t="s">
        <v>553</v>
      </c>
      <c r="AQ71" s="835"/>
      <c r="AR71" s="835"/>
      <c r="AS71" s="835"/>
      <c r="AT71" s="835"/>
      <c r="AU71" s="835" t="s">
        <v>553</v>
      </c>
      <c r="AV71" s="835"/>
      <c r="AW71" s="835"/>
      <c r="AX71" s="835"/>
      <c r="AY71" s="835"/>
      <c r="AZ71" s="837"/>
      <c r="BA71" s="837"/>
      <c r="BB71" s="837"/>
      <c r="BC71" s="837"/>
      <c r="BD71" s="838"/>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2"/>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59"/>
      <c r="DW71" s="860"/>
      <c r="DX71" s="860"/>
      <c r="DY71" s="860"/>
      <c r="DZ71" s="861"/>
      <c r="EA71" s="230"/>
    </row>
    <row r="72" spans="1:131" ht="26.25" customHeight="1" x14ac:dyDescent="0.15">
      <c r="A72" s="238">
        <v>5</v>
      </c>
      <c r="B72" s="767" t="s">
        <v>547</v>
      </c>
      <c r="C72" s="768"/>
      <c r="D72" s="768"/>
      <c r="E72" s="768"/>
      <c r="F72" s="768"/>
      <c r="G72" s="768"/>
      <c r="H72" s="768"/>
      <c r="I72" s="768"/>
      <c r="J72" s="768"/>
      <c r="K72" s="768"/>
      <c r="L72" s="768"/>
      <c r="M72" s="768"/>
      <c r="N72" s="768"/>
      <c r="O72" s="768"/>
      <c r="P72" s="769"/>
      <c r="Q72" s="875">
        <v>96</v>
      </c>
      <c r="R72" s="835"/>
      <c r="S72" s="835"/>
      <c r="T72" s="835"/>
      <c r="U72" s="835"/>
      <c r="V72" s="835">
        <v>96</v>
      </c>
      <c r="W72" s="835"/>
      <c r="X72" s="835"/>
      <c r="Y72" s="835"/>
      <c r="Z72" s="835"/>
      <c r="AA72" s="835" t="s">
        <v>559</v>
      </c>
      <c r="AB72" s="835"/>
      <c r="AC72" s="835"/>
      <c r="AD72" s="835"/>
      <c r="AE72" s="835"/>
      <c r="AF72" s="835" t="s">
        <v>553</v>
      </c>
      <c r="AG72" s="835"/>
      <c r="AH72" s="835"/>
      <c r="AI72" s="835"/>
      <c r="AJ72" s="835"/>
      <c r="AK72" s="835" t="s">
        <v>560</v>
      </c>
      <c r="AL72" s="835"/>
      <c r="AM72" s="835"/>
      <c r="AN72" s="835"/>
      <c r="AO72" s="835"/>
      <c r="AP72" s="835" t="s">
        <v>553</v>
      </c>
      <c r="AQ72" s="835"/>
      <c r="AR72" s="835"/>
      <c r="AS72" s="835"/>
      <c r="AT72" s="835"/>
      <c r="AU72" s="835" t="s">
        <v>553</v>
      </c>
      <c r="AV72" s="835"/>
      <c r="AW72" s="835"/>
      <c r="AX72" s="835"/>
      <c r="AY72" s="835"/>
      <c r="AZ72" s="837"/>
      <c r="BA72" s="837"/>
      <c r="BB72" s="837"/>
      <c r="BC72" s="837"/>
      <c r="BD72" s="838"/>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2"/>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59"/>
      <c r="DW72" s="860"/>
      <c r="DX72" s="860"/>
      <c r="DY72" s="860"/>
      <c r="DZ72" s="861"/>
      <c r="EA72" s="230"/>
    </row>
    <row r="73" spans="1:131" ht="26.25" customHeight="1" x14ac:dyDescent="0.15">
      <c r="A73" s="238">
        <v>6</v>
      </c>
      <c r="B73" s="767" t="s">
        <v>548</v>
      </c>
      <c r="C73" s="768"/>
      <c r="D73" s="768"/>
      <c r="E73" s="768"/>
      <c r="F73" s="768"/>
      <c r="G73" s="768"/>
      <c r="H73" s="768"/>
      <c r="I73" s="768"/>
      <c r="J73" s="768"/>
      <c r="K73" s="768"/>
      <c r="L73" s="768"/>
      <c r="M73" s="768"/>
      <c r="N73" s="768"/>
      <c r="O73" s="768"/>
      <c r="P73" s="769"/>
      <c r="Q73" s="875">
        <v>202</v>
      </c>
      <c r="R73" s="835"/>
      <c r="S73" s="835"/>
      <c r="T73" s="835"/>
      <c r="U73" s="835"/>
      <c r="V73" s="835">
        <v>187</v>
      </c>
      <c r="W73" s="835"/>
      <c r="X73" s="835"/>
      <c r="Y73" s="835"/>
      <c r="Z73" s="835"/>
      <c r="AA73" s="835">
        <v>15</v>
      </c>
      <c r="AB73" s="835"/>
      <c r="AC73" s="835"/>
      <c r="AD73" s="835"/>
      <c r="AE73" s="835"/>
      <c r="AF73" s="835">
        <v>15</v>
      </c>
      <c r="AG73" s="835"/>
      <c r="AH73" s="835"/>
      <c r="AI73" s="835"/>
      <c r="AJ73" s="835"/>
      <c r="AK73" s="835" t="s">
        <v>559</v>
      </c>
      <c r="AL73" s="835"/>
      <c r="AM73" s="835"/>
      <c r="AN73" s="835"/>
      <c r="AO73" s="835"/>
      <c r="AP73" s="835" t="s">
        <v>553</v>
      </c>
      <c r="AQ73" s="835"/>
      <c r="AR73" s="835"/>
      <c r="AS73" s="835"/>
      <c r="AT73" s="835"/>
      <c r="AU73" s="835" t="s">
        <v>553</v>
      </c>
      <c r="AV73" s="835"/>
      <c r="AW73" s="835"/>
      <c r="AX73" s="835"/>
      <c r="AY73" s="835"/>
      <c r="AZ73" s="837"/>
      <c r="BA73" s="837"/>
      <c r="BB73" s="837"/>
      <c r="BC73" s="837"/>
      <c r="BD73" s="838"/>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2"/>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59"/>
      <c r="DW73" s="860"/>
      <c r="DX73" s="860"/>
      <c r="DY73" s="860"/>
      <c r="DZ73" s="861"/>
      <c r="EA73" s="230"/>
    </row>
    <row r="74" spans="1:131" ht="26.25" customHeight="1" x14ac:dyDescent="0.15">
      <c r="A74" s="238">
        <v>7</v>
      </c>
      <c r="B74" s="767" t="s">
        <v>549</v>
      </c>
      <c r="C74" s="768"/>
      <c r="D74" s="768"/>
      <c r="E74" s="768"/>
      <c r="F74" s="768"/>
      <c r="G74" s="768"/>
      <c r="H74" s="768"/>
      <c r="I74" s="768"/>
      <c r="J74" s="768"/>
      <c r="K74" s="768"/>
      <c r="L74" s="768"/>
      <c r="M74" s="768"/>
      <c r="N74" s="768"/>
      <c r="O74" s="768"/>
      <c r="P74" s="769"/>
      <c r="Q74" s="875">
        <v>4</v>
      </c>
      <c r="R74" s="835"/>
      <c r="S74" s="835"/>
      <c r="T74" s="835"/>
      <c r="U74" s="835"/>
      <c r="V74" s="835">
        <v>2</v>
      </c>
      <c r="W74" s="835"/>
      <c r="X74" s="835"/>
      <c r="Y74" s="835"/>
      <c r="Z74" s="835"/>
      <c r="AA74" s="835">
        <v>3</v>
      </c>
      <c r="AB74" s="835"/>
      <c r="AC74" s="835"/>
      <c r="AD74" s="835"/>
      <c r="AE74" s="835"/>
      <c r="AF74" s="835">
        <v>3</v>
      </c>
      <c r="AG74" s="835"/>
      <c r="AH74" s="835"/>
      <c r="AI74" s="835"/>
      <c r="AJ74" s="835"/>
      <c r="AK74" s="835" t="s">
        <v>560</v>
      </c>
      <c r="AL74" s="835"/>
      <c r="AM74" s="835"/>
      <c r="AN74" s="835"/>
      <c r="AO74" s="835"/>
      <c r="AP74" s="835" t="s">
        <v>553</v>
      </c>
      <c r="AQ74" s="835"/>
      <c r="AR74" s="835"/>
      <c r="AS74" s="835"/>
      <c r="AT74" s="835"/>
      <c r="AU74" s="835" t="s">
        <v>553</v>
      </c>
      <c r="AV74" s="835"/>
      <c r="AW74" s="835"/>
      <c r="AX74" s="835"/>
      <c r="AY74" s="835"/>
      <c r="AZ74" s="837"/>
      <c r="BA74" s="837"/>
      <c r="BB74" s="837"/>
      <c r="BC74" s="837"/>
      <c r="BD74" s="838"/>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2"/>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59"/>
      <c r="DW74" s="860"/>
      <c r="DX74" s="860"/>
      <c r="DY74" s="860"/>
      <c r="DZ74" s="861"/>
      <c r="EA74" s="230"/>
    </row>
    <row r="75" spans="1:131" ht="26.25" customHeight="1" x14ac:dyDescent="0.15">
      <c r="A75" s="238">
        <v>8</v>
      </c>
      <c r="B75" s="767" t="s">
        <v>550</v>
      </c>
      <c r="C75" s="768"/>
      <c r="D75" s="768"/>
      <c r="E75" s="768"/>
      <c r="F75" s="768"/>
      <c r="G75" s="768"/>
      <c r="H75" s="768"/>
      <c r="I75" s="768"/>
      <c r="J75" s="768"/>
      <c r="K75" s="768"/>
      <c r="L75" s="768"/>
      <c r="M75" s="768"/>
      <c r="N75" s="768"/>
      <c r="O75" s="768"/>
      <c r="P75" s="769"/>
      <c r="Q75" s="876">
        <v>1351</v>
      </c>
      <c r="R75" s="877"/>
      <c r="S75" s="877"/>
      <c r="T75" s="877"/>
      <c r="U75" s="839"/>
      <c r="V75" s="878">
        <v>1322</v>
      </c>
      <c r="W75" s="877"/>
      <c r="X75" s="877"/>
      <c r="Y75" s="877"/>
      <c r="Z75" s="839"/>
      <c r="AA75" s="878">
        <v>29</v>
      </c>
      <c r="AB75" s="877"/>
      <c r="AC75" s="877"/>
      <c r="AD75" s="877"/>
      <c r="AE75" s="839"/>
      <c r="AF75" s="878">
        <v>21</v>
      </c>
      <c r="AG75" s="877"/>
      <c r="AH75" s="877"/>
      <c r="AI75" s="877"/>
      <c r="AJ75" s="839"/>
      <c r="AK75" s="878">
        <v>28</v>
      </c>
      <c r="AL75" s="877"/>
      <c r="AM75" s="877"/>
      <c r="AN75" s="877"/>
      <c r="AO75" s="839"/>
      <c r="AP75" s="878">
        <v>251</v>
      </c>
      <c r="AQ75" s="877"/>
      <c r="AR75" s="877"/>
      <c r="AS75" s="877"/>
      <c r="AT75" s="839"/>
      <c r="AU75" s="878">
        <v>29</v>
      </c>
      <c r="AV75" s="877"/>
      <c r="AW75" s="877"/>
      <c r="AX75" s="877"/>
      <c r="AY75" s="839"/>
      <c r="AZ75" s="837"/>
      <c r="BA75" s="837"/>
      <c r="BB75" s="837"/>
      <c r="BC75" s="837"/>
      <c r="BD75" s="838"/>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2"/>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59"/>
      <c r="DW75" s="860"/>
      <c r="DX75" s="860"/>
      <c r="DY75" s="860"/>
      <c r="DZ75" s="861"/>
      <c r="EA75" s="230"/>
    </row>
    <row r="76" spans="1:131" ht="26.25" customHeight="1" x14ac:dyDescent="0.15">
      <c r="A76" s="238">
        <v>9</v>
      </c>
      <c r="B76" s="767" t="s">
        <v>562</v>
      </c>
      <c r="C76" s="768"/>
      <c r="D76" s="768"/>
      <c r="E76" s="768"/>
      <c r="F76" s="768"/>
      <c r="G76" s="768"/>
      <c r="H76" s="768"/>
      <c r="I76" s="768"/>
      <c r="J76" s="768"/>
      <c r="K76" s="768"/>
      <c r="L76" s="768"/>
      <c r="M76" s="768"/>
      <c r="N76" s="768"/>
      <c r="O76" s="768"/>
      <c r="P76" s="769"/>
      <c r="Q76" s="876">
        <v>3</v>
      </c>
      <c r="R76" s="877"/>
      <c r="S76" s="877"/>
      <c r="T76" s="877"/>
      <c r="U76" s="839"/>
      <c r="V76" s="878">
        <v>1</v>
      </c>
      <c r="W76" s="877"/>
      <c r="X76" s="877"/>
      <c r="Y76" s="877"/>
      <c r="Z76" s="839"/>
      <c r="AA76" s="878">
        <v>2</v>
      </c>
      <c r="AB76" s="877"/>
      <c r="AC76" s="877"/>
      <c r="AD76" s="877"/>
      <c r="AE76" s="839"/>
      <c r="AF76" s="878">
        <v>2</v>
      </c>
      <c r="AG76" s="877"/>
      <c r="AH76" s="877"/>
      <c r="AI76" s="877"/>
      <c r="AJ76" s="839"/>
      <c r="AK76" s="878" t="s">
        <v>486</v>
      </c>
      <c r="AL76" s="877"/>
      <c r="AM76" s="877"/>
      <c r="AN76" s="877"/>
      <c r="AO76" s="839"/>
      <c r="AP76" s="878" t="s">
        <v>486</v>
      </c>
      <c r="AQ76" s="877"/>
      <c r="AR76" s="877"/>
      <c r="AS76" s="877"/>
      <c r="AT76" s="839"/>
      <c r="AU76" s="878" t="s">
        <v>486</v>
      </c>
      <c r="AV76" s="877"/>
      <c r="AW76" s="877"/>
      <c r="AX76" s="877"/>
      <c r="AY76" s="839"/>
      <c r="AZ76" s="879"/>
      <c r="BA76" s="768"/>
      <c r="BB76" s="768"/>
      <c r="BC76" s="768"/>
      <c r="BD76" s="880"/>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2"/>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59"/>
      <c r="DW76" s="860"/>
      <c r="DX76" s="860"/>
      <c r="DY76" s="860"/>
      <c r="DZ76" s="861"/>
      <c r="EA76" s="230"/>
    </row>
    <row r="77" spans="1:131" ht="26.25" customHeight="1" x14ac:dyDescent="0.15">
      <c r="A77" s="238">
        <v>10</v>
      </c>
      <c r="B77" s="767" t="s">
        <v>563</v>
      </c>
      <c r="C77" s="768"/>
      <c r="D77" s="768"/>
      <c r="E77" s="768"/>
      <c r="F77" s="768"/>
      <c r="G77" s="768"/>
      <c r="H77" s="768"/>
      <c r="I77" s="768"/>
      <c r="J77" s="768"/>
      <c r="K77" s="768"/>
      <c r="L77" s="768"/>
      <c r="M77" s="768"/>
      <c r="N77" s="768"/>
      <c r="O77" s="768"/>
      <c r="P77" s="769"/>
      <c r="Q77" s="876">
        <v>742</v>
      </c>
      <c r="R77" s="877"/>
      <c r="S77" s="877"/>
      <c r="T77" s="877"/>
      <c r="U77" s="839"/>
      <c r="V77" s="878">
        <v>691</v>
      </c>
      <c r="W77" s="877"/>
      <c r="X77" s="877"/>
      <c r="Y77" s="877"/>
      <c r="Z77" s="839"/>
      <c r="AA77" s="878">
        <v>52</v>
      </c>
      <c r="AB77" s="877"/>
      <c r="AC77" s="877"/>
      <c r="AD77" s="877"/>
      <c r="AE77" s="839"/>
      <c r="AF77" s="878">
        <v>52</v>
      </c>
      <c r="AG77" s="877"/>
      <c r="AH77" s="877"/>
      <c r="AI77" s="877"/>
      <c r="AJ77" s="839"/>
      <c r="AK77" s="878" t="s">
        <v>486</v>
      </c>
      <c r="AL77" s="877"/>
      <c r="AM77" s="877"/>
      <c r="AN77" s="877"/>
      <c r="AO77" s="839"/>
      <c r="AP77" s="878" t="s">
        <v>486</v>
      </c>
      <c r="AQ77" s="877"/>
      <c r="AR77" s="877"/>
      <c r="AS77" s="877"/>
      <c r="AT77" s="839"/>
      <c r="AU77" s="878" t="s">
        <v>486</v>
      </c>
      <c r="AV77" s="877"/>
      <c r="AW77" s="877"/>
      <c r="AX77" s="877"/>
      <c r="AY77" s="839"/>
      <c r="AZ77" s="879"/>
      <c r="BA77" s="768"/>
      <c r="BB77" s="768"/>
      <c r="BC77" s="768"/>
      <c r="BD77" s="880"/>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2"/>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59"/>
      <c r="DW77" s="860"/>
      <c r="DX77" s="860"/>
      <c r="DY77" s="860"/>
      <c r="DZ77" s="861"/>
      <c r="EA77" s="230"/>
    </row>
    <row r="78" spans="1:131" ht="26.25" customHeight="1" x14ac:dyDescent="0.15">
      <c r="A78" s="238">
        <v>11</v>
      </c>
      <c r="B78" s="767" t="s">
        <v>564</v>
      </c>
      <c r="C78" s="768"/>
      <c r="D78" s="768"/>
      <c r="E78" s="768"/>
      <c r="F78" s="768"/>
      <c r="G78" s="768"/>
      <c r="H78" s="768"/>
      <c r="I78" s="768"/>
      <c r="J78" s="768"/>
      <c r="K78" s="768"/>
      <c r="L78" s="768"/>
      <c r="M78" s="768"/>
      <c r="N78" s="768"/>
      <c r="O78" s="768"/>
      <c r="P78" s="769"/>
      <c r="Q78" s="876">
        <v>211</v>
      </c>
      <c r="R78" s="877"/>
      <c r="S78" s="877"/>
      <c r="T78" s="877"/>
      <c r="U78" s="839"/>
      <c r="V78" s="878">
        <v>206</v>
      </c>
      <c r="W78" s="877"/>
      <c r="X78" s="877"/>
      <c r="Y78" s="877"/>
      <c r="Z78" s="839"/>
      <c r="AA78" s="878">
        <v>5</v>
      </c>
      <c r="AB78" s="877"/>
      <c r="AC78" s="877"/>
      <c r="AD78" s="877"/>
      <c r="AE78" s="839"/>
      <c r="AF78" s="878">
        <v>5</v>
      </c>
      <c r="AG78" s="877"/>
      <c r="AH78" s="877"/>
      <c r="AI78" s="877"/>
      <c r="AJ78" s="839"/>
      <c r="AK78" s="878">
        <v>15</v>
      </c>
      <c r="AL78" s="877"/>
      <c r="AM78" s="877"/>
      <c r="AN78" s="877"/>
      <c r="AO78" s="839"/>
      <c r="AP78" s="878" t="s">
        <v>486</v>
      </c>
      <c r="AQ78" s="877"/>
      <c r="AR78" s="877"/>
      <c r="AS78" s="877"/>
      <c r="AT78" s="839"/>
      <c r="AU78" s="878" t="s">
        <v>486</v>
      </c>
      <c r="AV78" s="877"/>
      <c r="AW78" s="877"/>
      <c r="AX78" s="877"/>
      <c r="AY78" s="839"/>
      <c r="AZ78" s="879"/>
      <c r="BA78" s="768"/>
      <c r="BB78" s="768"/>
      <c r="BC78" s="768"/>
      <c r="BD78" s="880"/>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2"/>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59"/>
      <c r="DW78" s="860"/>
      <c r="DX78" s="860"/>
      <c r="DY78" s="860"/>
      <c r="DZ78" s="861"/>
      <c r="EA78" s="230"/>
    </row>
    <row r="79" spans="1:131" ht="26.25" customHeight="1" x14ac:dyDescent="0.15">
      <c r="A79" s="238">
        <v>12</v>
      </c>
      <c r="B79" s="767" t="s">
        <v>565</v>
      </c>
      <c r="C79" s="768"/>
      <c r="D79" s="768"/>
      <c r="E79" s="768"/>
      <c r="F79" s="768"/>
      <c r="G79" s="768"/>
      <c r="H79" s="768"/>
      <c r="I79" s="768"/>
      <c r="J79" s="768"/>
      <c r="K79" s="768"/>
      <c r="L79" s="768"/>
      <c r="M79" s="768"/>
      <c r="N79" s="768"/>
      <c r="O79" s="768"/>
      <c r="P79" s="769"/>
      <c r="Q79" s="876">
        <v>70</v>
      </c>
      <c r="R79" s="877"/>
      <c r="S79" s="877"/>
      <c r="T79" s="877"/>
      <c r="U79" s="839"/>
      <c r="V79" s="878">
        <v>70</v>
      </c>
      <c r="W79" s="877"/>
      <c r="X79" s="877"/>
      <c r="Y79" s="877"/>
      <c r="Z79" s="839"/>
      <c r="AA79" s="878" t="s">
        <v>486</v>
      </c>
      <c r="AB79" s="877"/>
      <c r="AC79" s="877"/>
      <c r="AD79" s="877"/>
      <c r="AE79" s="839"/>
      <c r="AF79" s="878" t="s">
        <v>486</v>
      </c>
      <c r="AG79" s="877"/>
      <c r="AH79" s="877"/>
      <c r="AI79" s="877"/>
      <c r="AJ79" s="839"/>
      <c r="AK79" s="878" t="s">
        <v>486</v>
      </c>
      <c r="AL79" s="877"/>
      <c r="AM79" s="877"/>
      <c r="AN79" s="877"/>
      <c r="AO79" s="839"/>
      <c r="AP79" s="878" t="s">
        <v>486</v>
      </c>
      <c r="AQ79" s="877"/>
      <c r="AR79" s="877"/>
      <c r="AS79" s="877"/>
      <c r="AT79" s="839"/>
      <c r="AU79" s="878" t="s">
        <v>486</v>
      </c>
      <c r="AV79" s="877"/>
      <c r="AW79" s="877"/>
      <c r="AX79" s="877"/>
      <c r="AY79" s="839"/>
      <c r="AZ79" s="879"/>
      <c r="BA79" s="768"/>
      <c r="BB79" s="768"/>
      <c r="BC79" s="768"/>
      <c r="BD79" s="880"/>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2"/>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59"/>
      <c r="DW79" s="860"/>
      <c r="DX79" s="860"/>
      <c r="DY79" s="860"/>
      <c r="DZ79" s="861"/>
      <c r="EA79" s="230"/>
    </row>
    <row r="80" spans="1:131" ht="26.25" customHeight="1" x14ac:dyDescent="0.15">
      <c r="A80" s="238">
        <v>13</v>
      </c>
      <c r="B80" s="767" t="s">
        <v>566</v>
      </c>
      <c r="C80" s="768"/>
      <c r="D80" s="768"/>
      <c r="E80" s="768"/>
      <c r="F80" s="768"/>
      <c r="G80" s="768"/>
      <c r="H80" s="768"/>
      <c r="I80" s="768"/>
      <c r="J80" s="768"/>
      <c r="K80" s="768"/>
      <c r="L80" s="768"/>
      <c r="M80" s="768"/>
      <c r="N80" s="768"/>
      <c r="O80" s="768"/>
      <c r="P80" s="769"/>
      <c r="Q80" s="876">
        <v>1881</v>
      </c>
      <c r="R80" s="877"/>
      <c r="S80" s="877"/>
      <c r="T80" s="877"/>
      <c r="U80" s="839"/>
      <c r="V80" s="878">
        <v>1841</v>
      </c>
      <c r="W80" s="877"/>
      <c r="X80" s="877"/>
      <c r="Y80" s="877"/>
      <c r="Z80" s="839"/>
      <c r="AA80" s="878">
        <v>40</v>
      </c>
      <c r="AB80" s="877"/>
      <c r="AC80" s="877"/>
      <c r="AD80" s="877"/>
      <c r="AE80" s="839"/>
      <c r="AF80" s="878">
        <v>40</v>
      </c>
      <c r="AG80" s="877"/>
      <c r="AH80" s="877"/>
      <c r="AI80" s="877"/>
      <c r="AJ80" s="839"/>
      <c r="AK80" s="878" t="s">
        <v>486</v>
      </c>
      <c r="AL80" s="877"/>
      <c r="AM80" s="877"/>
      <c r="AN80" s="877"/>
      <c r="AO80" s="839"/>
      <c r="AP80" s="878" t="s">
        <v>486</v>
      </c>
      <c r="AQ80" s="877"/>
      <c r="AR80" s="877"/>
      <c r="AS80" s="877"/>
      <c r="AT80" s="839"/>
      <c r="AU80" s="878" t="s">
        <v>486</v>
      </c>
      <c r="AV80" s="877"/>
      <c r="AW80" s="877"/>
      <c r="AX80" s="877"/>
      <c r="AY80" s="839"/>
      <c r="AZ80" s="879"/>
      <c r="BA80" s="768"/>
      <c r="BB80" s="768"/>
      <c r="BC80" s="768"/>
      <c r="BD80" s="880"/>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2"/>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59"/>
      <c r="DW80" s="860"/>
      <c r="DX80" s="860"/>
      <c r="DY80" s="860"/>
      <c r="DZ80" s="861"/>
      <c r="EA80" s="230"/>
    </row>
    <row r="81" spans="1:131" ht="26.25" customHeight="1" x14ac:dyDescent="0.15">
      <c r="A81" s="238">
        <v>14</v>
      </c>
      <c r="B81" s="767" t="s">
        <v>567</v>
      </c>
      <c r="C81" s="768"/>
      <c r="D81" s="768"/>
      <c r="E81" s="768"/>
      <c r="F81" s="768"/>
      <c r="G81" s="768"/>
      <c r="H81" s="768"/>
      <c r="I81" s="768"/>
      <c r="J81" s="768"/>
      <c r="K81" s="768"/>
      <c r="L81" s="768"/>
      <c r="M81" s="768"/>
      <c r="N81" s="768"/>
      <c r="O81" s="768"/>
      <c r="P81" s="769"/>
      <c r="Q81" s="876">
        <v>74476</v>
      </c>
      <c r="R81" s="877"/>
      <c r="S81" s="877"/>
      <c r="T81" s="877"/>
      <c r="U81" s="839"/>
      <c r="V81" s="878">
        <v>71449</v>
      </c>
      <c r="W81" s="877"/>
      <c r="X81" s="877"/>
      <c r="Y81" s="877"/>
      <c r="Z81" s="839"/>
      <c r="AA81" s="878">
        <v>3027</v>
      </c>
      <c r="AB81" s="877"/>
      <c r="AC81" s="877"/>
      <c r="AD81" s="877"/>
      <c r="AE81" s="839"/>
      <c r="AF81" s="878">
        <v>3027</v>
      </c>
      <c r="AG81" s="877"/>
      <c r="AH81" s="877"/>
      <c r="AI81" s="877"/>
      <c r="AJ81" s="839"/>
      <c r="AK81" s="878">
        <v>1043</v>
      </c>
      <c r="AL81" s="877"/>
      <c r="AM81" s="877"/>
      <c r="AN81" s="877"/>
      <c r="AO81" s="839"/>
      <c r="AP81" s="878" t="s">
        <v>486</v>
      </c>
      <c r="AQ81" s="877"/>
      <c r="AR81" s="877"/>
      <c r="AS81" s="877"/>
      <c r="AT81" s="839"/>
      <c r="AU81" s="878" t="s">
        <v>486</v>
      </c>
      <c r="AV81" s="877"/>
      <c r="AW81" s="877"/>
      <c r="AX81" s="877"/>
      <c r="AY81" s="839"/>
      <c r="AZ81" s="879"/>
      <c r="BA81" s="768"/>
      <c r="BB81" s="768"/>
      <c r="BC81" s="768"/>
      <c r="BD81" s="880"/>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2"/>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59"/>
      <c r="DW81" s="860"/>
      <c r="DX81" s="860"/>
      <c r="DY81" s="860"/>
      <c r="DZ81" s="861"/>
      <c r="EA81" s="230"/>
    </row>
    <row r="82" spans="1:131" ht="26.25" customHeight="1" x14ac:dyDescent="0.15">
      <c r="A82" s="238">
        <v>15</v>
      </c>
      <c r="B82" s="767" t="s">
        <v>568</v>
      </c>
      <c r="C82" s="768"/>
      <c r="D82" s="768"/>
      <c r="E82" s="768"/>
      <c r="F82" s="768"/>
      <c r="G82" s="768"/>
      <c r="H82" s="768"/>
      <c r="I82" s="768"/>
      <c r="J82" s="768"/>
      <c r="K82" s="768"/>
      <c r="L82" s="768"/>
      <c r="M82" s="768"/>
      <c r="N82" s="768"/>
      <c r="O82" s="768"/>
      <c r="P82" s="769"/>
      <c r="Q82" s="876">
        <v>994</v>
      </c>
      <c r="R82" s="877"/>
      <c r="S82" s="877"/>
      <c r="T82" s="877"/>
      <c r="U82" s="839"/>
      <c r="V82" s="878">
        <v>867</v>
      </c>
      <c r="W82" s="877"/>
      <c r="X82" s="877"/>
      <c r="Y82" s="877"/>
      <c r="Z82" s="839"/>
      <c r="AA82" s="878">
        <v>127</v>
      </c>
      <c r="AB82" s="877"/>
      <c r="AC82" s="877"/>
      <c r="AD82" s="877"/>
      <c r="AE82" s="839"/>
      <c r="AF82" s="878">
        <v>1165</v>
      </c>
      <c r="AG82" s="877"/>
      <c r="AH82" s="877"/>
      <c r="AI82" s="877"/>
      <c r="AJ82" s="839"/>
      <c r="AK82" s="878">
        <v>2</v>
      </c>
      <c r="AL82" s="877"/>
      <c r="AM82" s="877"/>
      <c r="AN82" s="877"/>
      <c r="AO82" s="839"/>
      <c r="AP82" s="878">
        <v>2622</v>
      </c>
      <c r="AQ82" s="877"/>
      <c r="AR82" s="877"/>
      <c r="AS82" s="877"/>
      <c r="AT82" s="839"/>
      <c r="AU82" s="878" t="s">
        <v>486</v>
      </c>
      <c r="AV82" s="877"/>
      <c r="AW82" s="877"/>
      <c r="AX82" s="877"/>
      <c r="AY82" s="839"/>
      <c r="AZ82" s="879" t="s">
        <v>569</v>
      </c>
      <c r="BA82" s="768"/>
      <c r="BB82" s="768"/>
      <c r="BC82" s="768"/>
      <c r="BD82" s="880"/>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2"/>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59"/>
      <c r="DW82" s="860"/>
      <c r="DX82" s="860"/>
      <c r="DY82" s="860"/>
      <c r="DZ82" s="861"/>
      <c r="EA82" s="230"/>
    </row>
    <row r="83" spans="1:131" ht="26.25" customHeight="1" x14ac:dyDescent="0.15">
      <c r="A83" s="238">
        <v>16</v>
      </c>
      <c r="B83" s="767" t="s">
        <v>570</v>
      </c>
      <c r="C83" s="768"/>
      <c r="D83" s="768"/>
      <c r="E83" s="768"/>
      <c r="F83" s="768"/>
      <c r="G83" s="768"/>
      <c r="H83" s="768"/>
      <c r="I83" s="768"/>
      <c r="J83" s="768"/>
      <c r="K83" s="768"/>
      <c r="L83" s="768"/>
      <c r="M83" s="768"/>
      <c r="N83" s="768"/>
      <c r="O83" s="768"/>
      <c r="P83" s="769"/>
      <c r="Q83" s="876">
        <v>204</v>
      </c>
      <c r="R83" s="877"/>
      <c r="S83" s="877"/>
      <c r="T83" s="877"/>
      <c r="U83" s="839"/>
      <c r="V83" s="878">
        <v>176</v>
      </c>
      <c r="W83" s="877"/>
      <c r="X83" s="877"/>
      <c r="Y83" s="877"/>
      <c r="Z83" s="839"/>
      <c r="AA83" s="878">
        <v>28</v>
      </c>
      <c r="AB83" s="877"/>
      <c r="AC83" s="877"/>
      <c r="AD83" s="877"/>
      <c r="AE83" s="839"/>
      <c r="AF83" s="878">
        <v>28</v>
      </c>
      <c r="AG83" s="877"/>
      <c r="AH83" s="877"/>
      <c r="AI83" s="877"/>
      <c r="AJ83" s="839"/>
      <c r="AK83" s="878" t="s">
        <v>486</v>
      </c>
      <c r="AL83" s="877"/>
      <c r="AM83" s="877"/>
      <c r="AN83" s="877"/>
      <c r="AO83" s="839"/>
      <c r="AP83" s="878" t="s">
        <v>486</v>
      </c>
      <c r="AQ83" s="877"/>
      <c r="AR83" s="877"/>
      <c r="AS83" s="877"/>
      <c r="AT83" s="839"/>
      <c r="AU83" s="878" t="s">
        <v>486</v>
      </c>
      <c r="AV83" s="877"/>
      <c r="AW83" s="877"/>
      <c r="AX83" s="877"/>
      <c r="AY83" s="839"/>
      <c r="AZ83" s="879"/>
      <c r="BA83" s="768"/>
      <c r="BB83" s="768"/>
      <c r="BC83" s="768"/>
      <c r="BD83" s="880"/>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2"/>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59"/>
      <c r="DW83" s="860"/>
      <c r="DX83" s="860"/>
      <c r="DY83" s="860"/>
      <c r="DZ83" s="861"/>
      <c r="EA83" s="230"/>
    </row>
    <row r="84" spans="1:131" ht="26.25" customHeight="1" x14ac:dyDescent="0.15">
      <c r="A84" s="238">
        <v>17</v>
      </c>
      <c r="B84" s="767" t="s">
        <v>571</v>
      </c>
      <c r="C84" s="768"/>
      <c r="D84" s="768"/>
      <c r="E84" s="768"/>
      <c r="F84" s="768"/>
      <c r="G84" s="768"/>
      <c r="H84" s="768"/>
      <c r="I84" s="768"/>
      <c r="J84" s="768"/>
      <c r="K84" s="768"/>
      <c r="L84" s="768"/>
      <c r="M84" s="768"/>
      <c r="N84" s="768"/>
      <c r="O84" s="768"/>
      <c r="P84" s="769"/>
      <c r="Q84" s="876">
        <v>854731</v>
      </c>
      <c r="R84" s="877"/>
      <c r="S84" s="877"/>
      <c r="T84" s="877"/>
      <c r="U84" s="839"/>
      <c r="V84" s="878">
        <v>844450</v>
      </c>
      <c r="W84" s="877"/>
      <c r="X84" s="877"/>
      <c r="Y84" s="877"/>
      <c r="Z84" s="839"/>
      <c r="AA84" s="878">
        <v>10282</v>
      </c>
      <c r="AB84" s="877"/>
      <c r="AC84" s="877"/>
      <c r="AD84" s="877"/>
      <c r="AE84" s="839"/>
      <c r="AF84" s="878">
        <v>10056</v>
      </c>
      <c r="AG84" s="877"/>
      <c r="AH84" s="877"/>
      <c r="AI84" s="877"/>
      <c r="AJ84" s="839"/>
      <c r="AK84" s="878" t="s">
        <v>486</v>
      </c>
      <c r="AL84" s="877"/>
      <c r="AM84" s="877"/>
      <c r="AN84" s="877"/>
      <c r="AO84" s="839"/>
      <c r="AP84" s="878" t="s">
        <v>486</v>
      </c>
      <c r="AQ84" s="877"/>
      <c r="AR84" s="877"/>
      <c r="AS84" s="877"/>
      <c r="AT84" s="839"/>
      <c r="AU84" s="878" t="s">
        <v>486</v>
      </c>
      <c r="AV84" s="877"/>
      <c r="AW84" s="877"/>
      <c r="AX84" s="877"/>
      <c r="AY84" s="839"/>
      <c r="AZ84" s="879"/>
      <c r="BA84" s="768"/>
      <c r="BB84" s="768"/>
      <c r="BC84" s="768"/>
      <c r="BD84" s="880"/>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2"/>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59"/>
      <c r="DW84" s="860"/>
      <c r="DX84" s="860"/>
      <c r="DY84" s="860"/>
      <c r="DZ84" s="861"/>
      <c r="EA84" s="230"/>
    </row>
    <row r="85" spans="1:131" ht="26.25" customHeight="1" x14ac:dyDescent="0.15">
      <c r="A85" s="238">
        <v>18</v>
      </c>
      <c r="B85" s="767"/>
      <c r="C85" s="768"/>
      <c r="D85" s="768"/>
      <c r="E85" s="768"/>
      <c r="F85" s="768"/>
      <c r="G85" s="768"/>
      <c r="H85" s="768"/>
      <c r="I85" s="768"/>
      <c r="J85" s="768"/>
      <c r="K85" s="768"/>
      <c r="L85" s="768"/>
      <c r="M85" s="768"/>
      <c r="N85" s="768"/>
      <c r="O85" s="768"/>
      <c r="P85" s="769"/>
      <c r="Q85" s="875"/>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7"/>
      <c r="BA85" s="837"/>
      <c r="BB85" s="837"/>
      <c r="BC85" s="837"/>
      <c r="BD85" s="838"/>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2"/>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59"/>
      <c r="DW85" s="860"/>
      <c r="DX85" s="860"/>
      <c r="DY85" s="860"/>
      <c r="DZ85" s="861"/>
      <c r="EA85" s="230"/>
    </row>
    <row r="86" spans="1:131" ht="26.25" customHeight="1" x14ac:dyDescent="0.15">
      <c r="A86" s="238">
        <v>19</v>
      </c>
      <c r="B86" s="767"/>
      <c r="C86" s="768"/>
      <c r="D86" s="768"/>
      <c r="E86" s="768"/>
      <c r="F86" s="768"/>
      <c r="G86" s="768"/>
      <c r="H86" s="768"/>
      <c r="I86" s="768"/>
      <c r="J86" s="768"/>
      <c r="K86" s="768"/>
      <c r="L86" s="768"/>
      <c r="M86" s="768"/>
      <c r="N86" s="768"/>
      <c r="O86" s="768"/>
      <c r="P86" s="769"/>
      <c r="Q86" s="875"/>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7"/>
      <c r="BA86" s="837"/>
      <c r="BB86" s="837"/>
      <c r="BC86" s="837"/>
      <c r="BD86" s="838"/>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2"/>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59"/>
      <c r="DW86" s="860"/>
      <c r="DX86" s="860"/>
      <c r="DY86" s="860"/>
      <c r="DZ86" s="861"/>
      <c r="EA86" s="230"/>
    </row>
    <row r="87" spans="1:131" ht="26.25" customHeight="1" x14ac:dyDescent="0.15">
      <c r="A87" s="238">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2"/>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59"/>
      <c r="DW87" s="860"/>
      <c r="DX87" s="860"/>
      <c r="DY87" s="860"/>
      <c r="DZ87" s="861"/>
      <c r="EA87" s="230"/>
    </row>
    <row r="88" spans="1:131" ht="26.25" customHeight="1" thickBot="1" x14ac:dyDescent="0.2">
      <c r="A88" s="240" t="s">
        <v>375</v>
      </c>
      <c r="B88" s="794" t="s">
        <v>399</v>
      </c>
      <c r="C88" s="795"/>
      <c r="D88" s="795"/>
      <c r="E88" s="795"/>
      <c r="F88" s="795"/>
      <c r="G88" s="795"/>
      <c r="H88" s="795"/>
      <c r="I88" s="795"/>
      <c r="J88" s="795"/>
      <c r="K88" s="795"/>
      <c r="L88" s="795"/>
      <c r="M88" s="795"/>
      <c r="N88" s="795"/>
      <c r="O88" s="795"/>
      <c r="P88" s="796"/>
      <c r="Q88" s="852"/>
      <c r="R88" s="853"/>
      <c r="S88" s="853"/>
      <c r="T88" s="853"/>
      <c r="U88" s="853"/>
      <c r="V88" s="853"/>
      <c r="W88" s="853"/>
      <c r="X88" s="853"/>
      <c r="Y88" s="853"/>
      <c r="Z88" s="853"/>
      <c r="AA88" s="853"/>
      <c r="AB88" s="853"/>
      <c r="AC88" s="853"/>
      <c r="AD88" s="853"/>
      <c r="AE88" s="853"/>
      <c r="AF88" s="845">
        <v>14427</v>
      </c>
      <c r="AG88" s="845"/>
      <c r="AH88" s="845"/>
      <c r="AI88" s="845"/>
      <c r="AJ88" s="845"/>
      <c r="AK88" s="853"/>
      <c r="AL88" s="853"/>
      <c r="AM88" s="853"/>
      <c r="AN88" s="853"/>
      <c r="AO88" s="853"/>
      <c r="AP88" s="845">
        <v>2873</v>
      </c>
      <c r="AQ88" s="845"/>
      <c r="AR88" s="845"/>
      <c r="AS88" s="845"/>
      <c r="AT88" s="845"/>
      <c r="AU88" s="845">
        <v>29</v>
      </c>
      <c r="AV88" s="845"/>
      <c r="AW88" s="845"/>
      <c r="AX88" s="845"/>
      <c r="AY88" s="845"/>
      <c r="AZ88" s="847"/>
      <c r="BA88" s="847"/>
      <c r="BB88" s="847"/>
      <c r="BC88" s="847"/>
      <c r="BD88" s="848"/>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2"/>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59"/>
      <c r="DW88" s="860"/>
      <c r="DX88" s="860"/>
      <c r="DY88" s="860"/>
      <c r="DZ88" s="861"/>
      <c r="EA88" s="230"/>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2"/>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59"/>
      <c r="DW89" s="860"/>
      <c r="DX89" s="860"/>
      <c r="DY89" s="860"/>
      <c r="DZ89" s="861"/>
      <c r="EA89" s="230"/>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2"/>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59"/>
      <c r="DW90" s="860"/>
      <c r="DX90" s="860"/>
      <c r="DY90" s="860"/>
      <c r="DZ90" s="861"/>
      <c r="EA90" s="230"/>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2"/>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59"/>
      <c r="DW91" s="860"/>
      <c r="DX91" s="860"/>
      <c r="DY91" s="860"/>
      <c r="DZ91" s="861"/>
      <c r="EA91" s="230"/>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2"/>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59"/>
      <c r="DW92" s="860"/>
      <c r="DX92" s="860"/>
      <c r="DY92" s="860"/>
      <c r="DZ92" s="861"/>
      <c r="EA92" s="230"/>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2"/>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59"/>
      <c r="DW93" s="860"/>
      <c r="DX93" s="860"/>
      <c r="DY93" s="860"/>
      <c r="DZ93" s="861"/>
      <c r="EA93" s="230"/>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2"/>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59"/>
      <c r="DW94" s="860"/>
      <c r="DX94" s="860"/>
      <c r="DY94" s="860"/>
      <c r="DZ94" s="861"/>
      <c r="EA94" s="230"/>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2"/>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59"/>
      <c r="DW95" s="860"/>
      <c r="DX95" s="860"/>
      <c r="DY95" s="860"/>
      <c r="DZ95" s="861"/>
      <c r="EA95" s="230"/>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2"/>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59"/>
      <c r="DW96" s="860"/>
      <c r="DX96" s="860"/>
      <c r="DY96" s="860"/>
      <c r="DZ96" s="861"/>
      <c r="EA96" s="230"/>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2"/>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59"/>
      <c r="DW97" s="860"/>
      <c r="DX97" s="860"/>
      <c r="DY97" s="860"/>
      <c r="DZ97" s="861"/>
      <c r="EA97" s="230"/>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2"/>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59"/>
      <c r="DW98" s="860"/>
      <c r="DX98" s="860"/>
      <c r="DY98" s="860"/>
      <c r="DZ98" s="861"/>
      <c r="EA98" s="230"/>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2"/>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59"/>
      <c r="DW99" s="860"/>
      <c r="DX99" s="860"/>
      <c r="DY99" s="860"/>
      <c r="DZ99" s="861"/>
      <c r="EA99" s="230"/>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2"/>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59"/>
      <c r="DW100" s="860"/>
      <c r="DX100" s="860"/>
      <c r="DY100" s="860"/>
      <c r="DZ100" s="861"/>
      <c r="EA100" s="230"/>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2"/>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59"/>
      <c r="DW101" s="860"/>
      <c r="DX101" s="860"/>
      <c r="DY101" s="860"/>
      <c r="DZ101" s="861"/>
      <c r="EA101" s="230"/>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1"/>
      <c r="BF102" s="241"/>
      <c r="BG102" s="241"/>
      <c r="BH102" s="241"/>
      <c r="BI102" s="241"/>
      <c r="BJ102" s="241"/>
      <c r="BK102" s="241"/>
      <c r="BL102" s="241"/>
      <c r="BM102" s="241"/>
      <c r="BN102" s="241"/>
      <c r="BO102" s="241"/>
      <c r="BP102" s="241"/>
      <c r="BQ102" s="240" t="s">
        <v>375</v>
      </c>
      <c r="BR102" s="794" t="s">
        <v>400</v>
      </c>
      <c r="BS102" s="795"/>
      <c r="BT102" s="795"/>
      <c r="BU102" s="795"/>
      <c r="BV102" s="795"/>
      <c r="BW102" s="795"/>
      <c r="BX102" s="795"/>
      <c r="BY102" s="795"/>
      <c r="BZ102" s="795"/>
      <c r="CA102" s="795"/>
      <c r="CB102" s="795"/>
      <c r="CC102" s="795"/>
      <c r="CD102" s="795"/>
      <c r="CE102" s="795"/>
      <c r="CF102" s="795"/>
      <c r="CG102" s="796"/>
      <c r="CH102" s="888"/>
      <c r="CI102" s="889"/>
      <c r="CJ102" s="889"/>
      <c r="CK102" s="889"/>
      <c r="CL102" s="890"/>
      <c r="CM102" s="888"/>
      <c r="CN102" s="889"/>
      <c r="CO102" s="889"/>
      <c r="CP102" s="889"/>
      <c r="CQ102" s="890"/>
      <c r="CR102" s="891">
        <v>19</v>
      </c>
      <c r="CS102" s="850"/>
      <c r="CT102" s="850"/>
      <c r="CU102" s="850"/>
      <c r="CV102" s="892"/>
      <c r="CW102" s="891" t="s">
        <v>553</v>
      </c>
      <c r="CX102" s="850"/>
      <c r="CY102" s="850"/>
      <c r="CZ102" s="850"/>
      <c r="DA102" s="892"/>
      <c r="DB102" s="891" t="s">
        <v>553</v>
      </c>
      <c r="DC102" s="850"/>
      <c r="DD102" s="850"/>
      <c r="DE102" s="850"/>
      <c r="DF102" s="892"/>
      <c r="DG102" s="891" t="s">
        <v>553</v>
      </c>
      <c r="DH102" s="850"/>
      <c r="DI102" s="850"/>
      <c r="DJ102" s="850"/>
      <c r="DK102" s="892"/>
      <c r="DL102" s="891" t="s">
        <v>553</v>
      </c>
      <c r="DM102" s="850"/>
      <c r="DN102" s="850"/>
      <c r="DO102" s="850"/>
      <c r="DP102" s="892"/>
      <c r="DQ102" s="891" t="s">
        <v>553</v>
      </c>
      <c r="DR102" s="850"/>
      <c r="DS102" s="850"/>
      <c r="DT102" s="850"/>
      <c r="DU102" s="892"/>
      <c r="DV102" s="794"/>
      <c r="DW102" s="795"/>
      <c r="DX102" s="795"/>
      <c r="DY102" s="795"/>
      <c r="DZ102" s="915"/>
      <c r="EA102" s="230"/>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1"/>
      <c r="BF103" s="241"/>
      <c r="BG103" s="241"/>
      <c r="BH103" s="241"/>
      <c r="BI103" s="241"/>
      <c r="BJ103" s="241"/>
      <c r="BK103" s="241"/>
      <c r="BL103" s="241"/>
      <c r="BM103" s="241"/>
      <c r="BN103" s="241"/>
      <c r="BO103" s="241"/>
      <c r="BP103" s="241"/>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1"/>
      <c r="BF104" s="241"/>
      <c r="BG104" s="241"/>
      <c r="BH104" s="241"/>
      <c r="BI104" s="241"/>
      <c r="BJ104" s="241"/>
      <c r="BK104" s="241"/>
      <c r="BL104" s="241"/>
      <c r="BM104" s="241"/>
      <c r="BN104" s="241"/>
      <c r="BO104" s="241"/>
      <c r="BP104" s="241"/>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8" t="s">
        <v>403</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404</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30" customFormat="1" ht="26.25" customHeight="1" x14ac:dyDescent="0.15">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293</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293</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293</v>
      </c>
      <c r="DR109" s="894"/>
      <c r="DS109" s="894"/>
      <c r="DT109" s="894"/>
      <c r="DU109" s="895"/>
      <c r="DV109" s="893" t="s">
        <v>410</v>
      </c>
      <c r="DW109" s="894"/>
      <c r="DX109" s="894"/>
      <c r="DY109" s="894"/>
      <c r="DZ109" s="896"/>
    </row>
    <row r="110" spans="1:131" s="230" customFormat="1" ht="26.25" customHeight="1" x14ac:dyDescent="0.15">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244324</v>
      </c>
      <c r="AB110" s="901"/>
      <c r="AC110" s="901"/>
      <c r="AD110" s="901"/>
      <c r="AE110" s="902"/>
      <c r="AF110" s="903">
        <v>303484</v>
      </c>
      <c r="AG110" s="901"/>
      <c r="AH110" s="901"/>
      <c r="AI110" s="901"/>
      <c r="AJ110" s="902"/>
      <c r="AK110" s="903">
        <v>347204</v>
      </c>
      <c r="AL110" s="901"/>
      <c r="AM110" s="901"/>
      <c r="AN110" s="901"/>
      <c r="AO110" s="902"/>
      <c r="AP110" s="904">
        <v>12.2</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2980621</v>
      </c>
      <c r="BR110" s="932"/>
      <c r="BS110" s="932"/>
      <c r="BT110" s="932"/>
      <c r="BU110" s="932"/>
      <c r="BV110" s="932">
        <v>3216288</v>
      </c>
      <c r="BW110" s="932"/>
      <c r="BX110" s="932"/>
      <c r="BY110" s="932"/>
      <c r="BZ110" s="932"/>
      <c r="CA110" s="932">
        <v>2997139</v>
      </c>
      <c r="CB110" s="932"/>
      <c r="CC110" s="932"/>
      <c r="CD110" s="932"/>
      <c r="CE110" s="932"/>
      <c r="CF110" s="945">
        <v>105.3</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15">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15">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394444</v>
      </c>
      <c r="BR112" s="927"/>
      <c r="BS112" s="927"/>
      <c r="BT112" s="927"/>
      <c r="BU112" s="927"/>
      <c r="BV112" s="927">
        <v>370954</v>
      </c>
      <c r="BW112" s="927"/>
      <c r="BX112" s="927"/>
      <c r="BY112" s="927"/>
      <c r="BZ112" s="927"/>
      <c r="CA112" s="927">
        <v>321865</v>
      </c>
      <c r="CB112" s="927"/>
      <c r="CC112" s="927"/>
      <c r="CD112" s="927"/>
      <c r="CE112" s="927"/>
      <c r="CF112" s="921">
        <v>11.3</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15">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58182</v>
      </c>
      <c r="AB113" s="939"/>
      <c r="AC113" s="939"/>
      <c r="AD113" s="939"/>
      <c r="AE113" s="940"/>
      <c r="AF113" s="941">
        <v>59860</v>
      </c>
      <c r="AG113" s="939"/>
      <c r="AH113" s="939"/>
      <c r="AI113" s="939"/>
      <c r="AJ113" s="940"/>
      <c r="AK113" s="941">
        <v>63179</v>
      </c>
      <c r="AL113" s="939"/>
      <c r="AM113" s="939"/>
      <c r="AN113" s="939"/>
      <c r="AO113" s="940"/>
      <c r="AP113" s="942">
        <v>2.2000000000000002</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47379</v>
      </c>
      <c r="BR113" s="927"/>
      <c r="BS113" s="927"/>
      <c r="BT113" s="927"/>
      <c r="BU113" s="927"/>
      <c r="BV113" s="927">
        <v>35810</v>
      </c>
      <c r="BW113" s="927"/>
      <c r="BX113" s="927"/>
      <c r="BY113" s="927"/>
      <c r="BZ113" s="927"/>
      <c r="CA113" s="927">
        <v>28709</v>
      </c>
      <c r="CB113" s="927"/>
      <c r="CC113" s="927"/>
      <c r="CD113" s="927"/>
      <c r="CE113" s="927"/>
      <c r="CF113" s="921">
        <v>1</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15">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76</v>
      </c>
      <c r="AB114" s="960"/>
      <c r="AC114" s="960"/>
      <c r="AD114" s="960"/>
      <c r="AE114" s="961"/>
      <c r="AF114" s="962">
        <v>18</v>
      </c>
      <c r="AG114" s="960"/>
      <c r="AH114" s="960"/>
      <c r="AI114" s="960"/>
      <c r="AJ114" s="961"/>
      <c r="AK114" s="962">
        <v>8694</v>
      </c>
      <c r="AL114" s="960"/>
      <c r="AM114" s="960"/>
      <c r="AN114" s="960"/>
      <c r="AO114" s="961"/>
      <c r="AP114" s="963">
        <v>0.3</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972710</v>
      </c>
      <c r="BR114" s="927"/>
      <c r="BS114" s="927"/>
      <c r="BT114" s="927"/>
      <c r="BU114" s="927"/>
      <c r="BV114" s="927">
        <v>935247</v>
      </c>
      <c r="BW114" s="927"/>
      <c r="BX114" s="927"/>
      <c r="BY114" s="927"/>
      <c r="BZ114" s="927"/>
      <c r="CA114" s="927">
        <v>927443</v>
      </c>
      <c r="CB114" s="927"/>
      <c r="CC114" s="927"/>
      <c r="CD114" s="927"/>
      <c r="CE114" s="927"/>
      <c r="CF114" s="921">
        <v>32.6</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15">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27857</v>
      </c>
      <c r="AB115" s="939"/>
      <c r="AC115" s="939"/>
      <c r="AD115" s="939"/>
      <c r="AE115" s="940"/>
      <c r="AF115" s="941">
        <v>16782</v>
      </c>
      <c r="AG115" s="939"/>
      <c r="AH115" s="939"/>
      <c r="AI115" s="939"/>
      <c r="AJ115" s="940"/>
      <c r="AK115" s="941">
        <v>8210</v>
      </c>
      <c r="AL115" s="939"/>
      <c r="AM115" s="939"/>
      <c r="AN115" s="939"/>
      <c r="AO115" s="940"/>
      <c r="AP115" s="942">
        <v>0.3</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15">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15">
      <c r="A117" s="91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330439</v>
      </c>
      <c r="AB117" s="980"/>
      <c r="AC117" s="980"/>
      <c r="AD117" s="980"/>
      <c r="AE117" s="981"/>
      <c r="AF117" s="982">
        <v>380144</v>
      </c>
      <c r="AG117" s="980"/>
      <c r="AH117" s="980"/>
      <c r="AI117" s="980"/>
      <c r="AJ117" s="981"/>
      <c r="AK117" s="982">
        <v>427287</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15">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293</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15">
      <c r="A119" s="1057"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0" t="s">
        <v>176</v>
      </c>
      <c r="BA119" s="250"/>
      <c r="BB119" s="250"/>
      <c r="BC119" s="250"/>
      <c r="BD119" s="250"/>
      <c r="BE119" s="250"/>
      <c r="BF119" s="250"/>
      <c r="BG119" s="250"/>
      <c r="BH119" s="250"/>
      <c r="BI119" s="250"/>
      <c r="BJ119" s="250"/>
      <c r="BK119" s="250"/>
      <c r="BL119" s="250"/>
      <c r="BM119" s="250"/>
      <c r="BN119" s="250"/>
      <c r="BO119" s="978" t="s">
        <v>440</v>
      </c>
      <c r="BP119" s="1006"/>
      <c r="BQ119" s="1000">
        <v>4395154</v>
      </c>
      <c r="BR119" s="1001"/>
      <c r="BS119" s="1001"/>
      <c r="BT119" s="1001"/>
      <c r="BU119" s="1001"/>
      <c r="BV119" s="1001">
        <v>4558299</v>
      </c>
      <c r="BW119" s="1001"/>
      <c r="BX119" s="1001"/>
      <c r="BY119" s="1001"/>
      <c r="BZ119" s="1001"/>
      <c r="CA119" s="1001">
        <v>4275156</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15">
      <c r="A120" s="1058"/>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8646495</v>
      </c>
      <c r="BR120" s="932"/>
      <c r="BS120" s="932"/>
      <c r="BT120" s="932"/>
      <c r="BU120" s="932"/>
      <c r="BV120" s="932">
        <v>8835509</v>
      </c>
      <c r="BW120" s="932"/>
      <c r="BX120" s="932"/>
      <c r="BY120" s="932"/>
      <c r="BZ120" s="932"/>
      <c r="CA120" s="932">
        <v>8172642</v>
      </c>
      <c r="CB120" s="932"/>
      <c r="CC120" s="932"/>
      <c r="CD120" s="932"/>
      <c r="CE120" s="932"/>
      <c r="CF120" s="945">
        <v>287.10000000000002</v>
      </c>
      <c r="CG120" s="946"/>
      <c r="CH120" s="946"/>
      <c r="CI120" s="946"/>
      <c r="CJ120" s="946"/>
      <c r="CK120" s="1007" t="s">
        <v>444</v>
      </c>
      <c r="CL120" s="1008"/>
      <c r="CM120" s="1008"/>
      <c r="CN120" s="1008"/>
      <c r="CO120" s="1009"/>
      <c r="CP120" s="1015" t="s">
        <v>389</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t="s">
        <v>122</v>
      </c>
      <c r="DM120" s="932"/>
      <c r="DN120" s="932"/>
      <c r="DO120" s="932"/>
      <c r="DP120" s="932"/>
      <c r="DQ120" s="932">
        <v>170791</v>
      </c>
      <c r="DR120" s="932"/>
      <c r="DS120" s="932"/>
      <c r="DT120" s="932"/>
      <c r="DU120" s="932"/>
      <c r="DV120" s="933">
        <v>6</v>
      </c>
      <c r="DW120" s="933"/>
      <c r="DX120" s="933"/>
      <c r="DY120" s="933"/>
      <c r="DZ120" s="934"/>
    </row>
    <row r="121" spans="1:130" s="230" customFormat="1" ht="26.25" customHeight="1" x14ac:dyDescent="0.15">
      <c r="A121" s="1058"/>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391</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v>151074</v>
      </c>
      <c r="DR121" s="927"/>
      <c r="DS121" s="927"/>
      <c r="DT121" s="927"/>
      <c r="DU121" s="927"/>
      <c r="DV121" s="928">
        <v>5.3</v>
      </c>
      <c r="DW121" s="928"/>
      <c r="DX121" s="928"/>
      <c r="DY121" s="928"/>
      <c r="DZ121" s="929"/>
    </row>
    <row r="122" spans="1:130" s="230" customFormat="1" ht="26.25" customHeight="1" x14ac:dyDescent="0.15">
      <c r="A122" s="1058"/>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3036649</v>
      </c>
      <c r="BR122" s="1001"/>
      <c r="BS122" s="1001"/>
      <c r="BT122" s="1001"/>
      <c r="BU122" s="1001"/>
      <c r="BV122" s="1001">
        <v>3206719</v>
      </c>
      <c r="BW122" s="1001"/>
      <c r="BX122" s="1001"/>
      <c r="BY122" s="1001"/>
      <c r="BZ122" s="1001"/>
      <c r="CA122" s="1001">
        <v>3126674</v>
      </c>
      <c r="CB122" s="1001"/>
      <c r="CC122" s="1001"/>
      <c r="CD122" s="1001"/>
      <c r="CE122" s="1001"/>
      <c r="CF122" s="1018">
        <v>109.8</v>
      </c>
      <c r="CG122" s="1019"/>
      <c r="CH122" s="1019"/>
      <c r="CI122" s="1019"/>
      <c r="CJ122" s="1019"/>
      <c r="CK122" s="1010"/>
      <c r="CL122" s="1011"/>
      <c r="CM122" s="1011"/>
      <c r="CN122" s="1011"/>
      <c r="CO122" s="1012"/>
      <c r="CP122" s="1020" t="s">
        <v>392</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30" customFormat="1" ht="26.25" customHeight="1" x14ac:dyDescent="0.15">
      <c r="A123" s="1058"/>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0" t="s">
        <v>176</v>
      </c>
      <c r="BA123" s="250"/>
      <c r="BB123" s="250"/>
      <c r="BC123" s="250"/>
      <c r="BD123" s="250"/>
      <c r="BE123" s="250"/>
      <c r="BF123" s="250"/>
      <c r="BG123" s="250"/>
      <c r="BH123" s="250"/>
      <c r="BI123" s="250"/>
      <c r="BJ123" s="250"/>
      <c r="BK123" s="250"/>
      <c r="BL123" s="250"/>
      <c r="BM123" s="250"/>
      <c r="BN123" s="250"/>
      <c r="BO123" s="978" t="s">
        <v>448</v>
      </c>
      <c r="BP123" s="1006"/>
      <c r="BQ123" s="1064">
        <v>11683144</v>
      </c>
      <c r="BR123" s="1065"/>
      <c r="BS123" s="1065"/>
      <c r="BT123" s="1065"/>
      <c r="BU123" s="1065"/>
      <c r="BV123" s="1065">
        <v>12042228</v>
      </c>
      <c r="BW123" s="1065"/>
      <c r="BX123" s="1065"/>
      <c r="BY123" s="1065"/>
      <c r="BZ123" s="1065"/>
      <c r="CA123" s="1065">
        <v>11299316</v>
      </c>
      <c r="CB123" s="1065"/>
      <c r="CC123" s="1065"/>
      <c r="CD123" s="1065"/>
      <c r="CE123" s="1065"/>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30" customFormat="1" ht="26.25" customHeight="1" thickBot="1" x14ac:dyDescent="0.2">
      <c r="A124" s="1058"/>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v>394444</v>
      </c>
      <c r="DH124" s="987"/>
      <c r="DI124" s="987"/>
      <c r="DJ124" s="987"/>
      <c r="DK124" s="988"/>
      <c r="DL124" s="986">
        <v>370954</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15">
      <c r="A125" s="1058"/>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2"/>
      <c r="BR125" s="232"/>
      <c r="BS125" s="232"/>
      <c r="BT125" s="232"/>
      <c r="BU125" s="232"/>
      <c r="BV125" s="232"/>
      <c r="BW125" s="232"/>
      <c r="BX125" s="232"/>
      <c r="BY125" s="232"/>
      <c r="BZ125" s="232"/>
      <c r="CA125" s="232"/>
      <c r="CB125" s="232"/>
      <c r="CC125" s="232"/>
      <c r="CD125" s="232"/>
      <c r="CE125" s="232"/>
      <c r="CF125" s="232"/>
      <c r="CG125" s="232"/>
      <c r="CH125" s="232"/>
      <c r="CI125" s="232"/>
      <c r="CJ125" s="253"/>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
      <c r="A126" s="1058"/>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27857</v>
      </c>
      <c r="AB126" s="960"/>
      <c r="AC126" s="960"/>
      <c r="AD126" s="960"/>
      <c r="AE126" s="961"/>
      <c r="AF126" s="962">
        <v>16782</v>
      </c>
      <c r="AG126" s="960"/>
      <c r="AH126" s="960"/>
      <c r="AI126" s="960"/>
      <c r="AJ126" s="961"/>
      <c r="AK126" s="962">
        <v>8210</v>
      </c>
      <c r="AL126" s="960"/>
      <c r="AM126" s="960"/>
      <c r="AN126" s="960"/>
      <c r="AO126" s="961"/>
      <c r="AP126" s="963">
        <v>0.3</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4"/>
      <c r="CE126" s="254"/>
      <c r="CF126" s="254"/>
      <c r="CG126" s="232"/>
      <c r="CH126" s="232"/>
      <c r="CI126" s="232"/>
      <c r="CJ126" s="253"/>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15">
      <c r="A127" s="1059"/>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32"/>
      <c r="AV127" s="232"/>
      <c r="AW127" s="232"/>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32"/>
      <c r="CB127" s="232"/>
      <c r="CC127" s="232"/>
      <c r="CD127" s="254"/>
      <c r="CE127" s="254"/>
      <c r="CF127" s="254"/>
      <c r="CG127" s="232"/>
      <c r="CH127" s="232"/>
      <c r="CI127" s="232"/>
      <c r="CJ127" s="253"/>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t="s">
        <v>122</v>
      </c>
      <c r="AB128" s="1047"/>
      <c r="AC128" s="1047"/>
      <c r="AD128" s="1047"/>
      <c r="AE128" s="1048"/>
      <c r="AF128" s="1049">
        <v>82</v>
      </c>
      <c r="AG128" s="1047"/>
      <c r="AH128" s="1047"/>
      <c r="AI128" s="1047"/>
      <c r="AJ128" s="1048"/>
      <c r="AK128" s="1049">
        <v>82</v>
      </c>
      <c r="AL128" s="1047"/>
      <c r="AM128" s="1047"/>
      <c r="AN128" s="1047"/>
      <c r="AO128" s="1048"/>
      <c r="AP128" s="1050"/>
      <c r="AQ128" s="1051"/>
      <c r="AR128" s="1051"/>
      <c r="AS128" s="1051"/>
      <c r="AT128" s="1052"/>
      <c r="AU128" s="232"/>
      <c r="AV128" s="232"/>
      <c r="AW128" s="232"/>
      <c r="AX128" s="897" t="s">
        <v>462</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54"/>
      <c r="CB128" s="254"/>
      <c r="CC128" s="254"/>
      <c r="CD128" s="254"/>
      <c r="CE128" s="254"/>
      <c r="CF128" s="254"/>
      <c r="CG128" s="232"/>
      <c r="CH128" s="232"/>
      <c r="CI128" s="232"/>
      <c r="CJ128" s="253"/>
      <c r="CK128" s="1025"/>
      <c r="CL128" s="1026"/>
      <c r="CM128" s="1026"/>
      <c r="CN128" s="1026"/>
      <c r="CO128" s="1027"/>
      <c r="CP128" s="1036" t="s">
        <v>463</v>
      </c>
      <c r="CQ128" s="742"/>
      <c r="CR128" s="742"/>
      <c r="CS128" s="742"/>
      <c r="CT128" s="742"/>
      <c r="CU128" s="742"/>
      <c r="CV128" s="742"/>
      <c r="CW128" s="742"/>
      <c r="CX128" s="742"/>
      <c r="CY128" s="742"/>
      <c r="CZ128" s="742"/>
      <c r="DA128" s="742"/>
      <c r="DB128" s="742"/>
      <c r="DC128" s="742"/>
      <c r="DD128" s="742"/>
      <c r="DE128" s="742"/>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3270901</v>
      </c>
      <c r="AB129" s="960"/>
      <c r="AC129" s="960"/>
      <c r="AD129" s="960"/>
      <c r="AE129" s="961"/>
      <c r="AF129" s="962">
        <v>3174708</v>
      </c>
      <c r="AG129" s="960"/>
      <c r="AH129" s="960"/>
      <c r="AI129" s="960"/>
      <c r="AJ129" s="961"/>
      <c r="AK129" s="962">
        <v>3199169</v>
      </c>
      <c r="AL129" s="960"/>
      <c r="AM129" s="960"/>
      <c r="AN129" s="960"/>
      <c r="AO129" s="961"/>
      <c r="AP129" s="1074"/>
      <c r="AQ129" s="1075"/>
      <c r="AR129" s="1075"/>
      <c r="AS129" s="1075"/>
      <c r="AT129" s="1076"/>
      <c r="AU129" s="233"/>
      <c r="AV129" s="233"/>
      <c r="AW129" s="233"/>
      <c r="AX129" s="1066" t="s">
        <v>465</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3"/>
      <c r="DQ129" s="233"/>
      <c r="DR129" s="233"/>
      <c r="DS129" s="233"/>
      <c r="DT129" s="233"/>
      <c r="DU129" s="233"/>
      <c r="DV129" s="233"/>
      <c r="DW129" s="233"/>
      <c r="DX129" s="233"/>
      <c r="DY129" s="233"/>
      <c r="DZ129" s="233"/>
    </row>
    <row r="130" spans="1:131" s="230" customFormat="1" ht="26.25" customHeight="1" x14ac:dyDescent="0.15">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393329</v>
      </c>
      <c r="AB130" s="960"/>
      <c r="AC130" s="960"/>
      <c r="AD130" s="960"/>
      <c r="AE130" s="961"/>
      <c r="AF130" s="962">
        <v>376682</v>
      </c>
      <c r="AG130" s="960"/>
      <c r="AH130" s="960"/>
      <c r="AI130" s="960"/>
      <c r="AJ130" s="961"/>
      <c r="AK130" s="962">
        <v>352740</v>
      </c>
      <c r="AL130" s="960"/>
      <c r="AM130" s="960"/>
      <c r="AN130" s="960"/>
      <c r="AO130" s="961"/>
      <c r="AP130" s="1074"/>
      <c r="AQ130" s="1075"/>
      <c r="AR130" s="1075"/>
      <c r="AS130" s="1075"/>
      <c r="AT130" s="1076"/>
      <c r="AU130" s="233"/>
      <c r="AV130" s="233"/>
      <c r="AW130" s="233"/>
      <c r="AX130" s="1066" t="s">
        <v>468</v>
      </c>
      <c r="AY130" s="924"/>
      <c r="AZ130" s="924"/>
      <c r="BA130" s="924"/>
      <c r="BB130" s="924"/>
      <c r="BC130" s="924"/>
      <c r="BD130" s="924"/>
      <c r="BE130" s="925"/>
      <c r="BF130" s="1102">
        <v>0.1</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2877572</v>
      </c>
      <c r="AB131" s="987"/>
      <c r="AC131" s="987"/>
      <c r="AD131" s="987"/>
      <c r="AE131" s="988"/>
      <c r="AF131" s="986">
        <v>2798026</v>
      </c>
      <c r="AG131" s="987"/>
      <c r="AH131" s="987"/>
      <c r="AI131" s="987"/>
      <c r="AJ131" s="988"/>
      <c r="AK131" s="986">
        <v>2846429</v>
      </c>
      <c r="AL131" s="987"/>
      <c r="AM131" s="987"/>
      <c r="AN131" s="987"/>
      <c r="AO131" s="988"/>
      <c r="AP131" s="1111"/>
      <c r="AQ131" s="1112"/>
      <c r="AR131" s="1112"/>
      <c r="AS131" s="1112"/>
      <c r="AT131" s="1113"/>
      <c r="AU131" s="233"/>
      <c r="AV131" s="233"/>
      <c r="AW131" s="233"/>
      <c r="AX131" s="1084" t="s">
        <v>470</v>
      </c>
      <c r="AY131" s="742"/>
      <c r="AZ131" s="742"/>
      <c r="BA131" s="742"/>
      <c r="BB131" s="742"/>
      <c r="BC131" s="742"/>
      <c r="BD131" s="742"/>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3"/>
      <c r="DQ131" s="233"/>
      <c r="DR131" s="233"/>
      <c r="DS131" s="233"/>
      <c r="DT131" s="233"/>
      <c r="DU131" s="233"/>
      <c r="DV131" s="233"/>
      <c r="DW131" s="233"/>
      <c r="DX131" s="233"/>
      <c r="DY131" s="233"/>
      <c r="DZ131" s="233"/>
    </row>
    <row r="132" spans="1:131" s="230" customFormat="1" ht="26.25" customHeight="1" x14ac:dyDescent="0.15">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-2.1855230699999999</v>
      </c>
      <c r="AB132" s="1098"/>
      <c r="AC132" s="1098"/>
      <c r="AD132" s="1098"/>
      <c r="AE132" s="1099"/>
      <c r="AF132" s="1100">
        <v>0.120799449</v>
      </c>
      <c r="AG132" s="1098"/>
      <c r="AH132" s="1098"/>
      <c r="AI132" s="1098"/>
      <c r="AJ132" s="1099"/>
      <c r="AK132" s="1100">
        <v>2.6160849260000001</v>
      </c>
      <c r="AL132" s="1098"/>
      <c r="AM132" s="1098"/>
      <c r="AN132" s="1098"/>
      <c r="AO132" s="1099"/>
      <c r="AP132" s="1002"/>
      <c r="AQ132" s="1003"/>
      <c r="AR132" s="1003"/>
      <c r="AS132" s="1003"/>
      <c r="AT132" s="1101"/>
      <c r="AU132" s="256"/>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-2.7</v>
      </c>
      <c r="AB133" s="1081"/>
      <c r="AC133" s="1081"/>
      <c r="AD133" s="1081"/>
      <c r="AE133" s="1082"/>
      <c r="AF133" s="1080">
        <v>-1.7</v>
      </c>
      <c r="AG133" s="1081"/>
      <c r="AH133" s="1081"/>
      <c r="AI133" s="1081"/>
      <c r="AJ133" s="1082"/>
      <c r="AK133" s="1080">
        <v>0.1</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3"/>
      <c r="DQ133" s="233"/>
      <c r="DR133" s="233"/>
      <c r="DS133" s="233"/>
      <c r="DT133" s="233"/>
      <c r="DU133" s="233"/>
      <c r="DV133" s="233"/>
      <c r="DW133" s="233"/>
      <c r="DX133" s="233"/>
      <c r="DY133" s="233"/>
      <c r="DZ133" s="233"/>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3"/>
      <c r="AV134" s="233"/>
      <c r="AW134" s="233"/>
      <c r="AX134" s="233"/>
      <c r="AY134" s="233"/>
      <c r="AZ134" s="233"/>
      <c r="BA134" s="233"/>
      <c r="BB134" s="233"/>
      <c r="BC134" s="233"/>
      <c r="BD134" s="233"/>
      <c r="BE134" s="233"/>
      <c r="BF134" s="233"/>
      <c r="BG134" s="233"/>
      <c r="BH134" s="233"/>
      <c r="BI134" s="233"/>
      <c r="BJ134" s="233"/>
      <c r="BK134" s="233"/>
      <c r="BL134" s="233"/>
      <c r="BM134" s="233"/>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3"/>
      <c r="DQ134" s="233"/>
      <c r="DR134" s="233"/>
      <c r="DS134" s="233"/>
      <c r="DT134" s="233"/>
      <c r="DU134" s="233"/>
      <c r="DV134" s="233"/>
      <c r="DW134" s="233"/>
      <c r="DX134" s="233"/>
      <c r="DY134" s="233"/>
      <c r="DZ134" s="233"/>
      <c r="EA134" s="230"/>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DxS5N3sOrwGe/KhKJnb7Wle+dLJ9kp5cYiOTgqRJv4AqfsSqBJZ3kGFysGs5JObDOHEpL0gKii9el2/e1XeihA==" saltValue="TyGUV+xb4UfDFhauuzMZ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5:CG85"/>
    <mergeCell ref="CH85:CL85"/>
    <mergeCell ref="CM85:CQ85"/>
    <mergeCell ref="CR85:CV85"/>
    <mergeCell ref="CW85:DA85"/>
    <mergeCell ref="DB85:DF85"/>
    <mergeCell ref="B85:P85"/>
    <mergeCell ref="Q85:U85"/>
    <mergeCell ref="V85:Z85"/>
    <mergeCell ref="AA85:AE85"/>
    <mergeCell ref="AF85:AJ85"/>
    <mergeCell ref="AK85:AO85"/>
    <mergeCell ref="AP85:AT85"/>
    <mergeCell ref="AU85:AY85"/>
    <mergeCell ref="AZ85:BD85"/>
    <mergeCell ref="DV86:DZ86"/>
    <mergeCell ref="AP84:AT84"/>
    <mergeCell ref="AU84:AY84"/>
    <mergeCell ref="AZ84:BD84"/>
    <mergeCell ref="BS84:CG84"/>
    <mergeCell ref="CH84:CL84"/>
    <mergeCell ref="CM84:CQ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DV84:DZ84"/>
    <mergeCell ref="CR84:CV84"/>
    <mergeCell ref="CW84:DA84"/>
    <mergeCell ref="DB84:DF84"/>
    <mergeCell ref="DG84:DK84"/>
    <mergeCell ref="DL84:DP84"/>
    <mergeCell ref="DQ84:DU84"/>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4:P84"/>
    <mergeCell ref="B83:P83"/>
    <mergeCell ref="B82:P82"/>
    <mergeCell ref="B81:P81"/>
    <mergeCell ref="B80:P80"/>
    <mergeCell ref="B79:P79"/>
    <mergeCell ref="B78:P78"/>
    <mergeCell ref="B77:P77"/>
    <mergeCell ref="B76:P76"/>
    <mergeCell ref="B75:P75"/>
    <mergeCell ref="B74:P74"/>
    <mergeCell ref="B73:P73"/>
    <mergeCell ref="B72:P72"/>
    <mergeCell ref="B71:P71"/>
    <mergeCell ref="B70:P70"/>
    <mergeCell ref="DL7:DP7"/>
    <mergeCell ref="B8:P8"/>
    <mergeCell ref="Q8:U8"/>
    <mergeCell ref="V8:Z8"/>
    <mergeCell ref="AA8:AE8"/>
    <mergeCell ref="AF8:AJ8"/>
    <mergeCell ref="AK8:AO8"/>
    <mergeCell ref="AP8:AT8"/>
    <mergeCell ref="CH7:CL7"/>
    <mergeCell ref="CM7:CQ7"/>
    <mergeCell ref="CR7:CV7"/>
    <mergeCell ref="CW7:DA7"/>
    <mergeCell ref="DB7:DF7"/>
    <mergeCell ref="DG7:DK7"/>
    <mergeCell ref="B7:P7"/>
    <mergeCell ref="Q7:U7"/>
    <mergeCell ref="B69:P69"/>
    <mergeCell ref="B68:P6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Q7:DU7"/>
    <mergeCell ref="DV7:DZ7"/>
    <mergeCell ref="DV5:DZ6"/>
    <mergeCell ref="V7:Z7"/>
    <mergeCell ref="AA7:AE7"/>
    <mergeCell ref="AF7:AJ7"/>
    <mergeCell ref="AK7:AO7"/>
    <mergeCell ref="AP7:AT7"/>
    <mergeCell ref="AU7:AY7"/>
    <mergeCell ref="BS7:CG7"/>
    <mergeCell ref="CR5:CV6"/>
    <mergeCell ref="CW5:DA6"/>
    <mergeCell ref="DB5:DF6"/>
    <mergeCell ref="DG5:DK6"/>
    <mergeCell ref="DL5:DP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election activeCell="BY73" sqref="BY73"/>
    </sheetView>
  </sheetViews>
  <sheetFormatPr defaultColWidth="0" defaultRowHeight="13.5" customHeight="1" zeroHeight="1" x14ac:dyDescent="0.15"/>
  <cols>
    <col min="1" max="120" width="2.75" style="259" customWidth="1"/>
    <col min="121" max="121" width="0" style="258" hidden="1" customWidth="1"/>
    <col min="122" max="16384" width="9" style="258" hidden="1"/>
  </cols>
  <sheetData>
    <row r="1" spans="1:120"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8"/>
    </row>
    <row r="17" spans="119:120" x14ac:dyDescent="0.15">
      <c r="DP17" s="258"/>
    </row>
    <row r="18" spans="119:120" x14ac:dyDescent="0.15"/>
    <row r="19" spans="119:120" x14ac:dyDescent="0.15"/>
    <row r="20" spans="119:120" x14ac:dyDescent="0.15">
      <c r="DO20" s="258"/>
      <c r="DP20" s="258"/>
    </row>
    <row r="21" spans="119:120" x14ac:dyDescent="0.15">
      <c r="DP21" s="258"/>
    </row>
    <row r="22" spans="119:120" x14ac:dyDescent="0.15"/>
    <row r="23" spans="119:120" x14ac:dyDescent="0.15">
      <c r="DO23" s="258"/>
      <c r="DP23" s="258"/>
    </row>
    <row r="24" spans="119:120" x14ac:dyDescent="0.15">
      <c r="DP24" s="258"/>
    </row>
    <row r="25" spans="119:120" x14ac:dyDescent="0.15">
      <c r="DP25" s="258"/>
    </row>
    <row r="26" spans="119:120" x14ac:dyDescent="0.15">
      <c r="DO26" s="258"/>
      <c r="DP26" s="258"/>
    </row>
    <row r="27" spans="119:120" x14ac:dyDescent="0.15"/>
    <row r="28" spans="119:120" x14ac:dyDescent="0.15">
      <c r="DO28" s="258"/>
      <c r="DP28" s="258"/>
    </row>
    <row r="29" spans="119:120" x14ac:dyDescent="0.15">
      <c r="DP29" s="258"/>
    </row>
    <row r="30" spans="119:120" x14ac:dyDescent="0.15"/>
    <row r="31" spans="119:120" x14ac:dyDescent="0.15">
      <c r="DO31" s="258"/>
      <c r="DP31" s="258"/>
    </row>
    <row r="32" spans="119:120" x14ac:dyDescent="0.15"/>
    <row r="33" spans="98:120" x14ac:dyDescent="0.15">
      <c r="DO33" s="258"/>
      <c r="DP33" s="258"/>
    </row>
    <row r="34" spans="98:120" x14ac:dyDescent="0.15">
      <c r="DM34" s="258"/>
    </row>
    <row r="35" spans="98:120" x14ac:dyDescent="0.15">
      <c r="CT35" s="258"/>
      <c r="CU35" s="258"/>
      <c r="CV35" s="258"/>
      <c r="CY35" s="258"/>
      <c r="CZ35" s="258"/>
      <c r="DA35" s="258"/>
      <c r="DD35" s="258"/>
      <c r="DE35" s="258"/>
      <c r="DF35" s="258"/>
      <c r="DI35" s="258"/>
      <c r="DJ35" s="258"/>
      <c r="DK35" s="258"/>
      <c r="DM35" s="258"/>
      <c r="DN35" s="258"/>
      <c r="DO35" s="258"/>
      <c r="DP35" s="258"/>
    </row>
    <row r="36" spans="98:120" x14ac:dyDescent="0.15"/>
    <row r="37" spans="98:120" x14ac:dyDescent="0.15">
      <c r="CW37" s="258"/>
      <c r="DB37" s="258"/>
      <c r="DG37" s="258"/>
      <c r="DL37" s="258"/>
      <c r="DP37" s="258"/>
    </row>
    <row r="38" spans="98:120" x14ac:dyDescent="0.15">
      <c r="CT38" s="258"/>
      <c r="CU38" s="258"/>
      <c r="CV38" s="258"/>
      <c r="CW38" s="258"/>
      <c r="CY38" s="258"/>
      <c r="CZ38" s="258"/>
      <c r="DA38" s="258"/>
      <c r="DB38" s="258"/>
      <c r="DD38" s="258"/>
      <c r="DE38" s="258"/>
      <c r="DF38" s="258"/>
      <c r="DG38" s="258"/>
      <c r="DI38" s="258"/>
      <c r="DJ38" s="258"/>
      <c r="DK38" s="258"/>
      <c r="DL38" s="258"/>
      <c r="DN38" s="258"/>
      <c r="DO38" s="258"/>
      <c r="DP38" s="25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8"/>
      <c r="DO49" s="258"/>
      <c r="DP49" s="25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8"/>
      <c r="CS63" s="258"/>
      <c r="CX63" s="258"/>
      <c r="DC63" s="258"/>
      <c r="DH63" s="258"/>
    </row>
    <row r="64" spans="22:120" x14ac:dyDescent="0.15">
      <c r="V64" s="258"/>
    </row>
    <row r="65" spans="15:120" x14ac:dyDescent="0.15">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x14ac:dyDescent="0.15">
      <c r="Q66" s="258"/>
      <c r="S66" s="258"/>
      <c r="U66" s="258"/>
      <c r="DM66" s="258"/>
    </row>
    <row r="67" spans="15:120" x14ac:dyDescent="0.15">
      <c r="O67" s="258"/>
      <c r="P67" s="258"/>
      <c r="R67" s="258"/>
      <c r="T67" s="258"/>
      <c r="Y67" s="258"/>
      <c r="CT67" s="258"/>
      <c r="CV67" s="258"/>
      <c r="CW67" s="258"/>
      <c r="CY67" s="258"/>
      <c r="DA67" s="258"/>
      <c r="DB67" s="258"/>
      <c r="DD67" s="258"/>
      <c r="DF67" s="258"/>
      <c r="DG67" s="258"/>
      <c r="DI67" s="258"/>
      <c r="DK67" s="258"/>
      <c r="DL67" s="258"/>
      <c r="DN67" s="258"/>
      <c r="DO67" s="258"/>
      <c r="DP67" s="258"/>
    </row>
    <row r="68" spans="15:120" x14ac:dyDescent="0.15"/>
    <row r="69" spans="15:120" x14ac:dyDescent="0.15"/>
    <row r="70" spans="15:120" x14ac:dyDescent="0.15"/>
    <row r="71" spans="15:120" x14ac:dyDescent="0.15"/>
    <row r="72" spans="15:120" x14ac:dyDescent="0.15">
      <c r="DP72" s="258"/>
    </row>
    <row r="73" spans="15:120" x14ac:dyDescent="0.15">
      <c r="DP73" s="25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8"/>
      <c r="CX96" s="258"/>
      <c r="DC96" s="258"/>
      <c r="DH96" s="258"/>
    </row>
    <row r="97" spans="24:120" x14ac:dyDescent="0.15">
      <c r="CS97" s="258"/>
      <c r="CX97" s="258"/>
      <c r="DC97" s="258"/>
      <c r="DH97" s="258"/>
      <c r="DP97" s="259" t="s">
        <v>474</v>
      </c>
    </row>
    <row r="98" spans="24:120" hidden="1" x14ac:dyDescent="0.15">
      <c r="CS98" s="258"/>
      <c r="CX98" s="258"/>
      <c r="DC98" s="258"/>
      <c r="DH98" s="258"/>
    </row>
    <row r="99" spans="24:120" hidden="1" x14ac:dyDescent="0.15">
      <c r="CS99" s="258"/>
      <c r="CX99" s="258"/>
      <c r="DC99" s="258"/>
      <c r="DH99" s="258"/>
    </row>
    <row r="101" spans="24:120" ht="12" hidden="1" customHeight="1" x14ac:dyDescent="0.15">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15">
      <c r="CU102" s="258"/>
      <c r="CZ102" s="258"/>
      <c r="DE102" s="258"/>
      <c r="DJ102" s="258"/>
      <c r="DM102" s="258"/>
    </row>
    <row r="103" spans="24:120" hidden="1" x14ac:dyDescent="0.15">
      <c r="CT103" s="258"/>
      <c r="CV103" s="258"/>
      <c r="CW103" s="258"/>
      <c r="CY103" s="258"/>
      <c r="DA103" s="258"/>
      <c r="DB103" s="258"/>
      <c r="DD103" s="258"/>
      <c r="DF103" s="258"/>
      <c r="DG103" s="258"/>
      <c r="DI103" s="258"/>
      <c r="DK103" s="258"/>
      <c r="DL103" s="258"/>
      <c r="DM103" s="258"/>
      <c r="DN103" s="258"/>
      <c r="DO103" s="258"/>
      <c r="DP103" s="258"/>
    </row>
    <row r="104" spans="24:120" hidden="1" x14ac:dyDescent="0.15">
      <c r="CV104" s="258"/>
      <c r="CW104" s="258"/>
      <c r="DA104" s="258"/>
      <c r="DB104" s="258"/>
      <c r="DF104" s="258"/>
      <c r="DG104" s="258"/>
      <c r="DK104" s="258"/>
      <c r="DL104" s="258"/>
      <c r="DN104" s="258"/>
      <c r="DO104" s="258"/>
      <c r="DP104" s="258"/>
    </row>
    <row r="105" spans="24:120" ht="12.75" hidden="1" customHeight="1" x14ac:dyDescent="0.15"/>
  </sheetData>
  <sheetProtection algorithmName="SHA-512" hashValue="XcpZ9umdfwCA690evtl5ouTxFBH9+E/LWJBsRAeq4wE0nVwCMyV0/b340zvEEw4iOk/4waYevKMkc/0XQ+6SFw==" saltValue="+RfrBGTj6CnOzLXyFbKr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25" zoomScaleNormal="10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row r="3" spans="2:116" x14ac:dyDescent="0.15"/>
    <row r="4" spans="2:116" x14ac:dyDescent="0.15">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x14ac:dyDescent="0.15">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x14ac:dyDescent="0.15"/>
    <row r="20" spans="9:116" x14ac:dyDescent="0.15"/>
    <row r="21" spans="9:116" x14ac:dyDescent="0.15">
      <c r="DL21" s="258"/>
    </row>
    <row r="22" spans="9:116" x14ac:dyDescent="0.15">
      <c r="DI22" s="258"/>
      <c r="DJ22" s="258"/>
      <c r="DK22" s="258"/>
      <c r="DL22" s="258"/>
    </row>
    <row r="23" spans="9:116" x14ac:dyDescent="0.15">
      <c r="CY23" s="258"/>
      <c r="CZ23" s="258"/>
      <c r="DA23" s="258"/>
      <c r="DB23" s="258"/>
      <c r="DC23" s="258"/>
      <c r="DD23" s="258"/>
      <c r="DE23" s="258"/>
      <c r="DF23" s="258"/>
      <c r="DG23" s="258"/>
      <c r="DH23" s="258"/>
      <c r="DI23" s="258"/>
      <c r="DJ23" s="258"/>
      <c r="DK23" s="258"/>
      <c r="DL23" s="25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8"/>
      <c r="DA35" s="258"/>
      <c r="DB35" s="258"/>
      <c r="DC35" s="258"/>
      <c r="DD35" s="258"/>
      <c r="DE35" s="258"/>
      <c r="DF35" s="258"/>
      <c r="DG35" s="258"/>
      <c r="DH35" s="258"/>
      <c r="DI35" s="258"/>
      <c r="DJ35" s="258"/>
      <c r="DK35" s="258"/>
      <c r="DL35" s="258"/>
    </row>
    <row r="36" spans="15:116" x14ac:dyDescent="0.15"/>
    <row r="37" spans="15:116" x14ac:dyDescent="0.15">
      <c r="DL37" s="258"/>
    </row>
    <row r="38" spans="15:116" x14ac:dyDescent="0.15">
      <c r="DI38" s="258"/>
      <c r="DJ38" s="258"/>
      <c r="DK38" s="258"/>
      <c r="DL38" s="258"/>
    </row>
    <row r="39" spans="15:116" x14ac:dyDescent="0.15"/>
    <row r="40" spans="15:116" x14ac:dyDescent="0.15"/>
    <row r="41" spans="15:116" x14ac:dyDescent="0.15"/>
    <row r="42" spans="15:116" x14ac:dyDescent="0.15"/>
    <row r="43" spans="15:116" x14ac:dyDescent="0.15">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x14ac:dyDescent="0.15">
      <c r="DL44" s="258"/>
    </row>
    <row r="45" spans="15:116" x14ac:dyDescent="0.15"/>
    <row r="46" spans="15:116" x14ac:dyDescent="0.15">
      <c r="DA46" s="258"/>
      <c r="DB46" s="258"/>
      <c r="DC46" s="258"/>
      <c r="DD46" s="258"/>
      <c r="DE46" s="258"/>
      <c r="DF46" s="258"/>
      <c r="DG46" s="258"/>
      <c r="DH46" s="258"/>
      <c r="DI46" s="258"/>
      <c r="DJ46" s="258"/>
      <c r="DK46" s="258"/>
      <c r="DL46" s="258"/>
    </row>
    <row r="47" spans="15:116" x14ac:dyDescent="0.15"/>
    <row r="48" spans="15:116" x14ac:dyDescent="0.15"/>
    <row r="49" spans="104:116" x14ac:dyDescent="0.15"/>
    <row r="50" spans="104:116" x14ac:dyDescent="0.15">
      <c r="CZ50" s="258"/>
      <c r="DA50" s="258"/>
      <c r="DB50" s="258"/>
      <c r="DC50" s="258"/>
      <c r="DD50" s="258"/>
      <c r="DE50" s="258"/>
      <c r="DF50" s="258"/>
      <c r="DG50" s="258"/>
      <c r="DH50" s="258"/>
      <c r="DI50" s="258"/>
      <c r="DJ50" s="258"/>
      <c r="DK50" s="258"/>
      <c r="DL50" s="258"/>
    </row>
    <row r="51" spans="104:116" x14ac:dyDescent="0.15"/>
    <row r="52" spans="104:116" x14ac:dyDescent="0.15"/>
    <row r="53" spans="104:116" x14ac:dyDescent="0.15">
      <c r="DL53" s="25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8"/>
      <c r="DD67" s="258"/>
      <c r="DE67" s="258"/>
      <c r="DF67" s="258"/>
      <c r="DG67" s="258"/>
      <c r="DH67" s="258"/>
      <c r="DI67" s="258"/>
      <c r="DJ67" s="258"/>
      <c r="DK67" s="258"/>
      <c r="DL67" s="25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mHch+tCiGDvCFERfu3Fk6qrAZ6IbvDSSZI0tLcXSXnvGMcP8MaZ8vHip+pZPvTmWeYh+bCtAZx8qSyqJFbOmw==" saltValue="MqGuLRXBZx9cRVk+74DKI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7" zoomScale="85" zoomScaleSheetLayoutView="85"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475</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476</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5" t="s">
        <v>477</v>
      </c>
      <c r="AP7" s="271"/>
      <c r="AQ7" s="272" t="s">
        <v>478</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16"/>
      <c r="AP8" s="277" t="s">
        <v>479</v>
      </c>
      <c r="AQ8" s="278" t="s">
        <v>480</v>
      </c>
      <c r="AR8" s="279" t="s">
        <v>481</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17" t="s">
        <v>482</v>
      </c>
      <c r="AL9" s="1118"/>
      <c r="AM9" s="1118"/>
      <c r="AN9" s="1119"/>
      <c r="AO9" s="280">
        <v>877767</v>
      </c>
      <c r="AP9" s="280">
        <v>120888</v>
      </c>
      <c r="AQ9" s="281">
        <v>143042</v>
      </c>
      <c r="AR9" s="282">
        <v>-15.5</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17" t="s">
        <v>483</v>
      </c>
      <c r="AL10" s="1118"/>
      <c r="AM10" s="1118"/>
      <c r="AN10" s="1119"/>
      <c r="AO10" s="283">
        <v>153274</v>
      </c>
      <c r="AP10" s="283">
        <v>21109</v>
      </c>
      <c r="AQ10" s="284">
        <v>17233</v>
      </c>
      <c r="AR10" s="285">
        <v>22.5</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17" t="s">
        <v>484</v>
      </c>
      <c r="AL11" s="1118"/>
      <c r="AM11" s="1118"/>
      <c r="AN11" s="1119"/>
      <c r="AO11" s="283">
        <v>4377</v>
      </c>
      <c r="AP11" s="283">
        <v>603</v>
      </c>
      <c r="AQ11" s="284">
        <v>1297</v>
      </c>
      <c r="AR11" s="285">
        <v>-53.5</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17" t="s">
        <v>485</v>
      </c>
      <c r="AL12" s="1118"/>
      <c r="AM12" s="1118"/>
      <c r="AN12" s="1119"/>
      <c r="AO12" s="283" t="s">
        <v>486</v>
      </c>
      <c r="AP12" s="283" t="s">
        <v>486</v>
      </c>
      <c r="AQ12" s="284" t="s">
        <v>486</v>
      </c>
      <c r="AR12" s="285" t="s">
        <v>486</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17" t="s">
        <v>487</v>
      </c>
      <c r="AL13" s="1118"/>
      <c r="AM13" s="1118"/>
      <c r="AN13" s="1119"/>
      <c r="AO13" s="283">
        <v>12718</v>
      </c>
      <c r="AP13" s="283">
        <v>1752</v>
      </c>
      <c r="AQ13" s="284">
        <v>5542</v>
      </c>
      <c r="AR13" s="285">
        <v>-68.400000000000006</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17" t="s">
        <v>488</v>
      </c>
      <c r="AL14" s="1118"/>
      <c r="AM14" s="1118"/>
      <c r="AN14" s="1119"/>
      <c r="AO14" s="283" t="s">
        <v>486</v>
      </c>
      <c r="AP14" s="283" t="s">
        <v>486</v>
      </c>
      <c r="AQ14" s="284">
        <v>2886</v>
      </c>
      <c r="AR14" s="285" t="s">
        <v>486</v>
      </c>
    </row>
    <row r="15" spans="1:46" ht="13.5" customHeight="1"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20" t="s">
        <v>489</v>
      </c>
      <c r="AL15" s="1121"/>
      <c r="AM15" s="1121"/>
      <c r="AN15" s="1122"/>
      <c r="AO15" s="283">
        <v>-51325</v>
      </c>
      <c r="AP15" s="283">
        <v>-7069</v>
      </c>
      <c r="AQ15" s="284">
        <v>-8856</v>
      </c>
      <c r="AR15" s="285">
        <v>-20.2</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20" t="s">
        <v>176</v>
      </c>
      <c r="AL16" s="1121"/>
      <c r="AM16" s="1121"/>
      <c r="AN16" s="1122"/>
      <c r="AO16" s="283">
        <v>996811</v>
      </c>
      <c r="AP16" s="283">
        <v>137283</v>
      </c>
      <c r="AQ16" s="284">
        <v>161143</v>
      </c>
      <c r="AR16" s="285">
        <v>-14.8</v>
      </c>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490</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491</v>
      </c>
      <c r="AP20" s="292" t="s">
        <v>492</v>
      </c>
      <c r="AQ20" s="293" t="s">
        <v>493</v>
      </c>
      <c r="AR20" s="294"/>
    </row>
    <row r="21" spans="1:46" s="300" customFormat="1" x14ac:dyDescent="0.15">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23" t="s">
        <v>494</v>
      </c>
      <c r="AL21" s="1124"/>
      <c r="AM21" s="1124"/>
      <c r="AN21" s="1125"/>
      <c r="AO21" s="296">
        <v>12.12</v>
      </c>
      <c r="AP21" s="297">
        <v>14.02</v>
      </c>
      <c r="AQ21" s="298">
        <v>-1.9</v>
      </c>
      <c r="AR21" s="266"/>
      <c r="AS21" s="299"/>
      <c r="AT21" s="295"/>
    </row>
    <row r="22" spans="1:46" s="300" customFormat="1" x14ac:dyDescent="0.15">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23" t="s">
        <v>495</v>
      </c>
      <c r="AL22" s="1124"/>
      <c r="AM22" s="1124"/>
      <c r="AN22" s="1125"/>
      <c r="AO22" s="301">
        <v>94.6</v>
      </c>
      <c r="AP22" s="302">
        <v>96.2</v>
      </c>
      <c r="AQ22" s="303">
        <v>-1.6</v>
      </c>
      <c r="AR22" s="287"/>
      <c r="AS22" s="299"/>
      <c r="AT22" s="295"/>
    </row>
    <row r="23" spans="1:46" s="300" customFormat="1" x14ac:dyDescent="0.15">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x14ac:dyDescent="0.15">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6"/>
    </row>
    <row r="27" spans="1:46" x14ac:dyDescent="0.15">
      <c r="A27" s="308"/>
      <c r="AO27" s="261"/>
      <c r="AP27" s="261"/>
      <c r="AQ27" s="261"/>
      <c r="AR27" s="261"/>
      <c r="AS27" s="261"/>
      <c r="AT27" s="261"/>
    </row>
    <row r="28" spans="1:46" ht="17.25" x14ac:dyDescent="0.15">
      <c r="A28" s="262" t="s">
        <v>497</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498</v>
      </c>
      <c r="AL29" s="266"/>
      <c r="AM29" s="266"/>
      <c r="AN29" s="266"/>
      <c r="AO29" s="261"/>
      <c r="AP29" s="261"/>
      <c r="AQ29" s="261"/>
      <c r="AR29" s="261"/>
      <c r="AS29" s="310"/>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5" t="s">
        <v>477</v>
      </c>
      <c r="AP30" s="271"/>
      <c r="AQ30" s="272" t="s">
        <v>478</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16"/>
      <c r="AP31" s="277" t="s">
        <v>479</v>
      </c>
      <c r="AQ31" s="278" t="s">
        <v>480</v>
      </c>
      <c r="AR31" s="279" t="s">
        <v>481</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31" t="s">
        <v>499</v>
      </c>
      <c r="AL32" s="1132"/>
      <c r="AM32" s="1132"/>
      <c r="AN32" s="1133"/>
      <c r="AO32" s="311">
        <v>347204</v>
      </c>
      <c r="AP32" s="311">
        <v>47818</v>
      </c>
      <c r="AQ32" s="312">
        <v>81691</v>
      </c>
      <c r="AR32" s="313">
        <v>-41.5</v>
      </c>
    </row>
    <row r="33" spans="1:46"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31" t="s">
        <v>500</v>
      </c>
      <c r="AL33" s="1132"/>
      <c r="AM33" s="1132"/>
      <c r="AN33" s="1133"/>
      <c r="AO33" s="311" t="s">
        <v>486</v>
      </c>
      <c r="AP33" s="311" t="s">
        <v>486</v>
      </c>
      <c r="AQ33" s="312" t="s">
        <v>486</v>
      </c>
      <c r="AR33" s="313" t="s">
        <v>486</v>
      </c>
    </row>
    <row r="34" spans="1:46"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31" t="s">
        <v>501</v>
      </c>
      <c r="AL34" s="1132"/>
      <c r="AM34" s="1132"/>
      <c r="AN34" s="1133"/>
      <c r="AO34" s="311" t="s">
        <v>486</v>
      </c>
      <c r="AP34" s="311" t="s">
        <v>486</v>
      </c>
      <c r="AQ34" s="312" t="s">
        <v>486</v>
      </c>
      <c r="AR34" s="313" t="s">
        <v>486</v>
      </c>
    </row>
    <row r="35" spans="1:46"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31" t="s">
        <v>502</v>
      </c>
      <c r="AL35" s="1132"/>
      <c r="AM35" s="1132"/>
      <c r="AN35" s="1133"/>
      <c r="AO35" s="311">
        <v>63179</v>
      </c>
      <c r="AP35" s="311">
        <v>8701</v>
      </c>
      <c r="AQ35" s="312">
        <v>27672</v>
      </c>
      <c r="AR35" s="313">
        <v>-68.599999999999994</v>
      </c>
    </row>
    <row r="36" spans="1:46"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31" t="s">
        <v>503</v>
      </c>
      <c r="AL36" s="1132"/>
      <c r="AM36" s="1132"/>
      <c r="AN36" s="1133"/>
      <c r="AO36" s="311">
        <v>8694</v>
      </c>
      <c r="AP36" s="311">
        <v>1197</v>
      </c>
      <c r="AQ36" s="312">
        <v>4845</v>
      </c>
      <c r="AR36" s="313">
        <v>-75.3</v>
      </c>
    </row>
    <row r="37" spans="1:46"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31" t="s">
        <v>504</v>
      </c>
      <c r="AL37" s="1132"/>
      <c r="AM37" s="1132"/>
      <c r="AN37" s="1133"/>
      <c r="AO37" s="311">
        <v>8210</v>
      </c>
      <c r="AP37" s="311">
        <v>1131</v>
      </c>
      <c r="AQ37" s="312">
        <v>448</v>
      </c>
      <c r="AR37" s="313">
        <v>152.5</v>
      </c>
    </row>
    <row r="38" spans="1:46"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34" t="s">
        <v>505</v>
      </c>
      <c r="AL38" s="1135"/>
      <c r="AM38" s="1135"/>
      <c r="AN38" s="1136"/>
      <c r="AO38" s="314" t="s">
        <v>486</v>
      </c>
      <c r="AP38" s="314" t="s">
        <v>486</v>
      </c>
      <c r="AQ38" s="315">
        <v>4</v>
      </c>
      <c r="AR38" s="303" t="s">
        <v>486</v>
      </c>
      <c r="AS38" s="310"/>
    </row>
    <row r="39" spans="1:46"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34" t="s">
        <v>506</v>
      </c>
      <c r="AL39" s="1135"/>
      <c r="AM39" s="1135"/>
      <c r="AN39" s="1136"/>
      <c r="AO39" s="311">
        <v>-82</v>
      </c>
      <c r="AP39" s="311">
        <v>-11</v>
      </c>
      <c r="AQ39" s="312">
        <v>-1961</v>
      </c>
      <c r="AR39" s="313">
        <v>-99.4</v>
      </c>
      <c r="AS39" s="310"/>
    </row>
    <row r="40" spans="1:46"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31" t="s">
        <v>507</v>
      </c>
      <c r="AL40" s="1132"/>
      <c r="AM40" s="1132"/>
      <c r="AN40" s="1133"/>
      <c r="AO40" s="311">
        <v>-352740</v>
      </c>
      <c r="AP40" s="311">
        <v>-48580</v>
      </c>
      <c r="AQ40" s="312">
        <v>-75713</v>
      </c>
      <c r="AR40" s="313">
        <v>-35.799999999999997</v>
      </c>
      <c r="AS40" s="310"/>
    </row>
    <row r="41" spans="1:46"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37" t="s">
        <v>286</v>
      </c>
      <c r="AL41" s="1138"/>
      <c r="AM41" s="1138"/>
      <c r="AN41" s="1139"/>
      <c r="AO41" s="311">
        <v>74465</v>
      </c>
      <c r="AP41" s="311">
        <v>10255</v>
      </c>
      <c r="AQ41" s="312">
        <v>36985</v>
      </c>
      <c r="AR41" s="313">
        <v>-72.3</v>
      </c>
      <c r="AS41" s="310"/>
    </row>
    <row r="42" spans="1:46"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x14ac:dyDescent="0.15">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x14ac:dyDescent="0.15">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15">
      <c r="A47" s="320" t="s">
        <v>508</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509</v>
      </c>
      <c r="AL48" s="321"/>
      <c r="AM48" s="321"/>
      <c r="AN48" s="321"/>
      <c r="AO48" s="321"/>
      <c r="AP48" s="321"/>
      <c r="AQ48" s="322"/>
      <c r="AR48" s="321"/>
    </row>
    <row r="49" spans="1:4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26" t="s">
        <v>477</v>
      </c>
      <c r="AN49" s="1128" t="s">
        <v>510</v>
      </c>
      <c r="AO49" s="1129"/>
      <c r="AP49" s="1129"/>
      <c r="AQ49" s="1129"/>
      <c r="AR49" s="1130"/>
    </row>
    <row r="50" spans="1:4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27"/>
      <c r="AN50" s="327" t="s">
        <v>511</v>
      </c>
      <c r="AO50" s="328" t="s">
        <v>512</v>
      </c>
      <c r="AP50" s="329" t="s">
        <v>513</v>
      </c>
      <c r="AQ50" s="330" t="s">
        <v>514</v>
      </c>
      <c r="AR50" s="331" t="s">
        <v>515</v>
      </c>
    </row>
    <row r="51" spans="1:4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516</v>
      </c>
      <c r="AL51" s="324"/>
      <c r="AM51" s="332">
        <v>602519</v>
      </c>
      <c r="AN51" s="333">
        <v>79081</v>
      </c>
      <c r="AO51" s="334">
        <v>11.3</v>
      </c>
      <c r="AP51" s="335">
        <v>126262</v>
      </c>
      <c r="AQ51" s="336">
        <v>10</v>
      </c>
      <c r="AR51" s="337">
        <v>1.3</v>
      </c>
    </row>
    <row r="52" spans="1:4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517</v>
      </c>
      <c r="AM52" s="340">
        <v>399286</v>
      </c>
      <c r="AN52" s="341">
        <v>52407</v>
      </c>
      <c r="AO52" s="342">
        <v>63.8</v>
      </c>
      <c r="AP52" s="343">
        <v>56769</v>
      </c>
      <c r="AQ52" s="344">
        <v>2.1</v>
      </c>
      <c r="AR52" s="345">
        <v>61.7</v>
      </c>
    </row>
    <row r="53" spans="1:4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518</v>
      </c>
      <c r="AL53" s="324"/>
      <c r="AM53" s="332">
        <v>1238247</v>
      </c>
      <c r="AN53" s="333">
        <v>163422</v>
      </c>
      <c r="AO53" s="334">
        <v>106.7</v>
      </c>
      <c r="AP53" s="335">
        <v>126525</v>
      </c>
      <c r="AQ53" s="336">
        <v>0.2</v>
      </c>
      <c r="AR53" s="337">
        <v>106.5</v>
      </c>
    </row>
    <row r="54" spans="1:4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517</v>
      </c>
      <c r="AM54" s="340">
        <v>635242</v>
      </c>
      <c r="AN54" s="341">
        <v>83838</v>
      </c>
      <c r="AO54" s="342">
        <v>60</v>
      </c>
      <c r="AP54" s="343">
        <v>67052</v>
      </c>
      <c r="AQ54" s="344">
        <v>18.100000000000001</v>
      </c>
      <c r="AR54" s="345">
        <v>41.9</v>
      </c>
    </row>
    <row r="55" spans="1:4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519</v>
      </c>
      <c r="AL55" s="324"/>
      <c r="AM55" s="332">
        <v>1271607</v>
      </c>
      <c r="AN55" s="333">
        <v>169683</v>
      </c>
      <c r="AO55" s="334">
        <v>3.8</v>
      </c>
      <c r="AP55" s="335">
        <v>122054</v>
      </c>
      <c r="AQ55" s="336">
        <v>-3.5</v>
      </c>
      <c r="AR55" s="337">
        <v>7.3</v>
      </c>
    </row>
    <row r="56" spans="1:4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517</v>
      </c>
      <c r="AM56" s="340">
        <v>1062863</v>
      </c>
      <c r="AN56" s="341">
        <v>141829</v>
      </c>
      <c r="AO56" s="342">
        <v>69.2</v>
      </c>
      <c r="AP56" s="343">
        <v>68298</v>
      </c>
      <c r="AQ56" s="344">
        <v>1.9</v>
      </c>
      <c r="AR56" s="345">
        <v>67.3</v>
      </c>
    </row>
    <row r="57" spans="1:4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520</v>
      </c>
      <c r="AL57" s="324"/>
      <c r="AM57" s="332">
        <v>1556339</v>
      </c>
      <c r="AN57" s="333">
        <v>210572</v>
      </c>
      <c r="AO57" s="334">
        <v>24.1</v>
      </c>
      <c r="AP57" s="335">
        <v>111644</v>
      </c>
      <c r="AQ57" s="336">
        <v>-8.5</v>
      </c>
      <c r="AR57" s="337">
        <v>32.6</v>
      </c>
    </row>
    <row r="58" spans="1:4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517</v>
      </c>
      <c r="AM58" s="340">
        <v>1142630</v>
      </c>
      <c r="AN58" s="341">
        <v>154597</v>
      </c>
      <c r="AO58" s="342">
        <v>9</v>
      </c>
      <c r="AP58" s="343">
        <v>66606</v>
      </c>
      <c r="AQ58" s="344">
        <v>-2.5</v>
      </c>
      <c r="AR58" s="345">
        <v>11.5</v>
      </c>
    </row>
    <row r="59" spans="1:4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521</v>
      </c>
      <c r="AL59" s="324"/>
      <c r="AM59" s="332">
        <v>1664163</v>
      </c>
      <c r="AN59" s="333">
        <v>229192</v>
      </c>
      <c r="AO59" s="334">
        <v>8.8000000000000007</v>
      </c>
      <c r="AP59" s="335">
        <v>127917</v>
      </c>
      <c r="AQ59" s="336">
        <v>14.6</v>
      </c>
      <c r="AR59" s="337">
        <v>-5.8</v>
      </c>
    </row>
    <row r="60" spans="1:4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517</v>
      </c>
      <c r="AM60" s="340">
        <v>1086738</v>
      </c>
      <c r="AN60" s="341">
        <v>149668</v>
      </c>
      <c r="AO60" s="342">
        <v>-3.2</v>
      </c>
      <c r="AP60" s="343">
        <v>69746</v>
      </c>
      <c r="AQ60" s="344">
        <v>4.7</v>
      </c>
      <c r="AR60" s="345">
        <v>-7.9</v>
      </c>
    </row>
    <row r="61" spans="1:4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522</v>
      </c>
      <c r="AL61" s="346"/>
      <c r="AM61" s="347">
        <v>1266575</v>
      </c>
      <c r="AN61" s="348">
        <v>170390</v>
      </c>
      <c r="AO61" s="349">
        <v>30.9</v>
      </c>
      <c r="AP61" s="350">
        <v>122880</v>
      </c>
      <c r="AQ61" s="351">
        <v>2.6</v>
      </c>
      <c r="AR61" s="337">
        <v>28.3</v>
      </c>
    </row>
    <row r="62" spans="1:4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517</v>
      </c>
      <c r="AM62" s="340">
        <v>865352</v>
      </c>
      <c r="AN62" s="341">
        <v>116468</v>
      </c>
      <c r="AO62" s="342">
        <v>39.799999999999997</v>
      </c>
      <c r="AP62" s="343">
        <v>65694</v>
      </c>
      <c r="AQ62" s="344">
        <v>4.9000000000000004</v>
      </c>
      <c r="AR62" s="345">
        <v>34.9</v>
      </c>
    </row>
    <row r="63" spans="1:4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JvEJ196WBMNzp7znFD8YDcIC+iYGzq1OTUpA6UQIsNEv2VVD5uLbIthnue9x52lUjI1HWRxcJd45aLSZYekPbg==" saltValue="DRFwxEGCJrvyOXNXsJ/G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70" zoomScaleNormal="70" zoomScaleSheetLayoutView="55" workbookViewId="0">
      <selection activeCell="AF86" sqref="AF86"/>
    </sheetView>
  </sheetViews>
  <sheetFormatPr defaultColWidth="0" defaultRowHeight="13.5" customHeight="1" zeroHeight="1" x14ac:dyDescent="0.15"/>
  <cols>
    <col min="1" max="125" width="2.5" style="259" customWidth="1"/>
    <col min="126" max="16384" width="9" style="258" hidden="1"/>
  </cols>
  <sheetData>
    <row r="1" spans="2:125"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x14ac:dyDescent="0.15">
      <c r="B2" s="258"/>
      <c r="DG2" s="258"/>
    </row>
    <row r="3" spans="2: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x14ac:dyDescent="0.15"/>
    <row r="5" spans="2:125" x14ac:dyDescent="0.15"/>
    <row r="6" spans="2:125" x14ac:dyDescent="0.15"/>
    <row r="7" spans="2:125" x14ac:dyDescent="0.15"/>
    <row r="8" spans="2:125" x14ac:dyDescent="0.15"/>
    <row r="9" spans="2:125" x14ac:dyDescent="0.15">
      <c r="DU9" s="25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8"/>
    </row>
    <row r="18" spans="125:125" x14ac:dyDescent="0.15"/>
    <row r="19" spans="125:125" x14ac:dyDescent="0.15"/>
    <row r="20" spans="125:125" x14ac:dyDescent="0.15">
      <c r="DU20" s="258"/>
    </row>
    <row r="21" spans="125:125" x14ac:dyDescent="0.15">
      <c r="DU21" s="25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8"/>
    </row>
    <row r="29" spans="125:125" x14ac:dyDescent="0.15"/>
    <row r="30" spans="125:125" x14ac:dyDescent="0.15"/>
    <row r="31" spans="125:125" x14ac:dyDescent="0.15"/>
    <row r="32" spans="125:125" x14ac:dyDescent="0.15"/>
    <row r="33" spans="2:125" x14ac:dyDescent="0.15">
      <c r="B33" s="258"/>
      <c r="G33" s="258"/>
      <c r="I33" s="258"/>
    </row>
    <row r="34" spans="2:125" x14ac:dyDescent="0.15">
      <c r="C34" s="258"/>
      <c r="P34" s="258"/>
      <c r="DE34" s="258"/>
      <c r="DH34" s="258"/>
    </row>
    <row r="35" spans="2:125" x14ac:dyDescent="0.15">
      <c r="D35" s="258"/>
      <c r="E35" s="258"/>
      <c r="DG35" s="258"/>
      <c r="DJ35" s="258"/>
      <c r="DP35" s="258"/>
      <c r="DQ35" s="258"/>
      <c r="DR35" s="258"/>
      <c r="DS35" s="258"/>
      <c r="DT35" s="258"/>
      <c r="DU35" s="258"/>
    </row>
    <row r="36" spans="2:125" x14ac:dyDescent="0.1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x14ac:dyDescent="0.15">
      <c r="DU37" s="258"/>
    </row>
    <row r="38" spans="2:125" x14ac:dyDescent="0.15">
      <c r="DT38" s="258"/>
      <c r="DU38" s="258"/>
    </row>
    <row r="39" spans="2:125" x14ac:dyDescent="0.15"/>
    <row r="40" spans="2:125" x14ac:dyDescent="0.15">
      <c r="DH40" s="258"/>
    </row>
    <row r="41" spans="2:125" x14ac:dyDescent="0.15">
      <c r="DE41" s="258"/>
    </row>
    <row r="42" spans="2:125" x14ac:dyDescent="0.15">
      <c r="DG42" s="258"/>
      <c r="DJ42" s="258"/>
    </row>
    <row r="43" spans="2:125" x14ac:dyDescent="0.1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x14ac:dyDescent="0.15">
      <c r="DU44" s="258"/>
    </row>
    <row r="45" spans="2:125" x14ac:dyDescent="0.15"/>
    <row r="46" spans="2:125" x14ac:dyDescent="0.15"/>
    <row r="47" spans="2:125" x14ac:dyDescent="0.15"/>
    <row r="48" spans="2:125" x14ac:dyDescent="0.15">
      <c r="DT48" s="258"/>
      <c r="DU48" s="258"/>
    </row>
    <row r="49" spans="120:125" x14ac:dyDescent="0.15">
      <c r="DU49" s="258"/>
    </row>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8"/>
    </row>
    <row r="83" spans="116:125" x14ac:dyDescent="0.15">
      <c r="DM83" s="258"/>
      <c r="DN83" s="258"/>
      <c r="DO83" s="258"/>
      <c r="DP83" s="258"/>
      <c r="DQ83" s="258"/>
      <c r="DR83" s="258"/>
      <c r="DS83" s="258"/>
      <c r="DT83" s="258"/>
      <c r="DU83" s="258"/>
    </row>
    <row r="84" spans="116:125" x14ac:dyDescent="0.15"/>
    <row r="85" spans="116:125" x14ac:dyDescent="0.15"/>
    <row r="86" spans="116:125" x14ac:dyDescent="0.15"/>
    <row r="87" spans="116:125" x14ac:dyDescent="0.15"/>
    <row r="88" spans="116:125" x14ac:dyDescent="0.15">
      <c r="DU88" s="25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8"/>
      <c r="DT94" s="258"/>
      <c r="DU94" s="258"/>
    </row>
    <row r="95" spans="116:125" ht="13.5" customHeight="1" x14ac:dyDescent="0.15">
      <c r="DU95" s="25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474</v>
      </c>
    </row>
    <row r="121" spans="125:125" ht="13.5" hidden="1" customHeight="1" x14ac:dyDescent="0.15">
      <c r="DU121" s="258"/>
    </row>
  </sheetData>
  <sheetProtection algorithmName="SHA-512" hashValue="Lvtq0nKjs/oxd4v/8fHtPEth6ZFWeN+EJRnsk0JbVqLcVbMp5KpQlyCewcifJq9qW9OsfuIQULf/n/bTvTZChg==" saltValue="oWHQbh5SvcZyw2JfbO3p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70" zoomScaleNormal="70" zoomScaleSheetLayoutView="55" workbookViewId="0">
      <selection activeCell="AE101" sqref="AE101"/>
    </sheetView>
  </sheetViews>
  <sheetFormatPr defaultColWidth="0" defaultRowHeight="13.5" customHeight="1" zeroHeight="1" x14ac:dyDescent="0.15"/>
  <cols>
    <col min="1" max="125" width="2.5" style="259" customWidth="1"/>
    <col min="126" max="142" width="0" style="258" hidden="1" customWidth="1"/>
    <col min="143"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T2" s="258"/>
    </row>
    <row r="3" spans="1:125"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8"/>
      <c r="G33" s="258"/>
      <c r="I33" s="258"/>
    </row>
    <row r="34" spans="2:125" x14ac:dyDescent="0.15">
      <c r="C34" s="258"/>
      <c r="P34" s="258"/>
      <c r="R34" s="258"/>
      <c r="U34" s="258"/>
    </row>
    <row r="35" spans="2:125" x14ac:dyDescent="0.1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x14ac:dyDescent="0.15">
      <c r="F36" s="258"/>
      <c r="H36" s="258"/>
      <c r="J36" s="258"/>
      <c r="K36" s="258"/>
      <c r="L36" s="258"/>
      <c r="M36" s="258"/>
      <c r="N36" s="258"/>
      <c r="O36" s="258"/>
      <c r="Q36" s="258"/>
      <c r="S36" s="258"/>
      <c r="V36" s="258"/>
    </row>
    <row r="37" spans="2:125" x14ac:dyDescent="0.15"/>
    <row r="38" spans="2:125" x14ac:dyDescent="0.15"/>
    <row r="39" spans="2:125" x14ac:dyDescent="0.15"/>
    <row r="40" spans="2:125" x14ac:dyDescent="0.15">
      <c r="U40" s="258"/>
    </row>
    <row r="41" spans="2:125" x14ac:dyDescent="0.15">
      <c r="R41" s="258"/>
    </row>
    <row r="42" spans="2:125" x14ac:dyDescent="0.1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x14ac:dyDescent="0.15">
      <c r="Q43" s="258"/>
      <c r="S43" s="258"/>
      <c r="V43" s="25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sheetData>
  <sheetProtection algorithmName="SHA-512" hashValue="xBF3cjzPip26onZQyDndGyrXbO5BCSRAUrIDgmKjmPwL5ZM4BKiwBWyioN+uJOr8x9ttOgNnnlRIAXEexyHR5A==" saltValue="CKdBbCdCwKfxYrHwYpbs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0" t="s">
        <v>3</v>
      </c>
      <c r="D47" s="1140"/>
      <c r="E47" s="1141"/>
      <c r="F47" s="11">
        <v>75.16</v>
      </c>
      <c r="G47" s="12">
        <v>72.650000000000006</v>
      </c>
      <c r="H47" s="12">
        <v>69.150000000000006</v>
      </c>
      <c r="I47" s="12">
        <v>78.069999999999993</v>
      </c>
      <c r="J47" s="13">
        <v>73.650000000000006</v>
      </c>
    </row>
    <row r="48" spans="2:10" ht="57.75" customHeight="1" x14ac:dyDescent="0.15">
      <c r="B48" s="14"/>
      <c r="C48" s="1142" t="s">
        <v>4</v>
      </c>
      <c r="D48" s="1142"/>
      <c r="E48" s="1143"/>
      <c r="F48" s="15">
        <v>11.3</v>
      </c>
      <c r="G48" s="16">
        <v>12.54</v>
      </c>
      <c r="H48" s="16">
        <v>12.88</v>
      </c>
      <c r="I48" s="16">
        <v>12.91</v>
      </c>
      <c r="J48" s="17">
        <v>12.53</v>
      </c>
    </row>
    <row r="49" spans="2:10" ht="57.75" customHeight="1" thickBot="1" x14ac:dyDescent="0.2">
      <c r="B49" s="18"/>
      <c r="C49" s="1144" t="s">
        <v>5</v>
      </c>
      <c r="D49" s="1144"/>
      <c r="E49" s="1145"/>
      <c r="F49" s="19">
        <v>14.05</v>
      </c>
      <c r="G49" s="20">
        <v>10.35</v>
      </c>
      <c r="H49" s="20">
        <v>0.94</v>
      </c>
      <c r="I49" s="20">
        <v>6.46</v>
      </c>
      <c r="J49" s="21" t="s">
        <v>529</v>
      </c>
    </row>
    <row r="50" spans="2:10" x14ac:dyDescent="0.15"/>
  </sheetData>
  <sheetProtection algorithmName="SHA-512" hashValue="6mdDAsWmnSM0vNiuB+HZCfapeJpfUzKsT85pjXhUQjLp4FQKgUTc+oMyJVMDLNXVY4uU7/ghlA3LPQSsmiiQWw==" saltValue="dgDO24WmGpTRsOQqzYHx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2025-03-26T02:48:08Z</cp:lastPrinted>
  <dcterms:created xsi:type="dcterms:W3CDTF">2025-02-19T04:59:48Z</dcterms:created>
  <dcterms:modified xsi:type="dcterms:W3CDTF">2025-08-21T06:20:33Z</dcterms:modified>
  <cp:category/>
</cp:coreProperties>
</file>