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ile-svr01\各課共有\03 財政課\財政担当\財政比較分析、財政状況資料集\R5\2回目\提出分\"/>
    </mc:Choice>
  </mc:AlternateContent>
  <xr:revisionPtr revIDLastSave="0" documentId="13_ncr:1_{A4AFC84B-2D90-46A6-830A-2EE496A22E71}" xr6:coauthVersionLast="47" xr6:coauthVersionMax="47" xr10:uidLastSave="{00000000-0000-0000-0000-000000000000}"/>
  <bookViews>
    <workbookView xWindow="-108" yWindow="-108" windowWidth="23256" windowHeight="13896"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18"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AM34" i="10" l="1"/>
  <c r="AM35" i="10" s="1"/>
  <c r="BE34" i="10" l="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<sst xmlns="http://schemas.openxmlformats.org/spreadsheetml/2006/main" count="1190" uniqueCount="592">
  <si>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</si>
  <si>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</si>
  <si>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</si>
  <si>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</si>
  <si>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</si>
  <si>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</si>
  <si>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</si>
  <si>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</si>
  <si>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</si>
  <si>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</si>
  <si>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</si>
  <si>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</si>
  <si>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</si>
  <si>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</si>
  <si>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</si>
  <si>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</si>
  <si>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</si>
  <si>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</si>
  <si>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</si>
  <si>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</si>
  <si>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</si>
  <si>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</si>
  <si>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</si>
  <si>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</si>
  <si>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</si>
  <si>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</si>
  <si>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</si>
  <si>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</si>
  <si>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</si>
  <si>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</si>
  <si>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</si>
  <si>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</si>
  <si>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</si>
  <si>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</si>
  <si>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</si>
  <si>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</si>
  <si>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</si>
  <si>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</si>
  <si>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</si>
  <si>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</si>
  <si>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</si>
  <si>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</si>
  <si>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</si>
  <si>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</si>
  <si>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</si>
  <si>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</si>
  <si>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</si>
  <si>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</si>
  <si>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</si>
  <si>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</si>
  <si>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</si>
  <si>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</si>
  <si>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</si>
  <si>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</si>
  <si>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</si>
  <si>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</si>
  <si>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</si>
  <si>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</si>
  <si>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</si>
  <si>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</si>
  <si>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</si>
  <si>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</si>
  <si>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</si>
  <si>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</si>
  <si>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</si>
  <si>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</si>
  <si>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</si>
  <si>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</si>
  <si>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</si>
  <si>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</si>
  <si>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</si>
  <si>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</si>
  <si>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</si>
  <si>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</si>
  <si>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</si>
  <si>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</si>
  <si>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</si>
  <si>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</si>
  <si>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</si>
  <si>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</si>
  <si>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</si>
  <si>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</si>
  <si>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</si>
  <si>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</si>
  <si>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</si>
  <si>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</si>
  <si>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</si>
  <si>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</si>
  <si>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</si>
  <si>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</si>
  <si>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</si>
  <si>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</si>
  <si>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</si>
  <si>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</si>
  <si>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苅田町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</si>
  <si>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</si>
  <si>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</si>
  <si>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</si>
  <si>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</si>
  <si>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</si>
  <si>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</si>
  <si>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</si>
  <si>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</si>
  <si>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</si>
  <si>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</si>
  <si>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</si>
  <si>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</si>
  <si>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</si>
  <si>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</si>
  <si>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</si>
  <si>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</si>
  <si>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</si>
  <si>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</si>
  <si>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</si>
  <si>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</si>
  <si>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</si>
  <si>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</si>
  <si>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</si>
  <si>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</si>
  <si>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</si>
  <si>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</si>
  <si>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</si>
  <si>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</si>
  <si>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</si>
  <si>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</si>
  <si>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</si>
  <si>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</si>
  <si>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</si>
  <si>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</si>
  <si>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</si>
  <si>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</si>
  <si>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</si>
  <si>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</si>
  <si>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</si>
  <si>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</si>
  <si>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</si>
  <si>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</si>
  <si>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</si>
  <si>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</si>
  <si>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</si>
  <si>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</si>
  <si>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</si>
  <si>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</si>
  <si>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</si>
  <si>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</si>
  <si>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</si>
  <si>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</si>
  <si>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</si>
  <si>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</si>
  <si>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</si>
  <si>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</si>
  <si>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</si>
  <si>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</si>
  <si>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</si>
  <si>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</si>
  <si>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</si>
  <si>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</si>
  <si>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</si>
  <si>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</si>
  <si>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</si>
  <si>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</si>
  <si>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</si>
  <si>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</si>
  <si>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</si>
  <si>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</si>
  <si>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</si>
  <si>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</si>
  <si>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</si>
  <si>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</si>
  <si>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</si>
  <si>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</si>
  <si>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</si>
  <si>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</si>
  <si>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</si>
  <si>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</si>
  <si>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</si>
  <si>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</si>
  <si>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</si>
  <si>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</si>
  <si>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</si>
  <si>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</si>
  <si>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</si>
  <si>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</si>
  <si>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</si>
  <si>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</si>
  <si>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</si>
  <si>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</si>
  <si>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</si>
  <si>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</si>
  <si>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</si>
  <si>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</si>
  <si>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</si>
  <si>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</si>
  <si>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</si>
  <si>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</si>
  <si>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</si>
  <si>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</si>
  <si>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</si>
  <si>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</si>
  <si>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</si>
  <si>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</si>
  <si>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</si>
  <si>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</si>
  <si>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</si>
  <si>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福岡県苅田町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</si>
  <si>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</si>
  <si>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</si>
  <si>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</si>
  <si>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</si>
  <si>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</si>
  <si>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</si>
  <si>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</si>
  <si>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</si>
  <si>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</si>
  <si>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</si>
  <si>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</si>
  <si>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</si>
  <si>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</si>
  <si>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</si>
  <si>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</si>
  <si>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</si>
  <si>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</si>
  <si>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</si>
  <si>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</si>
  <si>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</si>
  <si>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</si>
  <si>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</si>
  <si>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</si>
  <si>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</si>
  <si>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</si>
  <si>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</si>
  <si>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</si>
  <si>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</si>
  <si>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</si>
  <si>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</si>
  <si>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</si>
  <si>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</si>
  <si>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</si>
  <si>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</si>
  <si>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</si>
  <si>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</si>
  <si>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</si>
  <si>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</si>
  <si>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</si>
  <si>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</si>
  <si>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</si>
  <si>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</si>
  <si>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</si>
  <si>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</si>
  <si>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</si>
  <si>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</si>
  <si>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</si>
  <si>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</si>
  <si>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</si>
  <si>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</si>
  <si>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</si>
  <si>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</si>
  <si>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</si>
  <si>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</si>
  <si>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</si>
  <si>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</si>
  <si>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</si>
  <si>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</si>
  <si>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</si>
  <si>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</si>
  <si>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</si>
  <si>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</si>
  <si>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</si>
  <si>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</si>
  <si>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</si>
  <si>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</si>
  <si>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</si>
  <si>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</si>
  <si>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</si>
  <si>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</si>
  <si>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</si>
  <si>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</si>
  <si>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</si>
  <si>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</si>
  <si>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</si>
  <si>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</si>
  <si>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</si>
  <si>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</si>
  <si>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</si>
  <si>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</si>
  <si>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</si>
  <si>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</si>
  <si>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</si>
  <si>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</si>
  <si>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</si>
  <si>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</si>
  <si>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</si>
  <si>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</si>
  <si>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</si>
  <si>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</si>
  <si>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</si>
  <si>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</si>
  <si>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</si>
  <si>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</si>
  <si>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</si>
  <si>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</si>
  <si>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</si>
  <si>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</si>
  <si>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</si>
  <si>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</si>
  <si>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</si>
  <si>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</si>
  <si>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</si>
  <si>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</si>
  <si>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</si>
  <si>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</si>
  <si>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</si>
  <si>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</si>
  <si>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</si>
  <si>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</si>
  <si>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</si>
  <si>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</si>
  <si>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</si>
  <si>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</si>
  <si>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</si>
  <si>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</si>
  <si>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</si>
  <si>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</si>
  <si>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</si>
  <si>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</si>
  <si>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</si>
  <si>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</si>
  <si>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</si>
  <si>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</si>
  <si>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</si>
  <si>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</si>
  <si>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</si>
  <si>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</si>
  <si>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</si>
  <si>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</si>
  <si>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</si>
  <si>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</si>
  <si>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</si>
  <si>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</si>
  <si>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</si>
  <si>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</si>
  <si>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</si>
  <si>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</si>
  <si>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</si>
  <si>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</si>
  <si>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</si>
  <si>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</si>
  <si>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</si>
  <si>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</si>
  <si>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</si>
  <si>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</si>
  <si>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</si>
  <si>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</si>
  <si>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</si>
  <si>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</si>
  <si>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福岡県苅田町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</si>
  <si>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</si>
  <si>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</si>
  <si>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</si>
  <si>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</si>
  <si>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</si>
  <si>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</si>
  <si>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</si>
  <si>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</si>
  <si>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</si>
  <si>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</si>
  <si>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</si>
  <si>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</si>
  <si>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</si>
  <si>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</si>
  <si>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</si>
  <si>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</si>
  <si>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</si>
  <si>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</si>
  <si>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</si>
  <si>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</si>
  <si>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</si>
  <si>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住宅新築資金等特別会計</t>
    <phoneticPr fontId="5"/>
  </si>
  <si>
    <t>京都郡公平委員会特別会計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</si>
  <si>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</si>
  <si>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</si>
  <si>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</si>
  <si>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</si>
  <si>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</si>
  <si>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</si>
  <si>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</si>
  <si>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</si>
  <si>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</si>
  <si>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</si>
  <si>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</si>
  <si>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</si>
  <si>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</si>
  <si>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</si>
  <si>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</si>
  <si>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</si>
  <si>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</si>
  <si>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</si>
  <si>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</si>
  <si>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苅田臨空産業団地開発事業特別会計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</si>
  <si>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</si>
  <si>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</si>
  <si>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</si>
  <si>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</si>
  <si>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</si>
  <si>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</si>
  <si>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</si>
  <si>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</si>
  <si>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</si>
  <si>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</si>
  <si>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</si>
  <si>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</si>
  <si>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</si>
  <si>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</si>
  <si>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</si>
  <si>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</si>
  <si>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</si>
  <si>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</si>
  <si>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</si>
  <si>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</si>
  <si>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</si>
  <si>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</si>
  <si>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</si>
  <si>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</si>
  <si>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</si>
  <si>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</si>
  <si>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</si>
  <si>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</si>
  <si>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</si>
  <si>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</si>
  <si>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</si>
  <si>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</si>
  <si>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</si>
  <si>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</si>
  <si>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</si>
  <si>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</si>
  <si>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</si>
  <si>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</si>
  <si>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</si>
  <si>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</si>
  <si>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</si>
  <si>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</si>
  <si>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</si>
  <si>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</si>
  <si>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</si>
  <si>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</si>
  <si>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</si>
  <si>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</si>
  <si>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</si>
  <si>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</si>
  <si>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</si>
  <si>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</si>
  <si>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</si>
  <si>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</si>
  <si>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</si>
  <si>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</si>
  <si>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</si>
  <si>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</si>
  <si>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</si>
  <si>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</si>
  <si>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</si>
  <si>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</si>
  <si>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</si>
  <si>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</si>
  <si>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</si>
  <si>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</si>
  <si>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</si>
  <si>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</si>
  <si>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</si>
  <si>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</si>
  <si>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</si>
  <si>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</si>
  <si>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</si>
  <si>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</si>
  <si>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</si>
  <si>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</si>
  <si>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</si>
  <si>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</si>
  <si>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</si>
  <si>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</si>
  <si>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</si>
  <si>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</si>
  <si>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</si>
  <si>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</si>
  <si>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</si>
  <si>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</si>
  <si>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</si>
  <si>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</si>
  <si>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</si>
  <si>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</si>
  <si>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</si>
  <si>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</si>
  <si>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</si>
  <si>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</si>
  <si>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</si>
  <si>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</si>
  <si>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</si>
  <si>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</si>
  <si>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</si>
  <si>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</si>
  <si>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</si>
  <si>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</si>
  <si>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</si>
  <si>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</si>
  <si>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</si>
  <si>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</si>
  <si>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</si>
  <si>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</si>
  <si>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</si>
  <si>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</si>
  <si>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</si>
  <si>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</si>
  <si>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</si>
  <si>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</si>
  <si>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</si>
  <si>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</si>
  <si>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</si>
  <si>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</si>
  <si>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</si>
  <si>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</si>
  <si>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</si>
  <si>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</si>
  <si>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</si>
  <si>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</si>
  <si>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</si>
  <si>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</si>
  <si>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</si>
  <si>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</si>
  <si>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</si>
  <si>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</si>
  <si>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</si>
  <si>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</si>
  <si>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</si>
  <si>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</si>
  <si>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</si>
  <si>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</si>
  <si>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1.23</t>
  </si>
  <si>
    <t>▲ 3.38</t>
  </si>
  <si>
    <t>国民健康保険特別会計</t>
  </si>
  <si>
    <t>▲ 2.00</t>
  </si>
  <si>
    <t>▲ 0.95</t>
  </si>
  <si>
    <t>▲ 0.28</t>
  </si>
  <si>
    <t>▲ 0.09</t>
  </si>
  <si>
    <t>▲ 0.16</t>
  </si>
  <si>
    <t>一般会計</t>
  </si>
  <si>
    <t>水道事業会計</t>
  </si>
  <si>
    <t>苅田臨空産業団地開発事業特別会計</t>
  </si>
  <si>
    <t>下水道事業会計</t>
  </si>
  <si>
    <t>介護保険特別会計</t>
  </si>
  <si>
    <t>後期高齢者医療特別会計</t>
  </si>
  <si>
    <t>住宅新築資金等特別会計</t>
  </si>
  <si>
    <t>その他会計（赤字）</t>
  </si>
  <si>
    <t>その他会計（黒字）</t>
  </si>
  <si>
    <t>R01</t>
    <phoneticPr fontId="5"/>
  </si>
  <si>
    <t>R02</t>
    <phoneticPr fontId="5"/>
  </si>
  <si>
    <t>R03</t>
    <phoneticPr fontId="5"/>
  </si>
  <si>
    <t>R04</t>
    <phoneticPr fontId="5"/>
  </si>
  <si>
    <t>R05</t>
    <phoneticPr fontId="5"/>
  </si>
  <si>
    <t>ピュアタウン苅田</t>
    <rPh sb="6" eb="8">
      <t>カンダ</t>
    </rPh>
    <phoneticPr fontId="40"/>
  </si>
  <si>
    <t>苅田エコプラント</t>
    <rPh sb="0" eb="2">
      <t>カンダ</t>
    </rPh>
    <phoneticPr fontId="40"/>
  </si>
  <si>
    <t>○</t>
  </si>
  <si>
    <t>苅田町土地開発公社</t>
    <rPh sb="0" eb="3">
      <t>カンダマチ</t>
    </rPh>
    <rPh sb="3" eb="9">
      <t>トチカイハツ</t>
    </rPh>
    <phoneticPr fontId="40"/>
  </si>
  <si>
    <t>苅田町農業公社</t>
    <rPh sb="0" eb="3">
      <t>カンダマチ</t>
    </rPh>
    <rPh sb="3" eb="7">
      <t>ノウギ</t>
    </rPh>
    <phoneticPr fontId="40"/>
  </si>
  <si>
    <t>‐</t>
    <phoneticPr fontId="2"/>
  </si>
  <si>
    <t>‐</t>
    <phoneticPr fontId="2"/>
  </si>
  <si>
    <t>公共施設整備基金</t>
    <phoneticPr fontId="5"/>
  </si>
  <si>
    <t>企業立地等奨励金基金</t>
    <phoneticPr fontId="2"/>
  </si>
  <si>
    <t>まちづくり基金</t>
    <phoneticPr fontId="2"/>
  </si>
  <si>
    <t>霊園管理基金</t>
    <phoneticPr fontId="2"/>
  </si>
  <si>
    <t>宿泊税交付金基金</t>
    <phoneticPr fontId="2"/>
  </si>
  <si>
    <t>福岡県市町村消防団員等公務災害補償組合</t>
  </si>
  <si>
    <t>福岡県市町村職員退職手当組合（一般会計）</t>
    <rPh sb="15" eb="19">
      <t>イッパンカイケイ</t>
    </rPh>
    <phoneticPr fontId="1"/>
  </si>
  <si>
    <t>福岡県市町村職員退職手当組合（基金特別会計）</t>
    <rPh sb="15" eb="17">
      <t>キキン</t>
    </rPh>
    <rPh sb="17" eb="21">
      <t>トクベツカイケイ</t>
    </rPh>
    <phoneticPr fontId="4"/>
  </si>
  <si>
    <t>福岡県自治会館管理組合</t>
  </si>
  <si>
    <t>-</t>
    <phoneticPr fontId="2"/>
  </si>
  <si>
    <t>福岡県自治振興組合（公文書館事業特別会計）</t>
  </si>
  <si>
    <t>福岡県後期高齢者医療広域連合（後期高齢者医療特別会計）</t>
  </si>
  <si>
    <t>法適用企業</t>
  </si>
  <si>
    <t>福岡県自治振興組合（一般会計）</t>
    <phoneticPr fontId="2"/>
  </si>
  <si>
    <t>福岡県後期高齢者医療広域連合（一般会計）</t>
    <phoneticPr fontId="2"/>
  </si>
  <si>
    <t>行橋京都メディカルセンター組合</t>
    <phoneticPr fontId="2"/>
  </si>
  <si>
    <t>京築広域水道企業団</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</si>
  <si>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</si>
  <si>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</si>
  <si>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</si>
  <si>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</si>
  <si>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</si>
  <si>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と実質公債費比率は類似団体と比べて、高い水準で推移している。実質公債費比率について、地方債償還のピークは平成29年度であり、平成30年度以降は減少していたが、昨年度からは微増傾向に転じている。これは、実質公債費比率の分母となる標準財政規模は、固定資産税の増により増加したが、分子の増加要因となる元利償還金や公営企業債等繰入額がそれ以上の割合で増加したためである。また、将来負担比率については、基金残高の増加により減少を続けている。今後は、現在進行中の与原地区区画整理事業等の大型事業に加え、公共施設の老朽化対策が必要であるため、現在積立を行っている公共施設整備基金等も活用しながら計画的な地方債借入を行い、各指標のバランスに留意しながら健全な財政運営に努めていく。</t>
    <rPh sb="85" eb="88">
      <t>サクネンド</t>
    </rPh>
    <rPh sb="96" eb="97">
      <t>テン</t>
    </rPh>
    <rPh sb="171" eb="173">
      <t>イジョウ</t>
    </rPh>
    <rPh sb="174" eb="176">
      <t>ワリアイ</t>
    </rPh>
    <rPh sb="177" eb="179">
      <t>ゾウカ</t>
    </rPh>
    <rPh sb="221" eb="223">
      <t>コンゴ</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</si>
  <si>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</si>
  <si>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</si>
  <si>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</si>
  <si>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地方債の新規借入抑制、基金積立による充当可能財源の増加により年々減少しているが、類似団体と比べて高い水準で推移している。また、有形固定資産減価償却率は類似団体に比べて低くなっているが、5年間で5.0％上昇しており公共施設等の老朽化が進んでいる状態である。今後、公共施設等の長寿命化で地方債の活用を予定していることに加え、区画整理事業の地方債借入もあることから、計画的な老朽化対策や過度に地方債に依存することがないようにバランスを図りながら財政運営を行っ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</si>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</sst>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4"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6"/>
      <name val="ＭＳ Ｐゴシック"/>
      <family val="3"/>
    </font>
    <font>
      <sz val="11"/>
      <color theme="1"/>
      <name val="ＭＳ Ｐゴシック"/>
      <family val="3"/>
      <charset val="128"/>
    </font>
    <font>
      <sz val="14"/>
      <color theme="1"/>
      <name val="ＭＳ Ｐゴシック"/>
      <family val="3"/>
      <charset val="128"/>
    </font>
    <font>
      <sz val="10"/>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1"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109" xfId="15" applyFont="1" applyBorder="1" applyAlignment="1" applyProtection="1">
      <alignment horizontal="center" vertical="center" shrinkToFit="1"/>
      <protection locked="0"/>
    </xf>
    <xf numFmtId="0" fontId="39" fillId="0" borderId="122" xfId="15" applyFont="1" applyBorder="1" applyAlignment="1" applyProtection="1">
      <alignment horizontal="center"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114"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2"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3"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1"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0C2A56B-0C5B-45E5-8063-7A4C5411A07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6C16-4AB7-A046-08F74A062A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36201</c:v>
                </c:pt>
                <c:pt idx="1">
                  <c:v>37648</c:v>
                </c:pt>
                <c:pt idx="2">
                  <c:v>44901</c:v>
                </c:pt>
                <c:pt idx="3">
                  <c:v>34384</c:v>
                </c:pt>
                <c:pt idx="4">
                  <c:v>67568</c:v>
                </c:pt>
              </c:numCache>
            </c:numRef>
          </c:val>
          <c:smooth val="0"/>
          <c:extLst>
            <c:ext xmlns:c16="http://schemas.microsoft.com/office/drawing/2014/chart" uri="{C3380CC4-5D6E-409C-BE32-E72D297353CC}">
              <c16:uniqueId val="{00000001-6C16-4AB7-A046-08F74A062AA0}"/>
            </c:ext>
          </c:extLst>
        </c:ser>
        <c:dLbls>
          <c:showLegendKey val="0"/>
          <c:showVal val="0"/>
          <c:showCatName val="0"/>
          <c:showSerName val="0"/>
          <c:showPercent val="0"/>
          <c:showBubbleSize val="0"/>
        </c:dLbls>
        <c:marker val="1"/>
        <c:smooth val="0"/>
        <c:axId val="528015936"/>
        <c:axId val="528017504"/>
      </c:lineChart>
      <c:catAx>
        <c:axId val="528015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8017504"/>
        <c:crosses val="autoZero"/>
        <c:auto val="1"/>
        <c:lblAlgn val="ctr"/>
        <c:lblOffset val="100"/>
        <c:tickLblSkip val="1"/>
        <c:tickMarkSkip val="1"/>
        <c:noMultiLvlLbl val="0"/>
      </c:catAx>
      <c:valAx>
        <c:axId val="5280175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8015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7.12</c:v>
                </c:pt>
                <c:pt idx="1">
                  <c:v>7.54</c:v>
                </c:pt>
                <c:pt idx="2">
                  <c:v>8.8000000000000007</c:v>
                </c:pt>
                <c:pt idx="3">
                  <c:v>5.28</c:v>
                </c:pt>
                <c:pt idx="4">
                  <c:v>11.77</c:v>
                </c:pt>
              </c:numCache>
            </c:numRef>
          </c:val>
          <c:extLst>
            <c:ext xmlns:c16="http://schemas.microsoft.com/office/drawing/2014/chart" uri="{C3380CC4-5D6E-409C-BE32-E72D297353CC}">
              <c16:uniqueId val="{00000000-16DD-4B3F-89A7-FEB3FA7840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42.86</c:v>
                </c:pt>
                <c:pt idx="1">
                  <c:v>42.53</c:v>
                </c:pt>
                <c:pt idx="2">
                  <c:v>41.49</c:v>
                </c:pt>
                <c:pt idx="3">
                  <c:v>37.89</c:v>
                </c:pt>
                <c:pt idx="4">
                  <c:v>38.36</c:v>
                </c:pt>
              </c:numCache>
            </c:numRef>
          </c:val>
          <c:extLst>
            <c:ext xmlns:c16="http://schemas.microsoft.com/office/drawing/2014/chart" uri="{C3380CC4-5D6E-409C-BE32-E72D297353CC}">
              <c16:uniqueId val="{00000001-16DD-4B3F-89A7-FEB3FA7840C8}"/>
            </c:ext>
          </c:extLst>
        </c:ser>
        <c:dLbls>
          <c:showLegendKey val="0"/>
          <c:showVal val="0"/>
          <c:showCatName val="0"/>
          <c:showSerName val="0"/>
          <c:showPercent val="0"/>
          <c:showBubbleSize val="0"/>
        </c:dLbls>
        <c:gapWidth val="250"/>
        <c:overlap val="100"/>
        <c:axId val="528018680"/>
        <c:axId val="528017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4.74</c:v>
                </c:pt>
                <c:pt idx="1">
                  <c:v>2.41</c:v>
                </c:pt>
                <c:pt idx="2">
                  <c:v>-1.23</c:v>
                </c:pt>
                <c:pt idx="3">
                  <c:v>-3.38</c:v>
                </c:pt>
                <c:pt idx="4">
                  <c:v>9.2200000000000006</c:v>
                </c:pt>
              </c:numCache>
            </c:numRef>
          </c:val>
          <c:smooth val="0"/>
          <c:extLst>
            <c:ext xmlns:c16="http://schemas.microsoft.com/office/drawing/2014/chart" uri="{C3380CC4-5D6E-409C-BE32-E72D297353CC}">
              <c16:uniqueId val="{00000002-16DD-4B3F-89A7-FEB3FA7840C8}"/>
            </c:ext>
          </c:extLst>
        </c:ser>
        <c:dLbls>
          <c:showLegendKey val="0"/>
          <c:showVal val="0"/>
          <c:showCatName val="0"/>
          <c:showSerName val="0"/>
          <c:showPercent val="0"/>
          <c:showBubbleSize val="0"/>
        </c:dLbls>
        <c:marker val="1"/>
        <c:smooth val="0"/>
        <c:axId val="528018680"/>
        <c:axId val="528017112"/>
      </c:lineChart>
      <c:catAx>
        <c:axId val="528018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8017112"/>
        <c:crosses val="autoZero"/>
        <c:auto val="1"/>
        <c:lblAlgn val="ctr"/>
        <c:lblOffset val="100"/>
        <c:tickLblSkip val="1"/>
        <c:tickMarkSkip val="1"/>
        <c:noMultiLvlLbl val="0"/>
      </c:catAx>
      <c:valAx>
        <c:axId val="528017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018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E9A-476F-A4C4-3524B7BF89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9A-476F-A4C4-3524B7BF89E3}"/>
            </c:ext>
          </c:extLst>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0.03</c:v>
                </c:pt>
                <c:pt idx="8">
                  <c:v>#N/A</c:v>
                </c:pt>
                <c:pt idx="9">
                  <c:v>0.01</c:v>
                </c:pt>
              </c:numCache>
            </c:numRef>
          </c:val>
          <c:extLst>
            <c:ext xmlns:c16="http://schemas.microsoft.com/office/drawing/2014/chart" uri="{C3380CC4-5D6E-409C-BE32-E72D297353CC}">
              <c16:uniqueId val="{00000002-6E9A-476F-A4C4-3524B7BF89E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0.06</c:v>
                </c:pt>
                <c:pt idx="8">
                  <c:v>#N/A</c:v>
                </c:pt>
                <c:pt idx="9">
                  <c:v>0.06</c:v>
                </c:pt>
              </c:numCache>
            </c:numRef>
          </c:val>
          <c:extLst>
            <c:ext xmlns:c16="http://schemas.microsoft.com/office/drawing/2014/chart" uri="{C3380CC4-5D6E-409C-BE32-E72D297353CC}">
              <c16:uniqueId val="{00000003-6E9A-476F-A4C4-3524B7BF89E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0.34</c:v>
                </c:pt>
                <c:pt idx="2">
                  <c:v>#N/A</c:v>
                </c:pt>
                <c:pt idx="3">
                  <c:v>0.12</c:v>
                </c:pt>
                <c:pt idx="4">
                  <c:v>#N/A</c:v>
                </c:pt>
                <c:pt idx="5">
                  <c:v>0.32</c:v>
                </c:pt>
                <c:pt idx="6">
                  <c:v>#N/A</c:v>
                </c:pt>
                <c:pt idx="7">
                  <c:v>0.54</c:v>
                </c:pt>
                <c:pt idx="8">
                  <c:v>#N/A</c:v>
                </c:pt>
                <c:pt idx="9">
                  <c:v>0.98</c:v>
                </c:pt>
              </c:numCache>
            </c:numRef>
          </c:val>
          <c:extLst>
            <c:ext xmlns:c16="http://schemas.microsoft.com/office/drawing/2014/chart" uri="{C3380CC4-5D6E-409C-BE32-E72D297353CC}">
              <c16:uniqueId val="{00000004-6E9A-476F-A4C4-3524B7BF89E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2.17</c:v>
                </c:pt>
                <c:pt idx="2">
                  <c:v>#N/A</c:v>
                </c:pt>
                <c:pt idx="3">
                  <c:v>1.59</c:v>
                </c:pt>
                <c:pt idx="4">
                  <c:v>#N/A</c:v>
                </c:pt>
                <c:pt idx="5">
                  <c:v>1.41</c:v>
                </c:pt>
                <c:pt idx="6">
                  <c:v>#N/A</c:v>
                </c:pt>
                <c:pt idx="7">
                  <c:v>2.02</c:v>
                </c:pt>
                <c:pt idx="8">
                  <c:v>#N/A</c:v>
                </c:pt>
                <c:pt idx="9">
                  <c:v>2.2200000000000002</c:v>
                </c:pt>
              </c:numCache>
            </c:numRef>
          </c:val>
          <c:extLst>
            <c:ext xmlns:c16="http://schemas.microsoft.com/office/drawing/2014/chart" uri="{C3380CC4-5D6E-409C-BE32-E72D297353CC}">
              <c16:uniqueId val="{00000005-6E9A-476F-A4C4-3524B7BF89E3}"/>
            </c:ext>
          </c:extLst>
        </c:ser>
        <c:ser>
          <c:idx val="6"/>
          <c:order val="6"/>
          <c:tx>
            <c:strRef>
              <c:f>データシート!$A$33</c:f>
              <c:strCache>
                <c:ptCount val="1"/>
                <c:pt idx="0">
                  <c:v>苅田臨空産業団地開発事業特別会計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3.38</c:v>
                </c:pt>
                <c:pt idx="2">
                  <c:v>#N/A</c:v>
                </c:pt>
                <c:pt idx="3">
                  <c:v>3.28</c:v>
                </c:pt>
                <c:pt idx="4">
                  <c:v>#N/A</c:v>
                </c:pt>
                <c:pt idx="5">
                  <c:v>3.39</c:v>
                </c:pt>
                <c:pt idx="6">
                  <c:v>#N/A</c:v>
                </c:pt>
                <c:pt idx="7">
                  <c:v>3.16</c:v>
                </c:pt>
                <c:pt idx="8">
                  <c:v>#N/A</c:v>
                </c:pt>
                <c:pt idx="9">
                  <c:v>3.37</c:v>
                </c:pt>
              </c:numCache>
            </c:numRef>
          </c:val>
          <c:extLst>
            <c:ext xmlns:c16="http://schemas.microsoft.com/office/drawing/2014/chart" uri="{C3380CC4-5D6E-409C-BE32-E72D297353CC}">
              <c16:uniqueId val="{00000006-6E9A-476F-A4C4-3524B7BF89E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13.35</c:v>
                </c:pt>
                <c:pt idx="2">
                  <c:v>#N/A</c:v>
                </c:pt>
                <c:pt idx="3">
                  <c:v>13.37</c:v>
                </c:pt>
                <c:pt idx="4">
                  <c:v>#N/A</c:v>
                </c:pt>
                <c:pt idx="5">
                  <c:v>13.92</c:v>
                </c:pt>
                <c:pt idx="6">
                  <c:v>#N/A</c:v>
                </c:pt>
                <c:pt idx="7">
                  <c:v>12.27</c:v>
                </c:pt>
                <c:pt idx="8">
                  <c:v>#N/A</c:v>
                </c:pt>
                <c:pt idx="9">
                  <c:v>11.57</c:v>
                </c:pt>
              </c:numCache>
            </c:numRef>
          </c:val>
          <c:extLst>
            <c:ext xmlns:c16="http://schemas.microsoft.com/office/drawing/2014/chart" uri="{C3380CC4-5D6E-409C-BE32-E72D297353CC}">
              <c16:uniqueId val="{00000007-6E9A-476F-A4C4-3524B7BF89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7.09</c:v>
                </c:pt>
                <c:pt idx="2">
                  <c:v>#N/A</c:v>
                </c:pt>
                <c:pt idx="3">
                  <c:v>7.51</c:v>
                </c:pt>
                <c:pt idx="4">
                  <c:v>#N/A</c:v>
                </c:pt>
                <c:pt idx="5">
                  <c:v>8.76</c:v>
                </c:pt>
                <c:pt idx="6">
                  <c:v>#N/A</c:v>
                </c:pt>
                <c:pt idx="7">
                  <c:v>5.24</c:v>
                </c:pt>
                <c:pt idx="8">
                  <c:v>#N/A</c:v>
                </c:pt>
                <c:pt idx="9">
                  <c:v>11.75</c:v>
                </c:pt>
              </c:numCache>
            </c:numRef>
          </c:val>
          <c:extLst>
            <c:ext xmlns:c16="http://schemas.microsoft.com/office/drawing/2014/chart" uri="{C3380CC4-5D6E-409C-BE32-E72D297353CC}">
              <c16:uniqueId val="{00000008-6E9A-476F-A4C4-3524B7BF89E3}"/>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2</c:v>
                </c:pt>
                <c:pt idx="1">
                  <c:v>#N/A</c:v>
                </c:pt>
                <c:pt idx="2">
                  <c:v>0.95</c:v>
                </c:pt>
                <c:pt idx="3">
                  <c:v>#N/A</c:v>
                </c:pt>
                <c:pt idx="4">
                  <c:v>0.28000000000000003</c:v>
                </c:pt>
                <c:pt idx="5">
                  <c:v>#N/A</c:v>
                </c:pt>
                <c:pt idx="6">
                  <c:v>0.09</c:v>
                </c:pt>
                <c:pt idx="7">
                  <c:v>#N/A</c:v>
                </c:pt>
                <c:pt idx="8">
                  <c:v>0.16</c:v>
                </c:pt>
                <c:pt idx="9">
                  <c:v>#N/A</c:v>
                </c:pt>
              </c:numCache>
            </c:numRef>
          </c:val>
          <c:extLst>
            <c:ext xmlns:c16="http://schemas.microsoft.com/office/drawing/2014/chart" uri="{C3380CC4-5D6E-409C-BE32-E72D297353CC}">
              <c16:uniqueId val="{00000009-6E9A-476F-A4C4-3524B7BF89E3}"/>
            </c:ext>
          </c:extLst>
        </c:ser>
        <c:dLbls>
          <c:showLegendKey val="0"/>
          <c:showVal val="0"/>
          <c:showCatName val="0"/>
          <c:showSerName val="0"/>
          <c:showPercent val="0"/>
          <c:showBubbleSize val="0"/>
        </c:dLbls>
        <c:gapWidth val="150"/>
        <c:overlap val="100"/>
        <c:axId val="528019072"/>
        <c:axId val="528019464"/>
      </c:barChart>
      <c:catAx>
        <c:axId val="528019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8019464"/>
        <c:crosses val="autoZero"/>
        <c:auto val="1"/>
        <c:lblAlgn val="ctr"/>
        <c:lblOffset val="100"/>
        <c:tickLblSkip val="1"/>
        <c:tickMarkSkip val="1"/>
        <c:noMultiLvlLbl val="0"/>
      </c:catAx>
      <c:valAx>
        <c:axId val="528019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019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749</c:v>
                </c:pt>
                <c:pt idx="5">
                  <c:v>708</c:v>
                </c:pt>
                <c:pt idx="8">
                  <c:v>652</c:v>
                </c:pt>
                <c:pt idx="11">
                  <c:v>596</c:v>
                </c:pt>
                <c:pt idx="14">
                  <c:v>566</c:v>
                </c:pt>
              </c:numCache>
            </c:numRef>
          </c:val>
          <c:extLst>
            <c:ext xmlns:c16="http://schemas.microsoft.com/office/drawing/2014/chart" uri="{C3380CC4-5D6E-409C-BE32-E72D297353CC}">
              <c16:uniqueId val="{00000000-6244-4368-B666-FF1E028A71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44-4368-B666-FF1E028A71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2-6244-4368-B666-FF1E028A71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44-4368-B666-FF1E028A71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275</c:v>
                </c:pt>
                <c:pt idx="3">
                  <c:v>301</c:v>
                </c:pt>
                <c:pt idx="6">
                  <c:v>296</c:v>
                </c:pt>
                <c:pt idx="9">
                  <c:v>305</c:v>
                </c:pt>
                <c:pt idx="12">
                  <c:v>319</c:v>
                </c:pt>
              </c:numCache>
            </c:numRef>
          </c:val>
          <c:extLst>
            <c:ext xmlns:c16="http://schemas.microsoft.com/office/drawing/2014/chart" uri="{C3380CC4-5D6E-409C-BE32-E72D297353CC}">
              <c16:uniqueId val="{00000004-6244-4368-B666-FF1E028A71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44-4368-B666-FF1E028A71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44-4368-B666-FF1E028A71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1279</c:v>
                </c:pt>
                <c:pt idx="3">
                  <c:v>1225</c:v>
                </c:pt>
                <c:pt idx="6">
                  <c:v>1190</c:v>
                </c:pt>
                <c:pt idx="9">
                  <c:v>1227</c:v>
                </c:pt>
                <c:pt idx="12">
                  <c:v>1244</c:v>
                </c:pt>
              </c:numCache>
            </c:numRef>
          </c:val>
          <c:extLst>
            <c:ext xmlns:c16="http://schemas.microsoft.com/office/drawing/2014/chart" uri="{C3380CC4-5D6E-409C-BE32-E72D297353CC}">
              <c16:uniqueId val="{00000007-6244-4368-B666-FF1E028A71CF}"/>
            </c:ext>
          </c:extLst>
        </c:ser>
        <c:dLbls>
          <c:showLegendKey val="0"/>
          <c:showVal val="0"/>
          <c:showCatName val="0"/>
          <c:showSerName val="0"/>
          <c:showPercent val="0"/>
          <c:showBubbleSize val="0"/>
        </c:dLbls>
        <c:gapWidth val="100"/>
        <c:overlap val="100"/>
        <c:axId val="528020248"/>
        <c:axId val="528021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807</c:v>
                </c:pt>
                <c:pt idx="2">
                  <c:v>#N/A</c:v>
                </c:pt>
                <c:pt idx="3">
                  <c:v>#N/A</c:v>
                </c:pt>
                <c:pt idx="4">
                  <c:v>819</c:v>
                </c:pt>
                <c:pt idx="5">
                  <c:v>#N/A</c:v>
                </c:pt>
                <c:pt idx="6">
                  <c:v>#N/A</c:v>
                </c:pt>
                <c:pt idx="7">
                  <c:v>834</c:v>
                </c:pt>
                <c:pt idx="8">
                  <c:v>#N/A</c:v>
                </c:pt>
                <c:pt idx="9">
                  <c:v>#N/A</c:v>
                </c:pt>
                <c:pt idx="10">
                  <c:v>936</c:v>
                </c:pt>
                <c:pt idx="11">
                  <c:v>#N/A</c:v>
                </c:pt>
                <c:pt idx="12">
                  <c:v>#N/A</c:v>
                </c:pt>
                <c:pt idx="13">
                  <c:v>997</c:v>
                </c:pt>
                <c:pt idx="14">
                  <c:v>#N/A</c:v>
                </c:pt>
              </c:numCache>
            </c:numRef>
          </c:val>
          <c:smooth val="0"/>
          <c:extLst>
            <c:ext xmlns:c16="http://schemas.microsoft.com/office/drawing/2014/chart" uri="{C3380CC4-5D6E-409C-BE32-E72D297353CC}">
              <c16:uniqueId val="{00000008-6244-4368-B666-FF1E028A71CF}"/>
            </c:ext>
          </c:extLst>
        </c:ser>
        <c:dLbls>
          <c:showLegendKey val="0"/>
          <c:showVal val="0"/>
          <c:showCatName val="0"/>
          <c:showSerName val="0"/>
          <c:showPercent val="0"/>
          <c:showBubbleSize val="0"/>
        </c:dLbls>
        <c:marker val="1"/>
        <c:smooth val="0"/>
        <c:axId val="528020248"/>
        <c:axId val="528021032"/>
      </c:lineChart>
      <c:catAx>
        <c:axId val="528020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8021032"/>
        <c:crosses val="autoZero"/>
        <c:auto val="1"/>
        <c:lblAlgn val="ctr"/>
        <c:lblOffset val="100"/>
        <c:tickLblSkip val="1"/>
        <c:tickMarkSkip val="1"/>
        <c:noMultiLvlLbl val="0"/>
      </c:catAx>
      <c:valAx>
        <c:axId val="528021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020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5789</c:v>
                </c:pt>
                <c:pt idx="5">
                  <c:v>5300</c:v>
                </c:pt>
                <c:pt idx="8">
                  <c:v>4992</c:v>
                </c:pt>
                <c:pt idx="11">
                  <c:v>4837</c:v>
                </c:pt>
                <c:pt idx="14">
                  <c:v>4839</c:v>
                </c:pt>
              </c:numCache>
            </c:numRef>
          </c:val>
          <c:extLst>
            <c:ext xmlns:c16="http://schemas.microsoft.com/office/drawing/2014/chart" uri="{C3380CC4-5D6E-409C-BE32-E72D297353CC}">
              <c16:uniqueId val="{00000000-5454-4E91-8382-A195A5BD29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312</c:v>
                </c:pt>
                <c:pt idx="5">
                  <c:v>274</c:v>
                </c:pt>
                <c:pt idx="8">
                  <c:v>214</c:v>
                </c:pt>
                <c:pt idx="11">
                  <c:v>136</c:v>
                </c:pt>
                <c:pt idx="14">
                  <c:v>114</c:v>
                </c:pt>
              </c:numCache>
            </c:numRef>
          </c:val>
          <c:extLst>
            <c:ext xmlns:c16="http://schemas.microsoft.com/office/drawing/2014/chart" uri="{C3380CC4-5D6E-409C-BE32-E72D297353CC}">
              <c16:uniqueId val="{00000001-5454-4E91-8382-A195A5BD29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6663</c:v>
                </c:pt>
                <c:pt idx="5">
                  <c:v>6858</c:v>
                </c:pt>
                <c:pt idx="8">
                  <c:v>7137</c:v>
                </c:pt>
                <c:pt idx="11">
                  <c:v>8037</c:v>
                </c:pt>
                <c:pt idx="14">
                  <c:v>8604</c:v>
                </c:pt>
              </c:numCache>
            </c:numRef>
          </c:val>
          <c:extLst>
            <c:ext xmlns:c16="http://schemas.microsoft.com/office/drawing/2014/chart" uri="{C3380CC4-5D6E-409C-BE32-E72D297353CC}">
              <c16:uniqueId val="{00000002-5454-4E91-8382-A195A5BD29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54-4E91-8382-A195A5BD29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54-4E91-8382-A195A5BD29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323</c:v>
                </c:pt>
                <c:pt idx="3">
                  <c:v>321</c:v>
                </c:pt>
                <c:pt idx="6">
                  <c:v>0</c:v>
                </c:pt>
                <c:pt idx="9">
                  <c:v>0</c:v>
                </c:pt>
                <c:pt idx="12">
                  <c:v>0</c:v>
                </c:pt>
              </c:numCache>
            </c:numRef>
          </c:val>
          <c:extLst>
            <c:ext xmlns:c16="http://schemas.microsoft.com/office/drawing/2014/chart" uri="{C3380CC4-5D6E-409C-BE32-E72D297353CC}">
              <c16:uniqueId val="{00000005-5454-4E91-8382-A195A5BD29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2312</c:v>
                </c:pt>
                <c:pt idx="3">
                  <c:v>2393</c:v>
                </c:pt>
                <c:pt idx="6">
                  <c:v>2162</c:v>
                </c:pt>
                <c:pt idx="9">
                  <c:v>2204</c:v>
                </c:pt>
                <c:pt idx="12">
                  <c:v>2196</c:v>
                </c:pt>
              </c:numCache>
            </c:numRef>
          </c:val>
          <c:extLst>
            <c:ext xmlns:c16="http://schemas.microsoft.com/office/drawing/2014/chart" uri="{C3380CC4-5D6E-409C-BE32-E72D297353CC}">
              <c16:uniqueId val="{00000006-5454-4E91-8382-A195A5BD29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454-4E91-8382-A195A5BD29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4106</c:v>
                </c:pt>
                <c:pt idx="3">
                  <c:v>3960</c:v>
                </c:pt>
                <c:pt idx="6">
                  <c:v>4198</c:v>
                </c:pt>
                <c:pt idx="9">
                  <c:v>4449</c:v>
                </c:pt>
                <c:pt idx="12">
                  <c:v>4943</c:v>
                </c:pt>
              </c:numCache>
            </c:numRef>
          </c:val>
          <c:extLst>
            <c:ext xmlns:c16="http://schemas.microsoft.com/office/drawing/2014/chart" uri="{C3380CC4-5D6E-409C-BE32-E72D297353CC}">
              <c16:uniqueId val="{00000008-5454-4E91-8382-A195A5BD29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c:v>
                </c:pt>
                <c:pt idx="3">
                  <c:v>4</c:v>
                </c:pt>
                <c:pt idx="6">
                  <c:v>0</c:v>
                </c:pt>
                <c:pt idx="9">
                  <c:v>0</c:v>
                </c:pt>
                <c:pt idx="12">
                  <c:v>0</c:v>
                </c:pt>
              </c:numCache>
            </c:numRef>
          </c:val>
          <c:extLst>
            <c:ext xmlns:c16="http://schemas.microsoft.com/office/drawing/2014/chart" uri="{C3380CC4-5D6E-409C-BE32-E72D297353CC}">
              <c16:uniqueId val="{00000009-5454-4E91-8382-A195A5BD29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9759</c:v>
                </c:pt>
                <c:pt idx="3">
                  <c:v>9108</c:v>
                </c:pt>
                <c:pt idx="6">
                  <c:v>8738</c:v>
                </c:pt>
                <c:pt idx="9">
                  <c:v>8070</c:v>
                </c:pt>
                <c:pt idx="12">
                  <c:v>8112</c:v>
                </c:pt>
              </c:numCache>
            </c:numRef>
          </c:val>
          <c:extLst>
            <c:ext xmlns:c16="http://schemas.microsoft.com/office/drawing/2014/chart" uri="{C3380CC4-5D6E-409C-BE32-E72D297353CC}">
              <c16:uniqueId val="{0000000A-5454-4E91-8382-A195A5BD2944}"/>
            </c:ext>
          </c:extLst>
        </c:ser>
        <c:dLbls>
          <c:showLegendKey val="0"/>
          <c:showVal val="0"/>
          <c:showCatName val="0"/>
          <c:showSerName val="0"/>
          <c:showPercent val="0"/>
          <c:showBubbleSize val="0"/>
        </c:dLbls>
        <c:gapWidth val="100"/>
        <c:overlap val="100"/>
        <c:axId val="528021816"/>
        <c:axId val="527990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3740</c:v>
                </c:pt>
                <c:pt idx="2">
                  <c:v>#N/A</c:v>
                </c:pt>
                <c:pt idx="3">
                  <c:v>#N/A</c:v>
                </c:pt>
                <c:pt idx="4">
                  <c:v>3353</c:v>
                </c:pt>
                <c:pt idx="5">
                  <c:v>#N/A</c:v>
                </c:pt>
                <c:pt idx="6">
                  <c:v>#N/A</c:v>
                </c:pt>
                <c:pt idx="7">
                  <c:v>2756</c:v>
                </c:pt>
                <c:pt idx="8">
                  <c:v>#N/A</c:v>
                </c:pt>
                <c:pt idx="9">
                  <c:v>#N/A</c:v>
                </c:pt>
                <c:pt idx="10">
                  <c:v>1712</c:v>
                </c:pt>
                <c:pt idx="11">
                  <c:v>#N/A</c:v>
                </c:pt>
                <c:pt idx="12">
                  <c:v>#N/A</c:v>
                </c:pt>
                <c:pt idx="13">
                  <c:v>1695</c:v>
                </c:pt>
                <c:pt idx="14">
                  <c:v>#N/A</c:v>
                </c:pt>
              </c:numCache>
            </c:numRef>
          </c:val>
          <c:smooth val="0"/>
          <c:extLst>
            <c:ext xmlns:c16="http://schemas.microsoft.com/office/drawing/2014/chart" uri="{C3380CC4-5D6E-409C-BE32-E72D297353CC}">
              <c16:uniqueId val="{0000000B-5454-4E91-8382-A195A5BD2944}"/>
            </c:ext>
          </c:extLst>
        </c:ser>
        <c:dLbls>
          <c:showLegendKey val="0"/>
          <c:showVal val="0"/>
          <c:showCatName val="0"/>
          <c:showSerName val="0"/>
          <c:showPercent val="0"/>
          <c:showBubbleSize val="0"/>
        </c:dLbls>
        <c:marker val="1"/>
        <c:smooth val="0"/>
        <c:axId val="528021816"/>
        <c:axId val="527990848"/>
      </c:lineChart>
      <c:catAx>
        <c:axId val="528021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7990848"/>
        <c:crosses val="autoZero"/>
        <c:auto val="1"/>
        <c:lblAlgn val="ctr"/>
        <c:lblOffset val="100"/>
        <c:tickLblSkip val="1"/>
        <c:tickMarkSkip val="1"/>
        <c:noMultiLvlLbl val="0"/>
      </c:catAx>
      <c:valAx>
        <c:axId val="527990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8021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3949</c:v>
                </c:pt>
                <c:pt idx="1">
                  <c:v>3896</c:v>
                </c:pt>
                <c:pt idx="2">
                  <c:v>4163</c:v>
                </c:pt>
              </c:numCache>
            </c:numRef>
          </c:val>
          <c:extLst>
            <c:ext xmlns:c16="http://schemas.microsoft.com/office/drawing/2014/chart" uri="{C3380CC4-5D6E-409C-BE32-E72D297353CC}">
              <c16:uniqueId val="{00000000-D6EF-4563-9F93-52C460DBEC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c:v>
                </c:pt>
                <c:pt idx="1">
                  <c:v>39</c:v>
                </c:pt>
                <c:pt idx="2">
                  <c:v>39</c:v>
                </c:pt>
              </c:numCache>
            </c:numRef>
          </c:val>
          <c:extLst>
            <c:ext xmlns:c16="http://schemas.microsoft.com/office/drawing/2014/chart" uri="{C3380CC4-5D6E-409C-BE32-E72D297353CC}">
              <c16:uniqueId val="{00000001-D6EF-4563-9F93-52C460DBEC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3199</c:v>
                </c:pt>
                <c:pt idx="1">
                  <c:v>4152</c:v>
                </c:pt>
                <c:pt idx="2">
                  <c:v>4451</c:v>
                </c:pt>
              </c:numCache>
            </c:numRef>
          </c:val>
          <c:extLst>
            <c:ext xmlns:c16="http://schemas.microsoft.com/office/drawing/2014/chart" uri="{C3380CC4-5D6E-409C-BE32-E72D297353CC}">
              <c16:uniqueId val="{00000002-D6EF-4563-9F93-52C460DBEC2C}"/>
            </c:ext>
          </c:extLst>
        </c:ser>
        <c:dLbls>
          <c:showLegendKey val="0"/>
          <c:showVal val="0"/>
          <c:showCatName val="0"/>
          <c:showSerName val="0"/>
          <c:showPercent val="0"/>
          <c:showBubbleSize val="0"/>
        </c:dLbls>
        <c:gapWidth val="120"/>
        <c:overlap val="100"/>
        <c:axId val="528003000"/>
        <c:axId val="527997512"/>
      </c:barChart>
      <c:catAx>
        <c:axId val="528003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7997512"/>
        <c:crosses val="autoZero"/>
        <c:auto val="1"/>
        <c:lblAlgn val="ctr"/>
        <c:lblOffset val="100"/>
        <c:tickLblSkip val="1"/>
        <c:tickMarkSkip val="1"/>
        <c:noMultiLvlLbl val="0"/>
      </c:catAx>
      <c:valAx>
        <c:axId val="5279975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8003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{AE1A97A1-1402-444E-9B61-6AEE4261192D}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BCC-4255-B514-AC5EA2C712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{7543DC4A-A0BE-4E36-BCA2-29D5DC2C986B}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CC-4255-B514-AC5EA2C712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{ACBD4F1E-C384-4950-93C5-27A4CBD4F0F9}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CC-4255-B514-AC5EA2C712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{C24C0CA3-DE52-4FED-B44E-7947D3082CB9}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CC-4255-B514-AC5EA2C712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{C2CEAEC2-C2A0-47AD-8391-76256CE60E04}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CC-4255-B514-AC5EA2C712F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{CAC9FD94-CDC2-46DD-A35E-C786F1D86A8F}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BCC-4255-B514-AC5EA2C712F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{4E149D0C-E9C6-489B-8260-10DA27CDC377}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BCC-4255-B514-AC5EA2C712F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{287E21AC-14A8-4C1F-9093-52E4649A3FCF}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BCC-4255-B514-AC5EA2C712F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{6FCA08B3-490E-4E18-B4C4-C454355BDB83}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BCC-4255-B514-AC5EA2C712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60.8</c:v>
                </c:pt>
                <c:pt idx="16">
                  <c:v>61.6</c:v>
                </c:pt>
                <c:pt idx="24">
                  <c:v>63.1</c:v>
                </c:pt>
                <c:pt idx="32">
                  <c:v>64.5</c:v>
                </c:pt>
              </c:numCache>
            </c:numRef>
          </c:xVal>
          <c:yVal>
            <c:numRef>
              <c:f>公会計指標分析・財政指標組合せ分析表!$BP$51:$DC$51</c:f>
              <c:numCache>
                <c:formatCode>#,##0.0;"▲ "#,##0.0</c:formatCode>
                <c:ptCount val="40"/>
                <c:pt idx="0">
                  <c:v>43.3</c:v>
                </c:pt>
                <c:pt idx="8">
                  <c:v>36.700000000000003</c:v>
                </c:pt>
                <c:pt idx="16">
                  <c:v>31</c:v>
                </c:pt>
                <c:pt idx="24">
                  <c:v>17.600000000000001</c:v>
                </c:pt>
                <c:pt idx="32">
                  <c:v>16.399999999999999</c:v>
                </c:pt>
              </c:numCache>
            </c:numRef>
          </c:yVal>
          <c:smooth val="0"/>
          <c:extLst>
            <c:ext xmlns:c16="http://schemas.microsoft.com/office/drawing/2014/chart" uri="{C3380CC4-5D6E-409C-BE32-E72D297353CC}">
              <c16:uniqueId val="{00000009-5BCC-4255-B514-AC5EA2C712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{C074BFC6-AACA-4B8B-8242-3781C2F548D3}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BCC-4255-B514-AC5EA2C712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{D02301FD-220D-4F3D-919D-226D02857FA7}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CC-4255-B514-AC5EA2C712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{E509BAB9-6188-4BF7-A381-AFE99FE46EF1}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CC-4255-B514-AC5EA2C712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{B156C740-45B5-4123-A144-419C76E98064}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CC-4255-B514-AC5EA2C712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{1C68B98C-0CBB-42DF-8525-7B0A03E83E58}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CC-4255-B514-AC5EA2C712F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{E1D0AD7C-FEF9-4289-9C1A-68F848FC988F}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BCC-4255-B514-AC5EA2C712F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{BAC6C342-D863-450E-A4F4-B3A3B7B4ED44}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BCC-4255-B514-AC5EA2C712F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{F22628CE-9381-4643-8AED-BB8F99EC0757}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BCC-4255-B514-AC5EA2C712F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{94C48F33-F888-4A5D-8EA1-869D8709AFAD}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BCC-4255-B514-AC5EA2C712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5BCC-4255-B514-AC5EA2C712FE}"/>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{E45D0BF1-D611-4C4E-8C8E-D35FFF5250AA}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836-4A08-8DA0-6129B7C0B3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{D475BE97-9DBD-45E9-8A23-49EADE58BB38}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36-4A08-8DA0-6129B7C0B3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{03BA51CE-C75E-49E3-9015-EF9D0311D55C}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36-4A08-8DA0-6129B7C0B3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{5D3E220F-DB05-481D-87CD-E2865EEEDFB7}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36-4A08-8DA0-6129B7C0B3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{83CC6DC7-5883-47DF-8415-93001340A0E8}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36-4A08-8DA0-6129B7C0B34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{CF019063-591C-4382-8E90-631E85AE9233}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836-4A08-8DA0-6129B7C0B34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{C6109CCC-79C2-406C-90CA-8410DAB1407D}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836-4A08-8DA0-6129B7C0B34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{B32876BE-7FC6-44F0-A5BE-DED66C8A2801}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836-4A08-8DA0-6129B7C0B34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{2ECBB86F-237C-4669-BDF2-97DEF5166666}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836-4A08-8DA0-6129B7C0B3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9.4</c:v>
                </c:pt>
                <c:pt idx="16">
                  <c:v>9.1999999999999993</c:v>
                </c:pt>
                <c:pt idx="24">
                  <c:v>9.3000000000000007</c:v>
                </c:pt>
                <c:pt idx="32">
                  <c:v>9.5</c:v>
                </c:pt>
              </c:numCache>
            </c:numRef>
          </c:xVal>
          <c:yVal>
            <c:numRef>
              <c:f>公会計指標分析・財政指標組合せ分析表!$BP$73:$DC$73</c:f>
              <c:numCache>
                <c:formatCode>#,##0.0;"▲ "#,##0.0</c:formatCode>
                <c:ptCount val="40"/>
                <c:pt idx="0">
                  <c:v>43.3</c:v>
                </c:pt>
                <c:pt idx="8">
                  <c:v>36.700000000000003</c:v>
                </c:pt>
                <c:pt idx="16">
                  <c:v>31</c:v>
                </c:pt>
                <c:pt idx="24">
                  <c:v>17.600000000000001</c:v>
                </c:pt>
                <c:pt idx="32">
                  <c:v>16.399999999999999</c:v>
                </c:pt>
              </c:numCache>
            </c:numRef>
          </c:yVal>
          <c:smooth val="0"/>
          <c:extLst>
            <c:ext xmlns:c16="http://schemas.microsoft.com/office/drawing/2014/chart" uri="{C3380CC4-5D6E-409C-BE32-E72D297353CC}">
              <c16:uniqueId val="{00000009-B836-4A08-8DA0-6129B7C0B3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{5E65BBD7-0150-4976-9CEA-602642E0CC6E}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836-4A08-8DA0-6129B7C0B3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{AD9C4FB9-9FD0-4167-B262-7D1497740020}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36-4A08-8DA0-6129B7C0B3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{9DA5D3C2-C96D-4330-B019-18BCA226AC8A}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36-4A08-8DA0-6129B7C0B3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{A333F39D-697F-457E-B19F-AA70046922CC}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36-4A08-8DA0-6129B7C0B3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{5DE0E8D4-023F-40A0-B1FD-921205122E1E}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36-4A08-8DA0-6129B7C0B34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{D1569079-DE60-49B4-910B-02B795A9327B}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836-4A08-8DA0-6129B7C0B34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{74E49F7C-845C-461A-B993-5AE4B75347C9}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836-4A08-8DA0-6129B7C0B34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{34EE5B39-3FBE-4DD2-BF2F-DCE29A62AB1A}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836-4A08-8DA0-6129B7C0B34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{3F4EAF5C-911D-4129-B16A-573EF9924BC5}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836-4A08-8DA0-6129B7C0B3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B836-4A08-8DA0-6129B7C0B342}"/>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元利償還金等（A）の元利償還金は</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、一般会計では</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42</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百万円減少したが、土地区画整理事業特別会計では</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59</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百万円増加した</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ため、合計で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17</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一方で、分子の減少要素である算入公債費等（B）は、補正係数の減や平成13年度同意債の算入終了により</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30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百万円減少となったため分子全体では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61</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百万円の増加となった。
　計画的に基金に積み立て活用する等地方債残高の減少に努め、過度に地方債に依存しない財政運営を行っていく。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将来負担額（A）の一般会計等に係る地方債の現在高は、</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令和</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年度にピークを迎える土地区画整理事業の推進等により</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42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百万円の増となり、今年度は増加に転じた。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一方、分子の減少要素である充当可能財源等（B）の充当可能基金は、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567</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百万円の増加となった。これは、</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将来の財政需要や公共施設の整備費用に対応するため、財政調整基金や公共施設整備基金への積立てを行ったこと</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等によるものである。
　最終的な将来負担比率の分子は、前年度と比べて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17</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百万円の減少となり、過去</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年間で最も低い1,</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695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本町の財政は、景気動向の影響を大きく受けやすいため、今後も過度に地方債や基金の取崩に依存することのない健全な財政運営に取り組んでいく。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福岡県苅田町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公共施設整備基金は、公共施設の老朽化対策の財源として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271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百万円積立て、企業立地等奨励金基金は、企業立地奨励金の財源として2</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百万円取り崩した。財政調整基金は、この数年、新型コロナウイルス感染症対策のため財政調整基金を取り崩していたが、令和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年度は税収が増加したこともあり、取崩しを行わず、将来の財政需要に対応するため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265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百万円を積み立てた。基金全体では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565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老朽化した公共施設の更新や長寿命化、非耐震化の本庁舎建替えの財源として公共施設整備基金を中心に、財政調整基金とのバランスを取りながら積立を行っていく予定である。また、町内進出企業への奨励金財源として企業立地等奨励金基金の残高を約600百万円とするため計画的に積立を行っていく予定であ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　　：公共施設の老朽化対策のため、施設の新築や改修、設備の更新等の財源に充当する。
企業立地等奨励金基金：苅田町企業立地促進条例等に基づく奨励金の財源に充当する。
まちづくり基金　　　：ふるさと寄附金やまちづくり自販機の売上を積み立て、本町の発展やまちづくりの推進を図る事業の財源に充当する。
宿泊税交付金基金　　：福岡県宿泊税交付金を積立て、苅田町の観光資源の魅力向上、旅行者の受入環境の充実その他の観光の振興を図る事業に充当する。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霊園管理基金　　　　：霊園の管理料を積み立て、霊園管理に要する経費の財源に充当する。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公共施設整備基金は、公共施設の老朽化対策の財源として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271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百万円積立を行ったことにより増額となった。
企業立地等奨励金基金は、奨励金の歳出に充てるため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百万円の取崩を行い、今年度は減額となった。
</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まちづくり基金は、ふるさと応援寄附金の返礼品等の経費に充てるため、</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48</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百万円の取崩、過去に積み立てたふるさと応援寄附金を活用し消防指令車購入に充てるため、</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百万円の取崩を行った一方で、ふるさと応援寄附金の受入等による</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103</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百万円の積立を行ったため</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50</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百万円の増額となった。</a:t>
          </a:r>
          <a:r>
            <a:rPr kumimoji="1" lang="ja-JP" altLang="en-US" sz="1300" b="0" i="0" u="none" strike="noStrike" kern="0" cap="none" spc="0" normalizeH="0" baseline="0" noProof="0">
              <a:ln>
                <a:noFill/>
              </a:ln>
              <a:solidFill>
                <a:srgbClr val="FF0000"/>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宿泊税交付金基金は、福岡県宿泊税交付金の受入より、観光の振興を図る事業に要した経費が多かったため</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百万円の減額となった。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霊園管理基金は、管理費に要した経費より管理料の受入の方が多かったため百万円の増額となった。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は、今後老朽化の進む公共施設の改修や長寿命化、庁舎の建替え等多くの財源が必要となることから、前年度決算余剰金の1/2を中心に地方税の増収や歳出の削減により捻出した一般財源を計画的に積み立てる予定となっている。
企業立地等奨励金基金は、町内進出企業等へ令和9年度までに約600百万円の奨励金支払が見込まれているため、地方税の増収や歳出の削減により捻出した一般財源を計画的に積み立てる予定となっている。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この数年、新型コロナウイルス感染症対策のため財政調整基金を取り崩していたが、令和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年度は税収が増加したこともあり、取崩しを行わず、将来の財政需要に対応するため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265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は、平成25年度から平成27年度まで1,250百万円取崩を行ったため、残高が減少していたが、平成29年度より積立を行い、残高水準が平成24年度末時点と同程度まで増加した。今後は、債券の購入等を行い、債券から得た利息や純繰越金等を計画的に積み立てていく予定であ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積立、取崩ともに行っていないため現在高に変動なし。</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中期的に歳出が確実に見込まれている特定目的基金（公共施設整備基金、企業立地等奨励金基金）を中心にバランスと取りながら積立てを行っていく予定である。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29F7C6D-2BCA-420B-818C-D6B803D676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52423CB-0E93-4C84-9C23-CCBDE361A7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271AF0A-FF85-4C35-AEA0-4D160E3F8D45}"/>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2014860-E6FE-4A05-8A87-8FA879DD4A0A}"/>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B273037-6F91-4A2D-A406-4DC1A9FB9E31}"/>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3C2EC05-F1D1-404F-B439-A6A83F4128EB}"/>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0586C0D-A5A9-4085-8C23-8E96CBB18434}"/>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7E43DB0-AC00-4F70-B5EA-3960BC229D66}"/>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59CCAD7-9E2C-43E0-9DC6-7BA77CE24C1A}"/>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4B080C2-7040-4CE7-AA31-101873371B65}"/>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5CCE133-5F67-4782-8B6C-FA87403CB24F}"/>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76C2F0E-E35D-4BCB-A629-EBA963AA9A42}"/>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37,824
36,407
49.58
18,754,145
17,330,969
1,276,914
10,851,912
8,112,403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CAB9FCD-EB4F-442C-BF79-BC4203CD1D70}"/>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B9ACDAA-31BC-4260-85C0-6DDBEC01D27F}"/>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87B31BB-140E-4A95-A4E9-4FBCDF935A62}"/>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3CD23A0-92BB-4492-B058-B2E63E0BE05B}"/>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ED00F56-5AF5-45C6-8A92-DDC96C89BAFA}"/>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17564D5-0516-47A0-B61A-8211E2BD3ABE}"/>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B455998-27FF-4043-B50F-20D53449120A}"/>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8E5550B-5DD3-49C2-A22B-62C7C0AAE251}"/>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380808E-A1F1-45D8-945A-46C99812183D}"/>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36DB68D-5FEF-4AED-B0E2-34D421920A27}"/>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72B6406-C982-42C2-BA2C-97C7137C40FA}"/>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8AFD8E4-4B13-47AD-B810-83B446E09640}"/>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E184CDC-6D5E-4152-987A-ACA82BB8D096}"/>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F1D24CD-3BD8-4751-8850-0F8E6EE639A7}"/>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261E588-CA2D-46AC-A6C6-059D6CF6EF78}"/>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01E51BB-1E65-4064-A3A2-764D257F90E3}"/>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E0ACDFF-2ABC-4AB4-AFF7-62267403AD46}"/>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C7B1A55-0928-49E2-B1BB-800377CD1B6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1564195-77E1-4984-9CB2-E3159D468E0B}"/>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0410257-16F9-4C30-870C-6A5DFCFEA45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431A150-93D2-430E-9278-389661713047}"/>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B3B46DC-8F6D-4D2A-958F-08AC18725C03}"/>
            </a:ext>
          </a:extLst>
        </xdr:cNvPr>
        <xdr:cNvSpPr txBox="1"/>
      </xdr:nvSpPr>
      <xdr:spPr>
        <a:xfrm>
          <a:off x="419100" y="305562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9EE0CA0-2B41-4413-A281-C1DBC5A11B68}"/>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4B9A3FB-A937-49FD-9145-8D3CF1473301}"/>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ABB56A2-ECA1-48AA-974B-4785356A89B1}"/>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8130804-298B-4FB0-B63A-985357E19B08}"/>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AA9782B-57E8-4037-8D31-6851679A0DAA}"/>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4ED6730-ACC8-4577-A425-18E40DC4262D}"/>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77EF073-C638-473F-A698-499B282A7794}"/>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75D4EC3-648D-4458-9A33-D4F16A414088}"/>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FBA839B-D422-4CE0-96AE-9805DC4D45E7}"/>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BAD4A43-AE36-4449-8878-DC3DEB265C78}"/>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3D0B8CE-354F-41BE-A6EE-23DC1075E6A8}"/>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1ACF64C-4726-45A5-8169-F807C2753589}"/>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DC264DA-170D-441B-985F-81C2CB4DF75C}"/>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類似団体に比べて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％低くなっている。これは、平成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年度の町民温水プール建設、平成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消防本部事務所棟建替え及び土地区画整理事業等による道路新設整備等により、比較的新しい固定資産を保有しているためである。しかし、個別施設ごとにみると、多くの公共施設等で老朽化が進み、これから一斉に大規模改修や建替えの時期を迎える状況である。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月に策定した公共施設個別施設計画及び令和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月に改訂した公共施設等総合管理計画に基づき、公共施設の修繕や更新等を計画的に実施することで、コストの分散、縮減や財政負担の軽減につなげる。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9492FE3-EBEE-43EA-8D3F-3DC1B2AD51BE}"/>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D54EF05-E412-4E47-A6CE-35AD0574997F}"/>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68C9E24-77FD-4603-8239-1A7DAF7B4177}"/>
            </a:ext>
          </a:extLst>
        </xdr:cNvPr>
        <xdr:cNvSpPr txBox="1"/>
      </xdr:nvSpPr>
      <xdr:spPr>
        <a:xfrm>
          <a:off x="73104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1D59DB0-893D-4883-8DC1-F29C71E6C060}"/>
            </a:ext>
          </a:extLst>
        </xdr:cNvPr>
        <xdr:cNvCxnSpPr/>
      </xdr:nvCxnSpPr>
      <xdr:spPr>
        <a:xfrm>
          <a:off x="1142365" y="598064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240F870-3578-4FC6-854B-19D87C317B5E}"/>
            </a:ext>
          </a:extLst>
        </xdr:cNvPr>
        <xdr:cNvSpPr txBox="1"/>
      </xdr:nvSpPr>
      <xdr:spPr>
        <a:xfrm>
          <a:off x="784241" y="58830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B450027-5AA0-4337-B4F6-A66BE6E04617}"/>
            </a:ext>
          </a:extLst>
        </xdr:cNvPr>
        <xdr:cNvCxnSpPr/>
      </xdr:nvCxnSpPr>
      <xdr:spPr>
        <a:xfrm>
          <a:off x="1142365" y="561699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C7F9778-3D95-4B31-83F1-73EC6827AE4A}"/>
            </a:ext>
          </a:extLst>
        </xdr:cNvPr>
        <xdr:cNvSpPr txBox="1"/>
      </xdr:nvSpPr>
      <xdr:spPr>
        <a:xfrm>
          <a:off x="784241"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1524A78-DAB0-4AAA-A2D2-0E5ABFE016D1}"/>
            </a:ext>
          </a:extLst>
        </xdr:cNvPr>
        <xdr:cNvCxnSpPr/>
      </xdr:nvCxnSpPr>
      <xdr:spPr>
        <a:xfrm>
          <a:off x="1142365" y="52609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AF101EC-4948-4C4F-BFB7-08C00FC65BBE}"/>
            </a:ext>
          </a:extLst>
        </xdr:cNvPr>
        <xdr:cNvSpPr txBox="1"/>
      </xdr:nvSpPr>
      <xdr:spPr>
        <a:xfrm>
          <a:off x="784241" y="5163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6535357-CEAB-4971-B388-F32D14D79C0A}"/>
            </a:ext>
          </a:extLst>
        </xdr:cNvPr>
        <xdr:cNvCxnSpPr/>
      </xdr:nvCxnSpPr>
      <xdr:spPr>
        <a:xfrm>
          <a:off x="1142365" y="489733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8E604D3-DC71-4674-ACD7-FF2846A0DB90}"/>
            </a:ext>
          </a:extLst>
        </xdr:cNvPr>
        <xdr:cNvSpPr txBox="1"/>
      </xdr:nvSpPr>
      <xdr:spPr>
        <a:xfrm>
          <a:off x="784241" y="4809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A7A5509-EBAE-4372-8D6A-8C8C17FBCC8C}"/>
            </a:ext>
          </a:extLst>
        </xdr:cNvPr>
        <xdr:cNvCxnSpPr/>
      </xdr:nvCxnSpPr>
      <xdr:spPr>
        <a:xfrm>
          <a:off x="1142365" y="454321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43B0C9C-87FF-4EA0-9A79-36FC2F24F90C}"/>
            </a:ext>
          </a:extLst>
        </xdr:cNvPr>
        <xdr:cNvSpPr txBox="1"/>
      </xdr:nvSpPr>
      <xdr:spPr>
        <a:xfrm>
          <a:off x="784241" y="444941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9A2EC7F-9254-4941-95D3-9DBB5658CA3F}"/>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4F05E72-EC41-4E3B-AADF-3D4379B3B806}"/>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7507AC3-4C86-4F3D-8A30-107C617F7805}"/>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5CD5FAC9-3B5F-4D90-BFF5-286B03C3E853}"/>
            </a:ext>
          </a:extLst>
        </xdr:cNvPr>
        <xdr:cNvCxnSpPr/>
      </xdr:nvCxnSpPr>
      <xdr:spPr>
        <a:xfrm flipV="1">
          <a:off x="4295775" y="4685030"/>
          <a:ext cx="1270" cy="104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9D3CA509-0592-468A-8314-6D4B1B43E815}"/>
            </a:ext>
          </a:extLst>
        </xdr:cNvPr>
        <xdr:cNvSpPr txBox="1"/>
      </xdr:nvSpPr>
      <xdr:spPr>
        <a:xfrm>
          <a:off x="4342765" y="57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280B2641-D869-4020-89D7-FEE14BB48EAF}"/>
            </a:ext>
          </a:extLst>
        </xdr:cNvPr>
        <xdr:cNvCxnSpPr/>
      </xdr:nvCxnSpPr>
      <xdr:spPr>
        <a:xfrm>
          <a:off x="4206875" y="572685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F4094AD1-C907-415A-B093-D8ECAF24BDCC}"/>
            </a:ext>
          </a:extLst>
        </xdr:cNvPr>
        <xdr:cNvSpPr txBox="1"/>
      </xdr:nvSpPr>
      <xdr:spPr>
        <a:xfrm>
          <a:off x="4342765" y="446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F90BC7EB-C749-4DC1-8885-5E00843FF9EF}"/>
            </a:ext>
          </a:extLst>
        </xdr:cNvPr>
        <xdr:cNvCxnSpPr/>
      </xdr:nvCxnSpPr>
      <xdr:spPr>
        <a:xfrm>
          <a:off x="4206875" y="468503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a:extLst>
            <a:ext uri="{FF2B5EF4-FFF2-40B4-BE49-F238E27FC236}">
              <a16:creationId xmlns:a16="http://schemas.microsoft.com/office/drawing/2014/main" id="{DBA1C324-F752-45A9-9F43-F0546502D82F}"/>
            </a:ext>
          </a:extLst>
        </xdr:cNvPr>
        <xdr:cNvSpPr txBox="1"/>
      </xdr:nvSpPr>
      <xdr:spPr>
        <a:xfrm>
          <a:off x="4342765" y="5057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E2353261-3523-430A-99BB-1660F5630C5B}"/>
            </a:ext>
          </a:extLst>
        </xdr:cNvPr>
        <xdr:cNvSpPr/>
      </xdr:nvSpPr>
      <xdr:spPr>
        <a:xfrm>
          <a:off x="4244975" y="507513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376D1EF2-B1F4-479B-8BD1-6692432808FC}"/>
            </a:ext>
          </a:extLst>
        </xdr:cNvPr>
        <xdr:cNvSpPr/>
      </xdr:nvSpPr>
      <xdr:spPr>
        <a:xfrm>
          <a:off x="3611880" y="5021368"/>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42DA3D2C-2754-4244-BEB2-EEB7D5878CC4}"/>
            </a:ext>
          </a:extLst>
        </xdr:cNvPr>
        <xdr:cNvSpPr/>
      </xdr:nvSpPr>
      <xdr:spPr>
        <a:xfrm>
          <a:off x="2926080" y="4981787"/>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6E50353D-EBDE-471E-9521-A304B1BAA2C1}"/>
            </a:ext>
          </a:extLst>
        </xdr:cNvPr>
        <xdr:cNvSpPr/>
      </xdr:nvSpPr>
      <xdr:spPr>
        <a:xfrm>
          <a:off x="2240280" y="4933315"/>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138E8F96-75D2-499B-91C7-461048ECCDB2}"/>
            </a:ext>
          </a:extLst>
        </xdr:cNvPr>
        <xdr:cNvSpPr/>
      </xdr:nvSpPr>
      <xdr:spPr>
        <a:xfrm>
          <a:off x="1554480" y="489331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B13CCE2-2FC2-4326-99BA-7DD1F2F3AF61}"/>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B268225-CE86-47FF-AC43-CEA8DA6DE706}"/>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B44CA82-46B2-4551-A73E-143A56702C4D}"/>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799CF70-7427-484E-B4ED-3AD8756EEFF3}"/>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5552715-8D99-49E4-BA67-84B3B2B79410}"/>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40217</xdr:rowOff>
    </xdr:from>
    <xdr:to>
      <xdr:col>23</xdr:col>
      <xdr:colOff>136525</xdr:colOff>
      <xdr:row>29</xdr:row>
      <xdr:rowOff>141817</xdr:rowOff>
    </xdr:to>
    <xdr:sp macro="" textlink="">
      <xdr:nvSpPr>
        <xdr:cNvPr id="81" name="楕円 80">
          <a:extLst>
            <a:ext uri="{FF2B5EF4-FFF2-40B4-BE49-F238E27FC236}">
              <a16:creationId xmlns:a16="http://schemas.microsoft.com/office/drawing/2014/main" id="{9E147858-0AA0-4BA2-BB8B-45BB79063C9A}"/>
            </a:ext>
          </a:extLst>
        </xdr:cNvPr>
        <xdr:cNvSpPr/>
      </xdr:nvSpPr>
      <xdr:spPr>
        <a:xfrm>
          <a:off x="4244975" y="501226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63094</xdr:rowOff>
    </xdr:from>
    <xdr:ext cx="405111" cy="259045"/>
    <xdr:sp macro="" textlink="">
      <xdr:nvSpPr>
        <xdr:cNvPr id="82" name="有形固定資産減価償却率該当値テキスト">
          <a:extLst>
            <a:ext uri="{FF2B5EF4-FFF2-40B4-BE49-F238E27FC236}">
              <a16:creationId xmlns:a16="http://schemas.microsoft.com/office/drawing/2014/main" id="{8F6653AD-04FB-4182-80B6-374010825EE5}"/>
            </a:ext>
          </a:extLst>
        </xdr:cNvPr>
        <xdr:cNvSpPr txBox="1"/>
      </xdr:nvSpPr>
      <xdr:spPr>
        <a:xfrm>
          <a:off x="4342765" y="4859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83" name="楕円 82">
          <a:extLst>
            <a:ext uri="{FF2B5EF4-FFF2-40B4-BE49-F238E27FC236}">
              <a16:creationId xmlns:a16="http://schemas.microsoft.com/office/drawing/2014/main" id="{AFC19AA7-09A1-43DB-98F1-FF6B5FE37B81}"/>
            </a:ext>
          </a:extLst>
        </xdr:cNvPr>
        <xdr:cNvSpPr/>
      </xdr:nvSpPr>
      <xdr:spPr>
        <a:xfrm>
          <a:off x="3611880" y="496379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40640</xdr:rowOff>
    </xdr:from>
    <xdr:to>
      <xdr:col>23</xdr:col>
      <xdr:colOff>85725</xdr:colOff>
      <xdr:row>29</xdr:row>
      <xdr:rowOff>91017</xdr:rowOff>
    </xdr:to>
    <xdr:cxnSp macro="">
      <xdr:nvCxnSpPr>
        <xdr:cNvPr id="84" name="直線コネクタ 83">
          <a:extLst>
            <a:ext uri="{FF2B5EF4-FFF2-40B4-BE49-F238E27FC236}">
              <a16:creationId xmlns:a16="http://schemas.microsoft.com/office/drawing/2014/main" id="{B8C6638D-C255-43F2-B0E1-3BBD480373A6}"/>
            </a:ext>
          </a:extLst>
        </xdr:cNvPr>
        <xdr:cNvCxnSpPr/>
      </xdr:nvCxnSpPr>
      <xdr:spPr>
        <a:xfrm>
          <a:off x="3656965" y="5012690"/>
          <a:ext cx="640715"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107315</xdr:rowOff>
    </xdr:from>
    <xdr:to>
      <xdr:col>15</xdr:col>
      <xdr:colOff>187325</xdr:colOff>
      <xdr:row>29</xdr:row>
      <xdr:rowOff>37465</xdr:rowOff>
    </xdr:to>
    <xdr:sp macro="" textlink="">
      <xdr:nvSpPr>
        <xdr:cNvPr id="85" name="楕円 84">
          <a:extLst>
            <a:ext uri="{FF2B5EF4-FFF2-40B4-BE49-F238E27FC236}">
              <a16:creationId xmlns:a16="http://schemas.microsoft.com/office/drawing/2014/main" id="{4FAA2F84-B459-44A1-84BA-F4A60196F5A5}"/>
            </a:ext>
          </a:extLst>
        </xdr:cNvPr>
        <xdr:cNvSpPr/>
      </xdr:nvSpPr>
      <xdr:spPr>
        <a:xfrm>
          <a:off x="2926080" y="490601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158115</xdr:rowOff>
    </xdr:from>
    <xdr:to>
      <xdr:col>19</xdr:col>
      <xdr:colOff>136525</xdr:colOff>
      <xdr:row>29</xdr:row>
      <xdr:rowOff>40640</xdr:rowOff>
    </xdr:to>
    <xdr:cxnSp macro="">
      <xdr:nvCxnSpPr>
        <xdr:cNvPr id="86" name="直線コネクタ 85">
          <a:extLst>
            <a:ext uri="{FF2B5EF4-FFF2-40B4-BE49-F238E27FC236}">
              <a16:creationId xmlns:a16="http://schemas.microsoft.com/office/drawing/2014/main" id="{A1EF48A9-96B0-47FD-8A5B-1B652B88BB63}"/>
            </a:ext>
          </a:extLst>
        </xdr:cNvPr>
        <xdr:cNvCxnSpPr/>
      </xdr:nvCxnSpPr>
      <xdr:spPr>
        <a:xfrm>
          <a:off x="2971165" y="4960620"/>
          <a:ext cx="6858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78528</xdr:rowOff>
    </xdr:from>
    <xdr:to>
      <xdr:col>11</xdr:col>
      <xdr:colOff>187325</xdr:colOff>
      <xdr:row>29</xdr:row>
      <xdr:rowOff>8678</xdr:rowOff>
    </xdr:to>
    <xdr:sp macro="" textlink="">
      <xdr:nvSpPr>
        <xdr:cNvPr id="87" name="楕円 86">
          <a:extLst>
            <a:ext uri="{FF2B5EF4-FFF2-40B4-BE49-F238E27FC236}">
              <a16:creationId xmlns:a16="http://schemas.microsoft.com/office/drawing/2014/main" id="{48A00F2D-C599-4EB3-9A2A-3186F5897161}"/>
            </a:ext>
          </a:extLst>
        </xdr:cNvPr>
        <xdr:cNvSpPr/>
      </xdr:nvSpPr>
      <xdr:spPr>
        <a:xfrm>
          <a:off x="2240280" y="487912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129328</xdr:rowOff>
    </xdr:from>
    <xdr:to>
      <xdr:col>15</xdr:col>
      <xdr:colOff>136525</xdr:colOff>
      <xdr:row>28</xdr:row>
      <xdr:rowOff>158115</xdr:rowOff>
    </xdr:to>
    <xdr:cxnSp macro="">
      <xdr:nvCxnSpPr>
        <xdr:cNvPr id="88" name="直線コネクタ 87">
          <a:extLst>
            <a:ext uri="{FF2B5EF4-FFF2-40B4-BE49-F238E27FC236}">
              <a16:creationId xmlns:a16="http://schemas.microsoft.com/office/drawing/2014/main" id="{ACB7532D-1217-4759-A476-D344FF9387C5}"/>
            </a:ext>
          </a:extLst>
        </xdr:cNvPr>
        <xdr:cNvCxnSpPr/>
      </xdr:nvCxnSpPr>
      <xdr:spPr>
        <a:xfrm>
          <a:off x="2285365" y="4933738"/>
          <a:ext cx="685800" cy="2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31750</xdr:rowOff>
    </xdr:from>
    <xdr:to>
      <xdr:col>7</xdr:col>
      <xdr:colOff>187325</xdr:colOff>
      <xdr:row>28</xdr:row>
      <xdr:rowOff>133350</xdr:rowOff>
    </xdr:to>
    <xdr:sp macro="" textlink="">
      <xdr:nvSpPr>
        <xdr:cNvPr id="89" name="楕円 88">
          <a:extLst>
            <a:ext uri="{FF2B5EF4-FFF2-40B4-BE49-F238E27FC236}">
              <a16:creationId xmlns:a16="http://schemas.microsoft.com/office/drawing/2014/main" id="{AE3B7EF0-E3D9-4757-9524-11D2438C1C4E}"/>
            </a:ext>
          </a:extLst>
        </xdr:cNvPr>
        <xdr:cNvSpPr/>
      </xdr:nvSpPr>
      <xdr:spPr>
        <a:xfrm>
          <a:off x="1554480" y="483044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82550</xdr:rowOff>
    </xdr:from>
    <xdr:to>
      <xdr:col>11</xdr:col>
      <xdr:colOff>136525</xdr:colOff>
      <xdr:row>28</xdr:row>
      <xdr:rowOff>129328</xdr:rowOff>
    </xdr:to>
    <xdr:cxnSp macro="">
      <xdr:nvCxnSpPr>
        <xdr:cNvPr id="90" name="直線コネクタ 89">
          <a:extLst>
            <a:ext uri="{FF2B5EF4-FFF2-40B4-BE49-F238E27FC236}">
              <a16:creationId xmlns:a16="http://schemas.microsoft.com/office/drawing/2014/main" id="{98626CF1-26BE-446E-991C-A8589366D222}"/>
            </a:ext>
          </a:extLst>
        </xdr:cNvPr>
        <xdr:cNvCxnSpPr/>
      </xdr:nvCxnSpPr>
      <xdr:spPr>
        <a:xfrm>
          <a:off x="1599565" y="4885055"/>
          <a:ext cx="685800"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91" name="n_1aveValue有形固定資産減価償却率">
          <a:extLst>
            <a:ext uri="{FF2B5EF4-FFF2-40B4-BE49-F238E27FC236}">
              <a16:creationId xmlns:a16="http://schemas.microsoft.com/office/drawing/2014/main" id="{8E9340E6-B877-4056-A38C-3AAC3D7E638E}"/>
            </a:ext>
          </a:extLst>
        </xdr:cNvPr>
        <xdr:cNvSpPr txBox="1"/>
      </xdr:nvSpPr>
      <xdr:spPr>
        <a:xfrm>
          <a:off x="3464569" y="5108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92" name="n_2aveValue有形固定資産減価償却率">
          <a:extLst>
            <a:ext uri="{FF2B5EF4-FFF2-40B4-BE49-F238E27FC236}">
              <a16:creationId xmlns:a16="http://schemas.microsoft.com/office/drawing/2014/main" id="{3423F39B-1C42-46CB-B9F1-DDD79FF949A4}"/>
            </a:ext>
          </a:extLst>
        </xdr:cNvPr>
        <xdr:cNvSpPr txBox="1"/>
      </xdr:nvSpPr>
      <xdr:spPr>
        <a:xfrm>
          <a:off x="2793374" y="50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3" name="n_3aveValue有形固定資産減価償却率">
          <a:extLst>
            <a:ext uri="{FF2B5EF4-FFF2-40B4-BE49-F238E27FC236}">
              <a16:creationId xmlns:a16="http://schemas.microsoft.com/office/drawing/2014/main" id="{BE0D9448-C24D-4C1B-BB8C-7941D1AFD47B}"/>
            </a:ext>
          </a:extLst>
        </xdr:cNvPr>
        <xdr:cNvSpPr txBox="1"/>
      </xdr:nvSpPr>
      <xdr:spPr>
        <a:xfrm>
          <a:off x="2107574" y="502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94" name="n_4aveValue有形固定資産減価償却率">
          <a:extLst>
            <a:ext uri="{FF2B5EF4-FFF2-40B4-BE49-F238E27FC236}">
              <a16:creationId xmlns:a16="http://schemas.microsoft.com/office/drawing/2014/main" id="{AC5BBC2A-352D-4236-A678-BDDC771E0EC3}"/>
            </a:ext>
          </a:extLst>
        </xdr:cNvPr>
        <xdr:cNvSpPr txBox="1"/>
      </xdr:nvSpPr>
      <xdr:spPr>
        <a:xfrm>
          <a:off x="1421774" y="499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95" name="n_1mainValue有形固定資産減価償却率">
          <a:extLst>
            <a:ext uri="{FF2B5EF4-FFF2-40B4-BE49-F238E27FC236}">
              <a16:creationId xmlns:a16="http://schemas.microsoft.com/office/drawing/2014/main" id="{D5AC111F-0CA1-4D9B-9D4B-371C385E309F}"/>
            </a:ext>
          </a:extLst>
        </xdr:cNvPr>
        <xdr:cNvSpPr txBox="1"/>
      </xdr:nvSpPr>
      <xdr:spPr>
        <a:xfrm>
          <a:off x="3464569" y="47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53992</xdr:rowOff>
    </xdr:from>
    <xdr:ext cx="405111" cy="259045"/>
    <xdr:sp macro="" textlink="">
      <xdr:nvSpPr>
        <xdr:cNvPr id="96" name="n_2mainValue有形固定資産減価償却率">
          <a:extLst>
            <a:ext uri="{FF2B5EF4-FFF2-40B4-BE49-F238E27FC236}">
              <a16:creationId xmlns:a16="http://schemas.microsoft.com/office/drawing/2014/main" id="{33CEDE57-6C67-450C-B45B-C6B4DB792AC4}"/>
            </a:ext>
          </a:extLst>
        </xdr:cNvPr>
        <xdr:cNvSpPr txBox="1"/>
      </xdr:nvSpPr>
      <xdr:spPr>
        <a:xfrm>
          <a:off x="2793374" y="468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25205</xdr:rowOff>
    </xdr:from>
    <xdr:ext cx="405111" cy="259045"/>
    <xdr:sp macro="" textlink="">
      <xdr:nvSpPr>
        <xdr:cNvPr id="97" name="n_3mainValue有形固定資産減価償却率">
          <a:extLst>
            <a:ext uri="{FF2B5EF4-FFF2-40B4-BE49-F238E27FC236}">
              <a16:creationId xmlns:a16="http://schemas.microsoft.com/office/drawing/2014/main" id="{FADD1FE0-90E5-4319-9C84-DC6EC0E645A6}"/>
            </a:ext>
          </a:extLst>
        </xdr:cNvPr>
        <xdr:cNvSpPr txBox="1"/>
      </xdr:nvSpPr>
      <xdr:spPr>
        <a:xfrm>
          <a:off x="2107574" y="465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149877</xdr:rowOff>
    </xdr:from>
    <xdr:ext cx="405111" cy="259045"/>
    <xdr:sp macro="" textlink="">
      <xdr:nvSpPr>
        <xdr:cNvPr id="98" name="n_4mainValue有形固定資産減価償却率">
          <a:extLst>
            <a:ext uri="{FF2B5EF4-FFF2-40B4-BE49-F238E27FC236}">
              <a16:creationId xmlns:a16="http://schemas.microsoft.com/office/drawing/2014/main" id="{D315BD25-3E91-454F-8C2C-FD9B0756E4F3}"/>
            </a:ext>
          </a:extLst>
        </xdr:cNvPr>
        <xdr:cNvSpPr txBox="1"/>
      </xdr:nvSpPr>
      <xdr:spPr>
        <a:xfrm>
          <a:off x="1421774" y="46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C4487CF-B503-4A87-9676-2E33EDC250AA}"/>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046461A-BD57-4A27-A38D-AEF0311F5B22}"/>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1620EDA-451F-422D-AE83-6ABD4C14BCAE}"/>
            </a:ext>
          </a:extLst>
        </xdr:cNvPr>
        <xdr:cNvSpPr/>
      </xdr:nvSpPr>
      <xdr:spPr>
        <a:xfrm>
          <a:off x="12437015" y="3832636"/>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BF6B596-896E-48B4-82FE-25B0DC5E7C74}"/>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92EFD74-21DC-4FF0-BFB0-F3939CD8AEDC}"/>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19B078E-789F-45B5-8DA2-76FB034C007A}"/>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2E4B66F-67F1-4D21-971C-2110E90DA96C}"/>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6E69CC3-6BA2-46ED-A484-3D1F4E0C5EF5}"/>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69496E0-B534-4004-87FF-F6FEB759CC2F}"/>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215A71D-72FE-4520-9F66-329C5B0267B6}"/>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8286B0B-3D51-4106-85DC-03F49B845C7E}"/>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EAD8581-48B6-4080-B660-EDE7F486A365}"/>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BD55801-1AAA-410C-A389-0099599CBF40}"/>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類似団体に比べ</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199.6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％低くなっている。これは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それ以上に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基金積立金現在高が約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億円増加し、地方債償還に充当可能な財源が増加したためである。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今年度、地方債現在高は増加に転じてしまったが、今後も</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老朽化した公共施設等の大規模改修や建替え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が予定されており、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することが見込まれる。本町の経常一般財源等歳入は景気の影響を受けやすいため、債務償還比率が景気動向に大きく左右されないよう地方債の償還と借入のバランスを注視し、老朽化の進んだ施設の大規模改修等の大型事業を計画的に行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9549A5A-4993-444A-B885-9C3D5B6C02D9}"/>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2C96A34-8A67-4189-A8F6-833F67102788}"/>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FDF1FB0-23DF-4630-90B8-E96E07514E6E}"/>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4D2F85A-C4CA-476B-930D-2515ACEE9A52}"/>
            </a:ext>
          </a:extLst>
        </xdr:cNvPr>
        <xdr:cNvCxnSpPr/>
      </xdr:nvCxnSpPr>
      <xdr:spPr>
        <a:xfrm>
          <a:off x="10188575" y="59806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1EA2F1A-81D9-4AA1-AB6C-91A00DC5E2D9}"/>
            </a:ext>
          </a:extLst>
        </xdr:cNvPr>
        <xdr:cNvSpPr txBox="1"/>
      </xdr:nvSpPr>
      <xdr:spPr>
        <a:xfrm>
          <a:off x="9695591" y="58830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C563FAE-081B-4F47-A8B3-AE834248CFD0}"/>
            </a:ext>
          </a:extLst>
        </xdr:cNvPr>
        <xdr:cNvCxnSpPr/>
      </xdr:nvCxnSpPr>
      <xdr:spPr>
        <a:xfrm>
          <a:off x="10188575" y="5616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47D4B2D-68B1-41C6-AF02-F371E0C6B479}"/>
            </a:ext>
          </a:extLst>
        </xdr:cNvPr>
        <xdr:cNvSpPr txBox="1"/>
      </xdr:nvSpPr>
      <xdr:spPr>
        <a:xfrm>
          <a:off x="9756296"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7762C70-7F8E-4B8F-A947-92BFCB16F360}"/>
            </a:ext>
          </a:extLst>
        </xdr:cNvPr>
        <xdr:cNvCxnSpPr/>
      </xdr:nvCxnSpPr>
      <xdr:spPr>
        <a:xfrm>
          <a:off x="10188575" y="526097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AC233A7-F520-4A63-97E0-C35AC923C191}"/>
            </a:ext>
          </a:extLst>
        </xdr:cNvPr>
        <xdr:cNvSpPr txBox="1"/>
      </xdr:nvSpPr>
      <xdr:spPr>
        <a:xfrm>
          <a:off x="9756296" y="51633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661BFB9-1442-4C2D-A967-77E07E3A64FD}"/>
            </a:ext>
          </a:extLst>
        </xdr:cNvPr>
        <xdr:cNvCxnSpPr/>
      </xdr:nvCxnSpPr>
      <xdr:spPr>
        <a:xfrm>
          <a:off x="10188575" y="489733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5AC9433-058A-4A6C-BF4D-00B5D12F8EA3}"/>
            </a:ext>
          </a:extLst>
        </xdr:cNvPr>
        <xdr:cNvSpPr txBox="1"/>
      </xdr:nvSpPr>
      <xdr:spPr>
        <a:xfrm>
          <a:off x="9756296" y="4809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1DAAAC2-6030-4AA0-A73E-18ACCC503D4D}"/>
            </a:ext>
          </a:extLst>
        </xdr:cNvPr>
        <xdr:cNvCxnSpPr/>
      </xdr:nvCxnSpPr>
      <xdr:spPr>
        <a:xfrm>
          <a:off x="10188575" y="45432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BEEA422-8420-4889-A3BC-95AD66CD3A92}"/>
            </a:ext>
          </a:extLst>
        </xdr:cNvPr>
        <xdr:cNvSpPr txBox="1"/>
      </xdr:nvSpPr>
      <xdr:spPr>
        <a:xfrm>
          <a:off x="9856983" y="444941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89D2B0A-5668-4748-A663-59D5425C2AFE}"/>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653673C-6A93-48DE-BCD2-C5BEEB361133}"/>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7ABA004D-DE6E-453F-8627-E217F5D270BF}"/>
            </a:ext>
          </a:extLst>
        </xdr:cNvPr>
        <xdr:cNvCxnSpPr/>
      </xdr:nvCxnSpPr>
      <xdr:spPr>
        <a:xfrm flipV="1">
          <a:off x="13313410" y="4561353"/>
          <a:ext cx="1269" cy="124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05DC0804-C817-46A1-957C-BDC166B2D59C}"/>
            </a:ext>
          </a:extLst>
        </xdr:cNvPr>
        <xdr:cNvSpPr txBox="1"/>
      </xdr:nvSpPr>
      <xdr:spPr>
        <a:xfrm>
          <a:off x="13369925" y="58128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6DD671D0-8F6F-489D-9BFD-16AC5261BA0F}"/>
            </a:ext>
          </a:extLst>
        </xdr:cNvPr>
        <xdr:cNvCxnSpPr/>
      </xdr:nvCxnSpPr>
      <xdr:spPr>
        <a:xfrm>
          <a:off x="13251180" y="5809001"/>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079B51A1-7F42-46DA-8527-9BF25E3E2514}"/>
            </a:ext>
          </a:extLst>
        </xdr:cNvPr>
        <xdr:cNvSpPr txBox="1"/>
      </xdr:nvSpPr>
      <xdr:spPr>
        <a:xfrm>
          <a:off x="13369925" y="434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4EF22B0E-50D6-4F3E-B0F3-073C1557238C}"/>
            </a:ext>
          </a:extLst>
        </xdr:cNvPr>
        <xdr:cNvCxnSpPr/>
      </xdr:nvCxnSpPr>
      <xdr:spPr>
        <a:xfrm>
          <a:off x="13251180" y="456135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32" name="債務償還比率平均値テキスト">
          <a:extLst>
            <a:ext uri="{FF2B5EF4-FFF2-40B4-BE49-F238E27FC236}">
              <a16:creationId xmlns:a16="http://schemas.microsoft.com/office/drawing/2014/main" id="{0623FFCB-1D9E-4229-890F-C6FE3AAF1439}"/>
            </a:ext>
          </a:extLst>
        </xdr:cNvPr>
        <xdr:cNvSpPr txBox="1"/>
      </xdr:nvSpPr>
      <xdr:spPr>
        <a:xfrm>
          <a:off x="13369925" y="4921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2E83E33C-FD57-44B5-A2E7-36288F39B00F}"/>
            </a:ext>
          </a:extLst>
        </xdr:cNvPr>
        <xdr:cNvSpPr/>
      </xdr:nvSpPr>
      <xdr:spPr>
        <a:xfrm>
          <a:off x="13289280" y="493721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34DD0EFC-C227-46C0-BFF9-84A7E8BC2145}"/>
            </a:ext>
          </a:extLst>
        </xdr:cNvPr>
        <xdr:cNvSpPr/>
      </xdr:nvSpPr>
      <xdr:spPr>
        <a:xfrm>
          <a:off x="12629515" y="4974696"/>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F06CD172-01F1-4976-9EAC-F8A33AA1BEFA}"/>
            </a:ext>
          </a:extLst>
        </xdr:cNvPr>
        <xdr:cNvSpPr/>
      </xdr:nvSpPr>
      <xdr:spPr>
        <a:xfrm>
          <a:off x="11943715" y="496139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B05A2E29-D564-4DB7-BB11-80D9DEF9009D}"/>
            </a:ext>
          </a:extLst>
        </xdr:cNvPr>
        <xdr:cNvSpPr/>
      </xdr:nvSpPr>
      <xdr:spPr>
        <a:xfrm>
          <a:off x="11257915" y="508591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B4BE0226-6B9C-4F36-A3F4-D0F879ED9C80}"/>
            </a:ext>
          </a:extLst>
        </xdr:cNvPr>
        <xdr:cNvSpPr/>
      </xdr:nvSpPr>
      <xdr:spPr>
        <a:xfrm>
          <a:off x="10572115" y="5092135"/>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9D52969-A3EF-479F-A7C1-CEAED54E8380}"/>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E888C3C-DCE1-49EA-BF78-9A15CEFB2B42}"/>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8AC8ECB-3AAC-49D1-98C8-914314CBF2AB}"/>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7EDA5C9-11DA-4B22-A15E-C3CEA3F756B3}"/>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05358D2-3D08-40A1-A1DE-3E40AC06AB66}"/>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72461</xdr:rowOff>
    </xdr:from>
    <xdr:to>
      <xdr:col>76</xdr:col>
      <xdr:colOff>73025</xdr:colOff>
      <xdr:row>28</xdr:row>
      <xdr:rowOff>2611</xdr:rowOff>
    </xdr:to>
    <xdr:sp macro="" textlink="">
      <xdr:nvSpPr>
        <xdr:cNvPr id="143" name="楕円 142">
          <a:extLst>
            <a:ext uri="{FF2B5EF4-FFF2-40B4-BE49-F238E27FC236}">
              <a16:creationId xmlns:a16="http://schemas.microsoft.com/office/drawing/2014/main" id="{EEF304B1-2044-4E22-8CA9-4D5DD16DC132}"/>
            </a:ext>
          </a:extLst>
        </xdr:cNvPr>
        <xdr:cNvSpPr/>
      </xdr:nvSpPr>
      <xdr:spPr>
        <a:xfrm>
          <a:off x="13289280" y="4701611"/>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95338</xdr:rowOff>
    </xdr:from>
    <xdr:ext cx="469744" cy="259045"/>
    <xdr:sp macro="" textlink="">
      <xdr:nvSpPr>
        <xdr:cNvPr id="144" name="債務償還比率該当値テキスト">
          <a:extLst>
            <a:ext uri="{FF2B5EF4-FFF2-40B4-BE49-F238E27FC236}">
              <a16:creationId xmlns:a16="http://schemas.microsoft.com/office/drawing/2014/main" id="{6B09B4D8-9F5D-4C59-8177-1B874F712AE3}"/>
            </a:ext>
          </a:extLst>
        </xdr:cNvPr>
        <xdr:cNvSpPr txBox="1"/>
      </xdr:nvSpPr>
      <xdr:spPr>
        <a:xfrm>
          <a:off x="13369925" y="454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98728</xdr:rowOff>
    </xdr:from>
    <xdr:to>
      <xdr:col>72</xdr:col>
      <xdr:colOff>123825</xdr:colOff>
      <xdr:row>28</xdr:row>
      <xdr:rowOff>28878</xdr:rowOff>
    </xdr:to>
    <xdr:sp macro="" textlink="">
      <xdr:nvSpPr>
        <xdr:cNvPr id="145" name="楕円 144">
          <a:extLst>
            <a:ext uri="{FF2B5EF4-FFF2-40B4-BE49-F238E27FC236}">
              <a16:creationId xmlns:a16="http://schemas.microsoft.com/office/drawing/2014/main" id="{30834BEA-A7DB-4C51-83C5-4E5028A04D19}"/>
            </a:ext>
          </a:extLst>
        </xdr:cNvPr>
        <xdr:cNvSpPr/>
      </xdr:nvSpPr>
      <xdr:spPr>
        <a:xfrm>
          <a:off x="12629515" y="472406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123261</xdr:rowOff>
    </xdr:from>
    <xdr:to>
      <xdr:col>76</xdr:col>
      <xdr:colOff>22225</xdr:colOff>
      <xdr:row>27</xdr:row>
      <xdr:rowOff>149528</xdr:rowOff>
    </xdr:to>
    <xdr:cxnSp macro="">
      <xdr:nvCxnSpPr>
        <xdr:cNvPr id="146" name="直線コネクタ 145">
          <a:extLst>
            <a:ext uri="{FF2B5EF4-FFF2-40B4-BE49-F238E27FC236}">
              <a16:creationId xmlns:a16="http://schemas.microsoft.com/office/drawing/2014/main" id="{054573E5-919D-45C9-AD4C-1546A01ABDB6}"/>
            </a:ext>
          </a:extLst>
        </xdr:cNvPr>
        <xdr:cNvCxnSpPr/>
      </xdr:nvCxnSpPr>
      <xdr:spPr>
        <a:xfrm flipV="1">
          <a:off x="12684125" y="4754316"/>
          <a:ext cx="63119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6082</xdr:rowOff>
    </xdr:from>
    <xdr:to>
      <xdr:col>68</xdr:col>
      <xdr:colOff>123825</xdr:colOff>
      <xdr:row>28</xdr:row>
      <xdr:rowOff>107682</xdr:rowOff>
    </xdr:to>
    <xdr:sp macro="" textlink="">
      <xdr:nvSpPr>
        <xdr:cNvPr id="147" name="楕円 146">
          <a:extLst>
            <a:ext uri="{FF2B5EF4-FFF2-40B4-BE49-F238E27FC236}">
              <a16:creationId xmlns:a16="http://schemas.microsoft.com/office/drawing/2014/main" id="{AC978421-DAE4-4213-91D1-CC6B8B96107E}"/>
            </a:ext>
          </a:extLst>
        </xdr:cNvPr>
        <xdr:cNvSpPr/>
      </xdr:nvSpPr>
      <xdr:spPr>
        <a:xfrm>
          <a:off x="11943715" y="4808587"/>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149528</xdr:rowOff>
    </xdr:from>
    <xdr:to>
      <xdr:col>72</xdr:col>
      <xdr:colOff>73025</xdr:colOff>
      <xdr:row>28</xdr:row>
      <xdr:rowOff>56882</xdr:rowOff>
    </xdr:to>
    <xdr:cxnSp macro="">
      <xdr:nvCxnSpPr>
        <xdr:cNvPr id="148" name="直線コネクタ 147">
          <a:extLst>
            <a:ext uri="{FF2B5EF4-FFF2-40B4-BE49-F238E27FC236}">
              <a16:creationId xmlns:a16="http://schemas.microsoft.com/office/drawing/2014/main" id="{767889B8-DFAB-4B7A-B50F-12A358792AFE}"/>
            </a:ext>
          </a:extLst>
        </xdr:cNvPr>
        <xdr:cNvCxnSpPr/>
      </xdr:nvCxnSpPr>
      <xdr:spPr>
        <a:xfrm flipV="1">
          <a:off x="11998325" y="4778678"/>
          <a:ext cx="685800" cy="8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34389</xdr:rowOff>
    </xdr:from>
    <xdr:to>
      <xdr:col>64</xdr:col>
      <xdr:colOff>123825</xdr:colOff>
      <xdr:row>28</xdr:row>
      <xdr:rowOff>135989</xdr:rowOff>
    </xdr:to>
    <xdr:sp macro="" textlink="">
      <xdr:nvSpPr>
        <xdr:cNvPr id="149" name="楕円 148">
          <a:extLst>
            <a:ext uri="{FF2B5EF4-FFF2-40B4-BE49-F238E27FC236}">
              <a16:creationId xmlns:a16="http://schemas.microsoft.com/office/drawing/2014/main" id="{8A8A6E02-DB1A-4D7C-9847-A8F23ED6E8D3}"/>
            </a:ext>
          </a:extLst>
        </xdr:cNvPr>
        <xdr:cNvSpPr/>
      </xdr:nvSpPr>
      <xdr:spPr>
        <a:xfrm>
          <a:off x="11257915" y="4834989"/>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56882</xdr:rowOff>
    </xdr:from>
    <xdr:to>
      <xdr:col>68</xdr:col>
      <xdr:colOff>73025</xdr:colOff>
      <xdr:row>28</xdr:row>
      <xdr:rowOff>85189</xdr:rowOff>
    </xdr:to>
    <xdr:cxnSp macro="">
      <xdr:nvCxnSpPr>
        <xdr:cNvPr id="150" name="直線コネクタ 149">
          <a:extLst>
            <a:ext uri="{FF2B5EF4-FFF2-40B4-BE49-F238E27FC236}">
              <a16:creationId xmlns:a16="http://schemas.microsoft.com/office/drawing/2014/main" id="{4B69A3A0-C283-47BC-802B-9AB20B302632}"/>
            </a:ext>
          </a:extLst>
        </xdr:cNvPr>
        <xdr:cNvCxnSpPr/>
      </xdr:nvCxnSpPr>
      <xdr:spPr>
        <a:xfrm flipV="1">
          <a:off x="11312525" y="4861292"/>
          <a:ext cx="685800" cy="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73970</xdr:rowOff>
    </xdr:from>
    <xdr:to>
      <xdr:col>60</xdr:col>
      <xdr:colOff>123825</xdr:colOff>
      <xdr:row>29</xdr:row>
      <xdr:rowOff>4120</xdr:rowOff>
    </xdr:to>
    <xdr:sp macro="" textlink="">
      <xdr:nvSpPr>
        <xdr:cNvPr id="151" name="楕円 150">
          <a:extLst>
            <a:ext uri="{FF2B5EF4-FFF2-40B4-BE49-F238E27FC236}">
              <a16:creationId xmlns:a16="http://schemas.microsoft.com/office/drawing/2014/main" id="{1D6AC5C7-FA66-4496-8B45-C2B222DBC98A}"/>
            </a:ext>
          </a:extLst>
        </xdr:cNvPr>
        <xdr:cNvSpPr/>
      </xdr:nvSpPr>
      <xdr:spPr>
        <a:xfrm>
          <a:off x="10572115" y="4874570"/>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85189</xdr:rowOff>
    </xdr:from>
    <xdr:to>
      <xdr:col>64</xdr:col>
      <xdr:colOff>73025</xdr:colOff>
      <xdr:row>28</xdr:row>
      <xdr:rowOff>124770</xdr:rowOff>
    </xdr:to>
    <xdr:cxnSp macro="">
      <xdr:nvCxnSpPr>
        <xdr:cNvPr id="152" name="直線コネクタ 151">
          <a:extLst>
            <a:ext uri="{FF2B5EF4-FFF2-40B4-BE49-F238E27FC236}">
              <a16:creationId xmlns:a16="http://schemas.microsoft.com/office/drawing/2014/main" id="{0A8B872A-4F9A-4E0F-A464-E09735229C7E}"/>
            </a:ext>
          </a:extLst>
        </xdr:cNvPr>
        <xdr:cNvCxnSpPr/>
      </xdr:nvCxnSpPr>
      <xdr:spPr>
        <a:xfrm flipV="1">
          <a:off x="10626725" y="4887694"/>
          <a:ext cx="6858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53" name="n_1aveValue債務償還比率">
          <a:extLst>
            <a:ext uri="{FF2B5EF4-FFF2-40B4-BE49-F238E27FC236}">
              <a16:creationId xmlns:a16="http://schemas.microsoft.com/office/drawing/2014/main" id="{80740580-F56B-46A6-AD3F-D1B4FDDB2A36}"/>
            </a:ext>
          </a:extLst>
        </xdr:cNvPr>
        <xdr:cNvSpPr txBox="1"/>
      </xdr:nvSpPr>
      <xdr:spPr>
        <a:xfrm>
          <a:off x="12459412" y="506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54" name="n_2aveValue債務償還比率">
          <a:extLst>
            <a:ext uri="{FF2B5EF4-FFF2-40B4-BE49-F238E27FC236}">
              <a16:creationId xmlns:a16="http://schemas.microsoft.com/office/drawing/2014/main" id="{692A272A-F37C-4C51-97E0-E78050B6CDC1}"/>
            </a:ext>
          </a:extLst>
        </xdr:cNvPr>
        <xdr:cNvSpPr txBox="1"/>
      </xdr:nvSpPr>
      <xdr:spPr>
        <a:xfrm>
          <a:off x="11780597" y="50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55" name="n_3aveValue債務償還比率">
          <a:extLst>
            <a:ext uri="{FF2B5EF4-FFF2-40B4-BE49-F238E27FC236}">
              <a16:creationId xmlns:a16="http://schemas.microsoft.com/office/drawing/2014/main" id="{AE07C7E2-9199-47A9-B4FB-3017FAB56DAB}"/>
            </a:ext>
          </a:extLst>
        </xdr:cNvPr>
        <xdr:cNvSpPr txBox="1"/>
      </xdr:nvSpPr>
      <xdr:spPr>
        <a:xfrm>
          <a:off x="11094797" y="517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56" name="n_4aveValue債務償還比率">
          <a:extLst>
            <a:ext uri="{FF2B5EF4-FFF2-40B4-BE49-F238E27FC236}">
              <a16:creationId xmlns:a16="http://schemas.microsoft.com/office/drawing/2014/main" id="{C7667184-6160-4B6E-B721-33810D3B6CF8}"/>
            </a:ext>
          </a:extLst>
        </xdr:cNvPr>
        <xdr:cNvSpPr txBox="1"/>
      </xdr:nvSpPr>
      <xdr:spPr>
        <a:xfrm>
          <a:off x="10408997" y="518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45405</xdr:rowOff>
    </xdr:from>
    <xdr:ext cx="469744" cy="259045"/>
    <xdr:sp macro="" textlink="">
      <xdr:nvSpPr>
        <xdr:cNvPr id="157" name="n_1mainValue債務償還比率">
          <a:extLst>
            <a:ext uri="{FF2B5EF4-FFF2-40B4-BE49-F238E27FC236}">
              <a16:creationId xmlns:a16="http://schemas.microsoft.com/office/drawing/2014/main" id="{5540E3C2-67C9-485E-AFE3-EEF1317A70BC}"/>
            </a:ext>
          </a:extLst>
        </xdr:cNvPr>
        <xdr:cNvSpPr txBox="1"/>
      </xdr:nvSpPr>
      <xdr:spPr>
        <a:xfrm>
          <a:off x="12459412" y="450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124209</xdr:rowOff>
    </xdr:from>
    <xdr:ext cx="469744" cy="259045"/>
    <xdr:sp macro="" textlink="">
      <xdr:nvSpPr>
        <xdr:cNvPr id="158" name="n_2mainValue債務償還比率">
          <a:extLst>
            <a:ext uri="{FF2B5EF4-FFF2-40B4-BE49-F238E27FC236}">
              <a16:creationId xmlns:a16="http://schemas.microsoft.com/office/drawing/2014/main" id="{6D0F8B14-8082-4864-B7E0-E4EF53C2AE9D}"/>
            </a:ext>
          </a:extLst>
        </xdr:cNvPr>
        <xdr:cNvSpPr txBox="1"/>
      </xdr:nvSpPr>
      <xdr:spPr>
        <a:xfrm>
          <a:off x="11780597" y="458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152516</xdr:rowOff>
    </xdr:from>
    <xdr:ext cx="469744" cy="259045"/>
    <xdr:sp macro="" textlink="">
      <xdr:nvSpPr>
        <xdr:cNvPr id="159" name="n_3mainValue債務償還比率">
          <a:extLst>
            <a:ext uri="{FF2B5EF4-FFF2-40B4-BE49-F238E27FC236}">
              <a16:creationId xmlns:a16="http://schemas.microsoft.com/office/drawing/2014/main" id="{8E4C86A6-C521-465E-9526-4F7B64F0C870}"/>
            </a:ext>
          </a:extLst>
        </xdr:cNvPr>
        <xdr:cNvSpPr txBox="1"/>
      </xdr:nvSpPr>
      <xdr:spPr>
        <a:xfrm>
          <a:off x="11094797" y="46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20647</xdr:rowOff>
    </xdr:from>
    <xdr:ext cx="469744" cy="259045"/>
    <xdr:sp macro="" textlink="">
      <xdr:nvSpPr>
        <xdr:cNvPr id="160" name="n_4mainValue債務償還比率">
          <a:extLst>
            <a:ext uri="{FF2B5EF4-FFF2-40B4-BE49-F238E27FC236}">
              <a16:creationId xmlns:a16="http://schemas.microsoft.com/office/drawing/2014/main" id="{68FC4F3C-6F80-4910-A7B2-4842898935AD}"/>
            </a:ext>
          </a:extLst>
        </xdr:cNvPr>
        <xdr:cNvSpPr txBox="1"/>
      </xdr:nvSpPr>
      <xdr:spPr>
        <a:xfrm>
          <a:off x="10408997" y="464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440AF64-6266-4A15-BC6A-DFD5DF6C8E33}"/>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690A15A-F03D-4078-BA78-489337D68F80}"/>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A5670A9-8F17-46BA-89FC-D3F1CDA2D750}"/>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8D773A2-7241-421B-886C-BFA0A174FA1D}"/>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1399923-8309-40A1-9A11-02D10A2C1C4E}"/>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E948B65-4016-441F-8908-DB53379D1275}"/>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5D04D0-41F9-4F2D-8DC6-ADB2188FD812}"/>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CF8177-95DF-4772-A517-C94F63666706}"/>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37E77ED-0876-4825-B561-131E1EF985C4}"/>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C1DB9FC-407E-49F7-9A18-41F151F5B96D}"/>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C57CCB-1B6D-4DCC-BC74-BFE4968F150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B949CC-871F-4D53-9940-6560899AD31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A0074A-9948-4F50-86B5-44469F68D76D}"/>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FF06AA7-EC47-4B76-A8F2-EC863998B137}"/>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947DF5-BDA2-45EA-BBD4-742740248BD5}"/>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67E6BA9-BF0E-4CF3-B1ED-E1AECE384F8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37,824
36,407
49.58
18,754,145
17,330,969
1,276,914
10,851,912
8,112,403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BF21E8-D15F-47ED-ABC7-0295E5FF7B0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3BC16F-443B-4C95-9316-4D85DD9A6999}"/>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F75F98-FBCB-4290-B998-7F54E464E7A4}"/>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BC5A70-A8C7-496C-8741-8AF7608DA754}"/>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4D17CA-3483-454C-BAF8-85DEAB988CCF}"/>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36402D8-8847-4AFA-9AEF-67517B703CC1}"/>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4943E55-2336-425B-A7FF-FFDE958CD48A}"/>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9C65F5-7C17-4023-AA1A-B74A293C0D10}"/>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3931E7-2D84-4216-BC37-FDFB998761D1}"/>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333AAA-27DF-4CF2-832D-5D24C16C1E9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ACC89F-B3D4-438A-AD67-4CC9A3DF0B0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A506E0-96BA-4BB1-925F-765FEB13331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195001-922D-4D61-B40C-9B2359090BE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3F0B02-6953-4081-9FD2-C7AEA29E1E02}"/>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313DED-C916-417E-A942-AABA9161DE8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AA2167-8078-4D5C-AA78-A6FD5D5F4F51}"/>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2FF86F-31B4-4B1A-BEC4-CCB915296245}"/>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00C451-BDB8-424F-B1DD-C4B6FE214A2A}"/>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14D97E-32CA-4631-B0C4-D5CBAB85D109}"/>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3B352C-FEEA-4AAE-A2C9-D6787BD29A25}"/>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B5281D-BB8C-4117-9F98-EE2BA0B7F17E}"/>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2FC425-3B42-4447-9AE8-11C951AA3E2C}"/>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09FC20-38DA-440C-BAF2-9795978BB6D0}"/>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9AF837-C390-4B75-8A05-8C4D0BA58B94}"/>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DAB47C-FD70-4394-BC88-834EEC4FE0BE}"/>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E5AE65-5918-41FB-AA4D-2E6576F7CF97}"/>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8F7958-4191-432C-B923-AB1E866593B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418AE3-D8F5-4968-8CBE-463850B88701}"/>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337B27-6703-4EC0-8DE0-5E814BF8CAC0}"/>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8ACD31C-BC51-4299-8D83-FADF95B133B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E78EB50-F446-427B-AD35-EEA96909E50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F7C38C80-F90C-4FD2-BA59-90F94F5E3B19}"/>
            </a:ext>
          </a:extLst>
        </xdr:cNvPr>
        <xdr:cNvSpPr txBox="1"/>
      </xdr:nvSpPr>
      <xdr:spPr>
        <a:xfrm>
          <a:off x="343701" y="747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1200816-498F-4A2F-882A-66FAC5604D56}"/>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83115F21-7361-44F6-AC90-774D926A510E}"/>
            </a:ext>
          </a:extLst>
        </xdr:cNvPr>
        <xdr:cNvSpPr txBox="1"/>
      </xdr:nvSpPr>
      <xdr:spPr>
        <a:xfrm>
          <a:off x="343701" y="709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57C3554-492D-4CAF-99DB-887C448468BC}"/>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A1C50BA-8561-40F9-9D4B-762B3E2D4E13}"/>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8A22B26-CFA3-4282-A54D-7B64B514B442}"/>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B7988B6-91FC-4BB4-BE4B-C081B9FA8329}"/>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1D931CD-B291-41FC-BA2A-1E1F943E7650}"/>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4064004-5FA5-4986-A99F-9D1D951C54B8}"/>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9F6E241-C840-43F6-A342-A5687D09DD15}"/>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4D523BC-9DB9-4976-A070-2BE6EA8EEC6A}"/>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7BCA4DC-5ACA-4946-A22B-0B8BCB6B34F6}"/>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7046424F-594D-41DC-839E-1C4E92A2D7DA}"/>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E1CCDAF-BC8B-4836-8E32-035C96872F98}"/>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D9D11FF2-005C-4ACB-BDCD-8955B1B31FF6}"/>
            </a:ext>
          </a:extLst>
        </xdr:cNvPr>
        <xdr:cNvCxnSpPr/>
      </xdr:nvCxnSpPr>
      <xdr:spPr>
        <a:xfrm flipV="1">
          <a:off x="4173855" y="573405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A06D66C7-9797-4D9C-AEB6-76A68143DF7D}"/>
            </a:ext>
          </a:extLst>
        </xdr:cNvPr>
        <xdr:cNvSpPr txBox="1"/>
      </xdr:nvSpPr>
      <xdr:spPr>
        <a:xfrm>
          <a:off x="421259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EFC286FF-CC68-4025-B13A-E107EE7029F1}"/>
            </a:ext>
          </a:extLst>
        </xdr:cNvPr>
        <xdr:cNvCxnSpPr/>
      </xdr:nvCxnSpPr>
      <xdr:spPr>
        <a:xfrm>
          <a:off x="4112260" y="728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AB97088B-EF96-4BA8-BCFE-363EC50CB274}"/>
            </a:ext>
          </a:extLst>
        </xdr:cNvPr>
        <xdr:cNvSpPr txBox="1"/>
      </xdr:nvSpPr>
      <xdr:spPr>
        <a:xfrm>
          <a:off x="4212590" y="550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C8136BA6-7BE2-4075-A56A-9DE9D570D589}"/>
            </a:ext>
          </a:extLst>
        </xdr:cNvPr>
        <xdr:cNvCxnSpPr/>
      </xdr:nvCxnSpPr>
      <xdr:spPr>
        <a:xfrm>
          <a:off x="411226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333FD731-64F9-4176-BB45-234B754106E9}"/>
            </a:ext>
          </a:extLst>
        </xdr:cNvPr>
        <xdr:cNvSpPr txBox="1"/>
      </xdr:nvSpPr>
      <xdr:spPr>
        <a:xfrm>
          <a:off x="4212590" y="6743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363741AB-A61E-4FA3-B9C7-5A57E6E14FFC}"/>
            </a:ext>
          </a:extLst>
        </xdr:cNvPr>
        <xdr:cNvSpPr/>
      </xdr:nvSpPr>
      <xdr:spPr>
        <a:xfrm>
          <a:off x="4131310" y="67710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3297D8D5-FED4-440E-8603-0CA200CB693D}"/>
            </a:ext>
          </a:extLst>
        </xdr:cNvPr>
        <xdr:cNvSpPr/>
      </xdr:nvSpPr>
      <xdr:spPr>
        <a:xfrm>
          <a:off x="3388360" y="66757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E01B1260-D741-4F2C-95E7-BBA739B9ABF0}"/>
            </a:ext>
          </a:extLst>
        </xdr:cNvPr>
        <xdr:cNvSpPr/>
      </xdr:nvSpPr>
      <xdr:spPr>
        <a:xfrm>
          <a:off x="2571750" y="66319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EDB54782-D989-4FEB-AF34-66CB12C58495}"/>
            </a:ext>
          </a:extLst>
        </xdr:cNvPr>
        <xdr:cNvSpPr/>
      </xdr:nvSpPr>
      <xdr:spPr>
        <a:xfrm>
          <a:off x="1774190" y="65271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055A4C56-207B-4226-A884-9634D6D85F5E}"/>
            </a:ext>
          </a:extLst>
        </xdr:cNvPr>
        <xdr:cNvSpPr/>
      </xdr:nvSpPr>
      <xdr:spPr>
        <a:xfrm>
          <a:off x="988060" y="65271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5E8D7E6-9C16-4F07-9EF0-D6B1EDF21C25}"/>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51AC584-FB64-4213-A719-07B725AAD3D4}"/>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8CFA39-B270-48A1-8FC0-3AB5D7037EF5}"/>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49048F1-AD82-4E97-B8F8-2A28EB09D8F6}"/>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22BE277-8D25-4653-B148-D511591794C3}"/>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97790</xdr:rowOff>
    </xdr:from>
    <xdr:to>
      <xdr:col>24</xdr:col>
      <xdr:colOff>114300</xdr:colOff>
      <xdr:row>37</xdr:row>
      <xdr:rowOff>27940</xdr:rowOff>
    </xdr:to>
    <xdr:sp macro="" textlink="">
      <xdr:nvSpPr>
        <xdr:cNvPr id="73" name="楕円 72">
          <a:extLst>
            <a:ext uri="{FF2B5EF4-FFF2-40B4-BE49-F238E27FC236}">
              <a16:creationId xmlns:a16="http://schemas.microsoft.com/office/drawing/2014/main" id="{FE4A25C8-7E7E-4DC0-A3CA-056B2137C4E3}"/>
            </a:ext>
          </a:extLst>
        </xdr:cNvPr>
        <xdr:cNvSpPr/>
      </xdr:nvSpPr>
      <xdr:spPr>
        <a:xfrm>
          <a:off x="4131310" y="6266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120667</xdr:rowOff>
    </xdr:from>
    <xdr:ext cx="405111" cy="259045"/>
    <xdr:sp macro="" textlink="">
      <xdr:nvSpPr>
        <xdr:cNvPr id="74" name="【道路】&#10;有形固定資産減価償却率該当値テキスト">
          <a:extLst>
            <a:ext uri="{FF2B5EF4-FFF2-40B4-BE49-F238E27FC236}">
              <a16:creationId xmlns:a16="http://schemas.microsoft.com/office/drawing/2014/main" id="{8CC02CC8-B152-4404-B1DC-D0B0CB36F5C8}"/>
            </a:ext>
          </a:extLst>
        </xdr:cNvPr>
        <xdr:cNvSpPr txBox="1"/>
      </xdr:nvSpPr>
      <xdr:spPr>
        <a:xfrm>
          <a:off x="4212590"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5" name="楕円 74">
          <a:extLst>
            <a:ext uri="{FF2B5EF4-FFF2-40B4-BE49-F238E27FC236}">
              <a16:creationId xmlns:a16="http://schemas.microsoft.com/office/drawing/2014/main" id="{DF4E8B54-F7B5-4CAA-9E99-C50CFFCC7DCE}"/>
            </a:ext>
          </a:extLst>
        </xdr:cNvPr>
        <xdr:cNvSpPr/>
      </xdr:nvSpPr>
      <xdr:spPr>
        <a:xfrm>
          <a:off x="3388360" y="61937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148590</xdr:rowOff>
    </xdr:to>
    <xdr:cxnSp macro="">
      <xdr:nvCxnSpPr>
        <xdr:cNvPr id="76" name="直線コネクタ 75">
          <a:extLst>
            <a:ext uri="{FF2B5EF4-FFF2-40B4-BE49-F238E27FC236}">
              <a16:creationId xmlns:a16="http://schemas.microsoft.com/office/drawing/2014/main" id="{2F3E21FD-485B-4396-AA8E-44AE147CFEC5}"/>
            </a:ext>
          </a:extLst>
        </xdr:cNvPr>
        <xdr:cNvCxnSpPr/>
      </xdr:nvCxnSpPr>
      <xdr:spPr>
        <a:xfrm>
          <a:off x="3431540" y="6248400"/>
          <a:ext cx="7429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77" name="楕円 76">
          <a:extLst>
            <a:ext uri="{FF2B5EF4-FFF2-40B4-BE49-F238E27FC236}">
              <a16:creationId xmlns:a16="http://schemas.microsoft.com/office/drawing/2014/main" id="{DDA24F69-F50F-41A7-B57B-3275A78F8F33}"/>
            </a:ext>
          </a:extLst>
        </xdr:cNvPr>
        <xdr:cNvSpPr/>
      </xdr:nvSpPr>
      <xdr:spPr>
        <a:xfrm>
          <a:off x="2571750" y="61233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0</xdr:rowOff>
    </xdr:from>
    <xdr:to>
      <xdr:col>19</xdr:col>
      <xdr:colOff>177800</xdr:colOff>
      <xdr:row>36</xdr:row>
      <xdr:rowOff>76200</xdr:rowOff>
    </xdr:to>
    <xdr:cxnSp macro="">
      <xdr:nvCxnSpPr>
        <xdr:cNvPr id="78" name="直線コネクタ 77">
          <a:extLst>
            <a:ext uri="{FF2B5EF4-FFF2-40B4-BE49-F238E27FC236}">
              <a16:creationId xmlns:a16="http://schemas.microsoft.com/office/drawing/2014/main" id="{B3790A1C-768F-40C1-8316-2FB6749CAD43}"/>
            </a:ext>
          </a:extLst>
        </xdr:cNvPr>
        <xdr:cNvCxnSpPr/>
      </xdr:nvCxnSpPr>
      <xdr:spPr>
        <a:xfrm>
          <a:off x="2626360" y="6172200"/>
          <a:ext cx="80518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59690</xdr:rowOff>
    </xdr:from>
    <xdr:to>
      <xdr:col>10</xdr:col>
      <xdr:colOff>165100</xdr:colOff>
      <xdr:row>35</xdr:row>
      <xdr:rowOff>161290</xdr:rowOff>
    </xdr:to>
    <xdr:sp macro="" textlink="">
      <xdr:nvSpPr>
        <xdr:cNvPr id="79" name="楕円 78">
          <a:extLst>
            <a:ext uri="{FF2B5EF4-FFF2-40B4-BE49-F238E27FC236}">
              <a16:creationId xmlns:a16="http://schemas.microsoft.com/office/drawing/2014/main" id="{2C957424-D6A7-4360-AB7F-F40E609A6540}"/>
            </a:ext>
          </a:extLst>
        </xdr:cNvPr>
        <xdr:cNvSpPr/>
      </xdr:nvSpPr>
      <xdr:spPr>
        <a:xfrm>
          <a:off x="1774190" y="60566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110490</xdr:rowOff>
    </xdr:from>
    <xdr:to>
      <xdr:col>15</xdr:col>
      <xdr:colOff>50800</xdr:colOff>
      <xdr:row>36</xdr:row>
      <xdr:rowOff>0</xdr:rowOff>
    </xdr:to>
    <xdr:cxnSp macro="">
      <xdr:nvCxnSpPr>
        <xdr:cNvPr id="80" name="直線コネクタ 79">
          <a:extLst>
            <a:ext uri="{FF2B5EF4-FFF2-40B4-BE49-F238E27FC236}">
              <a16:creationId xmlns:a16="http://schemas.microsoft.com/office/drawing/2014/main" id="{ED53E67F-D949-4C5A-BA65-2B307B1DAEF3}"/>
            </a:ext>
          </a:extLst>
        </xdr:cNvPr>
        <xdr:cNvCxnSpPr/>
      </xdr:nvCxnSpPr>
      <xdr:spPr>
        <a:xfrm>
          <a:off x="1828800" y="6111240"/>
          <a:ext cx="797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162560</xdr:rowOff>
    </xdr:from>
    <xdr:to>
      <xdr:col>6</xdr:col>
      <xdr:colOff>38100</xdr:colOff>
      <xdr:row>35</xdr:row>
      <xdr:rowOff>92710</xdr:rowOff>
    </xdr:to>
    <xdr:sp macro="" textlink="">
      <xdr:nvSpPr>
        <xdr:cNvPr id="81" name="楕円 80">
          <a:extLst>
            <a:ext uri="{FF2B5EF4-FFF2-40B4-BE49-F238E27FC236}">
              <a16:creationId xmlns:a16="http://schemas.microsoft.com/office/drawing/2014/main" id="{37D2F386-8B0B-443F-80FD-49DC55E2BEF1}"/>
            </a:ext>
          </a:extLst>
        </xdr:cNvPr>
        <xdr:cNvSpPr/>
      </xdr:nvSpPr>
      <xdr:spPr>
        <a:xfrm>
          <a:off x="988060" y="5993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41910</xdr:rowOff>
    </xdr:from>
    <xdr:to>
      <xdr:col>10</xdr:col>
      <xdr:colOff>114300</xdr:colOff>
      <xdr:row>35</xdr:row>
      <xdr:rowOff>110490</xdr:rowOff>
    </xdr:to>
    <xdr:cxnSp macro="">
      <xdr:nvCxnSpPr>
        <xdr:cNvPr id="82" name="直線コネクタ 81">
          <a:extLst>
            <a:ext uri="{FF2B5EF4-FFF2-40B4-BE49-F238E27FC236}">
              <a16:creationId xmlns:a16="http://schemas.microsoft.com/office/drawing/2014/main" id="{7D0DCAC2-5491-43E9-BDD2-01D2B486C97C}"/>
            </a:ext>
          </a:extLst>
        </xdr:cNvPr>
        <xdr:cNvCxnSpPr/>
      </xdr:nvCxnSpPr>
      <xdr:spPr>
        <a:xfrm>
          <a:off x="1031240" y="6044565"/>
          <a:ext cx="7975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DE19EF40-D716-4313-9974-E8FCC47A493F}"/>
            </a:ext>
          </a:extLst>
        </xdr:cNvPr>
        <xdr:cNvSpPr txBox="1"/>
      </xdr:nvSpPr>
      <xdr:spPr>
        <a:xfrm>
          <a:off x="32391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CDE23C9F-B414-424D-B7F4-EE91C9D907E7}"/>
            </a:ext>
          </a:extLst>
        </xdr:cNvPr>
        <xdr:cNvSpPr txBox="1"/>
      </xdr:nvSpPr>
      <xdr:spPr>
        <a:xfrm>
          <a:off x="2439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1B75475D-2300-4BBD-BDCD-E86A90C23ACA}"/>
            </a:ext>
          </a:extLst>
        </xdr:cNvPr>
        <xdr:cNvSpPr txBox="1"/>
      </xdr:nvSpPr>
      <xdr:spPr>
        <a:xfrm>
          <a:off x="164148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E20ACD28-00CE-4307-848D-FA42930C61C3}"/>
            </a:ext>
          </a:extLst>
        </xdr:cNvPr>
        <xdr:cNvSpPr txBox="1"/>
      </xdr:nvSpPr>
      <xdr:spPr>
        <a:xfrm>
          <a:off x="85535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7" name="n_1mainValue【道路】&#10;有形固定資産減価償却率">
          <a:extLst>
            <a:ext uri="{FF2B5EF4-FFF2-40B4-BE49-F238E27FC236}">
              <a16:creationId xmlns:a16="http://schemas.microsoft.com/office/drawing/2014/main" id="{985BC556-3004-4B38-A38B-582B2711C529}"/>
            </a:ext>
          </a:extLst>
        </xdr:cNvPr>
        <xdr:cNvSpPr txBox="1"/>
      </xdr:nvSpPr>
      <xdr:spPr>
        <a:xfrm>
          <a:off x="32391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67327</xdr:rowOff>
    </xdr:from>
    <xdr:ext cx="405111" cy="259045"/>
    <xdr:sp macro="" textlink="">
      <xdr:nvSpPr>
        <xdr:cNvPr id="88" name="n_2mainValue【道路】&#10;有形固定資産減価償却率">
          <a:extLst>
            <a:ext uri="{FF2B5EF4-FFF2-40B4-BE49-F238E27FC236}">
              <a16:creationId xmlns:a16="http://schemas.microsoft.com/office/drawing/2014/main" id="{E36C363E-B4C9-4CF1-A0AF-CB3A448E1774}"/>
            </a:ext>
          </a:extLst>
        </xdr:cNvPr>
        <xdr:cNvSpPr txBox="1"/>
      </xdr:nvSpPr>
      <xdr:spPr>
        <a:xfrm>
          <a:off x="2439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6367</xdr:rowOff>
    </xdr:from>
    <xdr:ext cx="405111" cy="259045"/>
    <xdr:sp macro="" textlink="">
      <xdr:nvSpPr>
        <xdr:cNvPr id="89" name="n_3mainValue【道路】&#10;有形固定資産減価償却率">
          <a:extLst>
            <a:ext uri="{FF2B5EF4-FFF2-40B4-BE49-F238E27FC236}">
              <a16:creationId xmlns:a16="http://schemas.microsoft.com/office/drawing/2014/main" id="{F9F23D4E-5A98-4C00-B667-0D010AC84CD6}"/>
            </a:ext>
          </a:extLst>
        </xdr:cNvPr>
        <xdr:cNvSpPr txBox="1"/>
      </xdr:nvSpPr>
      <xdr:spPr>
        <a:xfrm>
          <a:off x="164148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109237</xdr:rowOff>
    </xdr:from>
    <xdr:ext cx="405111" cy="259045"/>
    <xdr:sp macro="" textlink="">
      <xdr:nvSpPr>
        <xdr:cNvPr id="90" name="n_4mainValue【道路】&#10;有形固定資産減価償却率">
          <a:extLst>
            <a:ext uri="{FF2B5EF4-FFF2-40B4-BE49-F238E27FC236}">
              <a16:creationId xmlns:a16="http://schemas.microsoft.com/office/drawing/2014/main" id="{B7AD53B7-2B34-457C-A997-3BEB6991D4F8}"/>
            </a:ext>
          </a:extLst>
        </xdr:cNvPr>
        <xdr:cNvSpPr txBox="1"/>
      </xdr:nvSpPr>
      <xdr:spPr>
        <a:xfrm>
          <a:off x="85535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BEA0736-D913-4649-A6A7-F1BCA91E49E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57F176A-4C39-4820-99B6-DCE748C42E82}"/>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FA00389-0BB0-4C74-9286-0EE4F4C778FB}"/>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DDA964-3BC8-4786-84E6-FD85EF06C86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E32A011-66DB-4B26-ADC6-96312736C520}"/>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A5C419B-A5C8-44EB-9FEB-14EFEA389FA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1FC863C-9C02-4320-8944-D4CF7FA57443}"/>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AA9B6D4-98AC-4BD9-BD93-FCC2E6CEB740}"/>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D8DF39A-BB6B-42B5-836A-38D5C21DBB49}"/>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A8C9327-E563-482D-A9FB-6961B8C39725}"/>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7988C02-0E0D-4C31-BA6B-B9FAE4F38BBE}"/>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5CE3E66-EE49-4361-BA14-D72167635EC7}"/>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D8353AF-62B7-40EA-9FCC-43FA1F8EB743}"/>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95EA44C-C4C6-4ECD-845E-78683CBD9297}"/>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68EAA02C-ECE3-4824-939B-AA9B46E96835}"/>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35AF9373-FADB-4E87-A246-13D02C35E843}"/>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8378E2C-4F92-4526-8E67-2A041FC79B1D}"/>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F3E59C98-DC2E-4DED-B808-6783C55BDFF5}"/>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6CE1B54-A34E-4733-BECC-CC518029150B}"/>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315D38A-85EB-431B-BC25-6DBC79433364}"/>
            </a:ext>
          </a:extLst>
        </xdr:cNvPr>
        <xdr:cNvSpPr txBox="1"/>
      </xdr:nvSpPr>
      <xdr:spPr>
        <a:xfrm>
          <a:off x="5416126"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3F1FAE3-01E5-4961-B373-E7E48B6202FD}"/>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6FD3D728-BEA7-4964-9180-43F8120CFB59}"/>
            </a:ext>
          </a:extLst>
        </xdr:cNvPr>
        <xdr:cNvSpPr txBox="1"/>
      </xdr:nvSpPr>
      <xdr:spPr>
        <a:xfrm>
          <a:off x="5416126"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5D8B973-75B2-4B3B-AF54-BA850266137F}"/>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EDE122EF-A463-491F-AEFD-D7A6CD754786}"/>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976BD99-C536-42BE-B6C8-1A7A8435E433}"/>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511CF340-6C8B-4EAE-A987-18BE1C9EA3A7}"/>
            </a:ext>
          </a:extLst>
        </xdr:cNvPr>
        <xdr:cNvCxnSpPr/>
      </xdr:nvCxnSpPr>
      <xdr:spPr>
        <a:xfrm flipV="1">
          <a:off x="9429115" y="5855415"/>
          <a:ext cx="0" cy="144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B89B2C82-D77C-4291-89D4-972DB32B7D27}"/>
            </a:ext>
          </a:extLst>
        </xdr:cNvPr>
        <xdr:cNvSpPr txBox="1"/>
      </xdr:nvSpPr>
      <xdr:spPr>
        <a:xfrm>
          <a:off x="9467850" y="729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19409834-510D-435E-B07E-A86AA66510E0}"/>
            </a:ext>
          </a:extLst>
        </xdr:cNvPr>
        <xdr:cNvCxnSpPr/>
      </xdr:nvCxnSpPr>
      <xdr:spPr>
        <a:xfrm>
          <a:off x="9356090" y="72966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87789C48-427E-491D-BFFB-D919CE4A1783}"/>
            </a:ext>
          </a:extLst>
        </xdr:cNvPr>
        <xdr:cNvSpPr txBox="1"/>
      </xdr:nvSpPr>
      <xdr:spPr>
        <a:xfrm>
          <a:off x="9467850" y="563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E06CDFBB-693F-4134-A2EA-D15D4D9E20B5}"/>
            </a:ext>
          </a:extLst>
        </xdr:cNvPr>
        <xdr:cNvCxnSpPr/>
      </xdr:nvCxnSpPr>
      <xdr:spPr>
        <a:xfrm>
          <a:off x="9356090" y="58554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33995AEB-43D4-4864-8673-8D4E7C2BADF8}"/>
            </a:ext>
          </a:extLst>
        </xdr:cNvPr>
        <xdr:cNvSpPr txBox="1"/>
      </xdr:nvSpPr>
      <xdr:spPr>
        <a:xfrm>
          <a:off x="9467850" y="6875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2040B9EB-BBDB-487E-AB1F-BDC2B2638ABF}"/>
            </a:ext>
          </a:extLst>
        </xdr:cNvPr>
        <xdr:cNvSpPr/>
      </xdr:nvSpPr>
      <xdr:spPr>
        <a:xfrm>
          <a:off x="9394190" y="702197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68252A61-BBEC-4BA6-A7AD-2C84CB9CAE30}"/>
            </a:ext>
          </a:extLst>
        </xdr:cNvPr>
        <xdr:cNvSpPr/>
      </xdr:nvSpPr>
      <xdr:spPr>
        <a:xfrm>
          <a:off x="8632190" y="703228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CBDB9C4B-C882-4A58-8DC9-96E66D77AA2D}"/>
            </a:ext>
          </a:extLst>
        </xdr:cNvPr>
        <xdr:cNvSpPr/>
      </xdr:nvSpPr>
      <xdr:spPr>
        <a:xfrm>
          <a:off x="7846060" y="7048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0C0416EC-D8BD-4512-9B78-D6219E204C30}"/>
            </a:ext>
          </a:extLst>
        </xdr:cNvPr>
        <xdr:cNvSpPr/>
      </xdr:nvSpPr>
      <xdr:spPr>
        <a:xfrm>
          <a:off x="7029450" y="704928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AEC460C6-6612-4027-9AFF-71F4127B3AAC}"/>
            </a:ext>
          </a:extLst>
        </xdr:cNvPr>
        <xdr:cNvSpPr/>
      </xdr:nvSpPr>
      <xdr:spPr>
        <a:xfrm>
          <a:off x="6231890" y="70313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95A33DE-33CD-41EC-A7C0-1F5F11891C69}"/>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8485023-12DB-42EE-A9EE-44C187280C38}"/>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C535A01-6272-48FD-95AD-34E46FD21971}"/>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ACC761B-1810-4600-8627-DCB963A2658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9921BE2-FBA9-4E2B-8CEC-0E8D99EC3746}"/>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151010</xdr:rowOff>
    </xdr:from>
    <xdr:to>
      <xdr:col>55</xdr:col>
      <xdr:colOff>50800</xdr:colOff>
      <xdr:row>42</xdr:row>
      <xdr:rowOff>81160</xdr:rowOff>
    </xdr:to>
    <xdr:sp macro="" textlink="">
      <xdr:nvSpPr>
        <xdr:cNvPr id="132" name="楕円 131">
          <a:extLst>
            <a:ext uri="{FF2B5EF4-FFF2-40B4-BE49-F238E27FC236}">
              <a16:creationId xmlns:a16="http://schemas.microsoft.com/office/drawing/2014/main" id="{349B73A1-7556-40D6-B814-25CCB883F8D3}"/>
            </a:ext>
          </a:extLst>
        </xdr:cNvPr>
        <xdr:cNvSpPr/>
      </xdr:nvSpPr>
      <xdr:spPr>
        <a:xfrm>
          <a:off x="9394190" y="718046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65937</xdr:rowOff>
    </xdr:from>
    <xdr:ext cx="469744" cy="259045"/>
    <xdr:sp macro="" textlink="">
      <xdr:nvSpPr>
        <xdr:cNvPr id="133" name="【道路】&#10;一人当たり延長該当値テキスト">
          <a:extLst>
            <a:ext uri="{FF2B5EF4-FFF2-40B4-BE49-F238E27FC236}">
              <a16:creationId xmlns:a16="http://schemas.microsoft.com/office/drawing/2014/main" id="{7E80435F-A3E8-4463-A493-991B3B686900}"/>
            </a:ext>
          </a:extLst>
        </xdr:cNvPr>
        <xdr:cNvSpPr txBox="1"/>
      </xdr:nvSpPr>
      <xdr:spPr>
        <a:xfrm>
          <a:off x="9467850" y="709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151010</xdr:rowOff>
    </xdr:from>
    <xdr:to>
      <xdr:col>50</xdr:col>
      <xdr:colOff>165100</xdr:colOff>
      <xdr:row>42</xdr:row>
      <xdr:rowOff>81160</xdr:rowOff>
    </xdr:to>
    <xdr:sp macro="" textlink="">
      <xdr:nvSpPr>
        <xdr:cNvPr id="134" name="楕円 133">
          <a:extLst>
            <a:ext uri="{FF2B5EF4-FFF2-40B4-BE49-F238E27FC236}">
              <a16:creationId xmlns:a16="http://schemas.microsoft.com/office/drawing/2014/main" id="{33DBE2A1-7460-437B-AAAF-A1C98CB37939}"/>
            </a:ext>
          </a:extLst>
        </xdr:cNvPr>
        <xdr:cNvSpPr/>
      </xdr:nvSpPr>
      <xdr:spPr>
        <a:xfrm>
          <a:off x="8632190" y="71804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30360</xdr:rowOff>
    </xdr:from>
    <xdr:to>
      <xdr:col>55</xdr:col>
      <xdr:colOff>0</xdr:colOff>
      <xdr:row>42</xdr:row>
      <xdr:rowOff>30360</xdr:rowOff>
    </xdr:to>
    <xdr:cxnSp macro="">
      <xdr:nvCxnSpPr>
        <xdr:cNvPr id="135" name="直線コネクタ 134">
          <a:extLst>
            <a:ext uri="{FF2B5EF4-FFF2-40B4-BE49-F238E27FC236}">
              <a16:creationId xmlns:a16="http://schemas.microsoft.com/office/drawing/2014/main" id="{AA23C13D-070D-42B4-BAB2-45F41914DF34}"/>
            </a:ext>
          </a:extLst>
        </xdr:cNvPr>
        <xdr:cNvCxnSpPr/>
      </xdr:nvCxnSpPr>
      <xdr:spPr>
        <a:xfrm>
          <a:off x="8686800" y="722935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150531</xdr:rowOff>
    </xdr:from>
    <xdr:to>
      <xdr:col>46</xdr:col>
      <xdr:colOff>38100</xdr:colOff>
      <xdr:row>42</xdr:row>
      <xdr:rowOff>80681</xdr:rowOff>
    </xdr:to>
    <xdr:sp macro="" textlink="">
      <xdr:nvSpPr>
        <xdr:cNvPr id="136" name="楕円 135">
          <a:extLst>
            <a:ext uri="{FF2B5EF4-FFF2-40B4-BE49-F238E27FC236}">
              <a16:creationId xmlns:a16="http://schemas.microsoft.com/office/drawing/2014/main" id="{0BC97E28-47C0-400B-863A-7CE549D0A6D7}"/>
            </a:ext>
          </a:extLst>
        </xdr:cNvPr>
        <xdr:cNvSpPr/>
      </xdr:nvSpPr>
      <xdr:spPr>
        <a:xfrm>
          <a:off x="7846060" y="717998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29881</xdr:rowOff>
    </xdr:from>
    <xdr:to>
      <xdr:col>50</xdr:col>
      <xdr:colOff>114300</xdr:colOff>
      <xdr:row>42</xdr:row>
      <xdr:rowOff>30360</xdr:rowOff>
    </xdr:to>
    <xdr:cxnSp macro="">
      <xdr:nvCxnSpPr>
        <xdr:cNvPr id="137" name="直線コネクタ 136">
          <a:extLst>
            <a:ext uri="{FF2B5EF4-FFF2-40B4-BE49-F238E27FC236}">
              <a16:creationId xmlns:a16="http://schemas.microsoft.com/office/drawing/2014/main" id="{088C57B3-E99F-4A78-AB75-F075731FD7AA}"/>
            </a:ext>
          </a:extLst>
        </xdr:cNvPr>
        <xdr:cNvCxnSpPr/>
      </xdr:nvCxnSpPr>
      <xdr:spPr>
        <a:xfrm>
          <a:off x="7889240" y="7228876"/>
          <a:ext cx="79756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150978</xdr:rowOff>
    </xdr:from>
    <xdr:to>
      <xdr:col>41</xdr:col>
      <xdr:colOff>101600</xdr:colOff>
      <xdr:row>42</xdr:row>
      <xdr:rowOff>81128</xdr:rowOff>
    </xdr:to>
    <xdr:sp macro="" textlink="">
      <xdr:nvSpPr>
        <xdr:cNvPr id="138" name="楕円 137">
          <a:extLst>
            <a:ext uri="{FF2B5EF4-FFF2-40B4-BE49-F238E27FC236}">
              <a16:creationId xmlns:a16="http://schemas.microsoft.com/office/drawing/2014/main" id="{61EC343A-7EDE-4174-AA54-4105ABEB682B}"/>
            </a:ext>
          </a:extLst>
        </xdr:cNvPr>
        <xdr:cNvSpPr/>
      </xdr:nvSpPr>
      <xdr:spPr>
        <a:xfrm>
          <a:off x="7029450" y="71804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29881</xdr:rowOff>
    </xdr:from>
    <xdr:to>
      <xdr:col>45</xdr:col>
      <xdr:colOff>177800</xdr:colOff>
      <xdr:row>42</xdr:row>
      <xdr:rowOff>30328</xdr:rowOff>
    </xdr:to>
    <xdr:cxnSp macro="">
      <xdr:nvCxnSpPr>
        <xdr:cNvPr id="139" name="直線コネクタ 138">
          <a:extLst>
            <a:ext uri="{FF2B5EF4-FFF2-40B4-BE49-F238E27FC236}">
              <a16:creationId xmlns:a16="http://schemas.microsoft.com/office/drawing/2014/main" id="{270EE0EB-5C86-43C3-B703-65A082EA611F}"/>
            </a:ext>
          </a:extLst>
        </xdr:cNvPr>
        <xdr:cNvCxnSpPr/>
      </xdr:nvCxnSpPr>
      <xdr:spPr>
        <a:xfrm flipV="1">
          <a:off x="7084060" y="7228876"/>
          <a:ext cx="80518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151326</xdr:rowOff>
    </xdr:from>
    <xdr:to>
      <xdr:col>36</xdr:col>
      <xdr:colOff>165100</xdr:colOff>
      <xdr:row>42</xdr:row>
      <xdr:rowOff>81476</xdr:rowOff>
    </xdr:to>
    <xdr:sp macro="" textlink="">
      <xdr:nvSpPr>
        <xdr:cNvPr id="140" name="楕円 139">
          <a:extLst>
            <a:ext uri="{FF2B5EF4-FFF2-40B4-BE49-F238E27FC236}">
              <a16:creationId xmlns:a16="http://schemas.microsoft.com/office/drawing/2014/main" id="{3CE5A445-491B-407B-A0EA-5AD22DD608B3}"/>
            </a:ext>
          </a:extLst>
        </xdr:cNvPr>
        <xdr:cNvSpPr/>
      </xdr:nvSpPr>
      <xdr:spPr>
        <a:xfrm>
          <a:off x="6231890" y="718077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30328</xdr:rowOff>
    </xdr:from>
    <xdr:to>
      <xdr:col>41</xdr:col>
      <xdr:colOff>50800</xdr:colOff>
      <xdr:row>42</xdr:row>
      <xdr:rowOff>30676</xdr:rowOff>
    </xdr:to>
    <xdr:cxnSp macro="">
      <xdr:nvCxnSpPr>
        <xdr:cNvPr id="141" name="直線コネクタ 140">
          <a:extLst>
            <a:ext uri="{FF2B5EF4-FFF2-40B4-BE49-F238E27FC236}">
              <a16:creationId xmlns:a16="http://schemas.microsoft.com/office/drawing/2014/main" id="{BB485EAF-0387-4AAE-A0D5-581DBD399CF7}"/>
            </a:ext>
          </a:extLst>
        </xdr:cNvPr>
        <xdr:cNvCxnSpPr/>
      </xdr:nvCxnSpPr>
      <xdr:spPr>
        <a:xfrm flipV="1">
          <a:off x="6286500" y="7229323"/>
          <a:ext cx="79756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0BBA8978-98B0-4D69-9D0C-09FABE4F766D}"/>
            </a:ext>
          </a:extLst>
        </xdr:cNvPr>
        <xdr:cNvSpPr txBox="1"/>
      </xdr:nvSpPr>
      <xdr:spPr>
        <a:xfrm>
          <a:off x="8422151" y="680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F8DE7D78-40F0-41E6-A263-563F5388CA04}"/>
            </a:ext>
          </a:extLst>
        </xdr:cNvPr>
        <xdr:cNvSpPr txBox="1"/>
      </xdr:nvSpPr>
      <xdr:spPr>
        <a:xfrm>
          <a:off x="7641101" y="681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66BE6880-9028-441B-911E-75946DF1D6AA}"/>
            </a:ext>
          </a:extLst>
        </xdr:cNvPr>
        <xdr:cNvSpPr txBox="1"/>
      </xdr:nvSpPr>
      <xdr:spPr>
        <a:xfrm>
          <a:off x="6854971" y="68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0E21582E-E34A-4ED4-9F52-D34C3D7D546D}"/>
            </a:ext>
          </a:extLst>
        </xdr:cNvPr>
        <xdr:cNvSpPr txBox="1"/>
      </xdr:nvSpPr>
      <xdr:spPr>
        <a:xfrm>
          <a:off x="603836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72287</xdr:rowOff>
    </xdr:from>
    <xdr:ext cx="469744" cy="259045"/>
    <xdr:sp macro="" textlink="">
      <xdr:nvSpPr>
        <xdr:cNvPr id="146" name="n_1mainValue【道路】&#10;一人当たり延長">
          <a:extLst>
            <a:ext uri="{FF2B5EF4-FFF2-40B4-BE49-F238E27FC236}">
              <a16:creationId xmlns:a16="http://schemas.microsoft.com/office/drawing/2014/main" id="{A5EABD29-E436-4ED4-9AC8-BA4926AD2EE8}"/>
            </a:ext>
          </a:extLst>
        </xdr:cNvPr>
        <xdr:cNvSpPr txBox="1"/>
      </xdr:nvSpPr>
      <xdr:spPr>
        <a:xfrm>
          <a:off x="8454467" y="727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71808</xdr:rowOff>
    </xdr:from>
    <xdr:ext cx="469744" cy="259045"/>
    <xdr:sp macro="" textlink="">
      <xdr:nvSpPr>
        <xdr:cNvPr id="147" name="n_2mainValue【道路】&#10;一人当たり延長">
          <a:extLst>
            <a:ext uri="{FF2B5EF4-FFF2-40B4-BE49-F238E27FC236}">
              <a16:creationId xmlns:a16="http://schemas.microsoft.com/office/drawing/2014/main" id="{15A11952-65D7-4AC3-B32D-DDF6D1306DD6}"/>
            </a:ext>
          </a:extLst>
        </xdr:cNvPr>
        <xdr:cNvSpPr txBox="1"/>
      </xdr:nvSpPr>
      <xdr:spPr>
        <a:xfrm>
          <a:off x="7673417" y="72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72255</xdr:rowOff>
    </xdr:from>
    <xdr:ext cx="469744" cy="259045"/>
    <xdr:sp macro="" textlink="">
      <xdr:nvSpPr>
        <xdr:cNvPr id="148" name="n_3mainValue【道路】&#10;一人当たり延長">
          <a:extLst>
            <a:ext uri="{FF2B5EF4-FFF2-40B4-BE49-F238E27FC236}">
              <a16:creationId xmlns:a16="http://schemas.microsoft.com/office/drawing/2014/main" id="{912093BB-A6ED-45D7-BE32-D4301FB33803}"/>
            </a:ext>
          </a:extLst>
        </xdr:cNvPr>
        <xdr:cNvSpPr txBox="1"/>
      </xdr:nvSpPr>
      <xdr:spPr>
        <a:xfrm>
          <a:off x="6866332" y="72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72603</xdr:rowOff>
    </xdr:from>
    <xdr:ext cx="469744" cy="259045"/>
    <xdr:sp macro="" textlink="">
      <xdr:nvSpPr>
        <xdr:cNvPr id="149" name="n_4mainValue【道路】&#10;一人当たり延長">
          <a:extLst>
            <a:ext uri="{FF2B5EF4-FFF2-40B4-BE49-F238E27FC236}">
              <a16:creationId xmlns:a16="http://schemas.microsoft.com/office/drawing/2014/main" id="{699D6EF3-9AEA-46BB-A22D-A10C0A7CAB6B}"/>
            </a:ext>
          </a:extLst>
        </xdr:cNvPr>
        <xdr:cNvSpPr txBox="1"/>
      </xdr:nvSpPr>
      <xdr:spPr>
        <a:xfrm>
          <a:off x="6068772" y="727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FF104E32-3065-40AE-BCE1-73421BA2C6F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63DD092-FEF4-4A81-81DB-BB0239D97334}"/>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8D96C97-58EA-421B-9DC3-5F6020EF10F2}"/>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A46ADFE-F469-4C13-8125-CADC65D7D3AE}"/>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DB4B1C0-1C36-490B-BEEA-F44D41E4DAB4}"/>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525DA5A-58D3-4180-858F-FDEE1532560F}"/>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133F420-FFFC-4CC5-84E3-C664ABEF671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21BEC10-438B-4BEC-90F7-57E4D13E9D1C}"/>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AD30AB3-D429-44DD-BC96-41591FEEF8C7}"/>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76417A8-4648-4640-B3BF-88ED25C65065}"/>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21DF9AE-FBE3-4E74-A304-12D47D1EC8DC}"/>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1E8AB259-8E23-40DE-91CC-C18E62790CA8}"/>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DD08E588-F4B4-4C52-BD40-77684979B62E}"/>
            </a:ext>
          </a:extLst>
        </xdr:cNvPr>
        <xdr:cNvSpPr txBox="1"/>
      </xdr:nvSpPr>
      <xdr:spPr>
        <a:xfrm>
          <a:off x="34370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7A0282FE-C1BB-4349-B147-541E2489D91F}"/>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9CB6211E-1193-4E4C-8B1A-15EF7C299362}"/>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C8A3C34D-BBA9-4A7B-BA1C-AD95C57C0D0E}"/>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8E3C8BA3-FE4F-413D-9187-BA236186882B}"/>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22BDE748-4CA5-4900-B94E-99C1CDEC1948}"/>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62363483-C602-4A99-940B-0C77B43DF690}"/>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B90848D6-6EEC-42DD-919D-797445BEE83B}"/>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42C45F1-5D5F-4919-AAEB-84FA6534D457}"/>
            </a:ext>
          </a:extLst>
        </xdr:cNvPr>
        <xdr:cNvSpPr txBox="1"/>
      </xdr:nvSpPr>
      <xdr:spPr>
        <a:xfrm>
          <a:off x="386866" y="938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A35D003-3045-4037-8DC8-B384666A02BE}"/>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8ECE79A-54EE-4E97-B2D3-E5121998BEF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3305EBD4-57A7-4512-AE2C-38FC25805E5D}"/>
            </a:ext>
          </a:extLst>
        </xdr:cNvPr>
        <xdr:cNvCxnSpPr/>
      </xdr:nvCxnSpPr>
      <xdr:spPr>
        <a:xfrm flipV="1">
          <a:off x="4173855" y="971740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B9744D1-F2DF-4B27-8CBE-19E4B08F4115}"/>
            </a:ext>
          </a:extLst>
        </xdr:cNvPr>
        <xdr:cNvSpPr txBox="1"/>
      </xdr:nvSpPr>
      <xdr:spPr>
        <a:xfrm>
          <a:off x="421259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8959DB7E-E0C4-4600-BB4B-B7692DD99E91}"/>
            </a:ext>
          </a:extLst>
        </xdr:cNvPr>
        <xdr:cNvCxnSpPr/>
      </xdr:nvCxnSpPr>
      <xdr:spPr>
        <a:xfrm>
          <a:off x="4112260" y="11144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3F55B2E5-EA39-4C1B-9F47-0EA39BA0D0DA}"/>
            </a:ext>
          </a:extLst>
        </xdr:cNvPr>
        <xdr:cNvSpPr txBox="1"/>
      </xdr:nvSpPr>
      <xdr:spPr>
        <a:xfrm>
          <a:off x="421259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7E33B1BD-D7FE-4BED-BB51-422AA8CBC047}"/>
            </a:ext>
          </a:extLst>
        </xdr:cNvPr>
        <xdr:cNvCxnSpPr/>
      </xdr:nvCxnSpPr>
      <xdr:spPr>
        <a:xfrm>
          <a:off x="4112260" y="9717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D67ED57-67E0-4585-B75A-580B804F8028}"/>
            </a:ext>
          </a:extLst>
        </xdr:cNvPr>
        <xdr:cNvSpPr txBox="1"/>
      </xdr:nvSpPr>
      <xdr:spPr>
        <a:xfrm>
          <a:off x="4212590" y="10616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55062888-4249-4DAB-8BEF-CABFFD0FE879}"/>
            </a:ext>
          </a:extLst>
        </xdr:cNvPr>
        <xdr:cNvSpPr/>
      </xdr:nvSpPr>
      <xdr:spPr>
        <a:xfrm>
          <a:off x="4131310" y="106381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8BA7CE17-2649-4D84-A5E7-38935D1F122B}"/>
            </a:ext>
          </a:extLst>
        </xdr:cNvPr>
        <xdr:cNvSpPr/>
      </xdr:nvSpPr>
      <xdr:spPr>
        <a:xfrm>
          <a:off x="3388360" y="106286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A1F42C44-980D-4FC5-9CDB-7E3FB60AA68A}"/>
            </a:ext>
          </a:extLst>
        </xdr:cNvPr>
        <xdr:cNvSpPr/>
      </xdr:nvSpPr>
      <xdr:spPr>
        <a:xfrm>
          <a:off x="2571750" y="105905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48D172FE-B123-494C-8FC9-69228A7247B2}"/>
            </a:ext>
          </a:extLst>
        </xdr:cNvPr>
        <xdr:cNvSpPr/>
      </xdr:nvSpPr>
      <xdr:spPr>
        <a:xfrm>
          <a:off x="1774190" y="105505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01B9D063-3493-4BD3-B9C3-EFDB5418C123}"/>
            </a:ext>
          </a:extLst>
        </xdr:cNvPr>
        <xdr:cNvSpPr/>
      </xdr:nvSpPr>
      <xdr:spPr>
        <a:xfrm>
          <a:off x="988060" y="105657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428B39A-28ED-44BF-808F-8D54CE805F4F}"/>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D32EA45-2331-49AA-9B55-1F8FAD1E4921}"/>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6E9A0C5-8E49-44BD-94AD-ABBA2F6C0E74}"/>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99F12D-4329-4F31-9BA2-095D4A217FAE}"/>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5E19847-1BCE-4656-8085-75B8EFF7DC06}"/>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38735</xdr:rowOff>
    </xdr:from>
    <xdr:to>
      <xdr:col>24</xdr:col>
      <xdr:colOff>114300</xdr:colOff>
      <xdr:row>61</xdr:row>
      <xdr:rowOff>140335</xdr:rowOff>
    </xdr:to>
    <xdr:sp macro="" textlink="">
      <xdr:nvSpPr>
        <xdr:cNvPr id="189" name="楕円 188">
          <a:extLst>
            <a:ext uri="{FF2B5EF4-FFF2-40B4-BE49-F238E27FC236}">
              <a16:creationId xmlns:a16="http://schemas.microsoft.com/office/drawing/2014/main" id="{0453259F-F198-4E61-8230-317B0274311D}"/>
            </a:ext>
          </a:extLst>
        </xdr:cNvPr>
        <xdr:cNvSpPr/>
      </xdr:nvSpPr>
      <xdr:spPr>
        <a:xfrm>
          <a:off x="4131310" y="104971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61612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99F077B-20DE-4E68-9699-C8B12CDEEA51}"/>
            </a:ext>
          </a:extLst>
        </xdr:cNvPr>
        <xdr:cNvSpPr txBox="1"/>
      </xdr:nvSpPr>
      <xdr:spPr>
        <a:xfrm>
          <a:off x="4212590" y="1034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xdr:rowOff>
    </xdr:from>
    <xdr:to>
      <xdr:col>20</xdr:col>
      <xdr:colOff>38100</xdr:colOff>
      <xdr:row>61</xdr:row>
      <xdr:rowOff>111760</xdr:rowOff>
    </xdr:to>
    <xdr:sp macro="" textlink="">
      <xdr:nvSpPr>
        <xdr:cNvPr id="191" name="楕円 190">
          <a:extLst>
            <a:ext uri="{FF2B5EF4-FFF2-40B4-BE49-F238E27FC236}">
              <a16:creationId xmlns:a16="http://schemas.microsoft.com/office/drawing/2014/main" id="{E636925A-BE32-44A2-A35F-B90F7AFCEDD1}"/>
            </a:ext>
          </a:extLst>
        </xdr:cNvPr>
        <xdr:cNvSpPr/>
      </xdr:nvSpPr>
      <xdr:spPr>
        <a:xfrm>
          <a:off x="3388360" y="104705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60960</xdr:rowOff>
    </xdr:from>
    <xdr:to>
      <xdr:col>24</xdr:col>
      <xdr:colOff>63500</xdr:colOff>
      <xdr:row>61</xdr:row>
      <xdr:rowOff>89535</xdr:rowOff>
    </xdr:to>
    <xdr:cxnSp macro="">
      <xdr:nvCxnSpPr>
        <xdr:cNvPr id="192" name="直線コネクタ 191">
          <a:extLst>
            <a:ext uri="{FF2B5EF4-FFF2-40B4-BE49-F238E27FC236}">
              <a16:creationId xmlns:a16="http://schemas.microsoft.com/office/drawing/2014/main" id="{EC0EF53B-4092-439B-A113-138C666C95A0}"/>
            </a:ext>
          </a:extLst>
        </xdr:cNvPr>
        <xdr:cNvCxnSpPr/>
      </xdr:nvCxnSpPr>
      <xdr:spPr>
        <a:xfrm>
          <a:off x="3431540" y="10515600"/>
          <a:ext cx="7429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151130</xdr:rowOff>
    </xdr:from>
    <xdr:to>
      <xdr:col>15</xdr:col>
      <xdr:colOff>101600</xdr:colOff>
      <xdr:row>61</xdr:row>
      <xdr:rowOff>81280</xdr:rowOff>
    </xdr:to>
    <xdr:sp macro="" textlink="">
      <xdr:nvSpPr>
        <xdr:cNvPr id="193" name="楕円 192">
          <a:extLst>
            <a:ext uri="{FF2B5EF4-FFF2-40B4-BE49-F238E27FC236}">
              <a16:creationId xmlns:a16="http://schemas.microsoft.com/office/drawing/2014/main" id="{CBAC0366-9272-4D72-AD8E-21AD316EC162}"/>
            </a:ext>
          </a:extLst>
        </xdr:cNvPr>
        <xdr:cNvSpPr/>
      </xdr:nvSpPr>
      <xdr:spPr>
        <a:xfrm>
          <a:off x="2571750" y="104381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30480</xdr:rowOff>
    </xdr:from>
    <xdr:to>
      <xdr:col>19</xdr:col>
      <xdr:colOff>177800</xdr:colOff>
      <xdr:row>61</xdr:row>
      <xdr:rowOff>60960</xdr:rowOff>
    </xdr:to>
    <xdr:cxnSp macro="">
      <xdr:nvCxnSpPr>
        <xdr:cNvPr id="194" name="直線コネクタ 193">
          <a:extLst>
            <a:ext uri="{FF2B5EF4-FFF2-40B4-BE49-F238E27FC236}">
              <a16:creationId xmlns:a16="http://schemas.microsoft.com/office/drawing/2014/main" id="{BCEF740E-F11F-4A15-AA5F-14EC01153A17}"/>
            </a:ext>
          </a:extLst>
        </xdr:cNvPr>
        <xdr:cNvCxnSpPr/>
      </xdr:nvCxnSpPr>
      <xdr:spPr>
        <a:xfrm>
          <a:off x="2626360" y="10487025"/>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122555</xdr:rowOff>
    </xdr:from>
    <xdr:to>
      <xdr:col>10</xdr:col>
      <xdr:colOff>165100</xdr:colOff>
      <xdr:row>61</xdr:row>
      <xdr:rowOff>52705</xdr:rowOff>
    </xdr:to>
    <xdr:sp macro="" textlink="">
      <xdr:nvSpPr>
        <xdr:cNvPr id="195" name="楕円 194">
          <a:extLst>
            <a:ext uri="{FF2B5EF4-FFF2-40B4-BE49-F238E27FC236}">
              <a16:creationId xmlns:a16="http://schemas.microsoft.com/office/drawing/2014/main" id="{BE03B762-E7AB-42BB-8D4D-86345430124E}"/>
            </a:ext>
          </a:extLst>
        </xdr:cNvPr>
        <xdr:cNvSpPr/>
      </xdr:nvSpPr>
      <xdr:spPr>
        <a:xfrm>
          <a:off x="1774190" y="104114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1905</xdr:rowOff>
    </xdr:from>
    <xdr:to>
      <xdr:col>15</xdr:col>
      <xdr:colOff>50800</xdr:colOff>
      <xdr:row>61</xdr:row>
      <xdr:rowOff>30480</xdr:rowOff>
    </xdr:to>
    <xdr:cxnSp macro="">
      <xdr:nvCxnSpPr>
        <xdr:cNvPr id="196" name="直線コネクタ 195">
          <a:extLst>
            <a:ext uri="{FF2B5EF4-FFF2-40B4-BE49-F238E27FC236}">
              <a16:creationId xmlns:a16="http://schemas.microsoft.com/office/drawing/2014/main" id="{735E8B63-7588-4E67-8E8C-676973C1D0F5}"/>
            </a:ext>
          </a:extLst>
        </xdr:cNvPr>
        <xdr:cNvCxnSpPr/>
      </xdr:nvCxnSpPr>
      <xdr:spPr>
        <a:xfrm>
          <a:off x="1828800" y="1046035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95885</xdr:rowOff>
    </xdr:from>
    <xdr:to>
      <xdr:col>6</xdr:col>
      <xdr:colOff>38100</xdr:colOff>
      <xdr:row>61</xdr:row>
      <xdr:rowOff>26035</xdr:rowOff>
    </xdr:to>
    <xdr:sp macro="" textlink="">
      <xdr:nvSpPr>
        <xdr:cNvPr id="197" name="楕円 196">
          <a:extLst>
            <a:ext uri="{FF2B5EF4-FFF2-40B4-BE49-F238E27FC236}">
              <a16:creationId xmlns:a16="http://schemas.microsoft.com/office/drawing/2014/main" id="{F67382C4-06A4-4FC0-B82A-F6A13147D89E}"/>
            </a:ext>
          </a:extLst>
        </xdr:cNvPr>
        <xdr:cNvSpPr/>
      </xdr:nvSpPr>
      <xdr:spPr>
        <a:xfrm>
          <a:off x="988060" y="10379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146685</xdr:rowOff>
    </xdr:from>
    <xdr:to>
      <xdr:col>10</xdr:col>
      <xdr:colOff>114300</xdr:colOff>
      <xdr:row>61</xdr:row>
      <xdr:rowOff>1905</xdr:rowOff>
    </xdr:to>
    <xdr:cxnSp macro="">
      <xdr:nvCxnSpPr>
        <xdr:cNvPr id="198" name="直線コネクタ 197">
          <a:extLst>
            <a:ext uri="{FF2B5EF4-FFF2-40B4-BE49-F238E27FC236}">
              <a16:creationId xmlns:a16="http://schemas.microsoft.com/office/drawing/2014/main" id="{FE35223A-ABFE-437E-8D09-9701507750E8}"/>
            </a:ext>
          </a:extLst>
        </xdr:cNvPr>
        <xdr:cNvCxnSpPr/>
      </xdr:nvCxnSpPr>
      <xdr:spPr>
        <a:xfrm>
          <a:off x="1031240" y="1043178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1B95DF0-9A43-4291-80DF-36392D289B06}"/>
            </a:ext>
          </a:extLst>
        </xdr:cNvPr>
        <xdr:cNvSpPr txBox="1"/>
      </xdr:nvSpPr>
      <xdr:spPr>
        <a:xfrm>
          <a:off x="32391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9B74B54-A947-453C-8336-944F13BF109B}"/>
            </a:ext>
          </a:extLst>
        </xdr:cNvPr>
        <xdr:cNvSpPr txBox="1"/>
      </xdr:nvSpPr>
      <xdr:spPr>
        <a:xfrm>
          <a:off x="2439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BB4794F-211B-461E-8146-CCC2042BBD24}"/>
            </a:ext>
          </a:extLst>
        </xdr:cNvPr>
        <xdr:cNvSpPr txBox="1"/>
      </xdr:nvSpPr>
      <xdr:spPr>
        <a:xfrm>
          <a:off x="164148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12A8967-CD62-45B0-B332-48CEF8374B7C}"/>
            </a:ext>
          </a:extLst>
        </xdr:cNvPr>
        <xdr:cNvSpPr txBox="1"/>
      </xdr:nvSpPr>
      <xdr:spPr>
        <a:xfrm>
          <a:off x="85535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128287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6849928-DEB2-4C09-BB6E-66F41040E2FF}"/>
            </a:ext>
          </a:extLst>
        </xdr:cNvPr>
        <xdr:cNvSpPr txBox="1"/>
      </xdr:nvSpPr>
      <xdr:spPr>
        <a:xfrm>
          <a:off x="32391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97807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1BF3E38-15E7-4010-8019-B767ADD2328B}"/>
            </a:ext>
          </a:extLst>
        </xdr:cNvPr>
        <xdr:cNvSpPr txBox="1"/>
      </xdr:nvSpPr>
      <xdr:spPr>
        <a:xfrm>
          <a:off x="2439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69232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FAACE20-7A30-436A-9F72-F69A96468FFF}"/>
            </a:ext>
          </a:extLst>
        </xdr:cNvPr>
        <xdr:cNvSpPr txBox="1"/>
      </xdr:nvSpPr>
      <xdr:spPr>
        <a:xfrm>
          <a:off x="164148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42562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2AD6B62-7A6D-4C99-AA2A-9153E61728E6}"/>
            </a:ext>
          </a:extLst>
        </xdr:cNvPr>
        <xdr:cNvSpPr txBox="1"/>
      </xdr:nvSpPr>
      <xdr:spPr>
        <a:xfrm>
          <a:off x="85535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5037A67-1E6B-4331-96D2-21C0FCF00A3A}"/>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6DEEB19-62C2-4A3E-A304-749B031EAD16}"/>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55F953B-AA61-446C-8328-F9998D24DCFD}"/>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349606F-BE4E-4B0D-A0F2-CA0057F4F93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8F59C5F-DD81-4B72-A091-DF3D8F96FD97}"/>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6839293-C47E-4BF3-8BBF-3ABF48F63938}"/>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E4F8C21-62B8-40CF-BA91-5A1DF03F297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57A3978-09CC-4996-8D4C-6890CA9F336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09AB7C9-3FF3-4C87-B16C-6BBF86F59B5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5DDA008-8E7B-4122-98F6-126BB71950A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65C9FF4C-AFC2-4F44-AF35-A1A975D3817E}"/>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2F8157EC-44C7-4DBD-AB6E-FDC278984F96}"/>
            </a:ext>
          </a:extLst>
        </xdr:cNvPr>
        <xdr:cNvSpPr txBox="1"/>
      </xdr:nvSpPr>
      <xdr:spPr>
        <a:xfrm>
          <a:off x="5724659" y="1082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434EFFDA-FEED-4E4F-BC25-6E11647F3B1A}"/>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688C1CB0-19F6-40B7-9A70-77B3926B8596}"/>
            </a:ext>
          </a:extLst>
        </xdr:cNvPr>
        <xdr:cNvSpPr txBox="1"/>
      </xdr:nvSpPr>
      <xdr:spPr>
        <a:xfrm>
          <a:off x="5416126" y="1037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1F6A2C8F-D23B-4074-8EBA-F2A6388DF514}"/>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44220ABF-14CA-4042-81AF-B6A60E6639F8}"/>
            </a:ext>
          </a:extLst>
        </xdr:cNvPr>
        <xdr:cNvSpPr txBox="1"/>
      </xdr:nvSpPr>
      <xdr:spPr>
        <a:xfrm>
          <a:off x="5416126" y="991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7069F570-4107-4E43-A93F-8939207EFE1D}"/>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8714D848-9090-4FBB-B0CD-09E06CF4A81E}"/>
            </a:ext>
          </a:extLst>
        </xdr:cNvPr>
        <xdr:cNvSpPr txBox="1"/>
      </xdr:nvSpPr>
      <xdr:spPr>
        <a:xfrm>
          <a:off x="5416126" y="94570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8DB989E-2695-436D-93FE-8318BEE0E22E}"/>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412B34A8-DAC8-41BB-AFD0-5C533EC1C8EF}"/>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B91C82A-CA6E-4B94-ABFA-C25CFB31E8DD}"/>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22890804-C901-4FDB-8192-4C7146C249AA}"/>
            </a:ext>
          </a:extLst>
        </xdr:cNvPr>
        <xdr:cNvCxnSpPr/>
      </xdr:nvCxnSpPr>
      <xdr:spPr>
        <a:xfrm flipV="1">
          <a:off x="9429115" y="9579417"/>
          <a:ext cx="0" cy="13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DBE0A955-C0E8-490D-BEFA-9BE417F3E73C}"/>
            </a:ext>
          </a:extLst>
        </xdr:cNvPr>
        <xdr:cNvSpPr txBox="1"/>
      </xdr:nvSpPr>
      <xdr:spPr>
        <a:xfrm>
          <a:off x="9467850" y="1097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CFBF6805-43D7-4422-BEC1-A5D3D1E4E737}"/>
            </a:ext>
          </a:extLst>
        </xdr:cNvPr>
        <xdr:cNvCxnSpPr/>
      </xdr:nvCxnSpPr>
      <xdr:spPr>
        <a:xfrm>
          <a:off x="9356090" y="1096684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DEE75D90-DF2C-4A46-BE17-5E94EDB106A2}"/>
            </a:ext>
          </a:extLst>
        </xdr:cNvPr>
        <xdr:cNvSpPr txBox="1"/>
      </xdr:nvSpPr>
      <xdr:spPr>
        <a:xfrm>
          <a:off x="9467850" y="935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2EBE0980-1303-4F91-BDCE-902071DC0D38}"/>
            </a:ext>
          </a:extLst>
        </xdr:cNvPr>
        <xdr:cNvCxnSpPr/>
      </xdr:nvCxnSpPr>
      <xdr:spPr>
        <a:xfrm>
          <a:off x="9356090" y="957941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281696DE-7CC2-482D-9FAE-78BAE426A533}"/>
            </a:ext>
          </a:extLst>
        </xdr:cNvPr>
        <xdr:cNvSpPr txBox="1"/>
      </xdr:nvSpPr>
      <xdr:spPr>
        <a:xfrm>
          <a:off x="9467850" y="1032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9EAF8B8F-258E-4291-BC83-C87600A74C2A}"/>
            </a:ext>
          </a:extLst>
        </xdr:cNvPr>
        <xdr:cNvSpPr/>
      </xdr:nvSpPr>
      <xdr:spPr>
        <a:xfrm>
          <a:off x="9394190" y="10480301"/>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FBC4E5B4-FE60-417C-9CC8-F9186EABB1EA}"/>
            </a:ext>
          </a:extLst>
        </xdr:cNvPr>
        <xdr:cNvSpPr/>
      </xdr:nvSpPr>
      <xdr:spPr>
        <a:xfrm>
          <a:off x="8632190" y="1048714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B4DA155F-2E33-489A-A07C-78F422A4B41A}"/>
            </a:ext>
          </a:extLst>
        </xdr:cNvPr>
        <xdr:cNvSpPr/>
      </xdr:nvSpPr>
      <xdr:spPr>
        <a:xfrm>
          <a:off x="7846060" y="104929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92225EDC-6468-4CE0-9087-4C5F08188031}"/>
            </a:ext>
          </a:extLst>
        </xdr:cNvPr>
        <xdr:cNvSpPr/>
      </xdr:nvSpPr>
      <xdr:spPr>
        <a:xfrm>
          <a:off x="7029450" y="1052691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C6EC5922-7F26-4CF7-9EB3-F194FD3DAF26}"/>
            </a:ext>
          </a:extLst>
        </xdr:cNvPr>
        <xdr:cNvSpPr/>
      </xdr:nvSpPr>
      <xdr:spPr>
        <a:xfrm>
          <a:off x="6231890" y="1049866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492163D-3EF2-4932-991C-E6F8A608C435}"/>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7F4F149-AC1B-46E7-A552-8525AF987060}"/>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BD15BC5-0663-4D1A-A7D3-D82F1912DF1A}"/>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F5FE53-B7F3-41C0-8F7C-F6D76DB9096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A405D3-D488-40B4-931F-FB91B2D8489B}"/>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19229</xdr:rowOff>
    </xdr:from>
    <xdr:to>
      <xdr:col>55</xdr:col>
      <xdr:colOff>50800</xdr:colOff>
      <xdr:row>61</xdr:row>
      <xdr:rowOff>120829</xdr:rowOff>
    </xdr:to>
    <xdr:sp macro="" textlink="">
      <xdr:nvSpPr>
        <xdr:cNvPr id="244" name="楕円 243">
          <a:extLst>
            <a:ext uri="{FF2B5EF4-FFF2-40B4-BE49-F238E27FC236}">
              <a16:creationId xmlns:a16="http://schemas.microsoft.com/office/drawing/2014/main" id="{B0E08823-0495-4419-BE8D-769B5784C282}"/>
            </a:ext>
          </a:extLst>
        </xdr:cNvPr>
        <xdr:cNvSpPr/>
      </xdr:nvSpPr>
      <xdr:spPr>
        <a:xfrm>
          <a:off x="9394190" y="10473869"/>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169106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E28D1028-A78A-473B-95FF-52AD86F544DD}"/>
            </a:ext>
          </a:extLst>
        </xdr:cNvPr>
        <xdr:cNvSpPr txBox="1"/>
      </xdr:nvSpPr>
      <xdr:spPr>
        <a:xfrm>
          <a:off x="9467850" y="1045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19524</xdr:rowOff>
    </xdr:from>
    <xdr:to>
      <xdr:col>50</xdr:col>
      <xdr:colOff>165100</xdr:colOff>
      <xdr:row>61</xdr:row>
      <xdr:rowOff>121124</xdr:rowOff>
    </xdr:to>
    <xdr:sp macro="" textlink="">
      <xdr:nvSpPr>
        <xdr:cNvPr id="246" name="楕円 245">
          <a:extLst>
            <a:ext uri="{FF2B5EF4-FFF2-40B4-BE49-F238E27FC236}">
              <a16:creationId xmlns:a16="http://schemas.microsoft.com/office/drawing/2014/main" id="{8D0C094A-8BA8-4CA3-ABC3-24E8ACDAF6CA}"/>
            </a:ext>
          </a:extLst>
        </xdr:cNvPr>
        <xdr:cNvSpPr/>
      </xdr:nvSpPr>
      <xdr:spPr>
        <a:xfrm>
          <a:off x="8632190" y="1047416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70029</xdr:rowOff>
    </xdr:from>
    <xdr:to>
      <xdr:col>55</xdr:col>
      <xdr:colOff>0</xdr:colOff>
      <xdr:row>61</xdr:row>
      <xdr:rowOff>70324</xdr:rowOff>
    </xdr:to>
    <xdr:cxnSp macro="">
      <xdr:nvCxnSpPr>
        <xdr:cNvPr id="247" name="直線コネクタ 246">
          <a:extLst>
            <a:ext uri="{FF2B5EF4-FFF2-40B4-BE49-F238E27FC236}">
              <a16:creationId xmlns:a16="http://schemas.microsoft.com/office/drawing/2014/main" id="{E3A65A0E-0DD7-4C95-B419-14E59AFCE9E8}"/>
            </a:ext>
          </a:extLst>
        </xdr:cNvPr>
        <xdr:cNvCxnSpPr/>
      </xdr:nvCxnSpPr>
      <xdr:spPr>
        <a:xfrm flipV="1">
          <a:off x="8686800" y="10526574"/>
          <a:ext cx="74295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15238</xdr:rowOff>
    </xdr:from>
    <xdr:to>
      <xdr:col>46</xdr:col>
      <xdr:colOff>38100</xdr:colOff>
      <xdr:row>61</xdr:row>
      <xdr:rowOff>116838</xdr:rowOff>
    </xdr:to>
    <xdr:sp macro="" textlink="">
      <xdr:nvSpPr>
        <xdr:cNvPr id="248" name="楕円 247">
          <a:extLst>
            <a:ext uri="{FF2B5EF4-FFF2-40B4-BE49-F238E27FC236}">
              <a16:creationId xmlns:a16="http://schemas.microsoft.com/office/drawing/2014/main" id="{96FAAA6E-6802-496E-9FE7-91B54E462EC5}"/>
            </a:ext>
          </a:extLst>
        </xdr:cNvPr>
        <xdr:cNvSpPr/>
      </xdr:nvSpPr>
      <xdr:spPr>
        <a:xfrm>
          <a:off x="7846060" y="104774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66038</xdr:rowOff>
    </xdr:from>
    <xdr:to>
      <xdr:col>50</xdr:col>
      <xdr:colOff>114300</xdr:colOff>
      <xdr:row>61</xdr:row>
      <xdr:rowOff>70324</xdr:rowOff>
    </xdr:to>
    <xdr:cxnSp macro="">
      <xdr:nvCxnSpPr>
        <xdr:cNvPr id="249" name="直線コネクタ 248">
          <a:extLst>
            <a:ext uri="{FF2B5EF4-FFF2-40B4-BE49-F238E27FC236}">
              <a16:creationId xmlns:a16="http://schemas.microsoft.com/office/drawing/2014/main" id="{A4C186B1-4B3A-42E4-9AE5-AC3A9DC98D67}"/>
            </a:ext>
          </a:extLst>
        </xdr:cNvPr>
        <xdr:cNvCxnSpPr/>
      </xdr:nvCxnSpPr>
      <xdr:spPr>
        <a:xfrm>
          <a:off x="7889240" y="10522583"/>
          <a:ext cx="79756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16616</xdr:rowOff>
    </xdr:from>
    <xdr:to>
      <xdr:col>41</xdr:col>
      <xdr:colOff>101600</xdr:colOff>
      <xdr:row>61</xdr:row>
      <xdr:rowOff>118216</xdr:rowOff>
    </xdr:to>
    <xdr:sp macro="" textlink="">
      <xdr:nvSpPr>
        <xdr:cNvPr id="250" name="楕円 249">
          <a:extLst>
            <a:ext uri="{FF2B5EF4-FFF2-40B4-BE49-F238E27FC236}">
              <a16:creationId xmlns:a16="http://schemas.microsoft.com/office/drawing/2014/main" id="{4DC5B921-B3FE-445D-B069-F9AA63A8F34C}"/>
            </a:ext>
          </a:extLst>
        </xdr:cNvPr>
        <xdr:cNvSpPr/>
      </xdr:nvSpPr>
      <xdr:spPr>
        <a:xfrm>
          <a:off x="7029450" y="1047887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66038</xdr:rowOff>
    </xdr:from>
    <xdr:to>
      <xdr:col>45</xdr:col>
      <xdr:colOff>177800</xdr:colOff>
      <xdr:row>61</xdr:row>
      <xdr:rowOff>67416</xdr:rowOff>
    </xdr:to>
    <xdr:cxnSp macro="">
      <xdr:nvCxnSpPr>
        <xdr:cNvPr id="251" name="直線コネクタ 250">
          <a:extLst>
            <a:ext uri="{FF2B5EF4-FFF2-40B4-BE49-F238E27FC236}">
              <a16:creationId xmlns:a16="http://schemas.microsoft.com/office/drawing/2014/main" id="{859B1012-B0C8-4CAD-A950-738E2C035825}"/>
            </a:ext>
          </a:extLst>
        </xdr:cNvPr>
        <xdr:cNvCxnSpPr/>
      </xdr:nvCxnSpPr>
      <xdr:spPr>
        <a:xfrm flipV="1">
          <a:off x="7084060" y="10522583"/>
          <a:ext cx="80518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18569</xdr:rowOff>
    </xdr:from>
    <xdr:to>
      <xdr:col>36</xdr:col>
      <xdr:colOff>165100</xdr:colOff>
      <xdr:row>61</xdr:row>
      <xdr:rowOff>120169</xdr:rowOff>
    </xdr:to>
    <xdr:sp macro="" textlink="">
      <xdr:nvSpPr>
        <xdr:cNvPr id="252" name="楕円 251">
          <a:extLst>
            <a:ext uri="{FF2B5EF4-FFF2-40B4-BE49-F238E27FC236}">
              <a16:creationId xmlns:a16="http://schemas.microsoft.com/office/drawing/2014/main" id="{14D399B2-A67F-4B0D-B34D-DD9B48D216F6}"/>
            </a:ext>
          </a:extLst>
        </xdr:cNvPr>
        <xdr:cNvSpPr/>
      </xdr:nvSpPr>
      <xdr:spPr>
        <a:xfrm>
          <a:off x="6231890" y="1048082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67416</xdr:rowOff>
    </xdr:from>
    <xdr:to>
      <xdr:col>41</xdr:col>
      <xdr:colOff>50800</xdr:colOff>
      <xdr:row>61</xdr:row>
      <xdr:rowOff>69369</xdr:rowOff>
    </xdr:to>
    <xdr:cxnSp macro="">
      <xdr:nvCxnSpPr>
        <xdr:cNvPr id="253" name="直線コネクタ 252">
          <a:extLst>
            <a:ext uri="{FF2B5EF4-FFF2-40B4-BE49-F238E27FC236}">
              <a16:creationId xmlns:a16="http://schemas.microsoft.com/office/drawing/2014/main" id="{39D3FF5B-84C8-479C-9622-365C77882822}"/>
            </a:ext>
          </a:extLst>
        </xdr:cNvPr>
        <xdr:cNvCxnSpPr/>
      </xdr:nvCxnSpPr>
      <xdr:spPr>
        <a:xfrm flipV="1">
          <a:off x="6286500" y="10523961"/>
          <a:ext cx="79756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71FDCE9-D85A-4F77-AD98-F50048B83281}"/>
            </a:ext>
          </a:extLst>
        </xdr:cNvPr>
        <xdr:cNvSpPr txBox="1"/>
      </xdr:nvSpPr>
      <xdr:spPr>
        <a:xfrm>
          <a:off x="8401265" y="1058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5D042DD-8D8B-4182-9947-5B1545D19F0A}"/>
            </a:ext>
          </a:extLst>
        </xdr:cNvPr>
        <xdr:cNvSpPr txBox="1"/>
      </xdr:nvSpPr>
      <xdr:spPr>
        <a:xfrm>
          <a:off x="7610690" y="1058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A092999-6E6F-4BAF-BDC0-C8C7E6A6D10D}"/>
            </a:ext>
          </a:extLst>
        </xdr:cNvPr>
        <xdr:cNvSpPr txBox="1"/>
      </xdr:nvSpPr>
      <xdr:spPr>
        <a:xfrm>
          <a:off x="6822655" y="1062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D882F92-0CF8-4D6C-AB2C-7692836EB45C}"/>
            </a:ext>
          </a:extLst>
        </xdr:cNvPr>
        <xdr:cNvSpPr txBox="1"/>
      </xdr:nvSpPr>
      <xdr:spPr>
        <a:xfrm>
          <a:off x="6007950" y="1059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137651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D01397F-779E-4BCF-9C74-B7DD5D0B5D26}"/>
            </a:ext>
          </a:extLst>
        </xdr:cNvPr>
        <xdr:cNvSpPr txBox="1"/>
      </xdr:nvSpPr>
      <xdr:spPr>
        <a:xfrm>
          <a:off x="8401265" y="1024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133365</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34E48BAF-F69C-476A-82F3-6DAE93FB3C8E}"/>
            </a:ext>
          </a:extLst>
        </xdr:cNvPr>
        <xdr:cNvSpPr txBox="1"/>
      </xdr:nvSpPr>
      <xdr:spPr>
        <a:xfrm>
          <a:off x="7610690" y="1024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134743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6D91E2E5-88C1-4CFE-8139-1AACD2D77B18}"/>
            </a:ext>
          </a:extLst>
        </xdr:cNvPr>
        <xdr:cNvSpPr txBox="1"/>
      </xdr:nvSpPr>
      <xdr:spPr>
        <a:xfrm>
          <a:off x="6822655" y="1024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136696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920E147-7D03-4687-BF0A-AD51EB8FE229}"/>
            </a:ext>
          </a:extLst>
        </xdr:cNvPr>
        <xdr:cNvSpPr txBox="1"/>
      </xdr:nvSpPr>
      <xdr:spPr>
        <a:xfrm>
          <a:off x="6007950" y="1024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98F0084-0E40-4E37-87D4-DE3DB521057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53B4F21-2F6A-4E9D-BE13-441FF3D45400}"/>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D4C9D29-EDD9-401F-A9AF-65F2C68BABC2}"/>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120054E-9E6C-4D3E-9974-35B4CB0EC612}"/>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F03367F-9A43-454E-80F9-1754D5F83A9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2413431-2B34-4B59-888B-495CB9C87946}"/>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B5AB84B-FB3B-4E85-8F43-15198299F3D5}"/>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B89D169-AD0B-4535-B214-595136D263C9}"/>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E4CE37D-9B39-4398-A712-507F7B715158}"/>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8495B6B-D09C-44CF-B2D2-C54AEAD7EEC3}"/>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D1E59F5-EF20-4DF9-A65A-D9447560CB43}"/>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2217ADB7-46EC-4FF2-8CA6-BF3E5400CE5C}"/>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BDDC3FFC-70F5-4E94-BAFD-1B564D39D1BC}"/>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83B2C11-D85E-4FAB-A602-EFC309B731FF}"/>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A8AA986E-9796-4ABD-B7A4-6435678375E8}"/>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1ECAA8FE-F50A-4DA3-91FF-0753F88182B0}"/>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4F79FA4F-71F1-4E7D-A106-3959A8052BCB}"/>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B174612-F4FB-4D88-A1ED-838333789494}"/>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A4125A04-F7F0-48B6-A9AB-54731DCE75FF}"/>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9DED3C6-A212-43B5-90DE-01FFA22E97DE}"/>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3182AEB5-8136-4CA7-9C47-47DF924DB198}"/>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B8FC7846-169E-41CC-9453-C9E8DEE4877D}"/>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5A6AEBC2-CBA8-4074-A36E-D294D7FF3110}"/>
            </a:ext>
          </a:extLst>
        </xdr:cNvPr>
        <xdr:cNvCxnSpPr/>
      </xdr:nvCxnSpPr>
      <xdr:spPr>
        <a:xfrm flipV="1">
          <a:off x="417385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FFDF8362-2B0C-469B-AF1A-830CAE15143D}"/>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11E95251-48DA-4165-9A99-E873271E9EE5}"/>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AE1A6A69-3C7D-450E-9960-2010643503FB}"/>
            </a:ext>
          </a:extLst>
        </xdr:cNvPr>
        <xdr:cNvSpPr txBox="1"/>
      </xdr:nvSpPr>
      <xdr:spPr>
        <a:xfrm>
          <a:off x="4212590" y="1305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071D35AB-AB5F-4BC0-A9B6-AFE193F770DC}"/>
            </a:ext>
          </a:extLst>
        </xdr:cNvPr>
        <xdr:cNvCxnSpPr/>
      </xdr:nvCxnSpPr>
      <xdr:spPr>
        <a:xfrm>
          <a:off x="4112260" y="1328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AD2DE653-DA53-41BB-9940-DACD79E8651B}"/>
            </a:ext>
          </a:extLst>
        </xdr:cNvPr>
        <xdr:cNvSpPr txBox="1"/>
      </xdr:nvSpPr>
      <xdr:spPr>
        <a:xfrm>
          <a:off x="421259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2F724C2C-369E-4482-922B-B2DCFCD8F8AC}"/>
            </a:ext>
          </a:extLst>
        </xdr:cNvPr>
        <xdr:cNvSpPr/>
      </xdr:nvSpPr>
      <xdr:spPr>
        <a:xfrm>
          <a:off x="4131310" y="1411554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6B66DBD9-B96C-44CA-88AB-92822CB15D4E}"/>
            </a:ext>
          </a:extLst>
        </xdr:cNvPr>
        <xdr:cNvSpPr/>
      </xdr:nvSpPr>
      <xdr:spPr>
        <a:xfrm>
          <a:off x="3388360" y="14066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40EFDA43-08A7-4469-BCB8-0BA289307ED3}"/>
            </a:ext>
          </a:extLst>
        </xdr:cNvPr>
        <xdr:cNvSpPr/>
      </xdr:nvSpPr>
      <xdr:spPr>
        <a:xfrm>
          <a:off x="2571750" y="140458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5A510514-6AFA-4186-80C1-EC6BC615302C}"/>
            </a:ext>
          </a:extLst>
        </xdr:cNvPr>
        <xdr:cNvSpPr/>
      </xdr:nvSpPr>
      <xdr:spPr>
        <a:xfrm>
          <a:off x="1774190" y="140050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B9FF2C56-B115-43E4-AA24-252DD281B5D1}"/>
            </a:ext>
          </a:extLst>
        </xdr:cNvPr>
        <xdr:cNvSpPr/>
      </xdr:nvSpPr>
      <xdr:spPr>
        <a:xfrm>
          <a:off x="988060" y="1396618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4E2B5DE-83F8-4D83-9002-AC88DE039E6C}"/>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2680CB5-8DC4-4702-BE09-C31E4BFF13E6}"/>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12899B9-74E1-441E-97A2-CFC7F32B023F}"/>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F8FAF6D-B2A2-4E55-B1F5-6E7656333505}"/>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EEF9780-62EC-4A13-96FB-9478E01DD0CB}"/>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300" name="楕円 299">
          <a:extLst>
            <a:ext uri="{FF2B5EF4-FFF2-40B4-BE49-F238E27FC236}">
              <a16:creationId xmlns:a16="http://schemas.microsoft.com/office/drawing/2014/main" id="{7C464EB2-0EAC-46AF-B2CB-FAECB7B55D33}"/>
            </a:ext>
          </a:extLst>
        </xdr:cNvPr>
        <xdr:cNvSpPr/>
      </xdr:nvSpPr>
      <xdr:spPr>
        <a:xfrm>
          <a:off x="4131310" y="1393609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69614</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C8983764-5F4F-4FEB-892E-55BC25A06849}"/>
            </a:ext>
          </a:extLst>
        </xdr:cNvPr>
        <xdr:cNvSpPr txBox="1"/>
      </xdr:nvSpPr>
      <xdr:spPr>
        <a:xfrm>
          <a:off x="4212590" y="13783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302" name="楕円 301">
          <a:extLst>
            <a:ext uri="{FF2B5EF4-FFF2-40B4-BE49-F238E27FC236}">
              <a16:creationId xmlns:a16="http://schemas.microsoft.com/office/drawing/2014/main" id="{DCC30210-8D57-4D2E-AFED-48437DA8CAFE}"/>
            </a:ext>
          </a:extLst>
        </xdr:cNvPr>
        <xdr:cNvSpPr/>
      </xdr:nvSpPr>
      <xdr:spPr>
        <a:xfrm>
          <a:off x="3388360" y="139471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97537</xdr:rowOff>
    </xdr:from>
    <xdr:to>
      <xdr:col>24</xdr:col>
      <xdr:colOff>63500</xdr:colOff>
      <xdr:row>81</xdr:row>
      <xdr:rowOff>106680</xdr:rowOff>
    </xdr:to>
    <xdr:cxnSp macro="">
      <xdr:nvCxnSpPr>
        <xdr:cNvPr id="303" name="直線コネクタ 302">
          <a:extLst>
            <a:ext uri="{FF2B5EF4-FFF2-40B4-BE49-F238E27FC236}">
              <a16:creationId xmlns:a16="http://schemas.microsoft.com/office/drawing/2014/main" id="{E4F65F8C-2FBA-4575-A4B2-6D3406DFD862}"/>
            </a:ext>
          </a:extLst>
        </xdr:cNvPr>
        <xdr:cNvCxnSpPr/>
      </xdr:nvCxnSpPr>
      <xdr:spPr>
        <a:xfrm flipV="1">
          <a:off x="3431540" y="13981177"/>
          <a:ext cx="74295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49022</xdr:rowOff>
    </xdr:from>
    <xdr:to>
      <xdr:col>15</xdr:col>
      <xdr:colOff>101600</xdr:colOff>
      <xdr:row>81</xdr:row>
      <xdr:rowOff>150622</xdr:rowOff>
    </xdr:to>
    <xdr:sp macro="" textlink="">
      <xdr:nvSpPr>
        <xdr:cNvPr id="304" name="楕円 303">
          <a:extLst>
            <a:ext uri="{FF2B5EF4-FFF2-40B4-BE49-F238E27FC236}">
              <a16:creationId xmlns:a16="http://schemas.microsoft.com/office/drawing/2014/main" id="{B22F636C-16F7-41D4-B675-A682E28ACD03}"/>
            </a:ext>
          </a:extLst>
        </xdr:cNvPr>
        <xdr:cNvSpPr/>
      </xdr:nvSpPr>
      <xdr:spPr>
        <a:xfrm>
          <a:off x="2571750" y="1393837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99822</xdr:rowOff>
    </xdr:from>
    <xdr:to>
      <xdr:col>19</xdr:col>
      <xdr:colOff>177800</xdr:colOff>
      <xdr:row>81</xdr:row>
      <xdr:rowOff>106680</xdr:rowOff>
    </xdr:to>
    <xdr:cxnSp macro="">
      <xdr:nvCxnSpPr>
        <xdr:cNvPr id="305" name="直線コネクタ 304">
          <a:extLst>
            <a:ext uri="{FF2B5EF4-FFF2-40B4-BE49-F238E27FC236}">
              <a16:creationId xmlns:a16="http://schemas.microsoft.com/office/drawing/2014/main" id="{467F2659-A771-4E5F-B80B-4064C77BA6B0}"/>
            </a:ext>
          </a:extLst>
        </xdr:cNvPr>
        <xdr:cNvCxnSpPr/>
      </xdr:nvCxnSpPr>
      <xdr:spPr>
        <a:xfrm>
          <a:off x="2626360" y="13983462"/>
          <a:ext cx="80518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306" name="楕円 305">
          <a:extLst>
            <a:ext uri="{FF2B5EF4-FFF2-40B4-BE49-F238E27FC236}">
              <a16:creationId xmlns:a16="http://schemas.microsoft.com/office/drawing/2014/main" id="{86421BFA-BF12-48C4-8100-A1AE985D1F8F}"/>
            </a:ext>
          </a:extLst>
        </xdr:cNvPr>
        <xdr:cNvSpPr/>
      </xdr:nvSpPr>
      <xdr:spPr>
        <a:xfrm>
          <a:off x="1774190" y="139338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99822</xdr:rowOff>
    </xdr:to>
    <xdr:cxnSp macro="">
      <xdr:nvCxnSpPr>
        <xdr:cNvPr id="307" name="直線コネクタ 306">
          <a:extLst>
            <a:ext uri="{FF2B5EF4-FFF2-40B4-BE49-F238E27FC236}">
              <a16:creationId xmlns:a16="http://schemas.microsoft.com/office/drawing/2014/main" id="{186D83B7-0345-4184-9D8D-82EA8E144052}"/>
            </a:ext>
          </a:extLst>
        </xdr:cNvPr>
        <xdr:cNvCxnSpPr/>
      </xdr:nvCxnSpPr>
      <xdr:spPr>
        <a:xfrm>
          <a:off x="1828800" y="13978890"/>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7874</xdr:rowOff>
    </xdr:from>
    <xdr:to>
      <xdr:col>6</xdr:col>
      <xdr:colOff>38100</xdr:colOff>
      <xdr:row>81</xdr:row>
      <xdr:rowOff>109474</xdr:rowOff>
    </xdr:to>
    <xdr:sp macro="" textlink="">
      <xdr:nvSpPr>
        <xdr:cNvPr id="308" name="楕円 307">
          <a:extLst>
            <a:ext uri="{FF2B5EF4-FFF2-40B4-BE49-F238E27FC236}">
              <a16:creationId xmlns:a16="http://schemas.microsoft.com/office/drawing/2014/main" id="{A7C6B7B5-AFA4-4C12-B06C-6436D6D2F353}"/>
            </a:ext>
          </a:extLst>
        </xdr:cNvPr>
        <xdr:cNvSpPr/>
      </xdr:nvSpPr>
      <xdr:spPr>
        <a:xfrm>
          <a:off x="988060" y="138972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58674</xdr:rowOff>
    </xdr:from>
    <xdr:to>
      <xdr:col>10</xdr:col>
      <xdr:colOff>114300</xdr:colOff>
      <xdr:row>81</xdr:row>
      <xdr:rowOff>95250</xdr:rowOff>
    </xdr:to>
    <xdr:cxnSp macro="">
      <xdr:nvCxnSpPr>
        <xdr:cNvPr id="309" name="直線コネクタ 308">
          <a:extLst>
            <a:ext uri="{FF2B5EF4-FFF2-40B4-BE49-F238E27FC236}">
              <a16:creationId xmlns:a16="http://schemas.microsoft.com/office/drawing/2014/main" id="{5C5A87C4-F8AE-4878-9601-568BDDDA85F4}"/>
            </a:ext>
          </a:extLst>
        </xdr:cNvPr>
        <xdr:cNvCxnSpPr/>
      </xdr:nvCxnSpPr>
      <xdr:spPr>
        <a:xfrm>
          <a:off x="1031240" y="13942314"/>
          <a:ext cx="7975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C1B31CAF-5F2B-4E11-A3EB-157C25BD3B7B}"/>
            </a:ext>
          </a:extLst>
        </xdr:cNvPr>
        <xdr:cNvSpPr txBox="1"/>
      </xdr:nvSpPr>
      <xdr:spPr>
        <a:xfrm>
          <a:off x="3239144" y="14153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20AC5F0C-C018-4A1C-8ADA-FCE71D3A01BB}"/>
            </a:ext>
          </a:extLst>
        </xdr:cNvPr>
        <xdr:cNvSpPr txBox="1"/>
      </xdr:nvSpPr>
      <xdr:spPr>
        <a:xfrm>
          <a:off x="24390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6D74D29E-E224-49E1-8F40-9F9A0CA1B89F}"/>
            </a:ext>
          </a:extLst>
        </xdr:cNvPr>
        <xdr:cNvSpPr txBox="1"/>
      </xdr:nvSpPr>
      <xdr:spPr>
        <a:xfrm>
          <a:off x="164148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E438EB1E-CE8F-4177-82D2-145513A214AD}"/>
            </a:ext>
          </a:extLst>
        </xdr:cNvPr>
        <xdr:cNvSpPr txBox="1"/>
      </xdr:nvSpPr>
      <xdr:spPr>
        <a:xfrm>
          <a:off x="85535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2557</xdr:rowOff>
    </xdr:from>
    <xdr:ext cx="405111" cy="259045"/>
    <xdr:sp macro="" textlink="">
      <xdr:nvSpPr>
        <xdr:cNvPr id="314" name="n_1mainValue【公営住宅】&#10;有形固定資産減価償却率">
          <a:extLst>
            <a:ext uri="{FF2B5EF4-FFF2-40B4-BE49-F238E27FC236}">
              <a16:creationId xmlns:a16="http://schemas.microsoft.com/office/drawing/2014/main" id="{356B313C-808E-4838-8CBA-4CA39C3098BA}"/>
            </a:ext>
          </a:extLst>
        </xdr:cNvPr>
        <xdr:cNvSpPr txBox="1"/>
      </xdr:nvSpPr>
      <xdr:spPr>
        <a:xfrm>
          <a:off x="32391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167149</xdr:rowOff>
    </xdr:from>
    <xdr:ext cx="405111" cy="259045"/>
    <xdr:sp macro="" textlink="">
      <xdr:nvSpPr>
        <xdr:cNvPr id="315" name="n_2mainValue【公営住宅】&#10;有形固定資産減価償却率">
          <a:extLst>
            <a:ext uri="{FF2B5EF4-FFF2-40B4-BE49-F238E27FC236}">
              <a16:creationId xmlns:a16="http://schemas.microsoft.com/office/drawing/2014/main" id="{FDE96D56-A736-4EFC-ADDB-9ED922C584ED}"/>
            </a:ext>
          </a:extLst>
        </xdr:cNvPr>
        <xdr:cNvSpPr txBox="1"/>
      </xdr:nvSpPr>
      <xdr:spPr>
        <a:xfrm>
          <a:off x="2439044" y="13715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6" name="n_3mainValue【公営住宅】&#10;有形固定資産減価償却率">
          <a:extLst>
            <a:ext uri="{FF2B5EF4-FFF2-40B4-BE49-F238E27FC236}">
              <a16:creationId xmlns:a16="http://schemas.microsoft.com/office/drawing/2014/main" id="{4F7F2834-C308-407F-BC8D-B43687A3F3F6}"/>
            </a:ext>
          </a:extLst>
        </xdr:cNvPr>
        <xdr:cNvSpPr txBox="1"/>
      </xdr:nvSpPr>
      <xdr:spPr>
        <a:xfrm>
          <a:off x="164148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17" name="n_4mainValue【公営住宅】&#10;有形固定資産減価償却率">
          <a:extLst>
            <a:ext uri="{FF2B5EF4-FFF2-40B4-BE49-F238E27FC236}">
              <a16:creationId xmlns:a16="http://schemas.microsoft.com/office/drawing/2014/main" id="{0FBE2596-BC99-4400-A94A-4096890F6F9F}"/>
            </a:ext>
          </a:extLst>
        </xdr:cNvPr>
        <xdr:cNvSpPr txBox="1"/>
      </xdr:nvSpPr>
      <xdr:spPr>
        <a:xfrm>
          <a:off x="855354" y="136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6E74965-B808-4A18-ADBB-5A1E2CAEE58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68CB5E86-69C0-4704-B505-7845CDDF6B5E}"/>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B57C9E8-F789-459B-9693-500D6F3370AA}"/>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43455AFF-4074-4180-B56E-1DB0292C60CD}"/>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92506475-A4F5-41BF-B479-486B771DB7E7}"/>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D6D7DE78-979B-4AA2-BD4B-1BF44268624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ED449BBD-634B-4727-8E13-AF73FDF5257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269C85C-925F-4F93-8C30-6118186E3E0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C3C87FCC-0603-45BD-BB5D-A920795EFE0B}"/>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2204D8B-4194-49B0-999F-E7968C21F89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9BE0498A-EDAF-42A2-97ED-D2910437D2EE}"/>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E8C58EE3-E1B9-4804-9FE3-7A3699C485CE}"/>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D0B46C86-BDEF-4E77-BCB1-D1042320AC96}"/>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B055BCD6-E761-4F14-BD10-6B4346AEBDB4}"/>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655A32F8-CA8D-4B83-BF92-5CF8A640D4E7}"/>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D9486192-8E43-4F84-9951-7DE4EF85DC66}"/>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54A63349-7163-4BBE-AED0-D301E22AACF9}"/>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60C28368-D26F-40F7-BD39-791E5609125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FA0B636F-A0BA-4B91-A4F8-AC2F8080E590}"/>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F89E03B2-48BE-447E-95ED-4A5AEADF19A7}"/>
            </a:ext>
          </a:extLst>
        </xdr:cNvPr>
        <xdr:cNvCxnSpPr/>
      </xdr:nvCxnSpPr>
      <xdr:spPr>
        <a:xfrm flipV="1">
          <a:off x="9429115" y="13469112"/>
          <a:ext cx="0" cy="118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2B8223DF-3A49-416E-B96D-CE875FB7E823}"/>
            </a:ext>
          </a:extLst>
        </xdr:cNvPr>
        <xdr:cNvSpPr txBox="1"/>
      </xdr:nvSpPr>
      <xdr:spPr>
        <a:xfrm>
          <a:off x="9467850"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BA4F0805-2D1E-4F83-B66C-5EB4F3E9B705}"/>
            </a:ext>
          </a:extLst>
        </xdr:cNvPr>
        <xdr:cNvCxnSpPr/>
      </xdr:nvCxnSpPr>
      <xdr:spPr>
        <a:xfrm>
          <a:off x="9356090" y="146589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13F86892-65A8-4DF9-9166-6C754F932427}"/>
            </a:ext>
          </a:extLst>
        </xdr:cNvPr>
        <xdr:cNvSpPr txBox="1"/>
      </xdr:nvSpPr>
      <xdr:spPr>
        <a:xfrm>
          <a:off x="9467850" y="1325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E0B4918B-4BFF-4736-AA15-44E1BDF06D54}"/>
            </a:ext>
          </a:extLst>
        </xdr:cNvPr>
        <xdr:cNvCxnSpPr/>
      </xdr:nvCxnSpPr>
      <xdr:spPr>
        <a:xfrm>
          <a:off x="9356090" y="1346911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a:extLst>
            <a:ext uri="{FF2B5EF4-FFF2-40B4-BE49-F238E27FC236}">
              <a16:creationId xmlns:a16="http://schemas.microsoft.com/office/drawing/2014/main" id="{3890FE76-1F97-4AEC-A448-6A002571F7A2}"/>
            </a:ext>
          </a:extLst>
        </xdr:cNvPr>
        <xdr:cNvSpPr txBox="1"/>
      </xdr:nvSpPr>
      <xdr:spPr>
        <a:xfrm>
          <a:off x="9467850" y="14309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5BB96E69-4E5A-4981-BCE7-1C4D5EE0A00B}"/>
            </a:ext>
          </a:extLst>
        </xdr:cNvPr>
        <xdr:cNvSpPr/>
      </xdr:nvSpPr>
      <xdr:spPr>
        <a:xfrm>
          <a:off x="9394190" y="1432756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8A98F843-419A-45D0-BD01-747A6831F9E4}"/>
            </a:ext>
          </a:extLst>
        </xdr:cNvPr>
        <xdr:cNvSpPr/>
      </xdr:nvSpPr>
      <xdr:spPr>
        <a:xfrm>
          <a:off x="8632190" y="1432890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52B5BD09-7936-41A8-9244-8C2B5466C9EA}"/>
            </a:ext>
          </a:extLst>
        </xdr:cNvPr>
        <xdr:cNvSpPr/>
      </xdr:nvSpPr>
      <xdr:spPr>
        <a:xfrm>
          <a:off x="7846060" y="1432642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858EED76-857C-4D17-8255-DE17DC81CA42}"/>
            </a:ext>
          </a:extLst>
        </xdr:cNvPr>
        <xdr:cNvSpPr/>
      </xdr:nvSpPr>
      <xdr:spPr>
        <a:xfrm>
          <a:off x="7029450" y="143456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AB3F49E6-B470-4C62-AA2D-12F145098DB5}"/>
            </a:ext>
          </a:extLst>
        </xdr:cNvPr>
        <xdr:cNvSpPr/>
      </xdr:nvSpPr>
      <xdr:spPr>
        <a:xfrm>
          <a:off x="6231890" y="1432204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18B1383-67C1-45DC-9C13-0F664523D0B8}"/>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00D2BAE-B138-4237-AE29-E49C8740C6E1}"/>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58FAAB4-26DA-4B4C-8E44-8BBEE560E688}"/>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482ACCB-FE08-4413-8D66-802D065E13B4}"/>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A1876FA-352F-4285-B259-7B4D4CCDA1DE}"/>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115888</xdr:rowOff>
    </xdr:from>
    <xdr:to>
      <xdr:col>55</xdr:col>
      <xdr:colOff>50800</xdr:colOff>
      <xdr:row>83</xdr:row>
      <xdr:rowOff>46038</xdr:rowOff>
    </xdr:to>
    <xdr:sp macro="" textlink="">
      <xdr:nvSpPr>
        <xdr:cNvPr id="353" name="楕円 352">
          <a:extLst>
            <a:ext uri="{FF2B5EF4-FFF2-40B4-BE49-F238E27FC236}">
              <a16:creationId xmlns:a16="http://schemas.microsoft.com/office/drawing/2014/main" id="{E34E609A-D03A-4D8B-81C3-43B31A2F158E}"/>
            </a:ext>
          </a:extLst>
        </xdr:cNvPr>
        <xdr:cNvSpPr/>
      </xdr:nvSpPr>
      <xdr:spPr>
        <a:xfrm>
          <a:off x="9394190" y="14174788"/>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138765</xdr:rowOff>
    </xdr:from>
    <xdr:ext cx="469744" cy="259045"/>
    <xdr:sp macro="" textlink="">
      <xdr:nvSpPr>
        <xdr:cNvPr id="354" name="【公営住宅】&#10;一人当たり面積該当値テキスト">
          <a:extLst>
            <a:ext uri="{FF2B5EF4-FFF2-40B4-BE49-F238E27FC236}">
              <a16:creationId xmlns:a16="http://schemas.microsoft.com/office/drawing/2014/main" id="{D686D9DB-F583-4DC8-A767-F8F588137821}"/>
            </a:ext>
          </a:extLst>
        </xdr:cNvPr>
        <xdr:cNvSpPr txBox="1"/>
      </xdr:nvSpPr>
      <xdr:spPr>
        <a:xfrm>
          <a:off x="9467850" y="1402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109601</xdr:rowOff>
    </xdr:from>
    <xdr:to>
      <xdr:col>50</xdr:col>
      <xdr:colOff>165100</xdr:colOff>
      <xdr:row>83</xdr:row>
      <xdr:rowOff>39751</xdr:rowOff>
    </xdr:to>
    <xdr:sp macro="" textlink="">
      <xdr:nvSpPr>
        <xdr:cNvPr id="355" name="楕円 354">
          <a:extLst>
            <a:ext uri="{FF2B5EF4-FFF2-40B4-BE49-F238E27FC236}">
              <a16:creationId xmlns:a16="http://schemas.microsoft.com/office/drawing/2014/main" id="{D12452F5-73AF-42F8-822B-286A9CA32158}"/>
            </a:ext>
          </a:extLst>
        </xdr:cNvPr>
        <xdr:cNvSpPr/>
      </xdr:nvSpPr>
      <xdr:spPr>
        <a:xfrm>
          <a:off x="8632190" y="1416659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160401</xdr:rowOff>
    </xdr:from>
    <xdr:to>
      <xdr:col>55</xdr:col>
      <xdr:colOff>0</xdr:colOff>
      <xdr:row>82</xdr:row>
      <xdr:rowOff>166688</xdr:rowOff>
    </xdr:to>
    <xdr:cxnSp macro="">
      <xdr:nvCxnSpPr>
        <xdr:cNvPr id="356" name="直線コネクタ 355">
          <a:extLst>
            <a:ext uri="{FF2B5EF4-FFF2-40B4-BE49-F238E27FC236}">
              <a16:creationId xmlns:a16="http://schemas.microsoft.com/office/drawing/2014/main" id="{C016B71E-48D0-4E35-88F8-4B1BF33E6C41}"/>
            </a:ext>
          </a:extLst>
        </xdr:cNvPr>
        <xdr:cNvCxnSpPr/>
      </xdr:nvCxnSpPr>
      <xdr:spPr>
        <a:xfrm>
          <a:off x="8686800" y="14221206"/>
          <a:ext cx="74295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102743</xdr:rowOff>
    </xdr:from>
    <xdr:to>
      <xdr:col>46</xdr:col>
      <xdr:colOff>38100</xdr:colOff>
      <xdr:row>83</xdr:row>
      <xdr:rowOff>32893</xdr:rowOff>
    </xdr:to>
    <xdr:sp macro="" textlink="">
      <xdr:nvSpPr>
        <xdr:cNvPr id="357" name="楕円 356">
          <a:extLst>
            <a:ext uri="{FF2B5EF4-FFF2-40B4-BE49-F238E27FC236}">
              <a16:creationId xmlns:a16="http://schemas.microsoft.com/office/drawing/2014/main" id="{27887AA2-ADEB-4F03-A694-EFAA0FF0D704}"/>
            </a:ext>
          </a:extLst>
        </xdr:cNvPr>
        <xdr:cNvSpPr/>
      </xdr:nvSpPr>
      <xdr:spPr>
        <a:xfrm>
          <a:off x="7846060" y="1415783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153543</xdr:rowOff>
    </xdr:from>
    <xdr:to>
      <xdr:col>50</xdr:col>
      <xdr:colOff>114300</xdr:colOff>
      <xdr:row>82</xdr:row>
      <xdr:rowOff>160401</xdr:rowOff>
    </xdr:to>
    <xdr:cxnSp macro="">
      <xdr:nvCxnSpPr>
        <xdr:cNvPr id="358" name="直線コネクタ 357">
          <a:extLst>
            <a:ext uri="{FF2B5EF4-FFF2-40B4-BE49-F238E27FC236}">
              <a16:creationId xmlns:a16="http://schemas.microsoft.com/office/drawing/2014/main" id="{3BDF2B6E-B2D9-4F5B-9441-DC0CC1A9EE39}"/>
            </a:ext>
          </a:extLst>
        </xdr:cNvPr>
        <xdr:cNvCxnSpPr/>
      </xdr:nvCxnSpPr>
      <xdr:spPr>
        <a:xfrm>
          <a:off x="7889240" y="14212443"/>
          <a:ext cx="79756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99885</xdr:rowOff>
    </xdr:from>
    <xdr:to>
      <xdr:col>41</xdr:col>
      <xdr:colOff>101600</xdr:colOff>
      <xdr:row>83</xdr:row>
      <xdr:rowOff>30035</xdr:rowOff>
    </xdr:to>
    <xdr:sp macro="" textlink="">
      <xdr:nvSpPr>
        <xdr:cNvPr id="359" name="楕円 358">
          <a:extLst>
            <a:ext uri="{FF2B5EF4-FFF2-40B4-BE49-F238E27FC236}">
              <a16:creationId xmlns:a16="http://schemas.microsoft.com/office/drawing/2014/main" id="{1499D278-81DF-4E72-A23B-C648CE7C2238}"/>
            </a:ext>
          </a:extLst>
        </xdr:cNvPr>
        <xdr:cNvSpPr/>
      </xdr:nvSpPr>
      <xdr:spPr>
        <a:xfrm>
          <a:off x="7029450" y="1415497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150685</xdr:rowOff>
    </xdr:from>
    <xdr:to>
      <xdr:col>45</xdr:col>
      <xdr:colOff>177800</xdr:colOff>
      <xdr:row>82</xdr:row>
      <xdr:rowOff>153543</xdr:rowOff>
    </xdr:to>
    <xdr:cxnSp macro="">
      <xdr:nvCxnSpPr>
        <xdr:cNvPr id="360" name="直線コネクタ 359">
          <a:extLst>
            <a:ext uri="{FF2B5EF4-FFF2-40B4-BE49-F238E27FC236}">
              <a16:creationId xmlns:a16="http://schemas.microsoft.com/office/drawing/2014/main" id="{FDC2E5B1-2DB7-4A2D-A2D8-B0BE2BBDC9E2}"/>
            </a:ext>
          </a:extLst>
        </xdr:cNvPr>
        <xdr:cNvCxnSpPr/>
      </xdr:nvCxnSpPr>
      <xdr:spPr>
        <a:xfrm>
          <a:off x="7084060" y="14209585"/>
          <a:ext cx="80518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89599</xdr:rowOff>
    </xdr:from>
    <xdr:to>
      <xdr:col>36</xdr:col>
      <xdr:colOff>165100</xdr:colOff>
      <xdr:row>83</xdr:row>
      <xdr:rowOff>19749</xdr:rowOff>
    </xdr:to>
    <xdr:sp macro="" textlink="">
      <xdr:nvSpPr>
        <xdr:cNvPr id="361" name="楕円 360">
          <a:extLst>
            <a:ext uri="{FF2B5EF4-FFF2-40B4-BE49-F238E27FC236}">
              <a16:creationId xmlns:a16="http://schemas.microsoft.com/office/drawing/2014/main" id="{8F64B74E-D88A-4B37-81D4-2D5806B7B48A}"/>
            </a:ext>
          </a:extLst>
        </xdr:cNvPr>
        <xdr:cNvSpPr/>
      </xdr:nvSpPr>
      <xdr:spPr>
        <a:xfrm>
          <a:off x="6231890" y="1415230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140399</xdr:rowOff>
    </xdr:from>
    <xdr:to>
      <xdr:col>41</xdr:col>
      <xdr:colOff>50800</xdr:colOff>
      <xdr:row>82</xdr:row>
      <xdr:rowOff>150685</xdr:rowOff>
    </xdr:to>
    <xdr:cxnSp macro="">
      <xdr:nvCxnSpPr>
        <xdr:cNvPr id="362" name="直線コネクタ 361">
          <a:extLst>
            <a:ext uri="{FF2B5EF4-FFF2-40B4-BE49-F238E27FC236}">
              <a16:creationId xmlns:a16="http://schemas.microsoft.com/office/drawing/2014/main" id="{8066D2B7-4259-4012-83EE-E13CAE63A0FD}"/>
            </a:ext>
          </a:extLst>
        </xdr:cNvPr>
        <xdr:cNvCxnSpPr/>
      </xdr:nvCxnSpPr>
      <xdr:spPr>
        <a:xfrm>
          <a:off x="6286500" y="14195489"/>
          <a:ext cx="79756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a:extLst>
            <a:ext uri="{FF2B5EF4-FFF2-40B4-BE49-F238E27FC236}">
              <a16:creationId xmlns:a16="http://schemas.microsoft.com/office/drawing/2014/main" id="{90BBE5F0-1AF7-4624-8FA6-8DF571A7055D}"/>
            </a:ext>
          </a:extLst>
        </xdr:cNvPr>
        <xdr:cNvSpPr txBox="1"/>
      </xdr:nvSpPr>
      <xdr:spPr>
        <a:xfrm>
          <a:off x="8454467" y="144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a:extLst>
            <a:ext uri="{FF2B5EF4-FFF2-40B4-BE49-F238E27FC236}">
              <a16:creationId xmlns:a16="http://schemas.microsoft.com/office/drawing/2014/main" id="{287F0CC4-9894-4B61-A1FE-CBBDCB454A77}"/>
            </a:ext>
          </a:extLst>
        </xdr:cNvPr>
        <xdr:cNvSpPr txBox="1"/>
      </xdr:nvSpPr>
      <xdr:spPr>
        <a:xfrm>
          <a:off x="7673417" y="1441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5" name="n_3aveValue【公営住宅】&#10;一人当たり面積">
          <a:extLst>
            <a:ext uri="{FF2B5EF4-FFF2-40B4-BE49-F238E27FC236}">
              <a16:creationId xmlns:a16="http://schemas.microsoft.com/office/drawing/2014/main" id="{DA350F1B-E6A6-48C7-B3E2-5636BBF9A156}"/>
            </a:ext>
          </a:extLst>
        </xdr:cNvPr>
        <xdr:cNvSpPr txBox="1"/>
      </xdr:nvSpPr>
      <xdr:spPr>
        <a:xfrm>
          <a:off x="6866332"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66" name="n_4aveValue【公営住宅】&#10;一人当たり面積">
          <a:extLst>
            <a:ext uri="{FF2B5EF4-FFF2-40B4-BE49-F238E27FC236}">
              <a16:creationId xmlns:a16="http://schemas.microsoft.com/office/drawing/2014/main" id="{75A78552-A031-4DC7-9F41-02E74D61BDA1}"/>
            </a:ext>
          </a:extLst>
        </xdr:cNvPr>
        <xdr:cNvSpPr txBox="1"/>
      </xdr:nvSpPr>
      <xdr:spPr>
        <a:xfrm>
          <a:off x="6068772" y="1441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56278</xdr:rowOff>
    </xdr:from>
    <xdr:ext cx="469744" cy="259045"/>
    <xdr:sp macro="" textlink="">
      <xdr:nvSpPr>
        <xdr:cNvPr id="367" name="n_1mainValue【公営住宅】&#10;一人当たり面積">
          <a:extLst>
            <a:ext uri="{FF2B5EF4-FFF2-40B4-BE49-F238E27FC236}">
              <a16:creationId xmlns:a16="http://schemas.microsoft.com/office/drawing/2014/main" id="{743D3060-A858-4526-9136-AF331D9ADCDD}"/>
            </a:ext>
          </a:extLst>
        </xdr:cNvPr>
        <xdr:cNvSpPr txBox="1"/>
      </xdr:nvSpPr>
      <xdr:spPr>
        <a:xfrm>
          <a:off x="8454467" y="139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49420</xdr:rowOff>
    </xdr:from>
    <xdr:ext cx="469744" cy="259045"/>
    <xdr:sp macro="" textlink="">
      <xdr:nvSpPr>
        <xdr:cNvPr id="368" name="n_2mainValue【公営住宅】&#10;一人当たり面積">
          <a:extLst>
            <a:ext uri="{FF2B5EF4-FFF2-40B4-BE49-F238E27FC236}">
              <a16:creationId xmlns:a16="http://schemas.microsoft.com/office/drawing/2014/main" id="{759F08CB-B841-4A70-9EA8-C00F564194B5}"/>
            </a:ext>
          </a:extLst>
        </xdr:cNvPr>
        <xdr:cNvSpPr txBox="1"/>
      </xdr:nvSpPr>
      <xdr:spPr>
        <a:xfrm>
          <a:off x="7673417" y="1393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46562</xdr:rowOff>
    </xdr:from>
    <xdr:ext cx="469744" cy="259045"/>
    <xdr:sp macro="" textlink="">
      <xdr:nvSpPr>
        <xdr:cNvPr id="369" name="n_3mainValue【公営住宅】&#10;一人当たり面積">
          <a:extLst>
            <a:ext uri="{FF2B5EF4-FFF2-40B4-BE49-F238E27FC236}">
              <a16:creationId xmlns:a16="http://schemas.microsoft.com/office/drawing/2014/main" id="{CA5B7730-A977-4ACC-A8A8-0EDC5CD79721}"/>
            </a:ext>
          </a:extLst>
        </xdr:cNvPr>
        <xdr:cNvSpPr txBox="1"/>
      </xdr:nvSpPr>
      <xdr:spPr>
        <a:xfrm>
          <a:off x="6866332" y="1393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36276</xdr:rowOff>
    </xdr:from>
    <xdr:ext cx="469744" cy="259045"/>
    <xdr:sp macro="" textlink="">
      <xdr:nvSpPr>
        <xdr:cNvPr id="370" name="n_4mainValue【公営住宅】&#10;一人当たり面積">
          <a:extLst>
            <a:ext uri="{FF2B5EF4-FFF2-40B4-BE49-F238E27FC236}">
              <a16:creationId xmlns:a16="http://schemas.microsoft.com/office/drawing/2014/main" id="{860B1B1D-7119-4E1C-9A5E-3C817953F760}"/>
            </a:ext>
          </a:extLst>
        </xdr:cNvPr>
        <xdr:cNvSpPr txBox="1"/>
      </xdr:nvSpPr>
      <xdr:spPr>
        <a:xfrm>
          <a:off x="6068772" y="1392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C01F3814-7588-4C7C-951E-DBBFE0451A08}"/>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CD34458-1566-4A12-A7E2-070C16E41979}"/>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E4517A12-C6EC-461F-9D5C-11E5143DFC23}"/>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D85E8CB0-9A39-4A40-AF57-F45392852F42}"/>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CDA7FDE5-DE74-4FDD-9C64-9A324111A907}"/>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EB7F48EF-5745-49EF-8615-68EB9EACCBC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F2441EDC-D8D1-45A7-BF38-CE45D5FD97FE}"/>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B87A6FBA-7858-4310-9E32-2BB56355F4FA}"/>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D5118EC8-866B-4C53-A3EE-6B17DC0E54DB}"/>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2BE6ABCF-2B3E-4319-BC50-76E9E5D4D08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EFFEABED-CC29-4D4E-8CF7-70A39724E86F}"/>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84133CA3-6B91-470F-B264-3D5BF62A3CED}"/>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F616CB70-5B80-46FC-8331-E06AABAB2ED4}"/>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539D6143-6858-4EB9-944C-2E1A8275FF0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C4E4A0DE-BE48-4047-9537-797C548F3AFB}"/>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0F17CC3-4F30-4C7A-AC63-131DB2C39503}"/>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9BD41CE4-8F13-4CCD-8DB0-5827104D42E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A79A61BD-9DF0-4725-BD6C-4D4AFB2A0953}"/>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8C09E4F7-D93E-4676-A330-0F46B4C531C8}"/>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A1AD2C07-08FF-400E-90EE-D5C97AC4357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67388789-02F3-407C-AD22-396DC8F7AF5C}"/>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7FD03029-C12A-4EBB-94E7-5D434EA55FB3}"/>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1AD66542-6F78-4FDB-ADE5-6B5B636E31DB}"/>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D4315945-2AE5-49FA-9ABA-5025106D56C3}"/>
            </a:ext>
          </a:extLst>
        </xdr:cNvPr>
        <xdr:cNvSpPr/>
      </xdr:nvSpPr>
      <xdr:spPr>
        <a:xfrm>
          <a:off x="1120394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51195F50-DE46-4DA6-9A84-0E243E1A4AAF}"/>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FC330405-B14D-42AA-942A-1F3AD98304E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15A3F6D9-5636-438B-84F3-F6A292D7E2C4}"/>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DA37B5F2-F14C-4E9F-B0C2-B7DCEBA0B859}"/>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ADAFB6ED-5C9A-44EE-83D2-C41C0A1F1B4B}"/>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91F5AE1F-CF7D-477C-AF76-CBA954F4B5F9}"/>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A134D061-AE09-424C-9173-F7331E7683B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362043EC-C1B7-4046-82A3-7D78C10F4D53}"/>
            </a:ext>
          </a:extLst>
        </xdr:cNvPr>
        <xdr:cNvSpPr/>
      </xdr:nvSpPr>
      <xdr:spPr>
        <a:xfrm>
          <a:off x="164592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9F984274-FAA0-4051-A235-BB660705394B}"/>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id="{566E40AF-532C-43A6-938A-C580510CF1CC}"/>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id="{4E3AD7DE-70C9-472B-8500-481190F52B4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id="{E0FC8E40-2DEC-4725-9B8E-6C64AC5BEE29}"/>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id="{5596A3D3-922D-4C11-916E-9A3B4DB88329}"/>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id="{CD9B9D84-A8A1-4FC0-84B5-BC31F7F2A5A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id="{B7DBEE29-7149-4187-AA37-3D0257868AB7}"/>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id="{9CF766F3-B93F-4E9F-A68F-632A4540C54D}"/>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a:extLst>
            <a:ext uri="{FF2B5EF4-FFF2-40B4-BE49-F238E27FC236}">
              <a16:creationId xmlns:a16="http://schemas.microsoft.com/office/drawing/2014/main" id="{D64F1421-DBDC-4A10-B92C-11566E790FEE}"/>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a:extLst>
            <a:ext uri="{FF2B5EF4-FFF2-40B4-BE49-F238E27FC236}">
              <a16:creationId xmlns:a16="http://schemas.microsoft.com/office/drawing/2014/main" id="{DB2021B9-F032-465F-A4CD-93F1460B43CD}"/>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3" name="テキスト ボックス 412">
          <a:extLst>
            <a:ext uri="{FF2B5EF4-FFF2-40B4-BE49-F238E27FC236}">
              <a16:creationId xmlns:a16="http://schemas.microsoft.com/office/drawing/2014/main" id="{177CF2F4-F81F-43A5-B3A6-FAECCC8045F3}"/>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4" name="直線コネクタ 413">
          <a:extLst>
            <a:ext uri="{FF2B5EF4-FFF2-40B4-BE49-F238E27FC236}">
              <a16:creationId xmlns:a16="http://schemas.microsoft.com/office/drawing/2014/main" id="{6200C02F-9AAF-4895-B262-18BEB8F3E45C}"/>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5" name="テキスト ボックス 414">
          <a:extLst>
            <a:ext uri="{FF2B5EF4-FFF2-40B4-BE49-F238E27FC236}">
              <a16:creationId xmlns:a16="http://schemas.microsoft.com/office/drawing/2014/main" id="{F3EE6879-E2B6-4A3F-888C-A1E7EC05E23D}"/>
            </a:ext>
          </a:extLst>
        </xdr:cNvPr>
        <xdr:cNvSpPr txBox="1"/>
      </xdr:nvSpPr>
      <xdr:spPr>
        <a:xfrm>
          <a:off x="10842791" y="1096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6" name="直線コネクタ 415">
          <a:extLst>
            <a:ext uri="{FF2B5EF4-FFF2-40B4-BE49-F238E27FC236}">
              <a16:creationId xmlns:a16="http://schemas.microsoft.com/office/drawing/2014/main" id="{A2598AC6-D1E4-4919-9049-0B3314ACA9C9}"/>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7" name="テキスト ボックス 416">
          <a:extLst>
            <a:ext uri="{FF2B5EF4-FFF2-40B4-BE49-F238E27FC236}">
              <a16:creationId xmlns:a16="http://schemas.microsoft.com/office/drawing/2014/main" id="{BF1200FC-21A6-4CA3-AB8F-5AE0E5B12FBF}"/>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8" name="直線コネクタ 417">
          <a:extLst>
            <a:ext uri="{FF2B5EF4-FFF2-40B4-BE49-F238E27FC236}">
              <a16:creationId xmlns:a16="http://schemas.microsoft.com/office/drawing/2014/main" id="{3A9FC8C9-D1DB-48DF-903A-ED6A2B01D7BA}"/>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9" name="テキスト ボックス 418">
          <a:extLst>
            <a:ext uri="{FF2B5EF4-FFF2-40B4-BE49-F238E27FC236}">
              <a16:creationId xmlns:a16="http://schemas.microsoft.com/office/drawing/2014/main" id="{D3BC205F-0CC9-4E7E-9239-7E5E43870AC3}"/>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0" name="直線コネクタ 419">
          <a:extLst>
            <a:ext uri="{FF2B5EF4-FFF2-40B4-BE49-F238E27FC236}">
              <a16:creationId xmlns:a16="http://schemas.microsoft.com/office/drawing/2014/main" id="{B37DAAE8-A264-454F-BF74-CA4D4963202A}"/>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1" name="テキスト ボックス 420">
          <a:extLst>
            <a:ext uri="{FF2B5EF4-FFF2-40B4-BE49-F238E27FC236}">
              <a16:creationId xmlns:a16="http://schemas.microsoft.com/office/drawing/2014/main" id="{4B7C11F2-250E-4477-8BE8-EA3CD86BD7C6}"/>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2" name="直線コネクタ 421">
          <a:extLst>
            <a:ext uri="{FF2B5EF4-FFF2-40B4-BE49-F238E27FC236}">
              <a16:creationId xmlns:a16="http://schemas.microsoft.com/office/drawing/2014/main" id="{FFBF2B78-7AE0-480F-A39E-59A6F5866B45}"/>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3" name="テキスト ボックス 422">
          <a:extLst>
            <a:ext uri="{FF2B5EF4-FFF2-40B4-BE49-F238E27FC236}">
              <a16:creationId xmlns:a16="http://schemas.microsoft.com/office/drawing/2014/main" id="{D599EF8C-2550-48AF-B1E3-8A99D8A00271}"/>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4" name="直線コネクタ 423">
          <a:extLst>
            <a:ext uri="{FF2B5EF4-FFF2-40B4-BE49-F238E27FC236}">
              <a16:creationId xmlns:a16="http://schemas.microsoft.com/office/drawing/2014/main" id="{017F88E8-FFD1-47BE-A0FB-1E56B10FC68D}"/>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5" name="テキスト ボックス 424">
          <a:extLst>
            <a:ext uri="{FF2B5EF4-FFF2-40B4-BE49-F238E27FC236}">
              <a16:creationId xmlns:a16="http://schemas.microsoft.com/office/drawing/2014/main" id="{B2205955-E350-40C3-8768-16907440A575}"/>
            </a:ext>
          </a:extLst>
        </xdr:cNvPr>
        <xdr:cNvSpPr txBox="1"/>
      </xdr:nvSpPr>
      <xdr:spPr>
        <a:xfrm>
          <a:off x="10842791" y="932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21B17B06-A8C5-40B5-81D9-5C15ED996754}"/>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a:extLst>
            <a:ext uri="{FF2B5EF4-FFF2-40B4-BE49-F238E27FC236}">
              <a16:creationId xmlns:a16="http://schemas.microsoft.com/office/drawing/2014/main" id="{4E91098B-7855-494B-BCE2-770A1B7B6B8C}"/>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C54800C8-8268-43BE-9462-B23ECAB6D3C6}"/>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429" name="直線コネクタ 428">
          <a:extLst>
            <a:ext uri="{FF2B5EF4-FFF2-40B4-BE49-F238E27FC236}">
              <a16:creationId xmlns:a16="http://schemas.microsoft.com/office/drawing/2014/main" id="{0E4EF75B-E872-41F4-8A45-2CD67E6DBBD5}"/>
            </a:ext>
          </a:extLst>
        </xdr:cNvPr>
        <xdr:cNvCxnSpPr/>
      </xdr:nvCxnSpPr>
      <xdr:spPr>
        <a:xfrm flipV="1">
          <a:off x="14703424" y="9620250"/>
          <a:ext cx="0" cy="147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430" name="【学校施設】&#10;有形固定資産減価償却率最小値テキスト">
          <a:extLst>
            <a:ext uri="{FF2B5EF4-FFF2-40B4-BE49-F238E27FC236}">
              <a16:creationId xmlns:a16="http://schemas.microsoft.com/office/drawing/2014/main" id="{EF5F4671-DFD5-4E8F-B784-A5C3F95EF90F}"/>
            </a:ext>
          </a:extLst>
        </xdr:cNvPr>
        <xdr:cNvSpPr txBox="1"/>
      </xdr:nvSpPr>
      <xdr:spPr>
        <a:xfrm>
          <a:off x="14742160" y="1109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431" name="直線コネクタ 430">
          <a:extLst>
            <a:ext uri="{FF2B5EF4-FFF2-40B4-BE49-F238E27FC236}">
              <a16:creationId xmlns:a16="http://schemas.microsoft.com/office/drawing/2014/main" id="{D5430A13-F6BA-43AA-8757-13D244DDBBA9}"/>
            </a:ext>
          </a:extLst>
        </xdr:cNvPr>
        <xdr:cNvCxnSpPr/>
      </xdr:nvCxnSpPr>
      <xdr:spPr>
        <a:xfrm>
          <a:off x="14611350" y="11095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0D42585B-EACA-4781-898E-7EE20643A8F5}"/>
            </a:ext>
          </a:extLst>
        </xdr:cNvPr>
        <xdr:cNvSpPr txBox="1"/>
      </xdr:nvSpPr>
      <xdr:spPr>
        <a:xfrm>
          <a:off x="1474216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3" name="直線コネクタ 432">
          <a:extLst>
            <a:ext uri="{FF2B5EF4-FFF2-40B4-BE49-F238E27FC236}">
              <a16:creationId xmlns:a16="http://schemas.microsoft.com/office/drawing/2014/main" id="{2645F867-0B2B-47FF-9FAC-294F4D07A83B}"/>
            </a:ext>
          </a:extLst>
        </xdr:cNvPr>
        <xdr:cNvCxnSpPr/>
      </xdr:nvCxnSpPr>
      <xdr:spPr>
        <a:xfrm>
          <a:off x="14611350" y="962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D21DB682-16A3-4750-8C19-3E7200235D88}"/>
            </a:ext>
          </a:extLst>
        </xdr:cNvPr>
        <xdr:cNvSpPr txBox="1"/>
      </xdr:nvSpPr>
      <xdr:spPr>
        <a:xfrm>
          <a:off x="14742160" y="1024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435" name="フローチャート: 判断 434">
          <a:extLst>
            <a:ext uri="{FF2B5EF4-FFF2-40B4-BE49-F238E27FC236}">
              <a16:creationId xmlns:a16="http://schemas.microsoft.com/office/drawing/2014/main" id="{F97E8EF6-F451-4151-B462-CC2C2A62D049}"/>
            </a:ext>
          </a:extLst>
        </xdr:cNvPr>
        <xdr:cNvSpPr/>
      </xdr:nvSpPr>
      <xdr:spPr>
        <a:xfrm>
          <a:off x="14649450" y="103858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436" name="フローチャート: 判断 435">
          <a:extLst>
            <a:ext uri="{FF2B5EF4-FFF2-40B4-BE49-F238E27FC236}">
              <a16:creationId xmlns:a16="http://schemas.microsoft.com/office/drawing/2014/main" id="{DA95C3AE-D565-4986-BE51-E33A6B0470E2}"/>
            </a:ext>
          </a:extLst>
        </xdr:cNvPr>
        <xdr:cNvSpPr/>
      </xdr:nvSpPr>
      <xdr:spPr>
        <a:xfrm>
          <a:off x="13887450" y="1035186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437" name="フローチャート: 判断 436">
          <a:extLst>
            <a:ext uri="{FF2B5EF4-FFF2-40B4-BE49-F238E27FC236}">
              <a16:creationId xmlns:a16="http://schemas.microsoft.com/office/drawing/2014/main" id="{E9E8DB48-C2E3-4B3F-A07E-313DCFA7DC46}"/>
            </a:ext>
          </a:extLst>
        </xdr:cNvPr>
        <xdr:cNvSpPr/>
      </xdr:nvSpPr>
      <xdr:spPr>
        <a:xfrm>
          <a:off x="13089890" y="1032437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438" name="フローチャート: 判断 437">
          <a:extLst>
            <a:ext uri="{FF2B5EF4-FFF2-40B4-BE49-F238E27FC236}">
              <a16:creationId xmlns:a16="http://schemas.microsoft.com/office/drawing/2014/main" id="{BF6E0D5D-625C-4A31-ADDE-338997A59638}"/>
            </a:ext>
          </a:extLst>
        </xdr:cNvPr>
        <xdr:cNvSpPr/>
      </xdr:nvSpPr>
      <xdr:spPr>
        <a:xfrm>
          <a:off x="12303760" y="10296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439" name="フローチャート: 判断 438">
          <a:extLst>
            <a:ext uri="{FF2B5EF4-FFF2-40B4-BE49-F238E27FC236}">
              <a16:creationId xmlns:a16="http://schemas.microsoft.com/office/drawing/2014/main" id="{B5A6A640-C543-4045-920A-761BFE44561F}"/>
            </a:ext>
          </a:extLst>
        </xdr:cNvPr>
        <xdr:cNvSpPr/>
      </xdr:nvSpPr>
      <xdr:spPr>
        <a:xfrm>
          <a:off x="11487150" y="102264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59A614E2-FF6A-4442-86C6-383F2CD686B5}"/>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5CAA1561-C00B-404D-95BE-B6B2CD52F170}"/>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E7EA81C8-F899-42F2-A538-E02289BC901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AC7F7B5-58FC-4FA8-8C26-2ECA44C36076}"/>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B6F30AC-FF53-4D4B-96F1-A5F6E27AE896}"/>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11249</xdr:rowOff>
    </xdr:from>
    <xdr:to>
      <xdr:col>85</xdr:col>
      <xdr:colOff>177800</xdr:colOff>
      <xdr:row>62</xdr:row>
      <xdr:rowOff>112849</xdr:rowOff>
    </xdr:to>
    <xdr:sp macro="" textlink="">
      <xdr:nvSpPr>
        <xdr:cNvPr id="445" name="楕円 444">
          <a:extLst>
            <a:ext uri="{FF2B5EF4-FFF2-40B4-BE49-F238E27FC236}">
              <a16:creationId xmlns:a16="http://schemas.microsoft.com/office/drawing/2014/main" id="{C797568C-9F95-47B0-937D-7DD020315326}"/>
            </a:ext>
          </a:extLst>
        </xdr:cNvPr>
        <xdr:cNvSpPr/>
      </xdr:nvSpPr>
      <xdr:spPr>
        <a:xfrm>
          <a:off x="14649450" y="1064305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161126</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BB7C843A-42D4-41E8-A107-9865D7DDD521}"/>
            </a:ext>
          </a:extLst>
        </xdr:cNvPr>
        <xdr:cNvSpPr txBox="1"/>
      </xdr:nvSpPr>
      <xdr:spPr>
        <a:xfrm>
          <a:off x="14742160" y="1062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133713</xdr:rowOff>
    </xdr:from>
    <xdr:to>
      <xdr:col>81</xdr:col>
      <xdr:colOff>101600</xdr:colOff>
      <xdr:row>62</xdr:row>
      <xdr:rowOff>63863</xdr:rowOff>
    </xdr:to>
    <xdr:sp macro="" textlink="">
      <xdr:nvSpPr>
        <xdr:cNvPr id="447" name="楕円 446">
          <a:extLst>
            <a:ext uri="{FF2B5EF4-FFF2-40B4-BE49-F238E27FC236}">
              <a16:creationId xmlns:a16="http://schemas.microsoft.com/office/drawing/2014/main" id="{962B575F-89B4-4D58-85A1-792333E1F7E0}"/>
            </a:ext>
          </a:extLst>
        </xdr:cNvPr>
        <xdr:cNvSpPr/>
      </xdr:nvSpPr>
      <xdr:spPr>
        <a:xfrm>
          <a:off x="13887450" y="105883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13063</xdr:rowOff>
    </xdr:from>
    <xdr:to>
      <xdr:col>85</xdr:col>
      <xdr:colOff>127000</xdr:colOff>
      <xdr:row>62</xdr:row>
      <xdr:rowOff>62049</xdr:rowOff>
    </xdr:to>
    <xdr:cxnSp macro="">
      <xdr:nvCxnSpPr>
        <xdr:cNvPr id="448" name="直線コネクタ 447">
          <a:extLst>
            <a:ext uri="{FF2B5EF4-FFF2-40B4-BE49-F238E27FC236}">
              <a16:creationId xmlns:a16="http://schemas.microsoft.com/office/drawing/2014/main" id="{F0C4C670-CC27-4385-944A-091347DF19C3}"/>
            </a:ext>
          </a:extLst>
        </xdr:cNvPr>
        <xdr:cNvCxnSpPr/>
      </xdr:nvCxnSpPr>
      <xdr:spPr>
        <a:xfrm>
          <a:off x="13942060" y="10646773"/>
          <a:ext cx="762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87993</xdr:rowOff>
    </xdr:from>
    <xdr:to>
      <xdr:col>76</xdr:col>
      <xdr:colOff>165100</xdr:colOff>
      <xdr:row>62</xdr:row>
      <xdr:rowOff>18143</xdr:rowOff>
    </xdr:to>
    <xdr:sp macro="" textlink="">
      <xdr:nvSpPr>
        <xdr:cNvPr id="449" name="楕円 448">
          <a:extLst>
            <a:ext uri="{FF2B5EF4-FFF2-40B4-BE49-F238E27FC236}">
              <a16:creationId xmlns:a16="http://schemas.microsoft.com/office/drawing/2014/main" id="{1FD0D228-3269-43CB-A721-B54C78D9E7DE}"/>
            </a:ext>
          </a:extLst>
        </xdr:cNvPr>
        <xdr:cNvSpPr/>
      </xdr:nvSpPr>
      <xdr:spPr>
        <a:xfrm>
          <a:off x="13089890" y="1055025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138793</xdr:rowOff>
    </xdr:from>
    <xdr:to>
      <xdr:col>81</xdr:col>
      <xdr:colOff>50800</xdr:colOff>
      <xdr:row>62</xdr:row>
      <xdr:rowOff>13063</xdr:rowOff>
    </xdr:to>
    <xdr:cxnSp macro="">
      <xdr:nvCxnSpPr>
        <xdr:cNvPr id="450" name="直線コネクタ 449">
          <a:extLst>
            <a:ext uri="{FF2B5EF4-FFF2-40B4-BE49-F238E27FC236}">
              <a16:creationId xmlns:a16="http://schemas.microsoft.com/office/drawing/2014/main" id="{9D1BA8DD-FA2C-4927-B3AC-B37331750FAF}"/>
            </a:ext>
          </a:extLst>
        </xdr:cNvPr>
        <xdr:cNvCxnSpPr/>
      </xdr:nvCxnSpPr>
      <xdr:spPr>
        <a:xfrm>
          <a:off x="13144500" y="10593433"/>
          <a:ext cx="7975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110853</xdr:rowOff>
    </xdr:from>
    <xdr:to>
      <xdr:col>72</xdr:col>
      <xdr:colOff>38100</xdr:colOff>
      <xdr:row>62</xdr:row>
      <xdr:rowOff>41003</xdr:rowOff>
    </xdr:to>
    <xdr:sp macro="" textlink="">
      <xdr:nvSpPr>
        <xdr:cNvPr id="451" name="楕円 450">
          <a:extLst>
            <a:ext uri="{FF2B5EF4-FFF2-40B4-BE49-F238E27FC236}">
              <a16:creationId xmlns:a16="http://schemas.microsoft.com/office/drawing/2014/main" id="{DB5ED51A-CDDA-41F8-B87F-C05B6C0F238E}"/>
            </a:ext>
          </a:extLst>
        </xdr:cNvPr>
        <xdr:cNvSpPr/>
      </xdr:nvSpPr>
      <xdr:spPr>
        <a:xfrm>
          <a:off x="12303760" y="105693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138793</xdr:rowOff>
    </xdr:from>
    <xdr:to>
      <xdr:col>76</xdr:col>
      <xdr:colOff>114300</xdr:colOff>
      <xdr:row>61</xdr:row>
      <xdr:rowOff>161653</xdr:rowOff>
    </xdr:to>
    <xdr:cxnSp macro="">
      <xdr:nvCxnSpPr>
        <xdr:cNvPr id="452" name="直線コネクタ 451">
          <a:extLst>
            <a:ext uri="{FF2B5EF4-FFF2-40B4-BE49-F238E27FC236}">
              <a16:creationId xmlns:a16="http://schemas.microsoft.com/office/drawing/2014/main" id="{45D8DC84-68D1-4AFA-AFFA-F9FBE61A931C}"/>
            </a:ext>
          </a:extLst>
        </xdr:cNvPr>
        <xdr:cNvCxnSpPr/>
      </xdr:nvCxnSpPr>
      <xdr:spPr>
        <a:xfrm flipV="1">
          <a:off x="12346940" y="10593433"/>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78196</xdr:rowOff>
    </xdr:from>
    <xdr:to>
      <xdr:col>67</xdr:col>
      <xdr:colOff>101600</xdr:colOff>
      <xdr:row>62</xdr:row>
      <xdr:rowOff>8346</xdr:rowOff>
    </xdr:to>
    <xdr:sp macro="" textlink="">
      <xdr:nvSpPr>
        <xdr:cNvPr id="453" name="楕円 452">
          <a:extLst>
            <a:ext uri="{FF2B5EF4-FFF2-40B4-BE49-F238E27FC236}">
              <a16:creationId xmlns:a16="http://schemas.microsoft.com/office/drawing/2014/main" id="{3B9E7EEA-9C30-4A44-A8B6-F7D6F9983B90}"/>
            </a:ext>
          </a:extLst>
        </xdr:cNvPr>
        <xdr:cNvSpPr/>
      </xdr:nvSpPr>
      <xdr:spPr>
        <a:xfrm>
          <a:off x="11487150" y="1053664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128996</xdr:rowOff>
    </xdr:from>
    <xdr:to>
      <xdr:col>71</xdr:col>
      <xdr:colOff>177800</xdr:colOff>
      <xdr:row>61</xdr:row>
      <xdr:rowOff>161653</xdr:rowOff>
    </xdr:to>
    <xdr:cxnSp macro="">
      <xdr:nvCxnSpPr>
        <xdr:cNvPr id="454" name="直線コネクタ 453">
          <a:extLst>
            <a:ext uri="{FF2B5EF4-FFF2-40B4-BE49-F238E27FC236}">
              <a16:creationId xmlns:a16="http://schemas.microsoft.com/office/drawing/2014/main" id="{EA149992-3ED5-4468-B461-D6FE876A8373}"/>
            </a:ext>
          </a:extLst>
        </xdr:cNvPr>
        <xdr:cNvCxnSpPr/>
      </xdr:nvCxnSpPr>
      <xdr:spPr>
        <a:xfrm>
          <a:off x="11541760" y="10591256"/>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455" name="n_1aveValue【学校施設】&#10;有形固定資産減価償却率">
          <a:extLst>
            <a:ext uri="{FF2B5EF4-FFF2-40B4-BE49-F238E27FC236}">
              <a16:creationId xmlns:a16="http://schemas.microsoft.com/office/drawing/2014/main" id="{C56CDFFB-70AB-46FA-906A-7B50217FC037}"/>
            </a:ext>
          </a:extLst>
        </xdr:cNvPr>
        <xdr:cNvSpPr txBox="1"/>
      </xdr:nvSpPr>
      <xdr:spPr>
        <a:xfrm>
          <a:off x="13738234" y="10132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456" name="n_2aveValue【学校施設】&#10;有形固定資産減価償却率">
          <a:extLst>
            <a:ext uri="{FF2B5EF4-FFF2-40B4-BE49-F238E27FC236}">
              <a16:creationId xmlns:a16="http://schemas.microsoft.com/office/drawing/2014/main" id="{04F1F13C-BB76-408C-877B-A6A6EFCFFB62}"/>
            </a:ext>
          </a:extLst>
        </xdr:cNvPr>
        <xdr:cNvSpPr txBox="1"/>
      </xdr:nvSpPr>
      <xdr:spPr>
        <a:xfrm>
          <a:off x="1295718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457" name="n_3aveValue【学校施設】&#10;有形固定資産減価償却率">
          <a:extLst>
            <a:ext uri="{FF2B5EF4-FFF2-40B4-BE49-F238E27FC236}">
              <a16:creationId xmlns:a16="http://schemas.microsoft.com/office/drawing/2014/main" id="{36C7477C-13B8-4E2C-8166-2919E182614C}"/>
            </a:ext>
          </a:extLst>
        </xdr:cNvPr>
        <xdr:cNvSpPr txBox="1"/>
      </xdr:nvSpPr>
      <xdr:spPr>
        <a:xfrm>
          <a:off x="12171054" y="1007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458" name="n_4aveValue【学校施設】&#10;有形固定資産減価償却率">
          <a:extLst>
            <a:ext uri="{FF2B5EF4-FFF2-40B4-BE49-F238E27FC236}">
              <a16:creationId xmlns:a16="http://schemas.microsoft.com/office/drawing/2014/main" id="{B6413BF7-BC40-4DE2-B5FB-E728ECAD9D50}"/>
            </a:ext>
          </a:extLst>
        </xdr:cNvPr>
        <xdr:cNvSpPr txBox="1"/>
      </xdr:nvSpPr>
      <xdr:spPr>
        <a:xfrm>
          <a:off x="11354444" y="999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54990</xdr:rowOff>
    </xdr:from>
    <xdr:ext cx="405111" cy="259045"/>
    <xdr:sp macro="" textlink="">
      <xdr:nvSpPr>
        <xdr:cNvPr id="459" name="n_1mainValue【学校施設】&#10;有形固定資産減価償却率">
          <a:extLst>
            <a:ext uri="{FF2B5EF4-FFF2-40B4-BE49-F238E27FC236}">
              <a16:creationId xmlns:a16="http://schemas.microsoft.com/office/drawing/2014/main" id="{88ABB36A-2275-4878-86F8-03FA66F3F222}"/>
            </a:ext>
          </a:extLst>
        </xdr:cNvPr>
        <xdr:cNvSpPr txBox="1"/>
      </xdr:nvSpPr>
      <xdr:spPr>
        <a:xfrm>
          <a:off x="13738234" y="1068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9270</xdr:rowOff>
    </xdr:from>
    <xdr:ext cx="405111" cy="259045"/>
    <xdr:sp macro="" textlink="">
      <xdr:nvSpPr>
        <xdr:cNvPr id="460" name="n_2mainValue【学校施設】&#10;有形固定資産減価償却率">
          <a:extLst>
            <a:ext uri="{FF2B5EF4-FFF2-40B4-BE49-F238E27FC236}">
              <a16:creationId xmlns:a16="http://schemas.microsoft.com/office/drawing/2014/main" id="{557E67B1-695D-401B-9D48-A9AD1AD3F734}"/>
            </a:ext>
          </a:extLst>
        </xdr:cNvPr>
        <xdr:cNvSpPr txBox="1"/>
      </xdr:nvSpPr>
      <xdr:spPr>
        <a:xfrm>
          <a:off x="12957184" y="1064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32130</xdr:rowOff>
    </xdr:from>
    <xdr:ext cx="405111" cy="259045"/>
    <xdr:sp macro="" textlink="">
      <xdr:nvSpPr>
        <xdr:cNvPr id="461" name="n_3mainValue【学校施設】&#10;有形固定資産減価償却率">
          <a:extLst>
            <a:ext uri="{FF2B5EF4-FFF2-40B4-BE49-F238E27FC236}">
              <a16:creationId xmlns:a16="http://schemas.microsoft.com/office/drawing/2014/main" id="{6ADD5C48-1B7C-4A9C-BDA6-3880D9057A96}"/>
            </a:ext>
          </a:extLst>
        </xdr:cNvPr>
        <xdr:cNvSpPr txBox="1"/>
      </xdr:nvSpPr>
      <xdr:spPr>
        <a:xfrm>
          <a:off x="12171054" y="1066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170923</xdr:rowOff>
    </xdr:from>
    <xdr:ext cx="405111" cy="259045"/>
    <xdr:sp macro="" textlink="">
      <xdr:nvSpPr>
        <xdr:cNvPr id="462" name="n_4mainValue【学校施設】&#10;有形固定資産減価償却率">
          <a:extLst>
            <a:ext uri="{FF2B5EF4-FFF2-40B4-BE49-F238E27FC236}">
              <a16:creationId xmlns:a16="http://schemas.microsoft.com/office/drawing/2014/main" id="{F7F999EE-C5C0-4AE3-9B90-F99752DECF4C}"/>
            </a:ext>
          </a:extLst>
        </xdr:cNvPr>
        <xdr:cNvSpPr txBox="1"/>
      </xdr:nvSpPr>
      <xdr:spPr>
        <a:xfrm>
          <a:off x="11354444" y="1063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7C525015-C117-4006-8A2F-231423A287A9}"/>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919BC706-5652-4D3B-8318-854D3BA3F689}"/>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B776934F-D11F-4E82-93F9-7AE512D2D848}"/>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0FA83706-63DA-4933-9ABF-7014E3297811}"/>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DF16E959-5186-4DE2-A697-5F287328EE8D}"/>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B8EAAF3A-10A5-4E26-B00F-D99BBFF5C99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4FED4C16-4A9D-4A3F-9059-1A2BA0DB652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BC417F30-AFE3-4974-B1A2-88C618F7140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28BE0C0E-F15E-433E-9BCE-2F0B084318DE}"/>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313E0650-B95F-41AB-B12C-BB0AB544C8A4}"/>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EE08FABE-0A8D-4569-B2A5-8673717C757E}"/>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74" name="直線コネクタ 473">
          <a:extLst>
            <a:ext uri="{FF2B5EF4-FFF2-40B4-BE49-F238E27FC236}">
              <a16:creationId xmlns:a16="http://schemas.microsoft.com/office/drawing/2014/main" id="{D347C496-99A9-480B-8809-DA9B564F9974}"/>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75" name="テキスト ボックス 474">
          <a:extLst>
            <a:ext uri="{FF2B5EF4-FFF2-40B4-BE49-F238E27FC236}">
              <a16:creationId xmlns:a16="http://schemas.microsoft.com/office/drawing/2014/main" id="{B43B113D-E843-4704-8925-E8B5C75F8829}"/>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6" name="直線コネクタ 475">
          <a:extLst>
            <a:ext uri="{FF2B5EF4-FFF2-40B4-BE49-F238E27FC236}">
              <a16:creationId xmlns:a16="http://schemas.microsoft.com/office/drawing/2014/main" id="{7A0397FA-E8B5-4081-8289-652A4EA563F3}"/>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7" name="テキスト ボックス 476">
          <a:extLst>
            <a:ext uri="{FF2B5EF4-FFF2-40B4-BE49-F238E27FC236}">
              <a16:creationId xmlns:a16="http://schemas.microsoft.com/office/drawing/2014/main" id="{41DBA43F-BF3C-495A-BF47-D903812F2456}"/>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78" name="直線コネクタ 477">
          <a:extLst>
            <a:ext uri="{FF2B5EF4-FFF2-40B4-BE49-F238E27FC236}">
              <a16:creationId xmlns:a16="http://schemas.microsoft.com/office/drawing/2014/main" id="{C72F19E4-B407-48F7-A685-DFA2469A7000}"/>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79" name="テキスト ボックス 478">
          <a:extLst>
            <a:ext uri="{FF2B5EF4-FFF2-40B4-BE49-F238E27FC236}">
              <a16:creationId xmlns:a16="http://schemas.microsoft.com/office/drawing/2014/main" id="{49057A8B-3FC8-4A95-8D0C-9DA0773EBB78}"/>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57656943-6C88-42D5-88A6-CF3F17255B62}"/>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50D88C48-B3A5-483E-97D1-CB9E4DE46EAB}"/>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学校施設】&#10;一人当たり面積グラフ枠">
          <a:extLst>
            <a:ext uri="{FF2B5EF4-FFF2-40B4-BE49-F238E27FC236}">
              <a16:creationId xmlns:a16="http://schemas.microsoft.com/office/drawing/2014/main" id="{49CE5694-E989-4B42-B1E5-825FD227E3AB}"/>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483" name="直線コネクタ 482">
          <a:extLst>
            <a:ext uri="{FF2B5EF4-FFF2-40B4-BE49-F238E27FC236}">
              <a16:creationId xmlns:a16="http://schemas.microsoft.com/office/drawing/2014/main" id="{A6A20D0C-2CB0-427C-9208-0ED055526404}"/>
            </a:ext>
          </a:extLst>
        </xdr:cNvPr>
        <xdr:cNvCxnSpPr/>
      </xdr:nvCxnSpPr>
      <xdr:spPr>
        <a:xfrm flipV="1">
          <a:off x="1994725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484" name="【学校施設】&#10;一人当たり面積最小値テキスト">
          <a:extLst>
            <a:ext uri="{FF2B5EF4-FFF2-40B4-BE49-F238E27FC236}">
              <a16:creationId xmlns:a16="http://schemas.microsoft.com/office/drawing/2014/main" id="{AAB183A3-B1EA-411C-96ED-8A80A20A0476}"/>
            </a:ext>
          </a:extLst>
        </xdr:cNvPr>
        <xdr:cNvSpPr txBox="1"/>
      </xdr:nvSpPr>
      <xdr:spPr>
        <a:xfrm>
          <a:off x="19985990" y="107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485" name="直線コネクタ 484">
          <a:extLst>
            <a:ext uri="{FF2B5EF4-FFF2-40B4-BE49-F238E27FC236}">
              <a16:creationId xmlns:a16="http://schemas.microsoft.com/office/drawing/2014/main" id="{8F504EEC-856E-4BEB-85C2-E8F68FEE054C}"/>
            </a:ext>
          </a:extLst>
        </xdr:cNvPr>
        <xdr:cNvCxnSpPr/>
      </xdr:nvCxnSpPr>
      <xdr:spPr>
        <a:xfrm>
          <a:off x="19885660" y="10746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486" name="【学校施設】&#10;一人当たり面積最大値テキスト">
          <a:extLst>
            <a:ext uri="{FF2B5EF4-FFF2-40B4-BE49-F238E27FC236}">
              <a16:creationId xmlns:a16="http://schemas.microsoft.com/office/drawing/2014/main" id="{2FF49FD3-9A0A-4A8B-8358-385DD4A1E43B}"/>
            </a:ext>
          </a:extLst>
        </xdr:cNvPr>
        <xdr:cNvSpPr txBox="1"/>
      </xdr:nvSpPr>
      <xdr:spPr>
        <a:xfrm>
          <a:off x="19985990" y="93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487" name="直線コネクタ 486">
          <a:extLst>
            <a:ext uri="{FF2B5EF4-FFF2-40B4-BE49-F238E27FC236}">
              <a16:creationId xmlns:a16="http://schemas.microsoft.com/office/drawing/2014/main" id="{04A028EF-E464-400A-8D84-920EA56FDC96}"/>
            </a:ext>
          </a:extLst>
        </xdr:cNvPr>
        <xdr:cNvCxnSpPr/>
      </xdr:nvCxnSpPr>
      <xdr:spPr>
        <a:xfrm>
          <a:off x="19885660" y="9579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488" name="【学校施設】&#10;一人当たり面積平均値テキスト">
          <a:extLst>
            <a:ext uri="{FF2B5EF4-FFF2-40B4-BE49-F238E27FC236}">
              <a16:creationId xmlns:a16="http://schemas.microsoft.com/office/drawing/2014/main" id="{2C372824-C719-4ECE-9172-DBB323541E05}"/>
            </a:ext>
          </a:extLst>
        </xdr:cNvPr>
        <xdr:cNvSpPr txBox="1"/>
      </xdr:nvSpPr>
      <xdr:spPr>
        <a:xfrm>
          <a:off x="19985990" y="1021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489" name="フローチャート: 判断 488">
          <a:extLst>
            <a:ext uri="{FF2B5EF4-FFF2-40B4-BE49-F238E27FC236}">
              <a16:creationId xmlns:a16="http://schemas.microsoft.com/office/drawing/2014/main" id="{D9CB4073-167D-4CAD-B21D-BECA4CEB5CE4}"/>
            </a:ext>
          </a:extLst>
        </xdr:cNvPr>
        <xdr:cNvSpPr/>
      </xdr:nvSpPr>
      <xdr:spPr>
        <a:xfrm>
          <a:off x="19904710" y="1036593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490" name="フローチャート: 判断 489">
          <a:extLst>
            <a:ext uri="{FF2B5EF4-FFF2-40B4-BE49-F238E27FC236}">
              <a16:creationId xmlns:a16="http://schemas.microsoft.com/office/drawing/2014/main" id="{0F721C67-6D8E-41E3-81D7-B2514647E4D5}"/>
            </a:ext>
          </a:extLst>
        </xdr:cNvPr>
        <xdr:cNvSpPr/>
      </xdr:nvSpPr>
      <xdr:spPr>
        <a:xfrm>
          <a:off x="19161760" y="103985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491" name="フローチャート: 判断 490">
          <a:extLst>
            <a:ext uri="{FF2B5EF4-FFF2-40B4-BE49-F238E27FC236}">
              <a16:creationId xmlns:a16="http://schemas.microsoft.com/office/drawing/2014/main" id="{37BCAE27-6387-4B57-9D7F-82FD0C565D34}"/>
            </a:ext>
          </a:extLst>
        </xdr:cNvPr>
        <xdr:cNvSpPr/>
      </xdr:nvSpPr>
      <xdr:spPr>
        <a:xfrm>
          <a:off x="18345150" y="103996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492" name="フローチャート: 判断 491">
          <a:extLst>
            <a:ext uri="{FF2B5EF4-FFF2-40B4-BE49-F238E27FC236}">
              <a16:creationId xmlns:a16="http://schemas.microsoft.com/office/drawing/2014/main" id="{0F69022D-7680-45B4-B31A-8955D40E4ECA}"/>
            </a:ext>
          </a:extLst>
        </xdr:cNvPr>
        <xdr:cNvSpPr/>
      </xdr:nvSpPr>
      <xdr:spPr>
        <a:xfrm>
          <a:off x="17547590" y="1041869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493" name="フローチャート: 判断 492">
          <a:extLst>
            <a:ext uri="{FF2B5EF4-FFF2-40B4-BE49-F238E27FC236}">
              <a16:creationId xmlns:a16="http://schemas.microsoft.com/office/drawing/2014/main" id="{0980B839-0D43-4CDF-B55B-72D640853565}"/>
            </a:ext>
          </a:extLst>
        </xdr:cNvPr>
        <xdr:cNvSpPr/>
      </xdr:nvSpPr>
      <xdr:spPr>
        <a:xfrm>
          <a:off x="16761460" y="104124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BD349498-7B5E-4F22-85AC-BE036A0EF2B1}"/>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1356F7D1-C4E9-4418-BEA1-2D7407F67125}"/>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C407C708-E2EB-40AB-9413-99D11F9FFE1F}"/>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30BFFC15-217A-453B-B4BD-8AA5D6BC0688}"/>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8F7244E3-0D44-4D32-A1A1-4CE9A51F127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35496</xdr:rowOff>
    </xdr:from>
    <xdr:to>
      <xdr:col>116</xdr:col>
      <xdr:colOff>114300</xdr:colOff>
      <xdr:row>62</xdr:row>
      <xdr:rowOff>137096</xdr:rowOff>
    </xdr:to>
    <xdr:sp macro="" textlink="">
      <xdr:nvSpPr>
        <xdr:cNvPr id="499" name="楕円 498">
          <a:extLst>
            <a:ext uri="{FF2B5EF4-FFF2-40B4-BE49-F238E27FC236}">
              <a16:creationId xmlns:a16="http://schemas.microsoft.com/office/drawing/2014/main" id="{8367A794-F8C4-4BF3-A9B0-A5AA602CCC4F}"/>
            </a:ext>
          </a:extLst>
        </xdr:cNvPr>
        <xdr:cNvSpPr/>
      </xdr:nvSpPr>
      <xdr:spPr>
        <a:xfrm>
          <a:off x="19904710" y="1066539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121873</xdr:rowOff>
    </xdr:from>
    <xdr:ext cx="469744" cy="259045"/>
    <xdr:sp macro="" textlink="">
      <xdr:nvSpPr>
        <xdr:cNvPr id="500" name="【学校施設】&#10;一人当たり面積該当値テキスト">
          <a:extLst>
            <a:ext uri="{FF2B5EF4-FFF2-40B4-BE49-F238E27FC236}">
              <a16:creationId xmlns:a16="http://schemas.microsoft.com/office/drawing/2014/main" id="{0ECB6ED3-A779-4E0E-B80A-D8A3A158108B}"/>
            </a:ext>
          </a:extLst>
        </xdr:cNvPr>
        <xdr:cNvSpPr txBox="1"/>
      </xdr:nvSpPr>
      <xdr:spPr>
        <a:xfrm>
          <a:off x="19985990" y="1058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34354</xdr:rowOff>
    </xdr:from>
    <xdr:to>
      <xdr:col>112</xdr:col>
      <xdr:colOff>38100</xdr:colOff>
      <xdr:row>62</xdr:row>
      <xdr:rowOff>135954</xdr:rowOff>
    </xdr:to>
    <xdr:sp macro="" textlink="">
      <xdr:nvSpPr>
        <xdr:cNvPr id="501" name="楕円 500">
          <a:extLst>
            <a:ext uri="{FF2B5EF4-FFF2-40B4-BE49-F238E27FC236}">
              <a16:creationId xmlns:a16="http://schemas.microsoft.com/office/drawing/2014/main" id="{DA8F3D94-EC29-453A-BE0E-9313205496C8}"/>
            </a:ext>
          </a:extLst>
        </xdr:cNvPr>
        <xdr:cNvSpPr/>
      </xdr:nvSpPr>
      <xdr:spPr>
        <a:xfrm>
          <a:off x="19161760" y="106642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85154</xdr:rowOff>
    </xdr:from>
    <xdr:to>
      <xdr:col>116</xdr:col>
      <xdr:colOff>63500</xdr:colOff>
      <xdr:row>62</xdr:row>
      <xdr:rowOff>86296</xdr:rowOff>
    </xdr:to>
    <xdr:cxnSp macro="">
      <xdr:nvCxnSpPr>
        <xdr:cNvPr id="502" name="直線コネクタ 501">
          <a:extLst>
            <a:ext uri="{FF2B5EF4-FFF2-40B4-BE49-F238E27FC236}">
              <a16:creationId xmlns:a16="http://schemas.microsoft.com/office/drawing/2014/main" id="{D25B3D12-E452-44A0-8846-7F07E5FE538B}"/>
            </a:ext>
          </a:extLst>
        </xdr:cNvPr>
        <xdr:cNvCxnSpPr/>
      </xdr:nvCxnSpPr>
      <xdr:spPr>
        <a:xfrm>
          <a:off x="19204940" y="10716959"/>
          <a:ext cx="74295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27495</xdr:rowOff>
    </xdr:from>
    <xdr:to>
      <xdr:col>107</xdr:col>
      <xdr:colOff>101600</xdr:colOff>
      <xdr:row>62</xdr:row>
      <xdr:rowOff>129095</xdr:rowOff>
    </xdr:to>
    <xdr:sp macro="" textlink="">
      <xdr:nvSpPr>
        <xdr:cNvPr id="503" name="楕円 502">
          <a:extLst>
            <a:ext uri="{FF2B5EF4-FFF2-40B4-BE49-F238E27FC236}">
              <a16:creationId xmlns:a16="http://schemas.microsoft.com/office/drawing/2014/main" id="{6BDC2629-2D08-404F-AB1D-293C7E38A5C7}"/>
            </a:ext>
          </a:extLst>
        </xdr:cNvPr>
        <xdr:cNvSpPr/>
      </xdr:nvSpPr>
      <xdr:spPr>
        <a:xfrm>
          <a:off x="18345150" y="1065549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78295</xdr:rowOff>
    </xdr:from>
    <xdr:to>
      <xdr:col>111</xdr:col>
      <xdr:colOff>177800</xdr:colOff>
      <xdr:row>62</xdr:row>
      <xdr:rowOff>85154</xdr:rowOff>
    </xdr:to>
    <xdr:cxnSp macro="">
      <xdr:nvCxnSpPr>
        <xdr:cNvPr id="504" name="直線コネクタ 503">
          <a:extLst>
            <a:ext uri="{FF2B5EF4-FFF2-40B4-BE49-F238E27FC236}">
              <a16:creationId xmlns:a16="http://schemas.microsoft.com/office/drawing/2014/main" id="{9363EF38-08D1-4345-888B-97CD8A0062BC}"/>
            </a:ext>
          </a:extLst>
        </xdr:cNvPr>
        <xdr:cNvCxnSpPr/>
      </xdr:nvCxnSpPr>
      <xdr:spPr>
        <a:xfrm>
          <a:off x="18399760" y="10708195"/>
          <a:ext cx="80518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43497</xdr:rowOff>
    </xdr:from>
    <xdr:to>
      <xdr:col>102</xdr:col>
      <xdr:colOff>165100</xdr:colOff>
      <xdr:row>62</xdr:row>
      <xdr:rowOff>145097</xdr:rowOff>
    </xdr:to>
    <xdr:sp macro="" textlink="">
      <xdr:nvSpPr>
        <xdr:cNvPr id="505" name="楕円 504">
          <a:extLst>
            <a:ext uri="{FF2B5EF4-FFF2-40B4-BE49-F238E27FC236}">
              <a16:creationId xmlns:a16="http://schemas.microsoft.com/office/drawing/2014/main" id="{EF038BAF-2FD4-4275-9A7C-2A04338AC890}"/>
            </a:ext>
          </a:extLst>
        </xdr:cNvPr>
        <xdr:cNvSpPr/>
      </xdr:nvSpPr>
      <xdr:spPr>
        <a:xfrm>
          <a:off x="17547590" y="1067530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78295</xdr:rowOff>
    </xdr:from>
    <xdr:to>
      <xdr:col>107</xdr:col>
      <xdr:colOff>50800</xdr:colOff>
      <xdr:row>62</xdr:row>
      <xdr:rowOff>94297</xdr:rowOff>
    </xdr:to>
    <xdr:cxnSp macro="">
      <xdr:nvCxnSpPr>
        <xdr:cNvPr id="506" name="直線コネクタ 505">
          <a:extLst>
            <a:ext uri="{FF2B5EF4-FFF2-40B4-BE49-F238E27FC236}">
              <a16:creationId xmlns:a16="http://schemas.microsoft.com/office/drawing/2014/main" id="{45500151-A4B2-4CE2-8E3A-1F19768E110A}"/>
            </a:ext>
          </a:extLst>
        </xdr:cNvPr>
        <xdr:cNvCxnSpPr/>
      </xdr:nvCxnSpPr>
      <xdr:spPr>
        <a:xfrm flipV="1">
          <a:off x="17602200" y="10708195"/>
          <a:ext cx="79756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27495</xdr:rowOff>
    </xdr:from>
    <xdr:to>
      <xdr:col>98</xdr:col>
      <xdr:colOff>38100</xdr:colOff>
      <xdr:row>62</xdr:row>
      <xdr:rowOff>129095</xdr:rowOff>
    </xdr:to>
    <xdr:sp macro="" textlink="">
      <xdr:nvSpPr>
        <xdr:cNvPr id="507" name="楕円 506">
          <a:extLst>
            <a:ext uri="{FF2B5EF4-FFF2-40B4-BE49-F238E27FC236}">
              <a16:creationId xmlns:a16="http://schemas.microsoft.com/office/drawing/2014/main" id="{81AB4F4C-4704-42B0-9D04-42005A81EB36}"/>
            </a:ext>
          </a:extLst>
        </xdr:cNvPr>
        <xdr:cNvSpPr/>
      </xdr:nvSpPr>
      <xdr:spPr>
        <a:xfrm>
          <a:off x="16761460" y="1065549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78295</xdr:rowOff>
    </xdr:from>
    <xdr:to>
      <xdr:col>102</xdr:col>
      <xdr:colOff>114300</xdr:colOff>
      <xdr:row>62</xdr:row>
      <xdr:rowOff>94297</xdr:rowOff>
    </xdr:to>
    <xdr:cxnSp macro="">
      <xdr:nvCxnSpPr>
        <xdr:cNvPr id="508" name="直線コネクタ 507">
          <a:extLst>
            <a:ext uri="{FF2B5EF4-FFF2-40B4-BE49-F238E27FC236}">
              <a16:creationId xmlns:a16="http://schemas.microsoft.com/office/drawing/2014/main" id="{599D8199-CAC7-4E2B-B748-D946B3E0F623}"/>
            </a:ext>
          </a:extLst>
        </xdr:cNvPr>
        <xdr:cNvCxnSpPr/>
      </xdr:nvCxnSpPr>
      <xdr:spPr>
        <a:xfrm>
          <a:off x="16804640" y="10708195"/>
          <a:ext cx="79756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509" name="n_1aveValue【学校施設】&#10;一人当たり面積">
          <a:extLst>
            <a:ext uri="{FF2B5EF4-FFF2-40B4-BE49-F238E27FC236}">
              <a16:creationId xmlns:a16="http://schemas.microsoft.com/office/drawing/2014/main" id="{D6D62208-E7A5-45D5-9388-2D2E26B1D73F}"/>
            </a:ext>
          </a:extLst>
        </xdr:cNvPr>
        <xdr:cNvSpPr txBox="1"/>
      </xdr:nvSpPr>
      <xdr:spPr>
        <a:xfrm>
          <a:off x="18982132"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510" name="n_2aveValue【学校施設】&#10;一人当たり面積">
          <a:extLst>
            <a:ext uri="{FF2B5EF4-FFF2-40B4-BE49-F238E27FC236}">
              <a16:creationId xmlns:a16="http://schemas.microsoft.com/office/drawing/2014/main" id="{6593116C-988A-4B14-B01F-E79CCE724C01}"/>
            </a:ext>
          </a:extLst>
        </xdr:cNvPr>
        <xdr:cNvSpPr txBox="1"/>
      </xdr:nvSpPr>
      <xdr:spPr>
        <a:xfrm>
          <a:off x="18182032" y="1017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511" name="n_3aveValue【学校施設】&#10;一人当たり面積">
          <a:extLst>
            <a:ext uri="{FF2B5EF4-FFF2-40B4-BE49-F238E27FC236}">
              <a16:creationId xmlns:a16="http://schemas.microsoft.com/office/drawing/2014/main" id="{75B031E8-213B-4691-A651-5351D4FF7234}"/>
            </a:ext>
          </a:extLst>
        </xdr:cNvPr>
        <xdr:cNvSpPr txBox="1"/>
      </xdr:nvSpPr>
      <xdr:spPr>
        <a:xfrm>
          <a:off x="17384472" y="101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512" name="n_4aveValue【学校施設】&#10;一人当たり面積">
          <a:extLst>
            <a:ext uri="{FF2B5EF4-FFF2-40B4-BE49-F238E27FC236}">
              <a16:creationId xmlns:a16="http://schemas.microsoft.com/office/drawing/2014/main" id="{4220A953-A276-4C31-92CE-AD9D311CFDE3}"/>
            </a:ext>
          </a:extLst>
        </xdr:cNvPr>
        <xdr:cNvSpPr txBox="1"/>
      </xdr:nvSpPr>
      <xdr:spPr>
        <a:xfrm>
          <a:off x="16588817" y="1018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127081</xdr:rowOff>
    </xdr:from>
    <xdr:ext cx="469744" cy="259045"/>
    <xdr:sp macro="" textlink="">
      <xdr:nvSpPr>
        <xdr:cNvPr id="513" name="n_1mainValue【学校施設】&#10;一人当たり面積">
          <a:extLst>
            <a:ext uri="{FF2B5EF4-FFF2-40B4-BE49-F238E27FC236}">
              <a16:creationId xmlns:a16="http://schemas.microsoft.com/office/drawing/2014/main" id="{063313BC-31CA-4526-89D2-B685479F5227}"/>
            </a:ext>
          </a:extLst>
        </xdr:cNvPr>
        <xdr:cNvSpPr txBox="1"/>
      </xdr:nvSpPr>
      <xdr:spPr>
        <a:xfrm>
          <a:off x="18982132" y="1076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120222</xdr:rowOff>
    </xdr:from>
    <xdr:ext cx="469744" cy="259045"/>
    <xdr:sp macro="" textlink="">
      <xdr:nvSpPr>
        <xdr:cNvPr id="514" name="n_2mainValue【学校施設】&#10;一人当たり面積">
          <a:extLst>
            <a:ext uri="{FF2B5EF4-FFF2-40B4-BE49-F238E27FC236}">
              <a16:creationId xmlns:a16="http://schemas.microsoft.com/office/drawing/2014/main" id="{DCD81337-0B4E-498E-9042-F36A76BFAC82}"/>
            </a:ext>
          </a:extLst>
        </xdr:cNvPr>
        <xdr:cNvSpPr txBox="1"/>
      </xdr:nvSpPr>
      <xdr:spPr>
        <a:xfrm>
          <a:off x="18182032" y="1075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136224</xdr:rowOff>
    </xdr:from>
    <xdr:ext cx="469744" cy="259045"/>
    <xdr:sp macro="" textlink="">
      <xdr:nvSpPr>
        <xdr:cNvPr id="515" name="n_3mainValue【学校施設】&#10;一人当たり面積">
          <a:extLst>
            <a:ext uri="{FF2B5EF4-FFF2-40B4-BE49-F238E27FC236}">
              <a16:creationId xmlns:a16="http://schemas.microsoft.com/office/drawing/2014/main" id="{409DE571-FE08-4417-8078-CB6793F7A708}"/>
            </a:ext>
          </a:extLst>
        </xdr:cNvPr>
        <xdr:cNvSpPr txBox="1"/>
      </xdr:nvSpPr>
      <xdr:spPr>
        <a:xfrm>
          <a:off x="17384472" y="107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120222</xdr:rowOff>
    </xdr:from>
    <xdr:ext cx="469744" cy="259045"/>
    <xdr:sp macro="" textlink="">
      <xdr:nvSpPr>
        <xdr:cNvPr id="516" name="n_4mainValue【学校施設】&#10;一人当たり面積">
          <a:extLst>
            <a:ext uri="{FF2B5EF4-FFF2-40B4-BE49-F238E27FC236}">
              <a16:creationId xmlns:a16="http://schemas.microsoft.com/office/drawing/2014/main" id="{EC732F26-0204-4E97-B274-E65F0DA5373A}"/>
            </a:ext>
          </a:extLst>
        </xdr:cNvPr>
        <xdr:cNvSpPr txBox="1"/>
      </xdr:nvSpPr>
      <xdr:spPr>
        <a:xfrm>
          <a:off x="16588817" y="1075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0D5F9D7E-14FE-4EE7-BE68-C84400E5E320}"/>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7F8187A7-8734-4BF8-B3E4-F7E35E1C6372}"/>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6490E536-F93B-42A3-A70E-386C680A7C5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1012AC57-B0CC-45DA-BE2D-39CCF1F4B220}"/>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7FE392B9-0A59-435A-BB0E-2CE9E032AD90}"/>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26979303-1D5B-4F25-AE34-83E9F26D2F2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D10ED92F-3A0F-45E3-A5F0-6C912A02159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D7E000DE-F531-450D-91DE-A699F3447925}"/>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id="{204A4758-1302-4AB0-BEFC-0CB484B6E45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id="{D2702ABE-4A49-4890-BF1D-487A8EF5F174}"/>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id="{7FF38251-AEF1-405C-AC8B-EBB65C633C7E}"/>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id="{9A87E405-3381-4180-8AFF-0D21243356CD}"/>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id="{097829BA-FB8B-4DCE-ADA4-6138B4ED4C3C}"/>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id="{60AB2E8F-AE8C-4AD3-B4CE-B33641FAA103}"/>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id="{283581B3-3401-45E9-A52F-FA41A27E5202}"/>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id="{BC37C35B-CA53-4791-94E7-D1F8525E01D0}"/>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7D785B89-9E30-4B72-A1A7-8015CDFCB837}"/>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57EA4A3D-C5C8-4977-89AD-C3B475739BE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114E69D3-5A5A-4143-8B68-58B173580FA5}"/>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104C5C66-3AB7-4ABD-91F2-1D827898064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E83F685C-E9A0-4DDF-BA74-C1E5F483CC3E}"/>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EA59065C-00D0-4DEB-B118-51388A0DA19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E6FF3276-DEE7-4533-8EB6-3F2DB69F7DD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30E3B9EB-E873-471A-92AC-CFB0FFA4B944}"/>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a:extLst>
            <a:ext uri="{FF2B5EF4-FFF2-40B4-BE49-F238E27FC236}">
              <a16:creationId xmlns:a16="http://schemas.microsoft.com/office/drawing/2014/main" id="{261133FB-42BE-4E8E-B9C8-0873B127110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a:extLst>
            <a:ext uri="{FF2B5EF4-FFF2-40B4-BE49-F238E27FC236}">
              <a16:creationId xmlns:a16="http://schemas.microsoft.com/office/drawing/2014/main" id="{0E980BF7-3388-4B22-9C29-E8A8716A6C2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3" name="テキスト ボックス 542">
          <a:extLst>
            <a:ext uri="{FF2B5EF4-FFF2-40B4-BE49-F238E27FC236}">
              <a16:creationId xmlns:a16="http://schemas.microsoft.com/office/drawing/2014/main" id="{C8BC6801-65D2-473A-946E-3B5433869DB6}"/>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4" name="直線コネクタ 543">
          <a:extLst>
            <a:ext uri="{FF2B5EF4-FFF2-40B4-BE49-F238E27FC236}">
              <a16:creationId xmlns:a16="http://schemas.microsoft.com/office/drawing/2014/main" id="{4F8A994D-ECE6-42D6-BCE5-2852B93B2CF3}"/>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5" name="テキスト ボックス 544">
          <a:extLst>
            <a:ext uri="{FF2B5EF4-FFF2-40B4-BE49-F238E27FC236}">
              <a16:creationId xmlns:a16="http://schemas.microsoft.com/office/drawing/2014/main" id="{C202C26F-4DB5-4DFB-8C1D-28541511DE1F}"/>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6" name="直線コネクタ 545">
          <a:extLst>
            <a:ext uri="{FF2B5EF4-FFF2-40B4-BE49-F238E27FC236}">
              <a16:creationId xmlns:a16="http://schemas.microsoft.com/office/drawing/2014/main" id="{F97E463B-DE2E-4805-BB83-FE9BEBCFE0BB}"/>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7" name="テキスト ボックス 546">
          <a:extLst>
            <a:ext uri="{FF2B5EF4-FFF2-40B4-BE49-F238E27FC236}">
              <a16:creationId xmlns:a16="http://schemas.microsoft.com/office/drawing/2014/main" id="{9A1A75F6-893F-45D7-AC9A-6F2C2CFD63FE}"/>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8" name="直線コネクタ 547">
          <a:extLst>
            <a:ext uri="{FF2B5EF4-FFF2-40B4-BE49-F238E27FC236}">
              <a16:creationId xmlns:a16="http://schemas.microsoft.com/office/drawing/2014/main" id="{AE947E91-9733-40FF-B2B4-5A829CAFC30B}"/>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9" name="テキスト ボックス 548">
          <a:extLst>
            <a:ext uri="{FF2B5EF4-FFF2-40B4-BE49-F238E27FC236}">
              <a16:creationId xmlns:a16="http://schemas.microsoft.com/office/drawing/2014/main" id="{55FEDC1C-4B56-49C2-BF2E-8325D8073149}"/>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0" name="直線コネクタ 549">
          <a:extLst>
            <a:ext uri="{FF2B5EF4-FFF2-40B4-BE49-F238E27FC236}">
              <a16:creationId xmlns:a16="http://schemas.microsoft.com/office/drawing/2014/main" id="{C58B0B02-9B56-4D80-B407-57E9CB3D89C5}"/>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1" name="テキスト ボックス 550">
          <a:extLst>
            <a:ext uri="{FF2B5EF4-FFF2-40B4-BE49-F238E27FC236}">
              <a16:creationId xmlns:a16="http://schemas.microsoft.com/office/drawing/2014/main" id="{422F7375-2B5D-493C-8987-C66CC7E3F733}"/>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2" name="直線コネクタ 551">
          <a:extLst>
            <a:ext uri="{FF2B5EF4-FFF2-40B4-BE49-F238E27FC236}">
              <a16:creationId xmlns:a16="http://schemas.microsoft.com/office/drawing/2014/main" id="{29509DAD-0C5C-4210-B4F7-ACC717C8C385}"/>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3" name="テキスト ボックス 552">
          <a:extLst>
            <a:ext uri="{FF2B5EF4-FFF2-40B4-BE49-F238E27FC236}">
              <a16:creationId xmlns:a16="http://schemas.microsoft.com/office/drawing/2014/main" id="{3930CBE6-BC79-42CA-88A9-CFB0D30CC51B}"/>
            </a:ext>
          </a:extLst>
        </xdr:cNvPr>
        <xdr:cNvSpPr txBox="1"/>
      </xdr:nvSpPr>
      <xdr:spPr>
        <a:xfrm>
          <a:off x="1090500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4" name="直線コネクタ 553">
          <a:extLst>
            <a:ext uri="{FF2B5EF4-FFF2-40B4-BE49-F238E27FC236}">
              <a16:creationId xmlns:a16="http://schemas.microsoft.com/office/drawing/2014/main" id="{8258B182-C380-48FD-8BF9-D9EFD9D4A00B}"/>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公民館】&#10;有形固定資産減価償却率グラフ枠">
          <a:extLst>
            <a:ext uri="{FF2B5EF4-FFF2-40B4-BE49-F238E27FC236}">
              <a16:creationId xmlns:a16="http://schemas.microsoft.com/office/drawing/2014/main" id="{43802AE6-7C83-45C4-BCFB-280CB1E23A17}"/>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56" name="直線コネクタ 555">
          <a:extLst>
            <a:ext uri="{FF2B5EF4-FFF2-40B4-BE49-F238E27FC236}">
              <a16:creationId xmlns:a16="http://schemas.microsoft.com/office/drawing/2014/main" id="{32399892-B049-48FB-9778-5AF769D908FA}"/>
            </a:ext>
          </a:extLst>
        </xdr:cNvPr>
        <xdr:cNvCxnSpPr/>
      </xdr:nvCxnSpPr>
      <xdr:spPr>
        <a:xfrm flipV="1">
          <a:off x="14703424" y="17145000"/>
          <a:ext cx="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57" name="【公民館】&#10;有形固定資産減価償却率最小値テキスト">
          <a:extLst>
            <a:ext uri="{FF2B5EF4-FFF2-40B4-BE49-F238E27FC236}">
              <a16:creationId xmlns:a16="http://schemas.microsoft.com/office/drawing/2014/main" id="{4EAD87A5-7BBC-4F38-802D-02B044C73955}"/>
            </a:ext>
          </a:extLst>
        </xdr:cNvPr>
        <xdr:cNvSpPr txBox="1"/>
      </xdr:nvSpPr>
      <xdr:spPr>
        <a:xfrm>
          <a:off x="1474216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58" name="直線コネクタ 557">
          <a:extLst>
            <a:ext uri="{FF2B5EF4-FFF2-40B4-BE49-F238E27FC236}">
              <a16:creationId xmlns:a16="http://schemas.microsoft.com/office/drawing/2014/main" id="{EC930166-5A38-4951-9735-4930C6468866}"/>
            </a:ext>
          </a:extLst>
        </xdr:cNvPr>
        <xdr:cNvCxnSpPr/>
      </xdr:nvCxnSpPr>
      <xdr:spPr>
        <a:xfrm>
          <a:off x="14611350" y="184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59" name="【公民館】&#10;有形固定資産減価償却率最大値テキスト">
          <a:extLst>
            <a:ext uri="{FF2B5EF4-FFF2-40B4-BE49-F238E27FC236}">
              <a16:creationId xmlns:a16="http://schemas.microsoft.com/office/drawing/2014/main" id="{FA0F75D6-A753-4D21-87CD-1A532CB89990}"/>
            </a:ext>
          </a:extLst>
        </xdr:cNvPr>
        <xdr:cNvSpPr txBox="1"/>
      </xdr:nvSpPr>
      <xdr:spPr>
        <a:xfrm>
          <a:off x="1474216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0" name="直線コネクタ 559">
          <a:extLst>
            <a:ext uri="{FF2B5EF4-FFF2-40B4-BE49-F238E27FC236}">
              <a16:creationId xmlns:a16="http://schemas.microsoft.com/office/drawing/2014/main" id="{97C01A3C-EB4C-46E1-96E5-3E6E00957EC6}"/>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561" name="【公民館】&#10;有形固定資産減価償却率平均値テキスト">
          <a:extLst>
            <a:ext uri="{FF2B5EF4-FFF2-40B4-BE49-F238E27FC236}">
              <a16:creationId xmlns:a16="http://schemas.microsoft.com/office/drawing/2014/main" id="{DD80E7BB-4400-49D2-8E68-00E738CDD9E0}"/>
            </a:ext>
          </a:extLst>
        </xdr:cNvPr>
        <xdr:cNvSpPr txBox="1"/>
      </xdr:nvSpPr>
      <xdr:spPr>
        <a:xfrm>
          <a:off x="14742160" y="1779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562" name="フローチャート: 判断 561">
          <a:extLst>
            <a:ext uri="{FF2B5EF4-FFF2-40B4-BE49-F238E27FC236}">
              <a16:creationId xmlns:a16="http://schemas.microsoft.com/office/drawing/2014/main" id="{38126054-4F6B-448E-8E60-BF506DAA9DBE}"/>
            </a:ext>
          </a:extLst>
        </xdr:cNvPr>
        <xdr:cNvSpPr/>
      </xdr:nvSpPr>
      <xdr:spPr>
        <a:xfrm>
          <a:off x="14649450" y="179476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563" name="フローチャート: 判断 562">
          <a:extLst>
            <a:ext uri="{FF2B5EF4-FFF2-40B4-BE49-F238E27FC236}">
              <a16:creationId xmlns:a16="http://schemas.microsoft.com/office/drawing/2014/main" id="{78B07C19-0DFA-4AE3-80A8-8961DE44478B}"/>
            </a:ext>
          </a:extLst>
        </xdr:cNvPr>
        <xdr:cNvSpPr/>
      </xdr:nvSpPr>
      <xdr:spPr>
        <a:xfrm>
          <a:off x="13887450" y="179235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564" name="フローチャート: 判断 563">
          <a:extLst>
            <a:ext uri="{FF2B5EF4-FFF2-40B4-BE49-F238E27FC236}">
              <a16:creationId xmlns:a16="http://schemas.microsoft.com/office/drawing/2014/main" id="{305350D1-2257-40F3-AEBE-DAF09B37A15A}"/>
            </a:ext>
          </a:extLst>
        </xdr:cNvPr>
        <xdr:cNvSpPr/>
      </xdr:nvSpPr>
      <xdr:spPr>
        <a:xfrm>
          <a:off x="13089890" y="1790827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565" name="フローチャート: 判断 564">
          <a:extLst>
            <a:ext uri="{FF2B5EF4-FFF2-40B4-BE49-F238E27FC236}">
              <a16:creationId xmlns:a16="http://schemas.microsoft.com/office/drawing/2014/main" id="{C17867EF-2FE3-48E3-A96D-944DCA529ECF}"/>
            </a:ext>
          </a:extLst>
        </xdr:cNvPr>
        <xdr:cNvSpPr/>
      </xdr:nvSpPr>
      <xdr:spPr>
        <a:xfrm>
          <a:off x="12303760" y="17885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566" name="フローチャート: 判断 565">
          <a:extLst>
            <a:ext uri="{FF2B5EF4-FFF2-40B4-BE49-F238E27FC236}">
              <a16:creationId xmlns:a16="http://schemas.microsoft.com/office/drawing/2014/main" id="{FD6E7783-3E2D-4ECF-8D6C-3C8DA241700F}"/>
            </a:ext>
          </a:extLst>
        </xdr:cNvPr>
        <xdr:cNvSpPr/>
      </xdr:nvSpPr>
      <xdr:spPr>
        <a:xfrm>
          <a:off x="11487150" y="178606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10661620-04DC-4031-981B-93BE4633461B}"/>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D828468A-8C45-46B1-82D5-242921D7D88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BFAD4D10-5997-43A5-AC24-90EE16ACBC35}"/>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BD9EC59B-54C9-4269-92D2-7C0012B02274}"/>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8745F2AF-B09B-49D9-A77E-20B19DEAA51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572" name="楕円 571">
          <a:extLst>
            <a:ext uri="{FF2B5EF4-FFF2-40B4-BE49-F238E27FC236}">
              <a16:creationId xmlns:a16="http://schemas.microsoft.com/office/drawing/2014/main" id="{DAD42ECB-4671-421B-B506-DFB60D5D348E}"/>
            </a:ext>
          </a:extLst>
        </xdr:cNvPr>
        <xdr:cNvSpPr/>
      </xdr:nvSpPr>
      <xdr:spPr>
        <a:xfrm>
          <a:off x="14649450" y="180581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573" name="【公民館】&#10;有形固定資産減価償却率該当値テキスト">
          <a:extLst>
            <a:ext uri="{FF2B5EF4-FFF2-40B4-BE49-F238E27FC236}">
              <a16:creationId xmlns:a16="http://schemas.microsoft.com/office/drawing/2014/main" id="{6730D91F-6D2A-42D6-9014-1AA1BAEFED1E}"/>
            </a:ext>
          </a:extLst>
        </xdr:cNvPr>
        <xdr:cNvSpPr txBox="1"/>
      </xdr:nvSpPr>
      <xdr:spPr>
        <a:xfrm>
          <a:off x="1474216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60961</xdr:rowOff>
    </xdr:from>
    <xdr:to>
      <xdr:col>81</xdr:col>
      <xdr:colOff>101600</xdr:colOff>
      <xdr:row>105</xdr:row>
      <xdr:rowOff>162561</xdr:rowOff>
    </xdr:to>
    <xdr:sp macro="" textlink="">
      <xdr:nvSpPr>
        <xdr:cNvPr id="574" name="楕円 573">
          <a:extLst>
            <a:ext uri="{FF2B5EF4-FFF2-40B4-BE49-F238E27FC236}">
              <a16:creationId xmlns:a16="http://schemas.microsoft.com/office/drawing/2014/main" id="{05706D45-8744-4686-A439-BDABD3BB49B2}"/>
            </a:ext>
          </a:extLst>
        </xdr:cNvPr>
        <xdr:cNvSpPr/>
      </xdr:nvSpPr>
      <xdr:spPr>
        <a:xfrm>
          <a:off x="13887450" y="1805940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110489</xdr:rowOff>
    </xdr:from>
    <xdr:to>
      <xdr:col>85</xdr:col>
      <xdr:colOff>127000</xdr:colOff>
      <xdr:row>105</xdr:row>
      <xdr:rowOff>111761</xdr:rowOff>
    </xdr:to>
    <xdr:cxnSp macro="">
      <xdr:nvCxnSpPr>
        <xdr:cNvPr id="575" name="直線コネクタ 574">
          <a:extLst>
            <a:ext uri="{FF2B5EF4-FFF2-40B4-BE49-F238E27FC236}">
              <a16:creationId xmlns:a16="http://schemas.microsoft.com/office/drawing/2014/main" id="{BEE82BCA-A05C-4BD6-BB26-8308E75B4270}"/>
            </a:ext>
          </a:extLst>
        </xdr:cNvPr>
        <xdr:cNvCxnSpPr/>
      </xdr:nvCxnSpPr>
      <xdr:spPr>
        <a:xfrm flipV="1">
          <a:off x="13942060" y="18110834"/>
          <a:ext cx="762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43180</xdr:rowOff>
    </xdr:from>
    <xdr:to>
      <xdr:col>76</xdr:col>
      <xdr:colOff>165100</xdr:colOff>
      <xdr:row>105</xdr:row>
      <xdr:rowOff>144780</xdr:rowOff>
    </xdr:to>
    <xdr:sp macro="" textlink="">
      <xdr:nvSpPr>
        <xdr:cNvPr id="576" name="楕円 575">
          <a:extLst>
            <a:ext uri="{FF2B5EF4-FFF2-40B4-BE49-F238E27FC236}">
              <a16:creationId xmlns:a16="http://schemas.microsoft.com/office/drawing/2014/main" id="{B84AE66A-B093-449E-ABF8-37BE792AEA6C}"/>
            </a:ext>
          </a:extLst>
        </xdr:cNvPr>
        <xdr:cNvSpPr/>
      </xdr:nvSpPr>
      <xdr:spPr>
        <a:xfrm>
          <a:off x="13089890" y="1804733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93980</xdr:rowOff>
    </xdr:from>
    <xdr:to>
      <xdr:col>81</xdr:col>
      <xdr:colOff>50800</xdr:colOff>
      <xdr:row>105</xdr:row>
      <xdr:rowOff>111761</xdr:rowOff>
    </xdr:to>
    <xdr:cxnSp macro="">
      <xdr:nvCxnSpPr>
        <xdr:cNvPr id="577" name="直線コネクタ 576">
          <a:extLst>
            <a:ext uri="{FF2B5EF4-FFF2-40B4-BE49-F238E27FC236}">
              <a16:creationId xmlns:a16="http://schemas.microsoft.com/office/drawing/2014/main" id="{36D1D464-239B-4EBD-9C4A-BF978A9D2ED4}"/>
            </a:ext>
          </a:extLst>
        </xdr:cNvPr>
        <xdr:cNvCxnSpPr/>
      </xdr:nvCxnSpPr>
      <xdr:spPr>
        <a:xfrm>
          <a:off x="13144500" y="18100040"/>
          <a:ext cx="79756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148589</xdr:rowOff>
    </xdr:from>
    <xdr:to>
      <xdr:col>72</xdr:col>
      <xdr:colOff>38100</xdr:colOff>
      <xdr:row>105</xdr:row>
      <xdr:rowOff>78739</xdr:rowOff>
    </xdr:to>
    <xdr:sp macro="" textlink="">
      <xdr:nvSpPr>
        <xdr:cNvPr id="578" name="楕円 577">
          <a:extLst>
            <a:ext uri="{FF2B5EF4-FFF2-40B4-BE49-F238E27FC236}">
              <a16:creationId xmlns:a16="http://schemas.microsoft.com/office/drawing/2014/main" id="{78541F2F-3792-4D39-9562-C22D41E9C1DA}"/>
            </a:ext>
          </a:extLst>
        </xdr:cNvPr>
        <xdr:cNvSpPr/>
      </xdr:nvSpPr>
      <xdr:spPr>
        <a:xfrm>
          <a:off x="12303760" y="179774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27939</xdr:rowOff>
    </xdr:from>
    <xdr:to>
      <xdr:col>76</xdr:col>
      <xdr:colOff>114300</xdr:colOff>
      <xdr:row>105</xdr:row>
      <xdr:rowOff>93980</xdr:rowOff>
    </xdr:to>
    <xdr:cxnSp macro="">
      <xdr:nvCxnSpPr>
        <xdr:cNvPr id="579" name="直線コネクタ 578">
          <a:extLst>
            <a:ext uri="{FF2B5EF4-FFF2-40B4-BE49-F238E27FC236}">
              <a16:creationId xmlns:a16="http://schemas.microsoft.com/office/drawing/2014/main" id="{FC12E4C5-46B4-4619-B52D-F1655A89C8FA}"/>
            </a:ext>
          </a:extLst>
        </xdr:cNvPr>
        <xdr:cNvCxnSpPr/>
      </xdr:nvCxnSpPr>
      <xdr:spPr>
        <a:xfrm>
          <a:off x="12346940" y="18028284"/>
          <a:ext cx="797560" cy="7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161289</xdr:rowOff>
    </xdr:from>
    <xdr:to>
      <xdr:col>67</xdr:col>
      <xdr:colOff>101600</xdr:colOff>
      <xdr:row>105</xdr:row>
      <xdr:rowOff>91439</xdr:rowOff>
    </xdr:to>
    <xdr:sp macro="" textlink="">
      <xdr:nvSpPr>
        <xdr:cNvPr id="580" name="楕円 579">
          <a:extLst>
            <a:ext uri="{FF2B5EF4-FFF2-40B4-BE49-F238E27FC236}">
              <a16:creationId xmlns:a16="http://schemas.microsoft.com/office/drawing/2014/main" id="{30A6F3E9-77D9-4A86-94F0-85D7FB8B9657}"/>
            </a:ext>
          </a:extLst>
        </xdr:cNvPr>
        <xdr:cNvSpPr/>
      </xdr:nvSpPr>
      <xdr:spPr>
        <a:xfrm>
          <a:off x="11487150" y="1799399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27939</xdr:rowOff>
    </xdr:from>
    <xdr:to>
      <xdr:col>71</xdr:col>
      <xdr:colOff>177800</xdr:colOff>
      <xdr:row>105</xdr:row>
      <xdr:rowOff>40639</xdr:rowOff>
    </xdr:to>
    <xdr:cxnSp macro="">
      <xdr:nvCxnSpPr>
        <xdr:cNvPr id="581" name="直線コネクタ 580">
          <a:extLst>
            <a:ext uri="{FF2B5EF4-FFF2-40B4-BE49-F238E27FC236}">
              <a16:creationId xmlns:a16="http://schemas.microsoft.com/office/drawing/2014/main" id="{5E030884-D3AC-471E-B263-68304C4BA32A}"/>
            </a:ext>
          </a:extLst>
        </xdr:cNvPr>
        <xdr:cNvCxnSpPr/>
      </xdr:nvCxnSpPr>
      <xdr:spPr>
        <a:xfrm flipV="1">
          <a:off x="11541760" y="18028284"/>
          <a:ext cx="80518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582" name="n_1aveValue【公民館】&#10;有形固定資産減価償却率">
          <a:extLst>
            <a:ext uri="{FF2B5EF4-FFF2-40B4-BE49-F238E27FC236}">
              <a16:creationId xmlns:a16="http://schemas.microsoft.com/office/drawing/2014/main" id="{CE1D34F4-B5B4-49C6-A1D9-7D2327D56698}"/>
            </a:ext>
          </a:extLst>
        </xdr:cNvPr>
        <xdr:cNvSpPr txBox="1"/>
      </xdr:nvSpPr>
      <xdr:spPr>
        <a:xfrm>
          <a:off x="1373823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583" name="n_2aveValue【公民館】&#10;有形固定資産減価償却率">
          <a:extLst>
            <a:ext uri="{FF2B5EF4-FFF2-40B4-BE49-F238E27FC236}">
              <a16:creationId xmlns:a16="http://schemas.microsoft.com/office/drawing/2014/main" id="{6995D885-0CA5-439D-A024-1C3F1B7CCA88}"/>
            </a:ext>
          </a:extLst>
        </xdr:cNvPr>
        <xdr:cNvSpPr txBox="1"/>
      </xdr:nvSpPr>
      <xdr:spPr>
        <a:xfrm>
          <a:off x="12957184" y="1767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584" name="n_3aveValue【公民館】&#10;有形固定資産減価償却率">
          <a:extLst>
            <a:ext uri="{FF2B5EF4-FFF2-40B4-BE49-F238E27FC236}">
              <a16:creationId xmlns:a16="http://schemas.microsoft.com/office/drawing/2014/main" id="{D34DD4B5-8F7D-4D48-9FD7-0263C777D408}"/>
            </a:ext>
          </a:extLst>
        </xdr:cNvPr>
        <xdr:cNvSpPr txBox="1"/>
      </xdr:nvSpPr>
      <xdr:spPr>
        <a:xfrm>
          <a:off x="12171054" y="1766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585" name="n_4aveValue【公民館】&#10;有形固定資産減価償却率">
          <a:extLst>
            <a:ext uri="{FF2B5EF4-FFF2-40B4-BE49-F238E27FC236}">
              <a16:creationId xmlns:a16="http://schemas.microsoft.com/office/drawing/2014/main" id="{E22D74E5-273B-4F09-9BFD-498CF3B38654}"/>
            </a:ext>
          </a:extLst>
        </xdr:cNvPr>
        <xdr:cNvSpPr txBox="1"/>
      </xdr:nvSpPr>
      <xdr:spPr>
        <a:xfrm>
          <a:off x="113544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153688</xdr:rowOff>
    </xdr:from>
    <xdr:ext cx="405111" cy="259045"/>
    <xdr:sp macro="" textlink="">
      <xdr:nvSpPr>
        <xdr:cNvPr id="586" name="n_1mainValue【公民館】&#10;有形固定資産減価償却率">
          <a:extLst>
            <a:ext uri="{FF2B5EF4-FFF2-40B4-BE49-F238E27FC236}">
              <a16:creationId xmlns:a16="http://schemas.microsoft.com/office/drawing/2014/main" id="{4B31307C-C9F6-4953-8C34-5A4B90E9D28A}"/>
            </a:ext>
          </a:extLst>
        </xdr:cNvPr>
        <xdr:cNvSpPr txBox="1"/>
      </xdr:nvSpPr>
      <xdr:spPr>
        <a:xfrm>
          <a:off x="13738234" y="1815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135907</xdr:rowOff>
    </xdr:from>
    <xdr:ext cx="405111" cy="259045"/>
    <xdr:sp macro="" textlink="">
      <xdr:nvSpPr>
        <xdr:cNvPr id="587" name="n_2mainValue【公民館】&#10;有形固定資産減価償却率">
          <a:extLst>
            <a:ext uri="{FF2B5EF4-FFF2-40B4-BE49-F238E27FC236}">
              <a16:creationId xmlns:a16="http://schemas.microsoft.com/office/drawing/2014/main" id="{020A4ED3-5E2B-4C50-96DE-039F655619EC}"/>
            </a:ext>
          </a:extLst>
        </xdr:cNvPr>
        <xdr:cNvSpPr txBox="1"/>
      </xdr:nvSpPr>
      <xdr:spPr>
        <a:xfrm>
          <a:off x="12957184" y="181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69866</xdr:rowOff>
    </xdr:from>
    <xdr:ext cx="405111" cy="259045"/>
    <xdr:sp macro="" textlink="">
      <xdr:nvSpPr>
        <xdr:cNvPr id="588" name="n_3mainValue【公民館】&#10;有形固定資産減価償却率">
          <a:extLst>
            <a:ext uri="{FF2B5EF4-FFF2-40B4-BE49-F238E27FC236}">
              <a16:creationId xmlns:a16="http://schemas.microsoft.com/office/drawing/2014/main" id="{F437996B-4CC1-432B-ADC8-8621242C6F8E}"/>
            </a:ext>
          </a:extLst>
        </xdr:cNvPr>
        <xdr:cNvSpPr txBox="1"/>
      </xdr:nvSpPr>
      <xdr:spPr>
        <a:xfrm>
          <a:off x="12171054" y="18070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82566</xdr:rowOff>
    </xdr:from>
    <xdr:ext cx="405111" cy="259045"/>
    <xdr:sp macro="" textlink="">
      <xdr:nvSpPr>
        <xdr:cNvPr id="589" name="n_4mainValue【公民館】&#10;有形固定資産減価償却率">
          <a:extLst>
            <a:ext uri="{FF2B5EF4-FFF2-40B4-BE49-F238E27FC236}">
              <a16:creationId xmlns:a16="http://schemas.microsoft.com/office/drawing/2014/main" id="{AA1B45C4-11FF-4093-BDA2-4A5BBEE537EA}"/>
            </a:ext>
          </a:extLst>
        </xdr:cNvPr>
        <xdr:cNvSpPr txBox="1"/>
      </xdr:nvSpPr>
      <xdr:spPr>
        <a:xfrm>
          <a:off x="11354444" y="1808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a:extLst>
            <a:ext uri="{FF2B5EF4-FFF2-40B4-BE49-F238E27FC236}">
              <a16:creationId xmlns:a16="http://schemas.microsoft.com/office/drawing/2014/main" id="{6A1B740A-EC25-4E42-8178-80A9A39F6356}"/>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a:extLst>
            <a:ext uri="{FF2B5EF4-FFF2-40B4-BE49-F238E27FC236}">
              <a16:creationId xmlns:a16="http://schemas.microsoft.com/office/drawing/2014/main" id="{1BFFFCC7-BF05-4BD6-94E0-A9EFEED6ADF2}"/>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a:extLst>
            <a:ext uri="{FF2B5EF4-FFF2-40B4-BE49-F238E27FC236}">
              <a16:creationId xmlns:a16="http://schemas.microsoft.com/office/drawing/2014/main" id="{F30BCAF2-EF5C-43BB-9762-E5F044B5CCF4}"/>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a:extLst>
            <a:ext uri="{FF2B5EF4-FFF2-40B4-BE49-F238E27FC236}">
              <a16:creationId xmlns:a16="http://schemas.microsoft.com/office/drawing/2014/main" id="{30E1FBB4-F2BB-4C8A-96C8-247BF345668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a:extLst>
            <a:ext uri="{FF2B5EF4-FFF2-40B4-BE49-F238E27FC236}">
              <a16:creationId xmlns:a16="http://schemas.microsoft.com/office/drawing/2014/main" id="{9447B32A-9A34-4501-BF4C-54EDAFD68880}"/>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a:extLst>
            <a:ext uri="{FF2B5EF4-FFF2-40B4-BE49-F238E27FC236}">
              <a16:creationId xmlns:a16="http://schemas.microsoft.com/office/drawing/2014/main" id="{4F05B83C-3884-44C7-B4A5-BC6635EC742E}"/>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a:extLst>
            <a:ext uri="{FF2B5EF4-FFF2-40B4-BE49-F238E27FC236}">
              <a16:creationId xmlns:a16="http://schemas.microsoft.com/office/drawing/2014/main" id="{B95581D6-5E30-48EC-9183-AE00BD7BFBB1}"/>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a:extLst>
            <a:ext uri="{FF2B5EF4-FFF2-40B4-BE49-F238E27FC236}">
              <a16:creationId xmlns:a16="http://schemas.microsoft.com/office/drawing/2014/main" id="{1AB36030-9144-4A48-A7B1-604AF3DAE82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a:extLst>
            <a:ext uri="{FF2B5EF4-FFF2-40B4-BE49-F238E27FC236}">
              <a16:creationId xmlns:a16="http://schemas.microsoft.com/office/drawing/2014/main" id="{D0F748DA-B56E-4CB2-8539-D93AFE0873D4}"/>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a:extLst>
            <a:ext uri="{FF2B5EF4-FFF2-40B4-BE49-F238E27FC236}">
              <a16:creationId xmlns:a16="http://schemas.microsoft.com/office/drawing/2014/main" id="{06D04D23-2B3A-4EAB-B3F3-FF6476E42AC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0" name="直線コネクタ 599">
          <a:extLst>
            <a:ext uri="{FF2B5EF4-FFF2-40B4-BE49-F238E27FC236}">
              <a16:creationId xmlns:a16="http://schemas.microsoft.com/office/drawing/2014/main" id="{723B8310-F695-42AA-803C-62E75FB26D7E}"/>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1" name="テキスト ボックス 600">
          <a:extLst>
            <a:ext uri="{FF2B5EF4-FFF2-40B4-BE49-F238E27FC236}">
              <a16:creationId xmlns:a16="http://schemas.microsoft.com/office/drawing/2014/main" id="{D8C8D39F-3F15-4B76-95A3-CBF355323AD5}"/>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2" name="直線コネクタ 601">
          <a:extLst>
            <a:ext uri="{FF2B5EF4-FFF2-40B4-BE49-F238E27FC236}">
              <a16:creationId xmlns:a16="http://schemas.microsoft.com/office/drawing/2014/main" id="{E4A9BDAE-4307-4DB6-974A-759BA96FEB3A}"/>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3" name="テキスト ボックス 602">
          <a:extLst>
            <a:ext uri="{FF2B5EF4-FFF2-40B4-BE49-F238E27FC236}">
              <a16:creationId xmlns:a16="http://schemas.microsoft.com/office/drawing/2014/main" id="{E61D2A6F-721F-482B-80D2-F9257B6DC753}"/>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4" name="直線コネクタ 603">
          <a:extLst>
            <a:ext uri="{FF2B5EF4-FFF2-40B4-BE49-F238E27FC236}">
              <a16:creationId xmlns:a16="http://schemas.microsoft.com/office/drawing/2014/main" id="{EECFA088-4BD0-4FCD-BED9-773B9779DACE}"/>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5" name="テキスト ボックス 604">
          <a:extLst>
            <a:ext uri="{FF2B5EF4-FFF2-40B4-BE49-F238E27FC236}">
              <a16:creationId xmlns:a16="http://schemas.microsoft.com/office/drawing/2014/main" id="{08421B59-7AC3-431D-8399-261B455540E1}"/>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6" name="直線コネクタ 605">
          <a:extLst>
            <a:ext uri="{FF2B5EF4-FFF2-40B4-BE49-F238E27FC236}">
              <a16:creationId xmlns:a16="http://schemas.microsoft.com/office/drawing/2014/main" id="{F4D4850B-D352-4355-9DB8-3BF22CFD3C40}"/>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7" name="テキスト ボックス 606">
          <a:extLst>
            <a:ext uri="{FF2B5EF4-FFF2-40B4-BE49-F238E27FC236}">
              <a16:creationId xmlns:a16="http://schemas.microsoft.com/office/drawing/2014/main" id="{F6370285-7C6F-4C97-83D2-9208A28F96B7}"/>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a:extLst>
            <a:ext uri="{FF2B5EF4-FFF2-40B4-BE49-F238E27FC236}">
              <a16:creationId xmlns:a16="http://schemas.microsoft.com/office/drawing/2014/main" id="{62393412-21A6-4F8B-94CF-38D13E810157}"/>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id="{4885CFCB-C80D-455D-BE95-00065DCF49BF}"/>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a:extLst>
            <a:ext uri="{FF2B5EF4-FFF2-40B4-BE49-F238E27FC236}">
              <a16:creationId xmlns:a16="http://schemas.microsoft.com/office/drawing/2014/main" id="{AE80D94E-0735-469B-AB2E-90F837523D27}"/>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611" name="直線コネクタ 610">
          <a:extLst>
            <a:ext uri="{FF2B5EF4-FFF2-40B4-BE49-F238E27FC236}">
              <a16:creationId xmlns:a16="http://schemas.microsoft.com/office/drawing/2014/main" id="{09E4AB5D-8F45-47DE-B17F-AE974B5BBE35}"/>
            </a:ext>
          </a:extLst>
        </xdr:cNvPr>
        <xdr:cNvCxnSpPr/>
      </xdr:nvCxnSpPr>
      <xdr:spPr>
        <a:xfrm flipV="1">
          <a:off x="19947254" y="17345025"/>
          <a:ext cx="0" cy="119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612" name="【公民館】&#10;一人当たり面積最小値テキスト">
          <a:extLst>
            <a:ext uri="{FF2B5EF4-FFF2-40B4-BE49-F238E27FC236}">
              <a16:creationId xmlns:a16="http://schemas.microsoft.com/office/drawing/2014/main" id="{553875A5-A62F-4B21-8845-2E210DC733E8}"/>
            </a:ext>
          </a:extLst>
        </xdr:cNvPr>
        <xdr:cNvSpPr txBox="1"/>
      </xdr:nvSpPr>
      <xdr:spPr>
        <a:xfrm>
          <a:off x="19985990" y="1854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613" name="直線コネクタ 612">
          <a:extLst>
            <a:ext uri="{FF2B5EF4-FFF2-40B4-BE49-F238E27FC236}">
              <a16:creationId xmlns:a16="http://schemas.microsoft.com/office/drawing/2014/main" id="{41AA1E8F-CE8E-4A19-A943-1A17B6C2C692}"/>
            </a:ext>
          </a:extLst>
        </xdr:cNvPr>
        <xdr:cNvCxnSpPr/>
      </xdr:nvCxnSpPr>
      <xdr:spPr>
        <a:xfrm>
          <a:off x="19885660" y="18538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614" name="【公民館】&#10;一人当たり面積最大値テキスト">
          <a:extLst>
            <a:ext uri="{FF2B5EF4-FFF2-40B4-BE49-F238E27FC236}">
              <a16:creationId xmlns:a16="http://schemas.microsoft.com/office/drawing/2014/main" id="{897BCB1D-6E42-47D4-AAD7-9C98248BC81F}"/>
            </a:ext>
          </a:extLst>
        </xdr:cNvPr>
        <xdr:cNvSpPr txBox="1"/>
      </xdr:nvSpPr>
      <xdr:spPr>
        <a:xfrm>
          <a:off x="1998599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615" name="直線コネクタ 614">
          <a:extLst>
            <a:ext uri="{FF2B5EF4-FFF2-40B4-BE49-F238E27FC236}">
              <a16:creationId xmlns:a16="http://schemas.microsoft.com/office/drawing/2014/main" id="{4A73B794-A005-40B9-8618-3639EFC6E204}"/>
            </a:ext>
          </a:extLst>
        </xdr:cNvPr>
        <xdr:cNvCxnSpPr/>
      </xdr:nvCxnSpPr>
      <xdr:spPr>
        <a:xfrm>
          <a:off x="19885660" y="17345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616" name="【公民館】&#10;一人当たり面積平均値テキスト">
          <a:extLst>
            <a:ext uri="{FF2B5EF4-FFF2-40B4-BE49-F238E27FC236}">
              <a16:creationId xmlns:a16="http://schemas.microsoft.com/office/drawing/2014/main" id="{F3642A55-178F-4F96-87C4-AD46A5CBD996}"/>
            </a:ext>
          </a:extLst>
        </xdr:cNvPr>
        <xdr:cNvSpPr txBox="1"/>
      </xdr:nvSpPr>
      <xdr:spPr>
        <a:xfrm>
          <a:off x="19985990" y="18133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617" name="フローチャート: 判断 616">
          <a:extLst>
            <a:ext uri="{FF2B5EF4-FFF2-40B4-BE49-F238E27FC236}">
              <a16:creationId xmlns:a16="http://schemas.microsoft.com/office/drawing/2014/main" id="{7AF63047-1D60-495C-A749-BF0F927F63FF}"/>
            </a:ext>
          </a:extLst>
        </xdr:cNvPr>
        <xdr:cNvSpPr/>
      </xdr:nvSpPr>
      <xdr:spPr>
        <a:xfrm>
          <a:off x="19904710" y="181510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618" name="フローチャート: 判断 617">
          <a:extLst>
            <a:ext uri="{FF2B5EF4-FFF2-40B4-BE49-F238E27FC236}">
              <a16:creationId xmlns:a16="http://schemas.microsoft.com/office/drawing/2014/main" id="{15ABA253-1876-4290-98C2-071A99C8A386}"/>
            </a:ext>
          </a:extLst>
        </xdr:cNvPr>
        <xdr:cNvSpPr/>
      </xdr:nvSpPr>
      <xdr:spPr>
        <a:xfrm>
          <a:off x="19161760" y="181667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19" name="フローチャート: 判断 618">
          <a:extLst>
            <a:ext uri="{FF2B5EF4-FFF2-40B4-BE49-F238E27FC236}">
              <a16:creationId xmlns:a16="http://schemas.microsoft.com/office/drawing/2014/main" id="{CCFD1E21-26B4-4493-BD35-DD778365F850}"/>
            </a:ext>
          </a:extLst>
        </xdr:cNvPr>
        <xdr:cNvSpPr/>
      </xdr:nvSpPr>
      <xdr:spPr>
        <a:xfrm>
          <a:off x="18345150" y="1815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620" name="フローチャート: 判断 619">
          <a:extLst>
            <a:ext uri="{FF2B5EF4-FFF2-40B4-BE49-F238E27FC236}">
              <a16:creationId xmlns:a16="http://schemas.microsoft.com/office/drawing/2014/main" id="{574D0BF1-C3E0-416D-8442-9C4C9E3CAD2A}"/>
            </a:ext>
          </a:extLst>
        </xdr:cNvPr>
        <xdr:cNvSpPr/>
      </xdr:nvSpPr>
      <xdr:spPr>
        <a:xfrm>
          <a:off x="17547590" y="181556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621" name="フローチャート: 判断 620">
          <a:extLst>
            <a:ext uri="{FF2B5EF4-FFF2-40B4-BE49-F238E27FC236}">
              <a16:creationId xmlns:a16="http://schemas.microsoft.com/office/drawing/2014/main" id="{0E07EA13-3D8E-4E69-98BE-1E438ABBAFC1}"/>
            </a:ext>
          </a:extLst>
        </xdr:cNvPr>
        <xdr:cNvSpPr/>
      </xdr:nvSpPr>
      <xdr:spPr>
        <a:xfrm>
          <a:off x="16761460" y="181168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DD55F415-3F73-4272-B033-0DB8554AF9EA}"/>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87CEE36D-B246-43CC-8E65-AABC94AD5DFF}"/>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5CB54269-2C8E-4B83-8B47-BBC4062E7AC1}"/>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F89D061F-03C4-4749-8FAD-401CF3EBDAB5}"/>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F4F8EE4A-321B-4094-9C48-E536C0B8765D}"/>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91694</xdr:rowOff>
    </xdr:from>
    <xdr:to>
      <xdr:col>116</xdr:col>
      <xdr:colOff>114300</xdr:colOff>
      <xdr:row>105</xdr:row>
      <xdr:rowOff>21844</xdr:rowOff>
    </xdr:to>
    <xdr:sp macro="" textlink="">
      <xdr:nvSpPr>
        <xdr:cNvPr id="627" name="楕円 626">
          <a:extLst>
            <a:ext uri="{FF2B5EF4-FFF2-40B4-BE49-F238E27FC236}">
              <a16:creationId xmlns:a16="http://schemas.microsoft.com/office/drawing/2014/main" id="{AC7739C5-F6D1-403C-884A-4CE92739EE2A}"/>
            </a:ext>
          </a:extLst>
        </xdr:cNvPr>
        <xdr:cNvSpPr/>
      </xdr:nvSpPr>
      <xdr:spPr>
        <a:xfrm>
          <a:off x="19904710" y="1792630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114571</xdr:rowOff>
    </xdr:from>
    <xdr:ext cx="469744" cy="259045"/>
    <xdr:sp macro="" textlink="">
      <xdr:nvSpPr>
        <xdr:cNvPr id="628" name="【公民館】&#10;一人当たり面積該当値テキスト">
          <a:extLst>
            <a:ext uri="{FF2B5EF4-FFF2-40B4-BE49-F238E27FC236}">
              <a16:creationId xmlns:a16="http://schemas.microsoft.com/office/drawing/2014/main" id="{55A0550B-DA8E-4ADC-99CA-DE49C4C51D74}"/>
            </a:ext>
          </a:extLst>
        </xdr:cNvPr>
        <xdr:cNvSpPr txBox="1"/>
      </xdr:nvSpPr>
      <xdr:spPr>
        <a:xfrm>
          <a:off x="19985990" y="177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91694</xdr:rowOff>
    </xdr:from>
    <xdr:to>
      <xdr:col>112</xdr:col>
      <xdr:colOff>38100</xdr:colOff>
      <xdr:row>105</xdr:row>
      <xdr:rowOff>21844</xdr:rowOff>
    </xdr:to>
    <xdr:sp macro="" textlink="">
      <xdr:nvSpPr>
        <xdr:cNvPr id="629" name="楕円 628">
          <a:extLst>
            <a:ext uri="{FF2B5EF4-FFF2-40B4-BE49-F238E27FC236}">
              <a16:creationId xmlns:a16="http://schemas.microsoft.com/office/drawing/2014/main" id="{A09421C0-D488-48A7-8BEF-C18C457A7BF9}"/>
            </a:ext>
          </a:extLst>
        </xdr:cNvPr>
        <xdr:cNvSpPr/>
      </xdr:nvSpPr>
      <xdr:spPr>
        <a:xfrm>
          <a:off x="19161760" y="1792630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142494</xdr:rowOff>
    </xdr:from>
    <xdr:to>
      <xdr:col>116</xdr:col>
      <xdr:colOff>63500</xdr:colOff>
      <xdr:row>104</xdr:row>
      <xdr:rowOff>142494</xdr:rowOff>
    </xdr:to>
    <xdr:cxnSp macro="">
      <xdr:nvCxnSpPr>
        <xdr:cNvPr id="630" name="直線コネクタ 629">
          <a:extLst>
            <a:ext uri="{FF2B5EF4-FFF2-40B4-BE49-F238E27FC236}">
              <a16:creationId xmlns:a16="http://schemas.microsoft.com/office/drawing/2014/main" id="{0EA9A5F0-714A-40FB-9990-3C58AB6EB1F7}"/>
            </a:ext>
          </a:extLst>
        </xdr:cNvPr>
        <xdr:cNvCxnSpPr/>
      </xdr:nvCxnSpPr>
      <xdr:spPr>
        <a:xfrm>
          <a:off x="19204940" y="179713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82550</xdr:rowOff>
    </xdr:from>
    <xdr:to>
      <xdr:col>107</xdr:col>
      <xdr:colOff>101600</xdr:colOff>
      <xdr:row>105</xdr:row>
      <xdr:rowOff>12700</xdr:rowOff>
    </xdr:to>
    <xdr:sp macro="" textlink="">
      <xdr:nvSpPr>
        <xdr:cNvPr id="631" name="楕円 630">
          <a:extLst>
            <a:ext uri="{FF2B5EF4-FFF2-40B4-BE49-F238E27FC236}">
              <a16:creationId xmlns:a16="http://schemas.microsoft.com/office/drawing/2014/main" id="{900B2F2B-4058-47F2-AE2B-76E4A6113C82}"/>
            </a:ext>
          </a:extLst>
        </xdr:cNvPr>
        <xdr:cNvSpPr/>
      </xdr:nvSpPr>
      <xdr:spPr>
        <a:xfrm>
          <a:off x="18345150" y="179152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133350</xdr:rowOff>
    </xdr:from>
    <xdr:to>
      <xdr:col>111</xdr:col>
      <xdr:colOff>177800</xdr:colOff>
      <xdr:row>104</xdr:row>
      <xdr:rowOff>142494</xdr:rowOff>
    </xdr:to>
    <xdr:cxnSp macro="">
      <xdr:nvCxnSpPr>
        <xdr:cNvPr id="632" name="直線コネクタ 631">
          <a:extLst>
            <a:ext uri="{FF2B5EF4-FFF2-40B4-BE49-F238E27FC236}">
              <a16:creationId xmlns:a16="http://schemas.microsoft.com/office/drawing/2014/main" id="{7EA6CC9B-1620-40A1-A1D2-00DF27F2DABE}"/>
            </a:ext>
          </a:extLst>
        </xdr:cNvPr>
        <xdr:cNvCxnSpPr/>
      </xdr:nvCxnSpPr>
      <xdr:spPr>
        <a:xfrm>
          <a:off x="18399760" y="17960340"/>
          <a:ext cx="80518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633" name="楕円 632">
          <a:extLst>
            <a:ext uri="{FF2B5EF4-FFF2-40B4-BE49-F238E27FC236}">
              <a16:creationId xmlns:a16="http://schemas.microsoft.com/office/drawing/2014/main" id="{3C078F9D-4987-4624-9DED-4D04C4375243}"/>
            </a:ext>
          </a:extLst>
        </xdr:cNvPr>
        <xdr:cNvSpPr/>
      </xdr:nvSpPr>
      <xdr:spPr>
        <a:xfrm>
          <a:off x="17547590" y="1791754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133350</xdr:rowOff>
    </xdr:from>
    <xdr:to>
      <xdr:col>107</xdr:col>
      <xdr:colOff>50800</xdr:colOff>
      <xdr:row>104</xdr:row>
      <xdr:rowOff>135637</xdr:rowOff>
    </xdr:to>
    <xdr:cxnSp macro="">
      <xdr:nvCxnSpPr>
        <xdr:cNvPr id="634" name="直線コネクタ 633">
          <a:extLst>
            <a:ext uri="{FF2B5EF4-FFF2-40B4-BE49-F238E27FC236}">
              <a16:creationId xmlns:a16="http://schemas.microsoft.com/office/drawing/2014/main" id="{1D495210-09BB-4D43-982C-67A67BDAA44F}"/>
            </a:ext>
          </a:extLst>
        </xdr:cNvPr>
        <xdr:cNvCxnSpPr/>
      </xdr:nvCxnSpPr>
      <xdr:spPr>
        <a:xfrm flipV="1">
          <a:off x="17602200" y="17960340"/>
          <a:ext cx="79756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84837</xdr:rowOff>
    </xdr:from>
    <xdr:to>
      <xdr:col>98</xdr:col>
      <xdr:colOff>38100</xdr:colOff>
      <xdr:row>105</xdr:row>
      <xdr:rowOff>14987</xdr:rowOff>
    </xdr:to>
    <xdr:sp macro="" textlink="">
      <xdr:nvSpPr>
        <xdr:cNvPr id="635" name="楕円 634">
          <a:extLst>
            <a:ext uri="{FF2B5EF4-FFF2-40B4-BE49-F238E27FC236}">
              <a16:creationId xmlns:a16="http://schemas.microsoft.com/office/drawing/2014/main" id="{9C8231BF-E55F-4E66-A863-5BCFB1A29FA8}"/>
            </a:ext>
          </a:extLst>
        </xdr:cNvPr>
        <xdr:cNvSpPr/>
      </xdr:nvSpPr>
      <xdr:spPr>
        <a:xfrm>
          <a:off x="16761460" y="179175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135637</xdr:rowOff>
    </xdr:from>
    <xdr:to>
      <xdr:col>102</xdr:col>
      <xdr:colOff>114300</xdr:colOff>
      <xdr:row>104</xdr:row>
      <xdr:rowOff>135637</xdr:rowOff>
    </xdr:to>
    <xdr:cxnSp macro="">
      <xdr:nvCxnSpPr>
        <xdr:cNvPr id="636" name="直線コネクタ 635">
          <a:extLst>
            <a:ext uri="{FF2B5EF4-FFF2-40B4-BE49-F238E27FC236}">
              <a16:creationId xmlns:a16="http://schemas.microsoft.com/office/drawing/2014/main" id="{234AB0AC-366B-477D-9B95-615264C39103}"/>
            </a:ext>
          </a:extLst>
        </xdr:cNvPr>
        <xdr:cNvCxnSpPr/>
      </xdr:nvCxnSpPr>
      <xdr:spPr>
        <a:xfrm>
          <a:off x="16804640" y="1796262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637" name="n_1aveValue【公民館】&#10;一人当たり面積">
          <a:extLst>
            <a:ext uri="{FF2B5EF4-FFF2-40B4-BE49-F238E27FC236}">
              <a16:creationId xmlns:a16="http://schemas.microsoft.com/office/drawing/2014/main" id="{C134CEE1-6266-4B43-8BCA-1C4FCC924217}"/>
            </a:ext>
          </a:extLst>
        </xdr:cNvPr>
        <xdr:cNvSpPr txBox="1"/>
      </xdr:nvSpPr>
      <xdr:spPr>
        <a:xfrm>
          <a:off x="18982132" y="1825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638" name="n_2aveValue【公民館】&#10;一人当たり面積">
          <a:extLst>
            <a:ext uri="{FF2B5EF4-FFF2-40B4-BE49-F238E27FC236}">
              <a16:creationId xmlns:a16="http://schemas.microsoft.com/office/drawing/2014/main" id="{34ADC879-5014-4779-B57D-35D6DEC92A40}"/>
            </a:ext>
          </a:extLst>
        </xdr:cNvPr>
        <xdr:cNvSpPr txBox="1"/>
      </xdr:nvSpPr>
      <xdr:spPr>
        <a:xfrm>
          <a:off x="18182032"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639" name="n_3aveValue【公民館】&#10;一人当たり面積">
          <a:extLst>
            <a:ext uri="{FF2B5EF4-FFF2-40B4-BE49-F238E27FC236}">
              <a16:creationId xmlns:a16="http://schemas.microsoft.com/office/drawing/2014/main" id="{2DF4F212-BF9E-4D43-82FC-6ABF40885B75}"/>
            </a:ext>
          </a:extLst>
        </xdr:cNvPr>
        <xdr:cNvSpPr txBox="1"/>
      </xdr:nvSpPr>
      <xdr:spPr>
        <a:xfrm>
          <a:off x="17384472"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640" name="n_4aveValue【公民館】&#10;一人当たり面積">
          <a:extLst>
            <a:ext uri="{FF2B5EF4-FFF2-40B4-BE49-F238E27FC236}">
              <a16:creationId xmlns:a16="http://schemas.microsoft.com/office/drawing/2014/main" id="{1B8B122C-D66C-4D94-94D8-D00CC14812CF}"/>
            </a:ext>
          </a:extLst>
        </xdr:cNvPr>
        <xdr:cNvSpPr txBox="1"/>
      </xdr:nvSpPr>
      <xdr:spPr>
        <a:xfrm>
          <a:off x="1658881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38371</xdr:rowOff>
    </xdr:from>
    <xdr:ext cx="469744" cy="259045"/>
    <xdr:sp macro="" textlink="">
      <xdr:nvSpPr>
        <xdr:cNvPr id="641" name="n_1mainValue【公民館】&#10;一人当たり面積">
          <a:extLst>
            <a:ext uri="{FF2B5EF4-FFF2-40B4-BE49-F238E27FC236}">
              <a16:creationId xmlns:a16="http://schemas.microsoft.com/office/drawing/2014/main" id="{2F0ADCBC-F84F-4675-B2A2-E177C7267599}"/>
            </a:ext>
          </a:extLst>
        </xdr:cNvPr>
        <xdr:cNvSpPr txBox="1"/>
      </xdr:nvSpPr>
      <xdr:spPr>
        <a:xfrm>
          <a:off x="18982132"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29227</xdr:rowOff>
    </xdr:from>
    <xdr:ext cx="469744" cy="259045"/>
    <xdr:sp macro="" textlink="">
      <xdr:nvSpPr>
        <xdr:cNvPr id="642" name="n_2mainValue【公民館】&#10;一人当たり面積">
          <a:extLst>
            <a:ext uri="{FF2B5EF4-FFF2-40B4-BE49-F238E27FC236}">
              <a16:creationId xmlns:a16="http://schemas.microsoft.com/office/drawing/2014/main" id="{AE1A1239-D084-48C2-A97C-FAAEC5EE299D}"/>
            </a:ext>
          </a:extLst>
        </xdr:cNvPr>
        <xdr:cNvSpPr txBox="1"/>
      </xdr:nvSpPr>
      <xdr:spPr>
        <a:xfrm>
          <a:off x="18182032" y="1768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643" name="n_3mainValue【公民館】&#10;一人当たり面積">
          <a:extLst>
            <a:ext uri="{FF2B5EF4-FFF2-40B4-BE49-F238E27FC236}">
              <a16:creationId xmlns:a16="http://schemas.microsoft.com/office/drawing/2014/main" id="{770E816C-0CBC-4C81-B661-1F35BE030F97}"/>
            </a:ext>
          </a:extLst>
        </xdr:cNvPr>
        <xdr:cNvSpPr txBox="1"/>
      </xdr:nvSpPr>
      <xdr:spPr>
        <a:xfrm>
          <a:off x="17384472" y="1768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31514</xdr:rowOff>
    </xdr:from>
    <xdr:ext cx="469744" cy="259045"/>
    <xdr:sp macro="" textlink="">
      <xdr:nvSpPr>
        <xdr:cNvPr id="644" name="n_4mainValue【公民館】&#10;一人当たり面積">
          <a:extLst>
            <a:ext uri="{FF2B5EF4-FFF2-40B4-BE49-F238E27FC236}">
              <a16:creationId xmlns:a16="http://schemas.microsoft.com/office/drawing/2014/main" id="{23005B19-56AE-4E72-9F75-66D054D0BAC6}"/>
            </a:ext>
          </a:extLst>
        </xdr:cNvPr>
        <xdr:cNvSpPr txBox="1"/>
      </xdr:nvSpPr>
      <xdr:spPr>
        <a:xfrm>
          <a:off x="16588817" y="1768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5" name="正方形/長方形 644">
          <a:extLst>
            <a:ext uri="{FF2B5EF4-FFF2-40B4-BE49-F238E27FC236}">
              <a16:creationId xmlns:a16="http://schemas.microsoft.com/office/drawing/2014/main" id="{3241B4F6-0FE7-4C53-A8AD-EC98AB22DA3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6" name="正方形/長方形 645">
          <a:extLst>
            <a:ext uri="{FF2B5EF4-FFF2-40B4-BE49-F238E27FC236}">
              <a16:creationId xmlns:a16="http://schemas.microsoft.com/office/drawing/2014/main" id="{65096747-CD6E-4A96-89C2-9350A5E6B12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7" name="テキスト ボックス 646">
          <a:extLst>
            <a:ext uri="{FF2B5EF4-FFF2-40B4-BE49-F238E27FC236}">
              <a16:creationId xmlns:a16="http://schemas.microsoft.com/office/drawing/2014/main" id="{6B795CFE-F591-49EA-A91E-E2E9609CCA25}"/>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道路、橋りょう・トンネル及び公営住宅である。道路、橋りょう・トンネルについては長寿命化や総ストック点検を実施済みであり、計画的な更新を行っているため類似団体に比べて低くなっていると考えられる。公営住宅は個別施設計画を策定済みであり、計画に基づき大規模改修や除却を行っている。一方、類似団体と比較して、有形固定資産減価償却率が高くなっている施設は、学校施設及び公民館である。特に、学校施設は、小中学校共に稼働年数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年を経過しているものがあり、減価償却率が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％を超えている。令和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月に策定した公共施設個別施設計画及び令和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に基づき計画的に大規模改修等を行い、長寿命化を図っていく必要がある。また、公民館は類似団体に比べて町民一人当たり面積が大きくなっており、長寿命化対策と併せて、除却や統廃合についても今後検討していく必要が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C111EE0-5DC7-4D9E-A38F-A768E1A4BCF2}"/>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1FAF575-3DCB-4A40-B90D-63DA141194B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2D4DFD-F2AA-400A-A478-DE9706EA0602}"/>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D374CB-98A9-4FF4-97CB-D185D5B5784C}"/>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7CEFB1-1E6E-401F-AD2C-0B2EB54C5096}"/>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13D34A2-F633-4C12-9590-FFA07BCEB1CC}"/>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501A5C-FF02-4D79-A5C2-3C417F996E66}"/>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08DCD2-C575-4C9C-8228-EAC46C820322}"/>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88F8DD-4C86-476D-A524-EC721812AE1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C1BE1C-C6FC-4FCE-9E11-189AAE524EED}"/>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37,824
36,407
49.58
18,754,145
17,330,969
1,276,914
10,851,912
8,112,403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6E45FE-E3D1-4B01-AFD5-CC4C200BE5B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940066-8DC1-4ABE-AB54-230800013BCE}"/>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D23481-0BC0-443D-908C-EDD1B58C140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66B7A0-60E1-455D-9635-14EA3806FC8F}"/>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A58B00-FF57-4618-886C-251676A1D50F}"/>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B2DE9B9-2B30-4542-9A71-B78D76516716}"/>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75C2FF-DDA4-4201-A52E-07F25BBE67DF}"/>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63DC92-E706-4E88-AE90-F9047D8CC38F}"/>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9B1C91E-6346-4667-93F1-B2EC1403E8D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403235-AE34-43A4-AFF2-663B9615B8C7}"/>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0E87E6-795A-4731-A5DF-07EAD346FF4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FE60CF-DD6F-40BF-A222-9DEAAC9D3421}"/>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76E8F1-C6CE-4C05-A2F2-CC9DDF5145BA}"/>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2D64717-2700-4201-B8B9-1681D0549D5C}"/>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4BD465-D21E-4EC9-83E9-5D824F84C0A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C362A9C-3190-44D3-9939-FB6E69D1397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4BB22A-7414-40DA-9C04-142B4635443B}"/>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9348DC-4DEC-4E8B-87CC-D057F4B9A5F6}"/>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E9B695-1B04-4FB3-9F65-2B8721D9227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AED347-E0FD-4683-B494-02EA3CFE5CD9}"/>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C7E9869-31F7-4D63-92E8-4C258394D09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66A681B-8152-4DE0-AEF4-4C1B4AAF1F5E}"/>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CAD66C-3CD1-480F-BB9E-ACD45956E7B5}"/>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5A1B20-A4A3-4798-AA7A-0F89E98FC005}"/>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690522-B668-425F-AF31-65B858CBB8C5}"/>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B9FA64-2732-4ACC-94CC-1C3F8A416914}"/>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B4F21B-69BF-45BF-97EC-621354DA60BC}"/>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DBE9EE2-86F0-4DC6-8FC1-F8166F0EC11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C2A2AA-F49D-4348-B97B-AF3B200D13F1}"/>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18262C-4FF2-49A4-87EB-FDEDE95CBEC5}"/>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8D5354-C05E-486C-B020-CA1787739BF3}"/>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6E5364-B10E-4A5F-B2F1-C3151E671CB7}"/>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683AD38-5005-4633-A278-2090D2EF9B02}"/>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106064C-D63C-47D2-A050-FB6265DD8EF6}"/>
            </a:ext>
          </a:extLst>
        </xdr:cNvPr>
        <xdr:cNvSpPr txBox="1"/>
      </xdr:nvSpPr>
      <xdr:spPr>
        <a:xfrm>
          <a:off x="34370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A873707-C70E-4E08-B865-2CD66DDDEF53}"/>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2F8AB74-B381-460D-8FD2-41135D178689}"/>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4E1ACE0-0BFA-4ABF-B804-5D395CA0935B}"/>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67F160E-0F7B-4B5B-A8D4-523016D05925}"/>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BBB4E66-D007-4EE5-A6F3-FD2F19D02EF7}"/>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4247AEF-614C-4043-B9D8-FBB6C30DE4D6}"/>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07755BE-28D7-4F8F-A37F-F13261CEDCB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9F8D7566-72C5-4B57-B349-970FCED980FD}"/>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C477C460-B8C5-475A-BE23-DD19D3E6B10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A8336C05-33DF-4F77-A254-C60D4D285FD1}"/>
            </a:ext>
          </a:extLst>
        </xdr:cNvPr>
        <xdr:cNvCxnSpPr/>
      </xdr:nvCxnSpPr>
      <xdr:spPr>
        <a:xfrm flipV="1">
          <a:off x="4173855" y="5703951"/>
          <a:ext cx="0"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4FDBA787-1305-44DD-B8D2-613D7B062A5D}"/>
            </a:ext>
          </a:extLst>
        </xdr:cNvPr>
        <xdr:cNvSpPr txBox="1"/>
      </xdr:nvSpPr>
      <xdr:spPr>
        <a:xfrm>
          <a:off x="4212590" y="72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A71D5603-BFC7-4DD5-8C87-70B5A7E06EA2}"/>
            </a:ext>
          </a:extLst>
        </xdr:cNvPr>
        <xdr:cNvCxnSpPr/>
      </xdr:nvCxnSpPr>
      <xdr:spPr>
        <a:xfrm>
          <a:off x="4112260" y="7259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C8D8C3AC-0AB7-420D-9471-8B25D918E2C8}"/>
            </a:ext>
          </a:extLst>
        </xdr:cNvPr>
        <xdr:cNvSpPr txBox="1"/>
      </xdr:nvSpPr>
      <xdr:spPr>
        <a:xfrm>
          <a:off x="4212590" y="547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C1244241-1DDA-47DA-A34D-B9011F39459C}"/>
            </a:ext>
          </a:extLst>
        </xdr:cNvPr>
        <xdr:cNvCxnSpPr/>
      </xdr:nvCxnSpPr>
      <xdr:spPr>
        <a:xfrm>
          <a:off x="4112260" y="5703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BF254BC4-6733-416D-ABE9-2CDA30DCCD30}"/>
            </a:ext>
          </a:extLst>
        </xdr:cNvPr>
        <xdr:cNvSpPr txBox="1"/>
      </xdr:nvSpPr>
      <xdr:spPr>
        <a:xfrm>
          <a:off x="4212590" y="644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30A4E798-B387-4D09-A2C0-B8B7EE1D6156}"/>
            </a:ext>
          </a:extLst>
        </xdr:cNvPr>
        <xdr:cNvSpPr/>
      </xdr:nvSpPr>
      <xdr:spPr>
        <a:xfrm>
          <a:off x="4131310" y="6599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9BEA8A6B-825C-44BB-A2F9-632237CD0D9B}"/>
            </a:ext>
          </a:extLst>
        </xdr:cNvPr>
        <xdr:cNvSpPr/>
      </xdr:nvSpPr>
      <xdr:spPr>
        <a:xfrm>
          <a:off x="3388360" y="656869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23F8C14F-43EC-4402-9554-0F3B08817EF7}"/>
            </a:ext>
          </a:extLst>
        </xdr:cNvPr>
        <xdr:cNvSpPr/>
      </xdr:nvSpPr>
      <xdr:spPr>
        <a:xfrm>
          <a:off x="2571750" y="653059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40B8B97C-5CCB-4BE2-8881-6D61400EC684}"/>
            </a:ext>
          </a:extLst>
        </xdr:cNvPr>
        <xdr:cNvSpPr/>
      </xdr:nvSpPr>
      <xdr:spPr>
        <a:xfrm>
          <a:off x="1774190" y="652411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A26F20CB-11B0-4BD4-A751-1B252704AC60}"/>
            </a:ext>
          </a:extLst>
        </xdr:cNvPr>
        <xdr:cNvSpPr/>
      </xdr:nvSpPr>
      <xdr:spPr>
        <a:xfrm>
          <a:off x="988060" y="64559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05D3D06-70E1-42C1-ACDA-74159C7FF085}"/>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AE25F63-33FA-4A6B-8195-6B4D3553CB74}"/>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7066B00-E4F1-4721-9B2A-3DA71BB3CDB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3E6268-9483-41D9-8DB1-9E9253CD3B8E}"/>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6129D10-4C29-4C01-A3BB-15C15FC54620}"/>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141986</xdr:rowOff>
    </xdr:from>
    <xdr:to>
      <xdr:col>24</xdr:col>
      <xdr:colOff>114300</xdr:colOff>
      <xdr:row>41</xdr:row>
      <xdr:rowOff>72136</xdr:rowOff>
    </xdr:to>
    <xdr:sp macro="" textlink="">
      <xdr:nvSpPr>
        <xdr:cNvPr id="71" name="楕円 70">
          <a:extLst>
            <a:ext uri="{FF2B5EF4-FFF2-40B4-BE49-F238E27FC236}">
              <a16:creationId xmlns:a16="http://schemas.microsoft.com/office/drawing/2014/main" id="{44B238D3-1AE8-4C11-B65C-4E11FFDFE7D6}"/>
            </a:ext>
          </a:extLst>
        </xdr:cNvPr>
        <xdr:cNvSpPr/>
      </xdr:nvSpPr>
      <xdr:spPr>
        <a:xfrm>
          <a:off x="4131310" y="699808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120413</xdr:rowOff>
    </xdr:from>
    <xdr:ext cx="405111" cy="259045"/>
    <xdr:sp macro="" textlink="">
      <xdr:nvSpPr>
        <xdr:cNvPr id="72" name="【図書館】&#10;有形固定資産減価償却率該当値テキスト">
          <a:extLst>
            <a:ext uri="{FF2B5EF4-FFF2-40B4-BE49-F238E27FC236}">
              <a16:creationId xmlns:a16="http://schemas.microsoft.com/office/drawing/2014/main" id="{D7FE3E95-7DF2-43A5-846B-C664EA2860A2}"/>
            </a:ext>
          </a:extLst>
        </xdr:cNvPr>
        <xdr:cNvSpPr txBox="1"/>
      </xdr:nvSpPr>
      <xdr:spPr>
        <a:xfrm>
          <a:off x="4212590" y="698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105410</xdr:rowOff>
    </xdr:from>
    <xdr:to>
      <xdr:col>20</xdr:col>
      <xdr:colOff>38100</xdr:colOff>
      <xdr:row>41</xdr:row>
      <xdr:rowOff>35560</xdr:rowOff>
    </xdr:to>
    <xdr:sp macro="" textlink="">
      <xdr:nvSpPr>
        <xdr:cNvPr id="73" name="楕円 72">
          <a:extLst>
            <a:ext uri="{FF2B5EF4-FFF2-40B4-BE49-F238E27FC236}">
              <a16:creationId xmlns:a16="http://schemas.microsoft.com/office/drawing/2014/main" id="{4D075241-B196-4237-92C4-04A020F3F801}"/>
            </a:ext>
          </a:extLst>
        </xdr:cNvPr>
        <xdr:cNvSpPr/>
      </xdr:nvSpPr>
      <xdr:spPr>
        <a:xfrm>
          <a:off x="3388360" y="69615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156210</xdr:rowOff>
    </xdr:from>
    <xdr:to>
      <xdr:col>24</xdr:col>
      <xdr:colOff>63500</xdr:colOff>
      <xdr:row>41</xdr:row>
      <xdr:rowOff>21336</xdr:rowOff>
    </xdr:to>
    <xdr:cxnSp macro="">
      <xdr:nvCxnSpPr>
        <xdr:cNvPr id="74" name="直線コネクタ 73">
          <a:extLst>
            <a:ext uri="{FF2B5EF4-FFF2-40B4-BE49-F238E27FC236}">
              <a16:creationId xmlns:a16="http://schemas.microsoft.com/office/drawing/2014/main" id="{5C5E4A6C-F429-4F78-999D-D6BBEBB9B6DC}"/>
            </a:ext>
          </a:extLst>
        </xdr:cNvPr>
        <xdr:cNvCxnSpPr/>
      </xdr:nvCxnSpPr>
      <xdr:spPr>
        <a:xfrm>
          <a:off x="3431540" y="7016115"/>
          <a:ext cx="74295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87122</xdr:rowOff>
    </xdr:from>
    <xdr:to>
      <xdr:col>15</xdr:col>
      <xdr:colOff>101600</xdr:colOff>
      <xdr:row>41</xdr:row>
      <xdr:rowOff>17272</xdr:rowOff>
    </xdr:to>
    <xdr:sp macro="" textlink="">
      <xdr:nvSpPr>
        <xdr:cNvPr id="75" name="楕円 74">
          <a:extLst>
            <a:ext uri="{FF2B5EF4-FFF2-40B4-BE49-F238E27FC236}">
              <a16:creationId xmlns:a16="http://schemas.microsoft.com/office/drawing/2014/main" id="{387F8002-3ECE-4A66-9186-78CC4EB4CA37}"/>
            </a:ext>
          </a:extLst>
        </xdr:cNvPr>
        <xdr:cNvSpPr/>
      </xdr:nvSpPr>
      <xdr:spPr>
        <a:xfrm>
          <a:off x="2571750" y="69470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137922</xdr:rowOff>
    </xdr:from>
    <xdr:to>
      <xdr:col>19</xdr:col>
      <xdr:colOff>177800</xdr:colOff>
      <xdr:row>40</xdr:row>
      <xdr:rowOff>156210</xdr:rowOff>
    </xdr:to>
    <xdr:cxnSp macro="">
      <xdr:nvCxnSpPr>
        <xdr:cNvPr id="76" name="直線コネクタ 75">
          <a:extLst>
            <a:ext uri="{FF2B5EF4-FFF2-40B4-BE49-F238E27FC236}">
              <a16:creationId xmlns:a16="http://schemas.microsoft.com/office/drawing/2014/main" id="{90C38A3C-DF9F-4BEC-9C38-1DAA1AF83E44}"/>
            </a:ext>
          </a:extLst>
        </xdr:cNvPr>
        <xdr:cNvCxnSpPr/>
      </xdr:nvCxnSpPr>
      <xdr:spPr>
        <a:xfrm>
          <a:off x="2626360" y="6992112"/>
          <a:ext cx="80518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52832</xdr:rowOff>
    </xdr:from>
    <xdr:to>
      <xdr:col>10</xdr:col>
      <xdr:colOff>165100</xdr:colOff>
      <xdr:row>40</xdr:row>
      <xdr:rowOff>154432</xdr:rowOff>
    </xdr:to>
    <xdr:sp macro="" textlink="">
      <xdr:nvSpPr>
        <xdr:cNvPr id="77" name="楕円 76">
          <a:extLst>
            <a:ext uri="{FF2B5EF4-FFF2-40B4-BE49-F238E27FC236}">
              <a16:creationId xmlns:a16="http://schemas.microsoft.com/office/drawing/2014/main" id="{E16C5F52-D473-4B6E-8C34-6B5F8F7F2034}"/>
            </a:ext>
          </a:extLst>
        </xdr:cNvPr>
        <xdr:cNvSpPr/>
      </xdr:nvSpPr>
      <xdr:spPr>
        <a:xfrm>
          <a:off x="1774190" y="691464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103632</xdr:rowOff>
    </xdr:from>
    <xdr:to>
      <xdr:col>15</xdr:col>
      <xdr:colOff>50800</xdr:colOff>
      <xdr:row>40</xdr:row>
      <xdr:rowOff>137922</xdr:rowOff>
    </xdr:to>
    <xdr:cxnSp macro="">
      <xdr:nvCxnSpPr>
        <xdr:cNvPr id="78" name="直線コネクタ 77">
          <a:extLst>
            <a:ext uri="{FF2B5EF4-FFF2-40B4-BE49-F238E27FC236}">
              <a16:creationId xmlns:a16="http://schemas.microsoft.com/office/drawing/2014/main" id="{69164B4D-3A6D-4BC6-8A86-C1F28EE028F7}"/>
            </a:ext>
          </a:extLst>
        </xdr:cNvPr>
        <xdr:cNvCxnSpPr/>
      </xdr:nvCxnSpPr>
      <xdr:spPr>
        <a:xfrm>
          <a:off x="1828800" y="6959727"/>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18542</xdr:rowOff>
    </xdr:from>
    <xdr:to>
      <xdr:col>6</xdr:col>
      <xdr:colOff>38100</xdr:colOff>
      <xdr:row>40</xdr:row>
      <xdr:rowOff>120142</xdr:rowOff>
    </xdr:to>
    <xdr:sp macro="" textlink="">
      <xdr:nvSpPr>
        <xdr:cNvPr id="79" name="楕円 78">
          <a:extLst>
            <a:ext uri="{FF2B5EF4-FFF2-40B4-BE49-F238E27FC236}">
              <a16:creationId xmlns:a16="http://schemas.microsoft.com/office/drawing/2014/main" id="{0CFFD6A9-8BD3-46FF-A10B-EA2E7884F819}"/>
            </a:ext>
          </a:extLst>
        </xdr:cNvPr>
        <xdr:cNvSpPr/>
      </xdr:nvSpPr>
      <xdr:spPr>
        <a:xfrm>
          <a:off x="988060" y="688035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69342</xdr:rowOff>
    </xdr:from>
    <xdr:to>
      <xdr:col>10</xdr:col>
      <xdr:colOff>114300</xdr:colOff>
      <xdr:row>40</xdr:row>
      <xdr:rowOff>103632</xdr:rowOff>
    </xdr:to>
    <xdr:cxnSp macro="">
      <xdr:nvCxnSpPr>
        <xdr:cNvPr id="80" name="直線コネクタ 79">
          <a:extLst>
            <a:ext uri="{FF2B5EF4-FFF2-40B4-BE49-F238E27FC236}">
              <a16:creationId xmlns:a16="http://schemas.microsoft.com/office/drawing/2014/main" id="{45A20535-03AD-46CC-BDB9-9B0DE37D4133}"/>
            </a:ext>
          </a:extLst>
        </xdr:cNvPr>
        <xdr:cNvCxnSpPr/>
      </xdr:nvCxnSpPr>
      <xdr:spPr>
        <a:xfrm>
          <a:off x="1031240" y="6925437"/>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a:extLst>
            <a:ext uri="{FF2B5EF4-FFF2-40B4-BE49-F238E27FC236}">
              <a16:creationId xmlns:a16="http://schemas.microsoft.com/office/drawing/2014/main" id="{CE88808D-5068-4211-94D6-23DFFACD425B}"/>
            </a:ext>
          </a:extLst>
        </xdr:cNvPr>
        <xdr:cNvSpPr txBox="1"/>
      </xdr:nvSpPr>
      <xdr:spPr>
        <a:xfrm>
          <a:off x="3239144" y="634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F9F41C23-B217-437B-8D6D-895A89EE1508}"/>
            </a:ext>
          </a:extLst>
        </xdr:cNvPr>
        <xdr:cNvSpPr txBox="1"/>
      </xdr:nvSpPr>
      <xdr:spPr>
        <a:xfrm>
          <a:off x="2439044" y="630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3" name="n_3aveValue【図書館】&#10;有形固定資産減価償却率">
          <a:extLst>
            <a:ext uri="{FF2B5EF4-FFF2-40B4-BE49-F238E27FC236}">
              <a16:creationId xmlns:a16="http://schemas.microsoft.com/office/drawing/2014/main" id="{7A606661-ED76-4773-B781-9855BDEA216D}"/>
            </a:ext>
          </a:extLst>
        </xdr:cNvPr>
        <xdr:cNvSpPr txBox="1"/>
      </xdr:nvSpPr>
      <xdr:spPr>
        <a:xfrm>
          <a:off x="1641484" y="629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a:extLst>
            <a:ext uri="{FF2B5EF4-FFF2-40B4-BE49-F238E27FC236}">
              <a16:creationId xmlns:a16="http://schemas.microsoft.com/office/drawing/2014/main" id="{0C4576EE-EFAA-4AFA-B438-9DF586F2E216}"/>
            </a:ext>
          </a:extLst>
        </xdr:cNvPr>
        <xdr:cNvSpPr txBox="1"/>
      </xdr:nvSpPr>
      <xdr:spPr>
        <a:xfrm>
          <a:off x="855354" y="622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26687</xdr:rowOff>
    </xdr:from>
    <xdr:ext cx="405111" cy="259045"/>
    <xdr:sp macro="" textlink="">
      <xdr:nvSpPr>
        <xdr:cNvPr id="85" name="n_1mainValue【図書館】&#10;有形固定資産減価償却率">
          <a:extLst>
            <a:ext uri="{FF2B5EF4-FFF2-40B4-BE49-F238E27FC236}">
              <a16:creationId xmlns:a16="http://schemas.microsoft.com/office/drawing/2014/main" id="{48739041-ED30-4A67-9CEA-DC863ABB9325}"/>
            </a:ext>
          </a:extLst>
        </xdr:cNvPr>
        <xdr:cNvSpPr txBox="1"/>
      </xdr:nvSpPr>
      <xdr:spPr>
        <a:xfrm>
          <a:off x="3239144"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8399</xdr:rowOff>
    </xdr:from>
    <xdr:ext cx="405111" cy="259045"/>
    <xdr:sp macro="" textlink="">
      <xdr:nvSpPr>
        <xdr:cNvPr id="86" name="n_2mainValue【図書館】&#10;有形固定資産減価償却率">
          <a:extLst>
            <a:ext uri="{FF2B5EF4-FFF2-40B4-BE49-F238E27FC236}">
              <a16:creationId xmlns:a16="http://schemas.microsoft.com/office/drawing/2014/main" id="{C87C96FF-D373-4C12-9658-4AA831F358EF}"/>
            </a:ext>
          </a:extLst>
        </xdr:cNvPr>
        <xdr:cNvSpPr txBox="1"/>
      </xdr:nvSpPr>
      <xdr:spPr>
        <a:xfrm>
          <a:off x="2439044" y="703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145559</xdr:rowOff>
    </xdr:from>
    <xdr:ext cx="405111" cy="259045"/>
    <xdr:sp macro="" textlink="">
      <xdr:nvSpPr>
        <xdr:cNvPr id="87" name="n_3mainValue【図書館】&#10;有形固定資産減価償却率">
          <a:extLst>
            <a:ext uri="{FF2B5EF4-FFF2-40B4-BE49-F238E27FC236}">
              <a16:creationId xmlns:a16="http://schemas.microsoft.com/office/drawing/2014/main" id="{C41762DD-68D3-4496-9BFF-8A17F40D5B3F}"/>
            </a:ext>
          </a:extLst>
        </xdr:cNvPr>
        <xdr:cNvSpPr txBox="1"/>
      </xdr:nvSpPr>
      <xdr:spPr>
        <a:xfrm>
          <a:off x="1641484" y="700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111269</xdr:rowOff>
    </xdr:from>
    <xdr:ext cx="405111" cy="259045"/>
    <xdr:sp macro="" textlink="">
      <xdr:nvSpPr>
        <xdr:cNvPr id="88" name="n_4mainValue【図書館】&#10;有形固定資産減価償却率">
          <a:extLst>
            <a:ext uri="{FF2B5EF4-FFF2-40B4-BE49-F238E27FC236}">
              <a16:creationId xmlns:a16="http://schemas.microsoft.com/office/drawing/2014/main" id="{4391EB1A-15A7-43BB-9A39-39C052E51D6F}"/>
            </a:ext>
          </a:extLst>
        </xdr:cNvPr>
        <xdr:cNvSpPr txBox="1"/>
      </xdr:nvSpPr>
      <xdr:spPr>
        <a:xfrm>
          <a:off x="855354" y="696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D745D49-7D56-44AF-A720-24270B4F17B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B946874-C8CE-4E53-96A1-6E4CFA72218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D2FEAF5-A748-42B6-87EC-B32EE2E50960}"/>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B89212D-57F6-472E-A63E-21431E5636E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63A6130-9C17-460E-8643-71A3A09E8838}"/>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6D61A99-01C5-47B8-A321-DD6D26DF9A9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DF9862E-FCE9-4FDE-B060-03BDF8B6947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4066AEE-9D34-42C0-8D11-984D1D7A8C46}"/>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6999559-696C-47CE-957A-1359013D7533}"/>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33E1136-C30D-4881-B5BA-325ABD51724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48D1AE4-D9C0-41EB-B008-027EF55DE60C}"/>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CFB5972-FF20-4DDB-873D-EE7AFE3704AA}"/>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DFA1C40-95C1-416D-9FF7-FA709A5214AD}"/>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60C40F25-91D4-427E-B506-9C7A335B6887}"/>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DC4A308-E463-4222-8A46-AFD1B27DFACF}"/>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7CE0C358-97E9-4E0C-81B1-5DAB914DA198}"/>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0A37D56-55FA-48D7-B6AD-E319DA294AB3}"/>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40D9C157-6DB4-4E52-ACCB-E262304B9D51}"/>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D64DA1A-B0FE-4459-A3DB-830B8B823B94}"/>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F6684889-F21F-4607-AAE3-D9DA454E7099}"/>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CA91351-3151-4391-BBF3-8386559C76E8}"/>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372B3C9A-CF75-448C-89C6-2C581EBFD832}"/>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675D902C-F42A-484C-B387-A6EA6A887C8B}"/>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E1B7069D-63C0-4324-A33E-F6C23D8EA445}"/>
            </a:ext>
          </a:extLst>
        </xdr:cNvPr>
        <xdr:cNvCxnSpPr/>
      </xdr:nvCxnSpPr>
      <xdr:spPr>
        <a:xfrm flipV="1">
          <a:off x="9429115" y="576834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1AD7E526-7BAB-4ED7-AE3F-A900FF6FA0E0}"/>
            </a:ext>
          </a:extLst>
        </xdr:cNvPr>
        <xdr:cNvSpPr txBox="1"/>
      </xdr:nvSpPr>
      <xdr:spPr>
        <a:xfrm>
          <a:off x="9467850" y="707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348B5CD9-FB45-473F-A441-C0C915F2E8EC}"/>
            </a:ext>
          </a:extLst>
        </xdr:cNvPr>
        <xdr:cNvCxnSpPr/>
      </xdr:nvCxnSpPr>
      <xdr:spPr>
        <a:xfrm>
          <a:off x="9356090" y="70732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7B138739-0E37-432C-80A8-67B4E28FB648}"/>
            </a:ext>
          </a:extLst>
        </xdr:cNvPr>
        <xdr:cNvSpPr txBox="1"/>
      </xdr:nvSpPr>
      <xdr:spPr>
        <a:xfrm>
          <a:off x="946785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C2FCA83F-30BC-4258-913E-68725122454D}"/>
            </a:ext>
          </a:extLst>
        </xdr:cNvPr>
        <xdr:cNvCxnSpPr/>
      </xdr:nvCxnSpPr>
      <xdr:spPr>
        <a:xfrm>
          <a:off x="9356090" y="57683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93E58668-DD7A-44BA-ADA7-87DDB5DE510D}"/>
            </a:ext>
          </a:extLst>
        </xdr:cNvPr>
        <xdr:cNvSpPr txBox="1"/>
      </xdr:nvSpPr>
      <xdr:spPr>
        <a:xfrm>
          <a:off x="9467850" y="652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865562D0-4AC0-482E-9CB1-1E672E2B1496}"/>
            </a:ext>
          </a:extLst>
        </xdr:cNvPr>
        <xdr:cNvSpPr/>
      </xdr:nvSpPr>
      <xdr:spPr>
        <a:xfrm>
          <a:off x="9394190" y="66700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D184D5F8-F9BB-4486-8665-193DE0B4E7AA}"/>
            </a:ext>
          </a:extLst>
        </xdr:cNvPr>
        <xdr:cNvSpPr/>
      </xdr:nvSpPr>
      <xdr:spPr>
        <a:xfrm>
          <a:off x="8632190" y="66890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F72B8B99-C04B-4628-A893-E4B840926242}"/>
            </a:ext>
          </a:extLst>
        </xdr:cNvPr>
        <xdr:cNvSpPr/>
      </xdr:nvSpPr>
      <xdr:spPr>
        <a:xfrm>
          <a:off x="7846060" y="66890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0A28FAB8-45E9-4848-A0A8-79B7C9C2ACDC}"/>
            </a:ext>
          </a:extLst>
        </xdr:cNvPr>
        <xdr:cNvSpPr/>
      </xdr:nvSpPr>
      <xdr:spPr>
        <a:xfrm>
          <a:off x="7029450" y="66795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092E5F25-EB7B-4F9C-8C6C-867F45269284}"/>
            </a:ext>
          </a:extLst>
        </xdr:cNvPr>
        <xdr:cNvSpPr/>
      </xdr:nvSpPr>
      <xdr:spPr>
        <a:xfrm>
          <a:off x="6231890" y="66948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907021C-F566-433E-83C1-3602BFAAA369}"/>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BCDB208-8400-450D-A3D2-A0937DC9E551}"/>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E4DA6C3-016D-48D3-A471-F6B1EE29B9F7}"/>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B963C68-27C8-4728-9112-730029E9E9A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E8A8989-30BF-4685-8275-14BC1A6DCA05}"/>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8" name="楕円 127">
          <a:extLst>
            <a:ext uri="{FF2B5EF4-FFF2-40B4-BE49-F238E27FC236}">
              <a16:creationId xmlns:a16="http://schemas.microsoft.com/office/drawing/2014/main" id="{87432C23-15CB-4501-820C-D9FC1204F14A}"/>
            </a:ext>
          </a:extLst>
        </xdr:cNvPr>
        <xdr:cNvSpPr/>
      </xdr:nvSpPr>
      <xdr:spPr>
        <a:xfrm>
          <a:off x="9394190" y="679005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29" name="【図書館】&#10;一人当たり面積該当値テキスト">
          <a:extLst>
            <a:ext uri="{FF2B5EF4-FFF2-40B4-BE49-F238E27FC236}">
              <a16:creationId xmlns:a16="http://schemas.microsoft.com/office/drawing/2014/main" id="{4226FA4C-9C23-488B-BE6C-2908CD31003E}"/>
            </a:ext>
          </a:extLst>
        </xdr:cNvPr>
        <xdr:cNvSpPr txBox="1"/>
      </xdr:nvSpPr>
      <xdr:spPr>
        <a:xfrm>
          <a:off x="9467850"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0" name="楕円 129">
          <a:extLst>
            <a:ext uri="{FF2B5EF4-FFF2-40B4-BE49-F238E27FC236}">
              <a16:creationId xmlns:a16="http://schemas.microsoft.com/office/drawing/2014/main" id="{C862DF32-C66F-4E8E-9497-5C2C7E3759BE}"/>
            </a:ext>
          </a:extLst>
        </xdr:cNvPr>
        <xdr:cNvSpPr/>
      </xdr:nvSpPr>
      <xdr:spPr>
        <a:xfrm>
          <a:off x="8632190" y="67805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156210</xdr:rowOff>
    </xdr:to>
    <xdr:cxnSp macro="">
      <xdr:nvCxnSpPr>
        <xdr:cNvPr id="131" name="直線コネクタ 130">
          <a:extLst>
            <a:ext uri="{FF2B5EF4-FFF2-40B4-BE49-F238E27FC236}">
              <a16:creationId xmlns:a16="http://schemas.microsoft.com/office/drawing/2014/main" id="{A52AFA9B-96E7-4541-B7DB-60F1683C7929}"/>
            </a:ext>
          </a:extLst>
        </xdr:cNvPr>
        <xdr:cNvCxnSpPr/>
      </xdr:nvCxnSpPr>
      <xdr:spPr>
        <a:xfrm>
          <a:off x="8686800" y="683514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2" name="楕円 131">
          <a:extLst>
            <a:ext uri="{FF2B5EF4-FFF2-40B4-BE49-F238E27FC236}">
              <a16:creationId xmlns:a16="http://schemas.microsoft.com/office/drawing/2014/main" id="{120FBF1D-5B90-4A8B-BB47-9AB2D4C5E813}"/>
            </a:ext>
          </a:extLst>
        </xdr:cNvPr>
        <xdr:cNvSpPr/>
      </xdr:nvSpPr>
      <xdr:spPr>
        <a:xfrm>
          <a:off x="7846060" y="67805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148590</xdr:rowOff>
    </xdr:to>
    <xdr:cxnSp macro="">
      <xdr:nvCxnSpPr>
        <xdr:cNvPr id="133" name="直線コネクタ 132">
          <a:extLst>
            <a:ext uri="{FF2B5EF4-FFF2-40B4-BE49-F238E27FC236}">
              <a16:creationId xmlns:a16="http://schemas.microsoft.com/office/drawing/2014/main" id="{B5F54EBF-8AD4-46FE-82F6-DD19A27E0F1C}"/>
            </a:ext>
          </a:extLst>
        </xdr:cNvPr>
        <xdr:cNvCxnSpPr/>
      </xdr:nvCxnSpPr>
      <xdr:spPr>
        <a:xfrm>
          <a:off x="7889240" y="68351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4" name="楕円 133">
          <a:extLst>
            <a:ext uri="{FF2B5EF4-FFF2-40B4-BE49-F238E27FC236}">
              <a16:creationId xmlns:a16="http://schemas.microsoft.com/office/drawing/2014/main" id="{5FC44534-C6A0-4F7C-AF9D-12BF00A93A88}"/>
            </a:ext>
          </a:extLst>
        </xdr:cNvPr>
        <xdr:cNvSpPr/>
      </xdr:nvSpPr>
      <xdr:spPr>
        <a:xfrm>
          <a:off x="7029450" y="67805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148590</xdr:rowOff>
    </xdr:to>
    <xdr:cxnSp macro="">
      <xdr:nvCxnSpPr>
        <xdr:cNvPr id="135" name="直線コネクタ 134">
          <a:extLst>
            <a:ext uri="{FF2B5EF4-FFF2-40B4-BE49-F238E27FC236}">
              <a16:creationId xmlns:a16="http://schemas.microsoft.com/office/drawing/2014/main" id="{41682B6A-7E95-46E3-A705-105016C01064}"/>
            </a:ext>
          </a:extLst>
        </xdr:cNvPr>
        <xdr:cNvCxnSpPr/>
      </xdr:nvCxnSpPr>
      <xdr:spPr>
        <a:xfrm>
          <a:off x="7084060" y="68351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97790</xdr:rowOff>
    </xdr:from>
    <xdr:to>
      <xdr:col>36</xdr:col>
      <xdr:colOff>165100</xdr:colOff>
      <xdr:row>40</xdr:row>
      <xdr:rowOff>27940</xdr:rowOff>
    </xdr:to>
    <xdr:sp macro="" textlink="">
      <xdr:nvSpPr>
        <xdr:cNvPr id="136" name="楕円 135">
          <a:extLst>
            <a:ext uri="{FF2B5EF4-FFF2-40B4-BE49-F238E27FC236}">
              <a16:creationId xmlns:a16="http://schemas.microsoft.com/office/drawing/2014/main" id="{13D840EE-168E-4EFC-9C08-31A4FCEE9C10}"/>
            </a:ext>
          </a:extLst>
        </xdr:cNvPr>
        <xdr:cNvSpPr/>
      </xdr:nvSpPr>
      <xdr:spPr>
        <a:xfrm>
          <a:off x="6231890" y="67805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148590</xdr:rowOff>
    </xdr:to>
    <xdr:cxnSp macro="">
      <xdr:nvCxnSpPr>
        <xdr:cNvPr id="137" name="直線コネクタ 136">
          <a:extLst>
            <a:ext uri="{FF2B5EF4-FFF2-40B4-BE49-F238E27FC236}">
              <a16:creationId xmlns:a16="http://schemas.microsoft.com/office/drawing/2014/main" id="{AEE8C657-387F-41EB-8DB1-B6994C9B2E8B}"/>
            </a:ext>
          </a:extLst>
        </xdr:cNvPr>
        <xdr:cNvCxnSpPr/>
      </xdr:nvCxnSpPr>
      <xdr:spPr>
        <a:xfrm>
          <a:off x="6286500" y="68351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8BC3515B-EF88-4926-82BF-7F2720E5E594}"/>
            </a:ext>
          </a:extLst>
        </xdr:cNvPr>
        <xdr:cNvSpPr txBox="1"/>
      </xdr:nvSpPr>
      <xdr:spPr>
        <a:xfrm>
          <a:off x="845446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848B637E-BEFD-49A8-859B-6FC07E48EB7C}"/>
            </a:ext>
          </a:extLst>
        </xdr:cNvPr>
        <xdr:cNvSpPr txBox="1"/>
      </xdr:nvSpPr>
      <xdr:spPr>
        <a:xfrm>
          <a:off x="767341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a:extLst>
            <a:ext uri="{FF2B5EF4-FFF2-40B4-BE49-F238E27FC236}">
              <a16:creationId xmlns:a16="http://schemas.microsoft.com/office/drawing/2014/main" id="{1E6C14F1-1E35-4727-A08A-A5DEC1E879AF}"/>
            </a:ext>
          </a:extLst>
        </xdr:cNvPr>
        <xdr:cNvSpPr txBox="1"/>
      </xdr:nvSpPr>
      <xdr:spPr>
        <a:xfrm>
          <a:off x="6866332"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a:extLst>
            <a:ext uri="{FF2B5EF4-FFF2-40B4-BE49-F238E27FC236}">
              <a16:creationId xmlns:a16="http://schemas.microsoft.com/office/drawing/2014/main" id="{5DECE8B5-FE6B-4CF7-AAEC-A516BB901B53}"/>
            </a:ext>
          </a:extLst>
        </xdr:cNvPr>
        <xdr:cNvSpPr txBox="1"/>
      </xdr:nvSpPr>
      <xdr:spPr>
        <a:xfrm>
          <a:off x="6068772"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19067</xdr:rowOff>
    </xdr:from>
    <xdr:ext cx="469744" cy="259045"/>
    <xdr:sp macro="" textlink="">
      <xdr:nvSpPr>
        <xdr:cNvPr id="142" name="n_1mainValue【図書館】&#10;一人当たり面積">
          <a:extLst>
            <a:ext uri="{FF2B5EF4-FFF2-40B4-BE49-F238E27FC236}">
              <a16:creationId xmlns:a16="http://schemas.microsoft.com/office/drawing/2014/main" id="{9E1449B1-7084-4414-9E5D-32603AD3BC15}"/>
            </a:ext>
          </a:extLst>
        </xdr:cNvPr>
        <xdr:cNvSpPr txBox="1"/>
      </xdr:nvSpPr>
      <xdr:spPr>
        <a:xfrm>
          <a:off x="845446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19067</xdr:rowOff>
    </xdr:from>
    <xdr:ext cx="469744" cy="259045"/>
    <xdr:sp macro="" textlink="">
      <xdr:nvSpPr>
        <xdr:cNvPr id="143" name="n_2mainValue【図書館】&#10;一人当たり面積">
          <a:extLst>
            <a:ext uri="{FF2B5EF4-FFF2-40B4-BE49-F238E27FC236}">
              <a16:creationId xmlns:a16="http://schemas.microsoft.com/office/drawing/2014/main" id="{27F3C6D8-F4FD-4BA5-A6AD-1A65FA4A5F9A}"/>
            </a:ext>
          </a:extLst>
        </xdr:cNvPr>
        <xdr:cNvSpPr txBox="1"/>
      </xdr:nvSpPr>
      <xdr:spPr>
        <a:xfrm>
          <a:off x="767341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4" name="n_3mainValue【図書館】&#10;一人当たり面積">
          <a:extLst>
            <a:ext uri="{FF2B5EF4-FFF2-40B4-BE49-F238E27FC236}">
              <a16:creationId xmlns:a16="http://schemas.microsoft.com/office/drawing/2014/main" id="{486B4817-F07C-4BB1-A2B8-3268A1DE2164}"/>
            </a:ext>
          </a:extLst>
        </xdr:cNvPr>
        <xdr:cNvSpPr txBox="1"/>
      </xdr:nvSpPr>
      <xdr:spPr>
        <a:xfrm>
          <a:off x="6866332"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19067</xdr:rowOff>
    </xdr:from>
    <xdr:ext cx="469744" cy="259045"/>
    <xdr:sp macro="" textlink="">
      <xdr:nvSpPr>
        <xdr:cNvPr id="145" name="n_4mainValue【図書館】&#10;一人当たり面積">
          <a:extLst>
            <a:ext uri="{FF2B5EF4-FFF2-40B4-BE49-F238E27FC236}">
              <a16:creationId xmlns:a16="http://schemas.microsoft.com/office/drawing/2014/main" id="{2C37F0B4-9AA8-4362-8E86-E6AD6BB1B213}"/>
            </a:ext>
          </a:extLst>
        </xdr:cNvPr>
        <xdr:cNvSpPr txBox="1"/>
      </xdr:nvSpPr>
      <xdr:spPr>
        <a:xfrm>
          <a:off x="6068772"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E87F32C-99E5-4147-8D49-57EE11C3501D}"/>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B99FA29-DE8F-4D46-BB46-2FC36EFB735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9AF8BC0-F03B-4203-AC59-380A43B17243}"/>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830B9E5-7BD2-42FC-B0D0-DD36AB6AAF6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E66610D-056B-4B58-BCE4-2E329827B6A3}"/>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2225C10-0F88-46A2-BCD9-1E44D2CD8A01}"/>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6F27814-7498-4F3A-BD11-2D33903CB31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DB04C9C-BF03-45C4-9FC9-85B26BD3FB6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057994D-C767-486C-9085-DA810E2FAF1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87FF528-EAB3-472A-A165-4890D8B37376}"/>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7874DB1-813E-4117-B15C-67F590DA3013}"/>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629FCB15-BA4C-4E7C-B3CD-70291EB307E9}"/>
            </a:ext>
          </a:extLst>
        </xdr:cNvPr>
        <xdr:cNvCxnSpPr/>
      </xdr:nvCxnSpPr>
      <xdr:spPr>
        <a:xfrm>
          <a:off x="6858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E40AF18A-6E41-4005-B83C-39E38F94EAB1}"/>
            </a:ext>
          </a:extLst>
        </xdr:cNvPr>
        <xdr:cNvSpPr txBox="1"/>
      </xdr:nvSpPr>
      <xdr:spPr>
        <a:xfrm>
          <a:off x="2738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61A00FEA-F792-45DE-8EBF-9AD0F086380C}"/>
            </a:ext>
          </a:extLst>
        </xdr:cNvPr>
        <xdr:cNvCxnSpPr/>
      </xdr:nvCxnSpPr>
      <xdr:spPr>
        <a:xfrm>
          <a:off x="6858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E42FFAB4-6D9F-4EB6-9B34-96BEE32B593A}"/>
            </a:ext>
          </a:extLst>
        </xdr:cNvPr>
        <xdr:cNvSpPr txBox="1"/>
      </xdr:nvSpPr>
      <xdr:spPr>
        <a:xfrm>
          <a:off x="34370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6E5338D2-2E9F-41AB-8EBE-3999E6D8A6BE}"/>
            </a:ext>
          </a:extLst>
        </xdr:cNvPr>
        <xdr:cNvCxnSpPr/>
      </xdr:nvCxnSpPr>
      <xdr:spPr>
        <a:xfrm>
          <a:off x="6858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453E290A-D21A-43DF-8718-52B2B927A614}"/>
            </a:ext>
          </a:extLst>
        </xdr:cNvPr>
        <xdr:cNvSpPr txBox="1"/>
      </xdr:nvSpPr>
      <xdr:spPr>
        <a:xfrm>
          <a:off x="34370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92FB6AFB-F7CA-4A3C-949B-BCCACF5715C8}"/>
            </a:ext>
          </a:extLst>
        </xdr:cNvPr>
        <xdr:cNvCxnSpPr/>
      </xdr:nvCxnSpPr>
      <xdr:spPr>
        <a:xfrm>
          <a:off x="6858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E84D1BE0-A2B4-4052-A3A2-202D9C7A2A0B}"/>
            </a:ext>
          </a:extLst>
        </xdr:cNvPr>
        <xdr:cNvSpPr txBox="1"/>
      </xdr:nvSpPr>
      <xdr:spPr>
        <a:xfrm>
          <a:off x="34370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C9A3A7F-9E05-4017-9BDF-A98749D45D1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A71C96AF-DAB8-4B30-A3F4-47B29310226A}"/>
            </a:ext>
          </a:extLst>
        </xdr:cNvPr>
        <xdr:cNvSpPr txBox="1"/>
      </xdr:nvSpPr>
      <xdr:spPr>
        <a:xfrm>
          <a:off x="34370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A8B55228-47FA-449F-9AC4-820E388E872D}"/>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7C24C318-3053-4A08-8F07-E50803CCC013}"/>
            </a:ext>
          </a:extLst>
        </xdr:cNvPr>
        <xdr:cNvCxnSpPr/>
      </xdr:nvCxnSpPr>
      <xdr:spPr>
        <a:xfrm flipV="1">
          <a:off x="4173855" y="9602724"/>
          <a:ext cx="0" cy="1306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B9735C73-7DDF-4870-8537-EF011EA73B7F}"/>
            </a:ext>
          </a:extLst>
        </xdr:cNvPr>
        <xdr:cNvSpPr txBox="1"/>
      </xdr:nvSpPr>
      <xdr:spPr>
        <a:xfrm>
          <a:off x="421259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C385DA77-93B8-436F-97B3-785571CB39BB}"/>
            </a:ext>
          </a:extLst>
        </xdr:cNvPr>
        <xdr:cNvCxnSpPr/>
      </xdr:nvCxnSpPr>
      <xdr:spPr>
        <a:xfrm>
          <a:off x="4112260" y="10909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96D5942F-CA1C-4C60-ADA2-171ED5BD7E11}"/>
            </a:ext>
          </a:extLst>
        </xdr:cNvPr>
        <xdr:cNvSpPr txBox="1"/>
      </xdr:nvSpPr>
      <xdr:spPr>
        <a:xfrm>
          <a:off x="421259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335B4559-AEB9-4C9B-BCF5-90F8A6EAC0E5}"/>
            </a:ext>
          </a:extLst>
        </xdr:cNvPr>
        <xdr:cNvCxnSpPr/>
      </xdr:nvCxnSpPr>
      <xdr:spPr>
        <a:xfrm>
          <a:off x="4112260" y="9602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EEC28C42-3CFD-4420-A415-64A9923501A1}"/>
            </a:ext>
          </a:extLst>
        </xdr:cNvPr>
        <xdr:cNvSpPr txBox="1"/>
      </xdr:nvSpPr>
      <xdr:spPr>
        <a:xfrm>
          <a:off x="4212590" y="101055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1A482DD1-9C1F-41D6-8F7B-9AFBE88AA56F}"/>
            </a:ext>
          </a:extLst>
        </xdr:cNvPr>
        <xdr:cNvSpPr/>
      </xdr:nvSpPr>
      <xdr:spPr>
        <a:xfrm>
          <a:off x="4131310" y="102483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F11A53A8-30B1-4F28-B5A6-AFAFB2E7789C}"/>
            </a:ext>
          </a:extLst>
        </xdr:cNvPr>
        <xdr:cNvSpPr/>
      </xdr:nvSpPr>
      <xdr:spPr>
        <a:xfrm>
          <a:off x="3388360" y="1021257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D21996A5-2701-4BD4-A5B6-48959273F1F3}"/>
            </a:ext>
          </a:extLst>
        </xdr:cNvPr>
        <xdr:cNvSpPr/>
      </xdr:nvSpPr>
      <xdr:spPr>
        <a:xfrm>
          <a:off x="2571750" y="101714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CDAC0983-A32F-4EC5-AA3A-94FE935AF87F}"/>
            </a:ext>
          </a:extLst>
        </xdr:cNvPr>
        <xdr:cNvSpPr/>
      </xdr:nvSpPr>
      <xdr:spPr>
        <a:xfrm>
          <a:off x="1774190" y="102095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3E9B59BF-FC81-481C-91CF-D5006DCD1E1F}"/>
            </a:ext>
          </a:extLst>
        </xdr:cNvPr>
        <xdr:cNvSpPr/>
      </xdr:nvSpPr>
      <xdr:spPr>
        <a:xfrm>
          <a:off x="988060" y="1014514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FECAEC5-7E23-49C8-8F1F-C5AA6C16F88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6CE020C-7A90-42B0-8E88-6D7D0A3A3EA9}"/>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D8FBC27-59EB-48F4-B7D2-2CFE9EEC0A3E}"/>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CACA536-F250-423E-AC40-6C9DEE600E44}"/>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A295244-F7E9-4704-8063-23EC7BC8AE44}"/>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150368</xdr:rowOff>
    </xdr:from>
    <xdr:to>
      <xdr:col>24</xdr:col>
      <xdr:colOff>114300</xdr:colOff>
      <xdr:row>60</xdr:row>
      <xdr:rowOff>80518</xdr:rowOff>
    </xdr:to>
    <xdr:sp macro="" textlink="">
      <xdr:nvSpPr>
        <xdr:cNvPr id="184" name="楕円 183">
          <a:extLst>
            <a:ext uri="{FF2B5EF4-FFF2-40B4-BE49-F238E27FC236}">
              <a16:creationId xmlns:a16="http://schemas.microsoft.com/office/drawing/2014/main" id="{EE221612-1471-42C3-80D8-D97DB19B82B2}"/>
            </a:ext>
          </a:extLst>
        </xdr:cNvPr>
        <xdr:cNvSpPr/>
      </xdr:nvSpPr>
      <xdr:spPr>
        <a:xfrm>
          <a:off x="4131310" y="102659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128795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FF6A999-052C-4D2A-9512-2167243EC9E0}"/>
            </a:ext>
          </a:extLst>
        </xdr:cNvPr>
        <xdr:cNvSpPr txBox="1"/>
      </xdr:nvSpPr>
      <xdr:spPr>
        <a:xfrm>
          <a:off x="4212590" y="1024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79502</xdr:rowOff>
    </xdr:from>
    <xdr:to>
      <xdr:col>20</xdr:col>
      <xdr:colOff>38100</xdr:colOff>
      <xdr:row>60</xdr:row>
      <xdr:rowOff>9652</xdr:rowOff>
    </xdr:to>
    <xdr:sp macro="" textlink="">
      <xdr:nvSpPr>
        <xdr:cNvPr id="186" name="楕円 185">
          <a:extLst>
            <a:ext uri="{FF2B5EF4-FFF2-40B4-BE49-F238E27FC236}">
              <a16:creationId xmlns:a16="http://schemas.microsoft.com/office/drawing/2014/main" id="{7AE37F16-936B-40E6-8A60-8DCE3AF8F234}"/>
            </a:ext>
          </a:extLst>
        </xdr:cNvPr>
        <xdr:cNvSpPr/>
      </xdr:nvSpPr>
      <xdr:spPr>
        <a:xfrm>
          <a:off x="3388360" y="1019505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130302</xdr:rowOff>
    </xdr:from>
    <xdr:to>
      <xdr:col>24</xdr:col>
      <xdr:colOff>63500</xdr:colOff>
      <xdr:row>60</xdr:row>
      <xdr:rowOff>29718</xdr:rowOff>
    </xdr:to>
    <xdr:cxnSp macro="">
      <xdr:nvCxnSpPr>
        <xdr:cNvPr id="187" name="直線コネクタ 186">
          <a:extLst>
            <a:ext uri="{FF2B5EF4-FFF2-40B4-BE49-F238E27FC236}">
              <a16:creationId xmlns:a16="http://schemas.microsoft.com/office/drawing/2014/main" id="{14A2B074-3C98-4750-B3AB-1D2ED8CAD7D9}"/>
            </a:ext>
          </a:extLst>
        </xdr:cNvPr>
        <xdr:cNvCxnSpPr/>
      </xdr:nvCxnSpPr>
      <xdr:spPr>
        <a:xfrm>
          <a:off x="3431540" y="10249662"/>
          <a:ext cx="74295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xdr:rowOff>
    </xdr:from>
    <xdr:to>
      <xdr:col>15</xdr:col>
      <xdr:colOff>101600</xdr:colOff>
      <xdr:row>59</xdr:row>
      <xdr:rowOff>105664</xdr:rowOff>
    </xdr:to>
    <xdr:sp macro="" textlink="">
      <xdr:nvSpPr>
        <xdr:cNvPr id="188" name="楕円 187">
          <a:extLst>
            <a:ext uri="{FF2B5EF4-FFF2-40B4-BE49-F238E27FC236}">
              <a16:creationId xmlns:a16="http://schemas.microsoft.com/office/drawing/2014/main" id="{F332E283-13F6-4128-B6BB-9D98AF707765}"/>
            </a:ext>
          </a:extLst>
        </xdr:cNvPr>
        <xdr:cNvSpPr/>
      </xdr:nvSpPr>
      <xdr:spPr>
        <a:xfrm>
          <a:off x="2571750" y="1012151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54864</xdr:rowOff>
    </xdr:from>
    <xdr:to>
      <xdr:col>19</xdr:col>
      <xdr:colOff>177800</xdr:colOff>
      <xdr:row>59</xdr:row>
      <xdr:rowOff>130302</xdr:rowOff>
    </xdr:to>
    <xdr:cxnSp macro="">
      <xdr:nvCxnSpPr>
        <xdr:cNvPr id="189" name="直線コネクタ 188">
          <a:extLst>
            <a:ext uri="{FF2B5EF4-FFF2-40B4-BE49-F238E27FC236}">
              <a16:creationId xmlns:a16="http://schemas.microsoft.com/office/drawing/2014/main" id="{4C391AAB-C691-41A6-9E19-128A746710A3}"/>
            </a:ext>
          </a:extLst>
        </xdr:cNvPr>
        <xdr:cNvCxnSpPr/>
      </xdr:nvCxnSpPr>
      <xdr:spPr>
        <a:xfrm>
          <a:off x="2626360" y="10174224"/>
          <a:ext cx="80518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90" name="楕円 189">
          <a:extLst>
            <a:ext uri="{FF2B5EF4-FFF2-40B4-BE49-F238E27FC236}">
              <a16:creationId xmlns:a16="http://schemas.microsoft.com/office/drawing/2014/main" id="{DFD3BCDF-D6AD-4DE4-BF42-652F0E6DD2D9}"/>
            </a:ext>
          </a:extLst>
        </xdr:cNvPr>
        <xdr:cNvSpPr/>
      </xdr:nvSpPr>
      <xdr:spPr>
        <a:xfrm>
          <a:off x="1774190" y="100403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150876</xdr:rowOff>
    </xdr:from>
    <xdr:to>
      <xdr:col>15</xdr:col>
      <xdr:colOff>50800</xdr:colOff>
      <xdr:row>59</xdr:row>
      <xdr:rowOff>54864</xdr:rowOff>
    </xdr:to>
    <xdr:cxnSp macro="">
      <xdr:nvCxnSpPr>
        <xdr:cNvPr id="191" name="直線コネクタ 190">
          <a:extLst>
            <a:ext uri="{FF2B5EF4-FFF2-40B4-BE49-F238E27FC236}">
              <a16:creationId xmlns:a16="http://schemas.microsoft.com/office/drawing/2014/main" id="{95F8B2AD-0BB6-4EB7-9430-B5CBE7B7D73F}"/>
            </a:ext>
          </a:extLst>
        </xdr:cNvPr>
        <xdr:cNvCxnSpPr/>
      </xdr:nvCxnSpPr>
      <xdr:spPr>
        <a:xfrm>
          <a:off x="1828800" y="10094976"/>
          <a:ext cx="79756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33782</xdr:rowOff>
    </xdr:from>
    <xdr:to>
      <xdr:col>6</xdr:col>
      <xdr:colOff>38100</xdr:colOff>
      <xdr:row>58</xdr:row>
      <xdr:rowOff>135382</xdr:rowOff>
    </xdr:to>
    <xdr:sp macro="" textlink="">
      <xdr:nvSpPr>
        <xdr:cNvPr id="192" name="楕円 191">
          <a:extLst>
            <a:ext uri="{FF2B5EF4-FFF2-40B4-BE49-F238E27FC236}">
              <a16:creationId xmlns:a16="http://schemas.microsoft.com/office/drawing/2014/main" id="{7B657EBD-2978-403C-85EA-0B191328F0BF}"/>
            </a:ext>
          </a:extLst>
        </xdr:cNvPr>
        <xdr:cNvSpPr/>
      </xdr:nvSpPr>
      <xdr:spPr>
        <a:xfrm>
          <a:off x="988060" y="997597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84582</xdr:rowOff>
    </xdr:from>
    <xdr:to>
      <xdr:col>10</xdr:col>
      <xdr:colOff>114300</xdr:colOff>
      <xdr:row>58</xdr:row>
      <xdr:rowOff>150876</xdr:rowOff>
    </xdr:to>
    <xdr:cxnSp macro="">
      <xdr:nvCxnSpPr>
        <xdr:cNvPr id="193" name="直線コネクタ 192">
          <a:extLst>
            <a:ext uri="{FF2B5EF4-FFF2-40B4-BE49-F238E27FC236}">
              <a16:creationId xmlns:a16="http://schemas.microsoft.com/office/drawing/2014/main" id="{8F33F2BC-1C58-4DB4-9EDD-64D714F611F5}"/>
            </a:ext>
          </a:extLst>
        </xdr:cNvPr>
        <xdr:cNvCxnSpPr/>
      </xdr:nvCxnSpPr>
      <xdr:spPr>
        <a:xfrm>
          <a:off x="1031240" y="10030587"/>
          <a:ext cx="79756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14495</xdr:rowOff>
    </xdr:from>
    <xdr:ext cx="405111" cy="259045"/>
    <xdr:sp macro="" textlink="">
      <xdr:nvSpPr>
        <xdr:cNvPr id="194" name="n_1aveValue【体育館・プール】&#10;有形固定資産減価償却率">
          <a:extLst>
            <a:ext uri="{FF2B5EF4-FFF2-40B4-BE49-F238E27FC236}">
              <a16:creationId xmlns:a16="http://schemas.microsoft.com/office/drawing/2014/main" id="{B676B922-A052-43F3-A611-161FF007D5FD}"/>
            </a:ext>
          </a:extLst>
        </xdr:cNvPr>
        <xdr:cNvSpPr txBox="1"/>
      </xdr:nvSpPr>
      <xdr:spPr>
        <a:xfrm>
          <a:off x="3239144" y="1030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195" name="n_2aveValue【体育館・プール】&#10;有形固定資産減価償却率">
          <a:extLst>
            <a:ext uri="{FF2B5EF4-FFF2-40B4-BE49-F238E27FC236}">
              <a16:creationId xmlns:a16="http://schemas.microsoft.com/office/drawing/2014/main" id="{9BD06EAB-FE7D-4F90-A8E3-6B1B2819D4CC}"/>
            </a:ext>
          </a:extLst>
        </xdr:cNvPr>
        <xdr:cNvSpPr txBox="1"/>
      </xdr:nvSpPr>
      <xdr:spPr>
        <a:xfrm>
          <a:off x="24390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96" name="n_3aveValue【体育館・プール】&#10;有形固定資産減価償却率">
          <a:extLst>
            <a:ext uri="{FF2B5EF4-FFF2-40B4-BE49-F238E27FC236}">
              <a16:creationId xmlns:a16="http://schemas.microsoft.com/office/drawing/2014/main" id="{BBCD96F6-9BE4-4A8C-9C86-396CAEFAE470}"/>
            </a:ext>
          </a:extLst>
        </xdr:cNvPr>
        <xdr:cNvSpPr txBox="1"/>
      </xdr:nvSpPr>
      <xdr:spPr>
        <a:xfrm>
          <a:off x="164148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124223</xdr:rowOff>
    </xdr:from>
    <xdr:ext cx="405111" cy="259045"/>
    <xdr:sp macro="" textlink="">
      <xdr:nvSpPr>
        <xdr:cNvPr id="197" name="n_4aveValue【体育館・プール】&#10;有形固定資産減価償却率">
          <a:extLst>
            <a:ext uri="{FF2B5EF4-FFF2-40B4-BE49-F238E27FC236}">
              <a16:creationId xmlns:a16="http://schemas.microsoft.com/office/drawing/2014/main" id="{7CC3D203-B10B-4780-981C-3ED0FCB667C5}"/>
            </a:ext>
          </a:extLst>
        </xdr:cNvPr>
        <xdr:cNvSpPr txBox="1"/>
      </xdr:nvSpPr>
      <xdr:spPr>
        <a:xfrm>
          <a:off x="855354" y="1024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26179</xdr:rowOff>
    </xdr:from>
    <xdr:ext cx="405111" cy="259045"/>
    <xdr:sp macro="" textlink="">
      <xdr:nvSpPr>
        <xdr:cNvPr id="198" name="n_1mainValue【体育館・プール】&#10;有形固定資産減価償却率">
          <a:extLst>
            <a:ext uri="{FF2B5EF4-FFF2-40B4-BE49-F238E27FC236}">
              <a16:creationId xmlns:a16="http://schemas.microsoft.com/office/drawing/2014/main" id="{4DE807EB-6FC0-4F11-860B-8C3EA4E745D0}"/>
            </a:ext>
          </a:extLst>
        </xdr:cNvPr>
        <xdr:cNvSpPr txBox="1"/>
      </xdr:nvSpPr>
      <xdr:spPr>
        <a:xfrm>
          <a:off x="3239144" y="996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122191</xdr:rowOff>
    </xdr:from>
    <xdr:ext cx="405111" cy="259045"/>
    <xdr:sp macro="" textlink="">
      <xdr:nvSpPr>
        <xdr:cNvPr id="199" name="n_2mainValue【体育館・プール】&#10;有形固定資産減価償却率">
          <a:extLst>
            <a:ext uri="{FF2B5EF4-FFF2-40B4-BE49-F238E27FC236}">
              <a16:creationId xmlns:a16="http://schemas.microsoft.com/office/drawing/2014/main" id="{37D866A1-172A-4ED7-A1CB-1F91B5C3C5D7}"/>
            </a:ext>
          </a:extLst>
        </xdr:cNvPr>
        <xdr:cNvSpPr txBox="1"/>
      </xdr:nvSpPr>
      <xdr:spPr>
        <a:xfrm>
          <a:off x="2439044" y="989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200" name="n_3mainValue【体育館・プール】&#10;有形固定資産減価償却率">
          <a:extLst>
            <a:ext uri="{FF2B5EF4-FFF2-40B4-BE49-F238E27FC236}">
              <a16:creationId xmlns:a16="http://schemas.microsoft.com/office/drawing/2014/main" id="{D52B670F-E2F8-4D89-9E43-A4EA1C919475}"/>
            </a:ext>
          </a:extLst>
        </xdr:cNvPr>
        <xdr:cNvSpPr txBox="1"/>
      </xdr:nvSpPr>
      <xdr:spPr>
        <a:xfrm>
          <a:off x="1641484" y="982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151909</xdr:rowOff>
    </xdr:from>
    <xdr:ext cx="405111" cy="259045"/>
    <xdr:sp macro="" textlink="">
      <xdr:nvSpPr>
        <xdr:cNvPr id="201" name="n_4mainValue【体育館・プール】&#10;有形固定資産減価償却率">
          <a:extLst>
            <a:ext uri="{FF2B5EF4-FFF2-40B4-BE49-F238E27FC236}">
              <a16:creationId xmlns:a16="http://schemas.microsoft.com/office/drawing/2014/main" id="{3DDF1BC3-6647-4CB2-AC31-154043FC1450}"/>
            </a:ext>
          </a:extLst>
        </xdr:cNvPr>
        <xdr:cNvSpPr txBox="1"/>
      </xdr:nvSpPr>
      <xdr:spPr>
        <a:xfrm>
          <a:off x="855354" y="975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C01FED40-448A-4677-8785-1542973B83DB}"/>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12E997EE-634D-4F30-8732-43A15FBC0F85}"/>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247D4152-E923-4700-A92B-1167355AD3C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1D1E7B30-3DFE-4AEE-A6D8-F9E3BE5CA810}"/>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27B11FBA-2379-48D6-9033-96827CFC78F8}"/>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E6459AF4-B895-4308-B42E-15BDE5D838F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9027E9DB-E3C2-48C3-8037-2E476F51249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F53E387C-D4C9-46BF-AE5F-A5226C4F984A}"/>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B033B903-5818-47FF-812E-D9C34E71FF20}"/>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EAA2124B-F680-4DE0-AF6A-849D9D4EF6D0}"/>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8F793D14-A227-4D9E-9C5F-FC97556C656F}"/>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A01C83CC-8AC5-41C3-B8C5-ABBD1981049D}"/>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EF459174-9081-4D9D-BCCC-1946D0816C6E}"/>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BAE01EB4-2E8F-4E07-8538-94B7E4365F4B}"/>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68C8AB2D-FC7D-4C86-B560-58EC32B56C5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DE8CF307-9F07-4B13-9A08-91788085454F}"/>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491A0F5-CC03-4D37-90C5-1ABEAF0C287D}"/>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CED2D68E-58A2-469B-8D90-4DDC5F04034D}"/>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CD5BF737-3227-46B9-A419-4E70953739F1}"/>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41687498-488E-4014-9CFE-0C706D8DC3CF}"/>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998A31C-94EB-4967-99EE-A1817F29D0F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A3416A4B-7F00-4CD6-8BD1-B02100C6DA20}"/>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B2C05DBC-CC5E-4979-89C0-6EDC4E4FEAC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32921C00-E32A-49F5-ADAA-04F26005785E}"/>
            </a:ext>
          </a:extLst>
        </xdr:cNvPr>
        <xdr:cNvCxnSpPr/>
      </xdr:nvCxnSpPr>
      <xdr:spPr>
        <a:xfrm flipV="1">
          <a:off x="9429115" y="95631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BF2D9344-C695-4CED-9302-11871E015D6C}"/>
            </a:ext>
          </a:extLst>
        </xdr:cNvPr>
        <xdr:cNvSpPr txBox="1"/>
      </xdr:nvSpPr>
      <xdr:spPr>
        <a:xfrm>
          <a:off x="946785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12F301C5-CF06-4C1A-97A4-79A65E72A9FB}"/>
            </a:ext>
          </a:extLst>
        </xdr:cNvPr>
        <xdr:cNvCxnSpPr/>
      </xdr:nvCxnSpPr>
      <xdr:spPr>
        <a:xfrm>
          <a:off x="9356090" y="1086993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617B5EDD-4415-422B-893E-BAD1DB419170}"/>
            </a:ext>
          </a:extLst>
        </xdr:cNvPr>
        <xdr:cNvSpPr txBox="1"/>
      </xdr:nvSpPr>
      <xdr:spPr>
        <a:xfrm>
          <a:off x="9467850" y="934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75D5D3A1-C96F-414D-B067-C53CD291D74A}"/>
            </a:ext>
          </a:extLst>
        </xdr:cNvPr>
        <xdr:cNvCxnSpPr/>
      </xdr:nvCxnSpPr>
      <xdr:spPr>
        <a:xfrm>
          <a:off x="9356090" y="95631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E024B2A9-6850-4F8A-B745-637D6A374AF1}"/>
            </a:ext>
          </a:extLst>
        </xdr:cNvPr>
        <xdr:cNvSpPr txBox="1"/>
      </xdr:nvSpPr>
      <xdr:spPr>
        <a:xfrm>
          <a:off x="946785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BB4055EF-7F62-4200-9B2C-83DC0A004FEC}"/>
            </a:ext>
          </a:extLst>
        </xdr:cNvPr>
        <xdr:cNvSpPr/>
      </xdr:nvSpPr>
      <xdr:spPr>
        <a:xfrm>
          <a:off x="9394190" y="10512425"/>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6667E324-0A57-4F2C-A581-7FDA5B4B291E}"/>
            </a:ext>
          </a:extLst>
        </xdr:cNvPr>
        <xdr:cNvSpPr/>
      </xdr:nvSpPr>
      <xdr:spPr>
        <a:xfrm>
          <a:off x="8632190" y="105410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1501F62D-F2EF-46E8-B573-19E8F70AF8CE}"/>
            </a:ext>
          </a:extLst>
        </xdr:cNvPr>
        <xdr:cNvSpPr/>
      </xdr:nvSpPr>
      <xdr:spPr>
        <a:xfrm>
          <a:off x="7846060" y="10552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0E06F941-CB93-4781-902B-6401CBDFEC5B}"/>
            </a:ext>
          </a:extLst>
        </xdr:cNvPr>
        <xdr:cNvSpPr/>
      </xdr:nvSpPr>
      <xdr:spPr>
        <a:xfrm>
          <a:off x="7029450" y="105943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D9BE0CDF-E3C8-4843-ABE5-DE1FF17F04DA}"/>
            </a:ext>
          </a:extLst>
        </xdr:cNvPr>
        <xdr:cNvSpPr/>
      </xdr:nvSpPr>
      <xdr:spPr>
        <a:xfrm>
          <a:off x="6231890" y="105333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F866136-094C-45B7-A7F3-C7E945ABA82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E5B5EAC-C6E4-4233-A7F2-94B1451B823F}"/>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63034F9-6680-43F6-8056-933126197706}"/>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678CED5-397C-43FE-A19D-89FE2FED81DF}"/>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C02FC9C-44F5-408F-B0A8-BFE8DAFC088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41" name="楕円 240">
          <a:extLst>
            <a:ext uri="{FF2B5EF4-FFF2-40B4-BE49-F238E27FC236}">
              <a16:creationId xmlns:a16="http://schemas.microsoft.com/office/drawing/2014/main" id="{06270343-0E65-4C4E-AAEB-4856C93484E5}"/>
            </a:ext>
          </a:extLst>
        </xdr:cNvPr>
        <xdr:cNvSpPr/>
      </xdr:nvSpPr>
      <xdr:spPr>
        <a:xfrm>
          <a:off x="9394190" y="1061339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133367</xdr:rowOff>
    </xdr:from>
    <xdr:ext cx="469744" cy="259045"/>
    <xdr:sp macro="" textlink="">
      <xdr:nvSpPr>
        <xdr:cNvPr id="242" name="【体育館・プール】&#10;一人当たり面積該当値テキスト">
          <a:extLst>
            <a:ext uri="{FF2B5EF4-FFF2-40B4-BE49-F238E27FC236}">
              <a16:creationId xmlns:a16="http://schemas.microsoft.com/office/drawing/2014/main" id="{39273B39-0A12-49E3-BA2C-CCC765F4797E}"/>
            </a:ext>
          </a:extLst>
        </xdr:cNvPr>
        <xdr:cNvSpPr txBox="1"/>
      </xdr:nvSpPr>
      <xdr:spPr>
        <a:xfrm>
          <a:off x="946785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154940</xdr:rowOff>
    </xdr:from>
    <xdr:to>
      <xdr:col>50</xdr:col>
      <xdr:colOff>165100</xdr:colOff>
      <xdr:row>62</xdr:row>
      <xdr:rowOff>85090</xdr:rowOff>
    </xdr:to>
    <xdr:sp macro="" textlink="">
      <xdr:nvSpPr>
        <xdr:cNvPr id="243" name="楕円 242">
          <a:extLst>
            <a:ext uri="{FF2B5EF4-FFF2-40B4-BE49-F238E27FC236}">
              <a16:creationId xmlns:a16="http://schemas.microsoft.com/office/drawing/2014/main" id="{D9340DE0-6377-4BA2-B4BC-96E912F89768}"/>
            </a:ext>
          </a:extLst>
        </xdr:cNvPr>
        <xdr:cNvSpPr/>
      </xdr:nvSpPr>
      <xdr:spPr>
        <a:xfrm>
          <a:off x="8632190" y="106133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34290</xdr:rowOff>
    </xdr:from>
    <xdr:to>
      <xdr:col>55</xdr:col>
      <xdr:colOff>0</xdr:colOff>
      <xdr:row>62</xdr:row>
      <xdr:rowOff>34290</xdr:rowOff>
    </xdr:to>
    <xdr:cxnSp macro="">
      <xdr:nvCxnSpPr>
        <xdr:cNvPr id="244" name="直線コネクタ 243">
          <a:extLst>
            <a:ext uri="{FF2B5EF4-FFF2-40B4-BE49-F238E27FC236}">
              <a16:creationId xmlns:a16="http://schemas.microsoft.com/office/drawing/2014/main" id="{26DFB3BF-67AB-4CEB-B80B-6912EF84721F}"/>
            </a:ext>
          </a:extLst>
        </xdr:cNvPr>
        <xdr:cNvCxnSpPr/>
      </xdr:nvCxnSpPr>
      <xdr:spPr>
        <a:xfrm>
          <a:off x="8686800" y="106641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45" name="楕円 244">
          <a:extLst>
            <a:ext uri="{FF2B5EF4-FFF2-40B4-BE49-F238E27FC236}">
              <a16:creationId xmlns:a16="http://schemas.microsoft.com/office/drawing/2014/main" id="{58620944-B53A-4BB5-B5F7-09AA5A2ACFBB}"/>
            </a:ext>
          </a:extLst>
        </xdr:cNvPr>
        <xdr:cNvSpPr/>
      </xdr:nvSpPr>
      <xdr:spPr>
        <a:xfrm>
          <a:off x="7846060" y="106095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30480</xdr:rowOff>
    </xdr:from>
    <xdr:to>
      <xdr:col>50</xdr:col>
      <xdr:colOff>114300</xdr:colOff>
      <xdr:row>62</xdr:row>
      <xdr:rowOff>34290</xdr:rowOff>
    </xdr:to>
    <xdr:cxnSp macro="">
      <xdr:nvCxnSpPr>
        <xdr:cNvPr id="246" name="直線コネクタ 245">
          <a:extLst>
            <a:ext uri="{FF2B5EF4-FFF2-40B4-BE49-F238E27FC236}">
              <a16:creationId xmlns:a16="http://schemas.microsoft.com/office/drawing/2014/main" id="{944D72B7-B7E4-4F25-9833-0A663F8BBDB1}"/>
            </a:ext>
          </a:extLst>
        </xdr:cNvPr>
        <xdr:cNvCxnSpPr/>
      </xdr:nvCxnSpPr>
      <xdr:spPr>
        <a:xfrm>
          <a:off x="7889240" y="1065847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21590</xdr:rowOff>
    </xdr:from>
    <xdr:to>
      <xdr:col>41</xdr:col>
      <xdr:colOff>101600</xdr:colOff>
      <xdr:row>62</xdr:row>
      <xdr:rowOff>123190</xdr:rowOff>
    </xdr:to>
    <xdr:sp macro="" textlink="">
      <xdr:nvSpPr>
        <xdr:cNvPr id="247" name="楕円 246">
          <a:extLst>
            <a:ext uri="{FF2B5EF4-FFF2-40B4-BE49-F238E27FC236}">
              <a16:creationId xmlns:a16="http://schemas.microsoft.com/office/drawing/2014/main" id="{F5311D2E-1F5C-4908-86FC-670C092E9802}"/>
            </a:ext>
          </a:extLst>
        </xdr:cNvPr>
        <xdr:cNvSpPr/>
      </xdr:nvSpPr>
      <xdr:spPr>
        <a:xfrm>
          <a:off x="7029450" y="106476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30480</xdr:rowOff>
    </xdr:from>
    <xdr:to>
      <xdr:col>45</xdr:col>
      <xdr:colOff>177800</xdr:colOff>
      <xdr:row>62</xdr:row>
      <xdr:rowOff>72390</xdr:rowOff>
    </xdr:to>
    <xdr:cxnSp macro="">
      <xdr:nvCxnSpPr>
        <xdr:cNvPr id="248" name="直線コネクタ 247">
          <a:extLst>
            <a:ext uri="{FF2B5EF4-FFF2-40B4-BE49-F238E27FC236}">
              <a16:creationId xmlns:a16="http://schemas.microsoft.com/office/drawing/2014/main" id="{9F8313D8-A64F-4B38-A7F9-3DEED8987666}"/>
            </a:ext>
          </a:extLst>
        </xdr:cNvPr>
        <xdr:cNvCxnSpPr/>
      </xdr:nvCxnSpPr>
      <xdr:spPr>
        <a:xfrm flipV="1">
          <a:off x="7084060" y="10658475"/>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9" name="楕円 248">
          <a:extLst>
            <a:ext uri="{FF2B5EF4-FFF2-40B4-BE49-F238E27FC236}">
              <a16:creationId xmlns:a16="http://schemas.microsoft.com/office/drawing/2014/main" id="{6EAD047F-CAF9-4A6B-844C-44FB395312E1}"/>
            </a:ext>
          </a:extLst>
        </xdr:cNvPr>
        <xdr:cNvSpPr/>
      </xdr:nvSpPr>
      <xdr:spPr>
        <a:xfrm>
          <a:off x="6231890" y="105524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148590</xdr:rowOff>
    </xdr:from>
    <xdr:to>
      <xdr:col>41</xdr:col>
      <xdr:colOff>50800</xdr:colOff>
      <xdr:row>62</xdr:row>
      <xdr:rowOff>72390</xdr:rowOff>
    </xdr:to>
    <xdr:cxnSp macro="">
      <xdr:nvCxnSpPr>
        <xdr:cNvPr id="250" name="直線コネクタ 249">
          <a:extLst>
            <a:ext uri="{FF2B5EF4-FFF2-40B4-BE49-F238E27FC236}">
              <a16:creationId xmlns:a16="http://schemas.microsoft.com/office/drawing/2014/main" id="{73A33DCB-2D84-4AB9-ACE4-80DE0180536E}"/>
            </a:ext>
          </a:extLst>
        </xdr:cNvPr>
        <xdr:cNvCxnSpPr/>
      </xdr:nvCxnSpPr>
      <xdr:spPr>
        <a:xfrm>
          <a:off x="6286500" y="10607040"/>
          <a:ext cx="7975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a:extLst>
            <a:ext uri="{FF2B5EF4-FFF2-40B4-BE49-F238E27FC236}">
              <a16:creationId xmlns:a16="http://schemas.microsoft.com/office/drawing/2014/main" id="{C165F8FF-E9A0-4988-B717-FE67CD3989B8}"/>
            </a:ext>
          </a:extLst>
        </xdr:cNvPr>
        <xdr:cNvSpPr txBox="1"/>
      </xdr:nvSpPr>
      <xdr:spPr>
        <a:xfrm>
          <a:off x="845446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10EF19B1-7FB0-42FD-A8C4-6BAD4F34E9A0}"/>
            </a:ext>
          </a:extLst>
        </xdr:cNvPr>
        <xdr:cNvSpPr txBox="1"/>
      </xdr:nvSpPr>
      <xdr:spPr>
        <a:xfrm>
          <a:off x="767341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a:extLst>
            <a:ext uri="{FF2B5EF4-FFF2-40B4-BE49-F238E27FC236}">
              <a16:creationId xmlns:a16="http://schemas.microsoft.com/office/drawing/2014/main" id="{CFCF6C2D-5852-4002-9D9B-25463B1A83E3}"/>
            </a:ext>
          </a:extLst>
        </xdr:cNvPr>
        <xdr:cNvSpPr txBox="1"/>
      </xdr:nvSpPr>
      <xdr:spPr>
        <a:xfrm>
          <a:off x="6866332"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3F908D3E-EDDF-4407-8BDE-22CE54230008}"/>
            </a:ext>
          </a:extLst>
        </xdr:cNvPr>
        <xdr:cNvSpPr txBox="1"/>
      </xdr:nvSpPr>
      <xdr:spPr>
        <a:xfrm>
          <a:off x="6068772"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76217</xdr:rowOff>
    </xdr:from>
    <xdr:ext cx="469744" cy="259045"/>
    <xdr:sp macro="" textlink="">
      <xdr:nvSpPr>
        <xdr:cNvPr id="255" name="n_1mainValue【体育館・プール】&#10;一人当たり面積">
          <a:extLst>
            <a:ext uri="{FF2B5EF4-FFF2-40B4-BE49-F238E27FC236}">
              <a16:creationId xmlns:a16="http://schemas.microsoft.com/office/drawing/2014/main" id="{BAEB89A1-0DAB-499C-9B9E-759931549349}"/>
            </a:ext>
          </a:extLst>
        </xdr:cNvPr>
        <xdr:cNvSpPr txBox="1"/>
      </xdr:nvSpPr>
      <xdr:spPr>
        <a:xfrm>
          <a:off x="845446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6" name="n_2mainValue【体育館・プール】&#10;一人当たり面積">
          <a:extLst>
            <a:ext uri="{FF2B5EF4-FFF2-40B4-BE49-F238E27FC236}">
              <a16:creationId xmlns:a16="http://schemas.microsoft.com/office/drawing/2014/main" id="{16566684-BC3C-4B0F-8F18-4B19C5867BB2}"/>
            </a:ext>
          </a:extLst>
        </xdr:cNvPr>
        <xdr:cNvSpPr txBox="1"/>
      </xdr:nvSpPr>
      <xdr:spPr>
        <a:xfrm>
          <a:off x="767341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114317</xdr:rowOff>
    </xdr:from>
    <xdr:ext cx="469744" cy="259045"/>
    <xdr:sp macro="" textlink="">
      <xdr:nvSpPr>
        <xdr:cNvPr id="257" name="n_3mainValue【体育館・プール】&#10;一人当たり面積">
          <a:extLst>
            <a:ext uri="{FF2B5EF4-FFF2-40B4-BE49-F238E27FC236}">
              <a16:creationId xmlns:a16="http://schemas.microsoft.com/office/drawing/2014/main" id="{AEAFA17C-5CE6-4DDB-81A1-E1CC3FDB7A7B}"/>
            </a:ext>
          </a:extLst>
        </xdr:cNvPr>
        <xdr:cNvSpPr txBox="1"/>
      </xdr:nvSpPr>
      <xdr:spPr>
        <a:xfrm>
          <a:off x="6866332"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19067</xdr:rowOff>
    </xdr:from>
    <xdr:ext cx="469744" cy="259045"/>
    <xdr:sp macro="" textlink="">
      <xdr:nvSpPr>
        <xdr:cNvPr id="258" name="n_4mainValue【体育館・プール】&#10;一人当たり面積">
          <a:extLst>
            <a:ext uri="{FF2B5EF4-FFF2-40B4-BE49-F238E27FC236}">
              <a16:creationId xmlns:a16="http://schemas.microsoft.com/office/drawing/2014/main" id="{32770C74-D6ED-4593-ADF1-D175F686A7A3}"/>
            </a:ext>
          </a:extLst>
        </xdr:cNvPr>
        <xdr:cNvSpPr txBox="1"/>
      </xdr:nvSpPr>
      <xdr:spPr>
        <a:xfrm>
          <a:off x="6068772"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0B7F2E7-F0CA-4EA1-A9CB-43E77621263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6A06549-D376-4334-84B8-06140A87ACC9}"/>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61DC893-D0C0-4578-B507-88BC6F9EE0D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CD79500-9ED5-4268-95CA-4EF78078261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8B3B75A-AC6C-4899-BEC6-C977016E0CBA}"/>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F97DD87-94F7-46B0-8287-3DB8F6D22F94}"/>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7C174E07-AD62-4E3F-84F6-DA9E98AC55FC}"/>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210D5A0-81D5-417E-A7A5-EB4C3B86AAED}"/>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7E90E401-A15F-4125-9CBA-C1658C027D61}"/>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3718B042-5262-4EF2-A022-6120E0803ED3}"/>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87AA86BD-401D-463E-9FCE-413B171312CB}"/>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47924BD9-DE78-45E8-8CD7-857540173E1B}"/>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34573D84-052A-4659-8DF5-7B652FF662F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6EE608CA-433F-4EAC-A91B-F4F44C7C5A15}"/>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7FE3E325-2BB3-4C4F-ABA8-76FC12B90A6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ADF66A72-11B2-4571-BAC2-8D0FBB932427}"/>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7920F04A-D174-42A7-BEDE-45250D794D2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5ED3C772-9513-4C84-A32A-B5A1B33E737E}"/>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DB0B9412-F273-46A5-8446-38886C8E4876}"/>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AEDD75B7-9764-40EC-B8FE-AD270C7659E8}"/>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426DAE23-1906-4BD1-BB2C-BAA7302A15EE}"/>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E7A3B2A0-CFF2-4519-A379-90DF97CD78E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C786113D-5C50-47C4-B9AA-0AB17A2FD06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B3C5F0D2-459A-46B9-8C1D-2B27591B7FC3}"/>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4092E72E-CC1F-48C7-82C1-89FB5EC5952C}"/>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8D116075-A2EB-49D6-95EF-297D271576A9}"/>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49C6469E-59AE-4773-B0ED-C3FDAFF74FBF}"/>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5A3DBA3A-20D9-40B5-AE19-F0FCC0DA9EC6}"/>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4CDA9ABC-5B63-4A08-9DE5-192FBF59F4C8}"/>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BB2D742F-822C-49C6-9C65-1CFB189C4EAC}"/>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68D17E66-7453-4564-AB5A-1DC2EDAF47CD}"/>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A833454B-F333-4550-89EF-92D40D27D8E3}"/>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A5C74E02-E8D0-46F6-8065-2829BB24CFB4}"/>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63212656-5255-4E42-8CBF-5BF5255D4422}"/>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DA46E799-C78D-46FB-B085-2D141FD894B6}"/>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B26AC634-D4CE-4BBD-B784-5DA1266FB6B9}"/>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CC49BD34-9A6D-4A7E-BA26-5FB2B9DAA6A6}"/>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C670A413-2976-49A2-A1D1-32EFFD7FD154}"/>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9D8DB629-865F-4740-9978-AE999F60BB6E}"/>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FD69E341-CE9E-4AC7-9E68-3AACBED7C808}"/>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299" name="直線コネクタ 298">
          <a:extLst>
            <a:ext uri="{FF2B5EF4-FFF2-40B4-BE49-F238E27FC236}">
              <a16:creationId xmlns:a16="http://schemas.microsoft.com/office/drawing/2014/main" id="{BC15A92B-95AA-4AAD-8004-584290D3840C}"/>
            </a:ext>
          </a:extLst>
        </xdr:cNvPr>
        <xdr:cNvCxnSpPr/>
      </xdr:nvCxnSpPr>
      <xdr:spPr>
        <a:xfrm flipV="1">
          <a:off x="4173855" y="17285970"/>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07D51105-F588-4615-8117-CBE88E684A8B}"/>
            </a:ext>
          </a:extLst>
        </xdr:cNvPr>
        <xdr:cNvSpPr txBox="1"/>
      </xdr:nvSpPr>
      <xdr:spPr>
        <a:xfrm>
          <a:off x="421259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01" name="直線コネクタ 300">
          <a:extLst>
            <a:ext uri="{FF2B5EF4-FFF2-40B4-BE49-F238E27FC236}">
              <a16:creationId xmlns:a16="http://schemas.microsoft.com/office/drawing/2014/main" id="{9A880CC2-B6CF-48DE-B1DF-40F834AE426E}"/>
            </a:ext>
          </a:extLst>
        </xdr:cNvPr>
        <xdr:cNvCxnSpPr/>
      </xdr:nvCxnSpPr>
      <xdr:spPr>
        <a:xfrm>
          <a:off x="4112260" y="18430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83C1E880-A91A-4189-987D-FF5D7E206955}"/>
            </a:ext>
          </a:extLst>
        </xdr:cNvPr>
        <xdr:cNvSpPr txBox="1"/>
      </xdr:nvSpPr>
      <xdr:spPr>
        <a:xfrm>
          <a:off x="4212590" y="170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3" name="直線コネクタ 302">
          <a:extLst>
            <a:ext uri="{FF2B5EF4-FFF2-40B4-BE49-F238E27FC236}">
              <a16:creationId xmlns:a16="http://schemas.microsoft.com/office/drawing/2014/main" id="{9044E17B-DC7F-4532-8DD8-7BA78C844025}"/>
            </a:ext>
          </a:extLst>
        </xdr:cNvPr>
        <xdr:cNvCxnSpPr/>
      </xdr:nvCxnSpPr>
      <xdr:spPr>
        <a:xfrm>
          <a:off x="4112260" y="17285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2CEC5EAE-197D-4002-B190-E29CD91A7444}"/>
            </a:ext>
          </a:extLst>
        </xdr:cNvPr>
        <xdr:cNvSpPr txBox="1"/>
      </xdr:nvSpPr>
      <xdr:spPr>
        <a:xfrm>
          <a:off x="4212590" y="17755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05" name="フローチャート: 判断 304">
          <a:extLst>
            <a:ext uri="{FF2B5EF4-FFF2-40B4-BE49-F238E27FC236}">
              <a16:creationId xmlns:a16="http://schemas.microsoft.com/office/drawing/2014/main" id="{A06EA1DD-344D-488B-AA1F-75ACB2600BB5}"/>
            </a:ext>
          </a:extLst>
        </xdr:cNvPr>
        <xdr:cNvSpPr/>
      </xdr:nvSpPr>
      <xdr:spPr>
        <a:xfrm>
          <a:off x="4131310" y="179076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06" name="フローチャート: 判断 305">
          <a:extLst>
            <a:ext uri="{FF2B5EF4-FFF2-40B4-BE49-F238E27FC236}">
              <a16:creationId xmlns:a16="http://schemas.microsoft.com/office/drawing/2014/main" id="{64CB06A2-5C86-489C-8BC7-762A704FE73D}"/>
            </a:ext>
          </a:extLst>
        </xdr:cNvPr>
        <xdr:cNvSpPr/>
      </xdr:nvSpPr>
      <xdr:spPr>
        <a:xfrm>
          <a:off x="3388360" y="1788477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07" name="フローチャート: 判断 306">
          <a:extLst>
            <a:ext uri="{FF2B5EF4-FFF2-40B4-BE49-F238E27FC236}">
              <a16:creationId xmlns:a16="http://schemas.microsoft.com/office/drawing/2014/main" id="{4D45CAC7-3A29-47FF-AC52-AAF3BF5EE2A0}"/>
            </a:ext>
          </a:extLst>
        </xdr:cNvPr>
        <xdr:cNvSpPr/>
      </xdr:nvSpPr>
      <xdr:spPr>
        <a:xfrm>
          <a:off x="2571750" y="178581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08" name="フローチャート: 判断 307">
          <a:extLst>
            <a:ext uri="{FF2B5EF4-FFF2-40B4-BE49-F238E27FC236}">
              <a16:creationId xmlns:a16="http://schemas.microsoft.com/office/drawing/2014/main" id="{E71FF2C0-1830-4AA2-9FF9-CB97277ED43E}"/>
            </a:ext>
          </a:extLst>
        </xdr:cNvPr>
        <xdr:cNvSpPr/>
      </xdr:nvSpPr>
      <xdr:spPr>
        <a:xfrm>
          <a:off x="1774190" y="178200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309" name="フローチャート: 判断 308">
          <a:extLst>
            <a:ext uri="{FF2B5EF4-FFF2-40B4-BE49-F238E27FC236}">
              <a16:creationId xmlns:a16="http://schemas.microsoft.com/office/drawing/2014/main" id="{186A2C1A-D85C-45F3-89B6-FD1791B5D810}"/>
            </a:ext>
          </a:extLst>
        </xdr:cNvPr>
        <xdr:cNvSpPr/>
      </xdr:nvSpPr>
      <xdr:spPr>
        <a:xfrm>
          <a:off x="988060" y="1777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F9F3F76B-FE7F-4967-82AD-7C9C4CF371A7}"/>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2B9A9B44-3A2D-4B27-A119-466A63A9D055}"/>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DC7B0DDA-DC3C-4D39-BAF9-84D137BC8AC7}"/>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10630643-0056-4462-85B8-806DDAF5FE61}"/>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4181F85-9B3C-40D2-872C-22A4C0AE45EB}"/>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315" name="楕円 314">
          <a:extLst>
            <a:ext uri="{FF2B5EF4-FFF2-40B4-BE49-F238E27FC236}">
              <a16:creationId xmlns:a16="http://schemas.microsoft.com/office/drawing/2014/main" id="{E237F9BE-31D1-4957-B89F-7DE0E6F649E9}"/>
            </a:ext>
          </a:extLst>
        </xdr:cNvPr>
        <xdr:cNvSpPr/>
      </xdr:nvSpPr>
      <xdr:spPr>
        <a:xfrm>
          <a:off x="4131310" y="179705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120032</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41491A74-3195-4F13-AF31-5D4FD79F446C}"/>
            </a:ext>
          </a:extLst>
        </xdr:cNvPr>
        <xdr:cNvSpPr txBox="1"/>
      </xdr:nvSpPr>
      <xdr:spPr>
        <a:xfrm>
          <a:off x="4212590"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90170</xdr:rowOff>
    </xdr:from>
    <xdr:to>
      <xdr:col>20</xdr:col>
      <xdr:colOff>38100</xdr:colOff>
      <xdr:row>105</xdr:row>
      <xdr:rowOff>20320</xdr:rowOff>
    </xdr:to>
    <xdr:sp macro="" textlink="">
      <xdr:nvSpPr>
        <xdr:cNvPr id="317" name="楕円 316">
          <a:extLst>
            <a:ext uri="{FF2B5EF4-FFF2-40B4-BE49-F238E27FC236}">
              <a16:creationId xmlns:a16="http://schemas.microsoft.com/office/drawing/2014/main" id="{3207BFF2-E756-4327-BF29-F9B191105DF5}"/>
            </a:ext>
          </a:extLst>
        </xdr:cNvPr>
        <xdr:cNvSpPr/>
      </xdr:nvSpPr>
      <xdr:spPr>
        <a:xfrm>
          <a:off x="3388360" y="179247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140970</xdr:rowOff>
    </xdr:from>
    <xdr:to>
      <xdr:col>24</xdr:col>
      <xdr:colOff>63500</xdr:colOff>
      <xdr:row>105</xdr:row>
      <xdr:rowOff>20955</xdr:rowOff>
    </xdr:to>
    <xdr:cxnSp macro="">
      <xdr:nvCxnSpPr>
        <xdr:cNvPr id="318" name="直線コネクタ 317">
          <a:extLst>
            <a:ext uri="{FF2B5EF4-FFF2-40B4-BE49-F238E27FC236}">
              <a16:creationId xmlns:a16="http://schemas.microsoft.com/office/drawing/2014/main" id="{0B33FCC2-78BB-469B-83AF-6D51D1353881}"/>
            </a:ext>
          </a:extLst>
        </xdr:cNvPr>
        <xdr:cNvCxnSpPr/>
      </xdr:nvCxnSpPr>
      <xdr:spPr>
        <a:xfrm>
          <a:off x="3431540" y="17969865"/>
          <a:ext cx="7429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84455</xdr:rowOff>
    </xdr:from>
    <xdr:to>
      <xdr:col>15</xdr:col>
      <xdr:colOff>101600</xdr:colOff>
      <xdr:row>105</xdr:row>
      <xdr:rowOff>14605</xdr:rowOff>
    </xdr:to>
    <xdr:sp macro="" textlink="">
      <xdr:nvSpPr>
        <xdr:cNvPr id="319" name="楕円 318">
          <a:extLst>
            <a:ext uri="{FF2B5EF4-FFF2-40B4-BE49-F238E27FC236}">
              <a16:creationId xmlns:a16="http://schemas.microsoft.com/office/drawing/2014/main" id="{9C83E74C-0E9C-480B-8D35-3AEAF22D2A64}"/>
            </a:ext>
          </a:extLst>
        </xdr:cNvPr>
        <xdr:cNvSpPr/>
      </xdr:nvSpPr>
      <xdr:spPr>
        <a:xfrm>
          <a:off x="2571750" y="179171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135255</xdr:rowOff>
    </xdr:from>
    <xdr:to>
      <xdr:col>19</xdr:col>
      <xdr:colOff>177800</xdr:colOff>
      <xdr:row>104</xdr:row>
      <xdr:rowOff>140970</xdr:rowOff>
    </xdr:to>
    <xdr:cxnSp macro="">
      <xdr:nvCxnSpPr>
        <xdr:cNvPr id="320" name="直線コネクタ 319">
          <a:extLst>
            <a:ext uri="{FF2B5EF4-FFF2-40B4-BE49-F238E27FC236}">
              <a16:creationId xmlns:a16="http://schemas.microsoft.com/office/drawing/2014/main" id="{1BE761BF-B8C0-4544-A16E-F4735213E777}"/>
            </a:ext>
          </a:extLst>
        </xdr:cNvPr>
        <xdr:cNvCxnSpPr/>
      </xdr:nvCxnSpPr>
      <xdr:spPr>
        <a:xfrm>
          <a:off x="2626360" y="17962245"/>
          <a:ext cx="80518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84455</xdr:rowOff>
    </xdr:from>
    <xdr:to>
      <xdr:col>10</xdr:col>
      <xdr:colOff>165100</xdr:colOff>
      <xdr:row>105</xdr:row>
      <xdr:rowOff>14605</xdr:rowOff>
    </xdr:to>
    <xdr:sp macro="" textlink="">
      <xdr:nvSpPr>
        <xdr:cNvPr id="321" name="楕円 320">
          <a:extLst>
            <a:ext uri="{FF2B5EF4-FFF2-40B4-BE49-F238E27FC236}">
              <a16:creationId xmlns:a16="http://schemas.microsoft.com/office/drawing/2014/main" id="{F3492892-04B6-4A91-8F12-639C348E8F5F}"/>
            </a:ext>
          </a:extLst>
        </xdr:cNvPr>
        <xdr:cNvSpPr/>
      </xdr:nvSpPr>
      <xdr:spPr>
        <a:xfrm>
          <a:off x="1774190" y="179171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135255</xdr:rowOff>
    </xdr:from>
    <xdr:to>
      <xdr:col>15</xdr:col>
      <xdr:colOff>50800</xdr:colOff>
      <xdr:row>104</xdr:row>
      <xdr:rowOff>135255</xdr:rowOff>
    </xdr:to>
    <xdr:cxnSp macro="">
      <xdr:nvCxnSpPr>
        <xdr:cNvPr id="322" name="直線コネクタ 321">
          <a:extLst>
            <a:ext uri="{FF2B5EF4-FFF2-40B4-BE49-F238E27FC236}">
              <a16:creationId xmlns:a16="http://schemas.microsoft.com/office/drawing/2014/main" id="{54C03810-6F24-4F75-A704-6C1DDB1476C2}"/>
            </a:ext>
          </a:extLst>
        </xdr:cNvPr>
        <xdr:cNvCxnSpPr/>
      </xdr:nvCxnSpPr>
      <xdr:spPr>
        <a:xfrm>
          <a:off x="1828800" y="1796224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40639</xdr:rowOff>
    </xdr:from>
    <xdr:to>
      <xdr:col>6</xdr:col>
      <xdr:colOff>38100</xdr:colOff>
      <xdr:row>104</xdr:row>
      <xdr:rowOff>142239</xdr:rowOff>
    </xdr:to>
    <xdr:sp macro="" textlink="">
      <xdr:nvSpPr>
        <xdr:cNvPr id="323" name="楕円 322">
          <a:extLst>
            <a:ext uri="{FF2B5EF4-FFF2-40B4-BE49-F238E27FC236}">
              <a16:creationId xmlns:a16="http://schemas.microsoft.com/office/drawing/2014/main" id="{252927B6-2D83-4BB2-B820-8B26BDB34D53}"/>
            </a:ext>
          </a:extLst>
        </xdr:cNvPr>
        <xdr:cNvSpPr/>
      </xdr:nvSpPr>
      <xdr:spPr>
        <a:xfrm>
          <a:off x="988060" y="178714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91439</xdr:rowOff>
    </xdr:from>
    <xdr:to>
      <xdr:col>10</xdr:col>
      <xdr:colOff>114300</xdr:colOff>
      <xdr:row>104</xdr:row>
      <xdr:rowOff>135255</xdr:rowOff>
    </xdr:to>
    <xdr:cxnSp macro="">
      <xdr:nvCxnSpPr>
        <xdr:cNvPr id="324" name="直線コネクタ 323">
          <a:extLst>
            <a:ext uri="{FF2B5EF4-FFF2-40B4-BE49-F238E27FC236}">
              <a16:creationId xmlns:a16="http://schemas.microsoft.com/office/drawing/2014/main" id="{78F05249-38E7-41CC-AF52-AA58BCABE27D}"/>
            </a:ext>
          </a:extLst>
        </xdr:cNvPr>
        <xdr:cNvCxnSpPr/>
      </xdr:nvCxnSpPr>
      <xdr:spPr>
        <a:xfrm>
          <a:off x="1031240" y="17926049"/>
          <a:ext cx="79756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25" name="n_1aveValue【市民会館】&#10;有形固定資産減価償却率">
          <a:extLst>
            <a:ext uri="{FF2B5EF4-FFF2-40B4-BE49-F238E27FC236}">
              <a16:creationId xmlns:a16="http://schemas.microsoft.com/office/drawing/2014/main" id="{AE4B750C-0458-43BC-A5D0-C7AB7D02E6F0}"/>
            </a:ext>
          </a:extLst>
        </xdr:cNvPr>
        <xdr:cNvSpPr txBox="1"/>
      </xdr:nvSpPr>
      <xdr:spPr>
        <a:xfrm>
          <a:off x="3239144" y="17665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326" name="n_2aveValue【市民会館】&#10;有形固定資産減価償却率">
          <a:extLst>
            <a:ext uri="{FF2B5EF4-FFF2-40B4-BE49-F238E27FC236}">
              <a16:creationId xmlns:a16="http://schemas.microsoft.com/office/drawing/2014/main" id="{F7A22AC7-1534-4AED-9E55-1B503B535214}"/>
            </a:ext>
          </a:extLst>
        </xdr:cNvPr>
        <xdr:cNvSpPr txBox="1"/>
      </xdr:nvSpPr>
      <xdr:spPr>
        <a:xfrm>
          <a:off x="2439044" y="1763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327" name="n_3aveValue【市民会館】&#10;有形固定資産減価償却率">
          <a:extLst>
            <a:ext uri="{FF2B5EF4-FFF2-40B4-BE49-F238E27FC236}">
              <a16:creationId xmlns:a16="http://schemas.microsoft.com/office/drawing/2014/main" id="{430803B3-3C9F-49E3-9DFF-80341AE37D2A}"/>
            </a:ext>
          </a:extLst>
        </xdr:cNvPr>
        <xdr:cNvSpPr txBox="1"/>
      </xdr:nvSpPr>
      <xdr:spPr>
        <a:xfrm>
          <a:off x="164148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328" name="n_4aveValue【市民会館】&#10;有形固定資産減価償却率">
          <a:extLst>
            <a:ext uri="{FF2B5EF4-FFF2-40B4-BE49-F238E27FC236}">
              <a16:creationId xmlns:a16="http://schemas.microsoft.com/office/drawing/2014/main" id="{01EA4628-CD84-433F-9989-99D3A5C51403}"/>
            </a:ext>
          </a:extLst>
        </xdr:cNvPr>
        <xdr:cNvSpPr txBox="1"/>
      </xdr:nvSpPr>
      <xdr:spPr>
        <a:xfrm>
          <a:off x="855354" y="175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11447</xdr:rowOff>
    </xdr:from>
    <xdr:ext cx="405111" cy="259045"/>
    <xdr:sp macro="" textlink="">
      <xdr:nvSpPr>
        <xdr:cNvPr id="329" name="n_1mainValue【市民会館】&#10;有形固定資産減価償却率">
          <a:extLst>
            <a:ext uri="{FF2B5EF4-FFF2-40B4-BE49-F238E27FC236}">
              <a16:creationId xmlns:a16="http://schemas.microsoft.com/office/drawing/2014/main" id="{B38D629E-E505-4D43-8979-AE012973B9EA}"/>
            </a:ext>
          </a:extLst>
        </xdr:cNvPr>
        <xdr:cNvSpPr txBox="1"/>
      </xdr:nvSpPr>
      <xdr:spPr>
        <a:xfrm>
          <a:off x="32391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330" name="n_2mainValue【市民会館】&#10;有形固定資産減価償却率">
          <a:extLst>
            <a:ext uri="{FF2B5EF4-FFF2-40B4-BE49-F238E27FC236}">
              <a16:creationId xmlns:a16="http://schemas.microsoft.com/office/drawing/2014/main" id="{FDFA89F9-179A-45C1-8CA0-8D4205E2BFAD}"/>
            </a:ext>
          </a:extLst>
        </xdr:cNvPr>
        <xdr:cNvSpPr txBox="1"/>
      </xdr:nvSpPr>
      <xdr:spPr>
        <a:xfrm>
          <a:off x="2439044" y="1800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5732</xdr:rowOff>
    </xdr:from>
    <xdr:ext cx="405111" cy="259045"/>
    <xdr:sp macro="" textlink="">
      <xdr:nvSpPr>
        <xdr:cNvPr id="331" name="n_3mainValue【市民会館】&#10;有形固定資産減価償却率">
          <a:extLst>
            <a:ext uri="{FF2B5EF4-FFF2-40B4-BE49-F238E27FC236}">
              <a16:creationId xmlns:a16="http://schemas.microsoft.com/office/drawing/2014/main" id="{9B736386-E319-4567-A836-5A00D5EA3CC1}"/>
            </a:ext>
          </a:extLst>
        </xdr:cNvPr>
        <xdr:cNvSpPr txBox="1"/>
      </xdr:nvSpPr>
      <xdr:spPr>
        <a:xfrm>
          <a:off x="1641484" y="1800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133366</xdr:rowOff>
    </xdr:from>
    <xdr:ext cx="405111" cy="259045"/>
    <xdr:sp macro="" textlink="">
      <xdr:nvSpPr>
        <xdr:cNvPr id="332" name="n_4mainValue【市民会館】&#10;有形固定資産減価償却率">
          <a:extLst>
            <a:ext uri="{FF2B5EF4-FFF2-40B4-BE49-F238E27FC236}">
              <a16:creationId xmlns:a16="http://schemas.microsoft.com/office/drawing/2014/main" id="{F510C9C9-ED2F-48D3-A38F-6BF5A0FBED34}"/>
            </a:ext>
          </a:extLst>
        </xdr:cNvPr>
        <xdr:cNvSpPr txBox="1"/>
      </xdr:nvSpPr>
      <xdr:spPr>
        <a:xfrm>
          <a:off x="855354" y="17960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F0636E49-EA67-40AF-B138-C115BF008F86}"/>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E8AF5497-1FD9-4A1B-9EC9-F61CC9F2763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4FA400C3-C794-42E7-B764-F983D667304E}"/>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52A2037E-F0B2-49BD-9D66-14A71B0CB08E}"/>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1E2CD90A-F4F8-4A95-9B0A-B567763A092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2401FE08-4574-4109-8206-F62302D8135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BFF6647B-366C-4723-9450-58D873FA7DCE}"/>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63A7E743-1EB6-4832-BBA4-D60DB57E8D60}"/>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DDCA6D1E-06FC-4B7E-85F3-89011E68EB23}"/>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8A959FC9-9CF7-4582-A26B-24CC2CFCDF03}"/>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E49673AB-ADEC-4C47-9CBE-384A11462AA5}"/>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06A9E5F3-3E67-481E-A8BC-0FB104CB3920}"/>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AC8072FB-2C90-4565-8AFA-E7DE2F9D6D7C}"/>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992DA65D-CE39-48B1-95F8-8168A9296497}"/>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EB6C7056-BB46-4F6B-A936-CC31DAF134EC}"/>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8D131E05-9E6C-4213-9463-FBE6A18D9799}"/>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C38907FB-18E0-4CF5-B107-1DDFE178BFC6}"/>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852765C0-8492-4C85-89C1-E97484316193}"/>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DBB1A80D-85FA-4996-9DF0-CA8A17DC1E45}"/>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6F2372CF-2431-4BB8-B6AE-2A1C6FAE2FFE}"/>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C9D97922-F4EF-4699-8664-39ECB194DB3D}"/>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B408FA97-A4A5-4AA5-9F76-80A3884D70F3}"/>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1968FF2E-4AD8-4914-9799-FF398451C935}"/>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356" name="直線コネクタ 355">
          <a:extLst>
            <a:ext uri="{FF2B5EF4-FFF2-40B4-BE49-F238E27FC236}">
              <a16:creationId xmlns:a16="http://schemas.microsoft.com/office/drawing/2014/main" id="{4B6D389F-A135-4D13-94DD-788EFFE2F38F}"/>
            </a:ext>
          </a:extLst>
        </xdr:cNvPr>
        <xdr:cNvCxnSpPr/>
      </xdr:nvCxnSpPr>
      <xdr:spPr>
        <a:xfrm flipV="1">
          <a:off x="9429115" y="1716976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57" name="【市民会館】&#10;一人当たり面積最小値テキスト">
          <a:extLst>
            <a:ext uri="{FF2B5EF4-FFF2-40B4-BE49-F238E27FC236}">
              <a16:creationId xmlns:a16="http://schemas.microsoft.com/office/drawing/2014/main" id="{955B0BC7-39BD-48D7-BA2E-5DCA8159FD6B}"/>
            </a:ext>
          </a:extLst>
        </xdr:cNvPr>
        <xdr:cNvSpPr txBox="1"/>
      </xdr:nvSpPr>
      <xdr:spPr>
        <a:xfrm>
          <a:off x="946785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58" name="直線コネクタ 357">
          <a:extLst>
            <a:ext uri="{FF2B5EF4-FFF2-40B4-BE49-F238E27FC236}">
              <a16:creationId xmlns:a16="http://schemas.microsoft.com/office/drawing/2014/main" id="{C71ED740-E4D4-4CA5-8727-0096E25E71CA}"/>
            </a:ext>
          </a:extLst>
        </xdr:cNvPr>
        <xdr:cNvCxnSpPr/>
      </xdr:nvCxnSpPr>
      <xdr:spPr>
        <a:xfrm>
          <a:off x="9356090" y="185451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59" name="【市民会館】&#10;一人当たり面積最大値テキスト">
          <a:extLst>
            <a:ext uri="{FF2B5EF4-FFF2-40B4-BE49-F238E27FC236}">
              <a16:creationId xmlns:a16="http://schemas.microsoft.com/office/drawing/2014/main" id="{2F3386E5-A196-4A12-8A18-78BA377EF03C}"/>
            </a:ext>
          </a:extLst>
        </xdr:cNvPr>
        <xdr:cNvSpPr txBox="1"/>
      </xdr:nvSpPr>
      <xdr:spPr>
        <a:xfrm>
          <a:off x="9467850" y="1694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0" name="直線コネクタ 359">
          <a:extLst>
            <a:ext uri="{FF2B5EF4-FFF2-40B4-BE49-F238E27FC236}">
              <a16:creationId xmlns:a16="http://schemas.microsoft.com/office/drawing/2014/main" id="{E0541F66-D420-4F48-B58A-0F749DF786F9}"/>
            </a:ext>
          </a:extLst>
        </xdr:cNvPr>
        <xdr:cNvCxnSpPr/>
      </xdr:nvCxnSpPr>
      <xdr:spPr>
        <a:xfrm>
          <a:off x="9356090" y="171697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361" name="【市民会館】&#10;一人当たり面積平均値テキスト">
          <a:extLst>
            <a:ext uri="{FF2B5EF4-FFF2-40B4-BE49-F238E27FC236}">
              <a16:creationId xmlns:a16="http://schemas.microsoft.com/office/drawing/2014/main" id="{FBC70806-448B-4AAA-9A8D-49C9341D1940}"/>
            </a:ext>
          </a:extLst>
        </xdr:cNvPr>
        <xdr:cNvSpPr txBox="1"/>
      </xdr:nvSpPr>
      <xdr:spPr>
        <a:xfrm>
          <a:off x="9467850" y="1779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362" name="フローチャート: 判断 361">
          <a:extLst>
            <a:ext uri="{FF2B5EF4-FFF2-40B4-BE49-F238E27FC236}">
              <a16:creationId xmlns:a16="http://schemas.microsoft.com/office/drawing/2014/main" id="{1202C5DB-69D4-4C36-BB39-037E4CB619DE}"/>
            </a:ext>
          </a:extLst>
        </xdr:cNvPr>
        <xdr:cNvSpPr/>
      </xdr:nvSpPr>
      <xdr:spPr>
        <a:xfrm>
          <a:off x="9394190" y="1794383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3" name="フローチャート: 判断 362">
          <a:extLst>
            <a:ext uri="{FF2B5EF4-FFF2-40B4-BE49-F238E27FC236}">
              <a16:creationId xmlns:a16="http://schemas.microsoft.com/office/drawing/2014/main" id="{0BF34FA4-2257-47FE-9DFD-575E269A8DAA}"/>
            </a:ext>
          </a:extLst>
        </xdr:cNvPr>
        <xdr:cNvSpPr/>
      </xdr:nvSpPr>
      <xdr:spPr>
        <a:xfrm>
          <a:off x="8632190" y="1796287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364" name="フローチャート: 判断 363">
          <a:extLst>
            <a:ext uri="{FF2B5EF4-FFF2-40B4-BE49-F238E27FC236}">
              <a16:creationId xmlns:a16="http://schemas.microsoft.com/office/drawing/2014/main" id="{8176E297-10F9-4C71-BA39-DD5EA15BD97C}"/>
            </a:ext>
          </a:extLst>
        </xdr:cNvPr>
        <xdr:cNvSpPr/>
      </xdr:nvSpPr>
      <xdr:spPr>
        <a:xfrm>
          <a:off x="7846060" y="17976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365" name="フローチャート: 判断 364">
          <a:extLst>
            <a:ext uri="{FF2B5EF4-FFF2-40B4-BE49-F238E27FC236}">
              <a16:creationId xmlns:a16="http://schemas.microsoft.com/office/drawing/2014/main" id="{A6344BF8-CEFD-4DD8-85E4-97AD8D92558A}"/>
            </a:ext>
          </a:extLst>
        </xdr:cNvPr>
        <xdr:cNvSpPr/>
      </xdr:nvSpPr>
      <xdr:spPr>
        <a:xfrm>
          <a:off x="7029450" y="179724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6" name="フローチャート: 判断 365">
          <a:extLst>
            <a:ext uri="{FF2B5EF4-FFF2-40B4-BE49-F238E27FC236}">
              <a16:creationId xmlns:a16="http://schemas.microsoft.com/office/drawing/2014/main" id="{3407FB13-29A3-450E-95CB-B02722A1A38C}"/>
            </a:ext>
          </a:extLst>
        </xdr:cNvPr>
        <xdr:cNvSpPr/>
      </xdr:nvSpPr>
      <xdr:spPr>
        <a:xfrm>
          <a:off x="6231890" y="1796287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2E025EA1-7037-4D51-B5AE-55ED8B000596}"/>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D75BA356-8FF9-4332-A7A8-AF70B1A6E524}"/>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F1119CEB-08C5-4919-BD36-F06F2CEFF32E}"/>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4AD6C569-99AB-4FD3-9203-182800DCD8EB}"/>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15700D75-4A3E-42C3-9055-AE70C8AAA9BF}"/>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372" name="楕円 371">
          <a:extLst>
            <a:ext uri="{FF2B5EF4-FFF2-40B4-BE49-F238E27FC236}">
              <a16:creationId xmlns:a16="http://schemas.microsoft.com/office/drawing/2014/main" id="{6225ABCF-0588-4552-A09B-7C17DCED344D}"/>
            </a:ext>
          </a:extLst>
        </xdr:cNvPr>
        <xdr:cNvSpPr/>
      </xdr:nvSpPr>
      <xdr:spPr>
        <a:xfrm>
          <a:off x="9394190" y="18362929"/>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xdr:rowOff>
    </xdr:from>
    <xdr:ext cx="469744" cy="259045"/>
    <xdr:sp macro="" textlink="">
      <xdr:nvSpPr>
        <xdr:cNvPr id="373" name="【市民会館】&#10;一人当たり面積該当値テキスト">
          <a:extLst>
            <a:ext uri="{FF2B5EF4-FFF2-40B4-BE49-F238E27FC236}">
              <a16:creationId xmlns:a16="http://schemas.microsoft.com/office/drawing/2014/main" id="{8203B867-E834-468D-8425-F6653A525D95}"/>
            </a:ext>
          </a:extLst>
        </xdr:cNvPr>
        <xdr:cNvSpPr txBox="1"/>
      </xdr:nvSpPr>
      <xdr:spPr>
        <a:xfrm>
          <a:off x="946785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21589</xdr:rowOff>
    </xdr:from>
    <xdr:to>
      <xdr:col>50</xdr:col>
      <xdr:colOff>165100</xdr:colOff>
      <xdr:row>107</xdr:row>
      <xdr:rowOff>123189</xdr:rowOff>
    </xdr:to>
    <xdr:sp macro="" textlink="">
      <xdr:nvSpPr>
        <xdr:cNvPr id="374" name="楕円 373">
          <a:extLst>
            <a:ext uri="{FF2B5EF4-FFF2-40B4-BE49-F238E27FC236}">
              <a16:creationId xmlns:a16="http://schemas.microsoft.com/office/drawing/2014/main" id="{CCFBD376-A918-42E0-821E-C91A9CD71237}"/>
            </a:ext>
          </a:extLst>
        </xdr:cNvPr>
        <xdr:cNvSpPr/>
      </xdr:nvSpPr>
      <xdr:spPr>
        <a:xfrm>
          <a:off x="8632190" y="183629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72389</xdr:rowOff>
    </xdr:from>
    <xdr:to>
      <xdr:col>55</xdr:col>
      <xdr:colOff>0</xdr:colOff>
      <xdr:row>107</xdr:row>
      <xdr:rowOff>72389</xdr:rowOff>
    </xdr:to>
    <xdr:cxnSp macro="">
      <xdr:nvCxnSpPr>
        <xdr:cNvPr id="375" name="直線コネクタ 374">
          <a:extLst>
            <a:ext uri="{FF2B5EF4-FFF2-40B4-BE49-F238E27FC236}">
              <a16:creationId xmlns:a16="http://schemas.microsoft.com/office/drawing/2014/main" id="{65182AC2-0079-4D85-9A0A-2F1459BE5F6A}"/>
            </a:ext>
          </a:extLst>
        </xdr:cNvPr>
        <xdr:cNvCxnSpPr/>
      </xdr:nvCxnSpPr>
      <xdr:spPr>
        <a:xfrm>
          <a:off x="8686800" y="1841563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17780</xdr:rowOff>
    </xdr:from>
    <xdr:to>
      <xdr:col>46</xdr:col>
      <xdr:colOff>38100</xdr:colOff>
      <xdr:row>107</xdr:row>
      <xdr:rowOff>119380</xdr:rowOff>
    </xdr:to>
    <xdr:sp macro="" textlink="">
      <xdr:nvSpPr>
        <xdr:cNvPr id="376" name="楕円 375">
          <a:extLst>
            <a:ext uri="{FF2B5EF4-FFF2-40B4-BE49-F238E27FC236}">
              <a16:creationId xmlns:a16="http://schemas.microsoft.com/office/drawing/2014/main" id="{76A12913-9347-498A-8D90-2B66BC92CE61}"/>
            </a:ext>
          </a:extLst>
        </xdr:cNvPr>
        <xdr:cNvSpPr/>
      </xdr:nvSpPr>
      <xdr:spPr>
        <a:xfrm>
          <a:off x="7846060" y="183667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68580</xdr:rowOff>
    </xdr:from>
    <xdr:to>
      <xdr:col>50</xdr:col>
      <xdr:colOff>114300</xdr:colOff>
      <xdr:row>107</xdr:row>
      <xdr:rowOff>72389</xdr:rowOff>
    </xdr:to>
    <xdr:cxnSp macro="">
      <xdr:nvCxnSpPr>
        <xdr:cNvPr id="377" name="直線コネクタ 376">
          <a:extLst>
            <a:ext uri="{FF2B5EF4-FFF2-40B4-BE49-F238E27FC236}">
              <a16:creationId xmlns:a16="http://schemas.microsoft.com/office/drawing/2014/main" id="{AAB17B61-0FE1-44EB-9F5C-B94D83B04D5B}"/>
            </a:ext>
          </a:extLst>
        </xdr:cNvPr>
        <xdr:cNvCxnSpPr/>
      </xdr:nvCxnSpPr>
      <xdr:spPr>
        <a:xfrm>
          <a:off x="7889240" y="18411825"/>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17780</xdr:rowOff>
    </xdr:from>
    <xdr:to>
      <xdr:col>41</xdr:col>
      <xdr:colOff>101600</xdr:colOff>
      <xdr:row>107</xdr:row>
      <xdr:rowOff>119380</xdr:rowOff>
    </xdr:to>
    <xdr:sp macro="" textlink="">
      <xdr:nvSpPr>
        <xdr:cNvPr id="378" name="楕円 377">
          <a:extLst>
            <a:ext uri="{FF2B5EF4-FFF2-40B4-BE49-F238E27FC236}">
              <a16:creationId xmlns:a16="http://schemas.microsoft.com/office/drawing/2014/main" id="{00A73259-4A64-48D5-83EC-16682158191E}"/>
            </a:ext>
          </a:extLst>
        </xdr:cNvPr>
        <xdr:cNvSpPr/>
      </xdr:nvSpPr>
      <xdr:spPr>
        <a:xfrm>
          <a:off x="7029450" y="183667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68580</xdr:rowOff>
    </xdr:from>
    <xdr:to>
      <xdr:col>45</xdr:col>
      <xdr:colOff>177800</xdr:colOff>
      <xdr:row>107</xdr:row>
      <xdr:rowOff>68580</xdr:rowOff>
    </xdr:to>
    <xdr:cxnSp macro="">
      <xdr:nvCxnSpPr>
        <xdr:cNvPr id="379" name="直線コネクタ 378">
          <a:extLst>
            <a:ext uri="{FF2B5EF4-FFF2-40B4-BE49-F238E27FC236}">
              <a16:creationId xmlns:a16="http://schemas.microsoft.com/office/drawing/2014/main" id="{0786254E-1D6B-4BFA-9515-1B5D45844CED}"/>
            </a:ext>
          </a:extLst>
        </xdr:cNvPr>
        <xdr:cNvCxnSpPr/>
      </xdr:nvCxnSpPr>
      <xdr:spPr>
        <a:xfrm>
          <a:off x="7084060" y="1841182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17780</xdr:rowOff>
    </xdr:from>
    <xdr:to>
      <xdr:col>36</xdr:col>
      <xdr:colOff>165100</xdr:colOff>
      <xdr:row>107</xdr:row>
      <xdr:rowOff>119380</xdr:rowOff>
    </xdr:to>
    <xdr:sp macro="" textlink="">
      <xdr:nvSpPr>
        <xdr:cNvPr id="380" name="楕円 379">
          <a:extLst>
            <a:ext uri="{FF2B5EF4-FFF2-40B4-BE49-F238E27FC236}">
              <a16:creationId xmlns:a16="http://schemas.microsoft.com/office/drawing/2014/main" id="{DEF4C0E1-D0F5-49DB-B6A3-6BAE3A675A1B}"/>
            </a:ext>
          </a:extLst>
        </xdr:cNvPr>
        <xdr:cNvSpPr/>
      </xdr:nvSpPr>
      <xdr:spPr>
        <a:xfrm>
          <a:off x="6231890" y="183667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68580</xdr:rowOff>
    </xdr:from>
    <xdr:to>
      <xdr:col>41</xdr:col>
      <xdr:colOff>50800</xdr:colOff>
      <xdr:row>107</xdr:row>
      <xdr:rowOff>68580</xdr:rowOff>
    </xdr:to>
    <xdr:cxnSp macro="">
      <xdr:nvCxnSpPr>
        <xdr:cNvPr id="381" name="直線コネクタ 380">
          <a:extLst>
            <a:ext uri="{FF2B5EF4-FFF2-40B4-BE49-F238E27FC236}">
              <a16:creationId xmlns:a16="http://schemas.microsoft.com/office/drawing/2014/main" id="{CDBD251F-4DBD-4BA2-B64D-C9BC5466CBF1}"/>
            </a:ext>
          </a:extLst>
        </xdr:cNvPr>
        <xdr:cNvCxnSpPr/>
      </xdr:nvCxnSpPr>
      <xdr:spPr>
        <a:xfrm>
          <a:off x="6286500" y="1841182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382" name="n_1aveValue【市民会館】&#10;一人当たり面積">
          <a:extLst>
            <a:ext uri="{FF2B5EF4-FFF2-40B4-BE49-F238E27FC236}">
              <a16:creationId xmlns:a16="http://schemas.microsoft.com/office/drawing/2014/main" id="{210D762B-87BE-4730-9B0A-472EC931FD71}"/>
            </a:ext>
          </a:extLst>
        </xdr:cNvPr>
        <xdr:cNvSpPr txBox="1"/>
      </xdr:nvSpPr>
      <xdr:spPr>
        <a:xfrm>
          <a:off x="8454467" y="177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383" name="n_2aveValue【市民会館】&#10;一人当たり面積">
          <a:extLst>
            <a:ext uri="{FF2B5EF4-FFF2-40B4-BE49-F238E27FC236}">
              <a16:creationId xmlns:a16="http://schemas.microsoft.com/office/drawing/2014/main" id="{8FB09C67-9787-4750-AA2F-CF3988B4C265}"/>
            </a:ext>
          </a:extLst>
        </xdr:cNvPr>
        <xdr:cNvSpPr txBox="1"/>
      </xdr:nvSpPr>
      <xdr:spPr>
        <a:xfrm>
          <a:off x="767341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384" name="n_3aveValue【市民会館】&#10;一人当たり面積">
          <a:extLst>
            <a:ext uri="{FF2B5EF4-FFF2-40B4-BE49-F238E27FC236}">
              <a16:creationId xmlns:a16="http://schemas.microsoft.com/office/drawing/2014/main" id="{6E72DC5C-71EF-4E4C-9B97-A91611B9E9C9}"/>
            </a:ext>
          </a:extLst>
        </xdr:cNvPr>
        <xdr:cNvSpPr txBox="1"/>
      </xdr:nvSpPr>
      <xdr:spPr>
        <a:xfrm>
          <a:off x="6866332" y="1775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385" name="n_4aveValue【市民会館】&#10;一人当たり面積">
          <a:extLst>
            <a:ext uri="{FF2B5EF4-FFF2-40B4-BE49-F238E27FC236}">
              <a16:creationId xmlns:a16="http://schemas.microsoft.com/office/drawing/2014/main" id="{0A5E76A2-B3F0-41E1-BCF1-92E80196971D}"/>
            </a:ext>
          </a:extLst>
        </xdr:cNvPr>
        <xdr:cNvSpPr txBox="1"/>
      </xdr:nvSpPr>
      <xdr:spPr>
        <a:xfrm>
          <a:off x="6068772" y="177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114316</xdr:rowOff>
    </xdr:from>
    <xdr:ext cx="469744" cy="259045"/>
    <xdr:sp macro="" textlink="">
      <xdr:nvSpPr>
        <xdr:cNvPr id="386" name="n_1mainValue【市民会館】&#10;一人当たり面積">
          <a:extLst>
            <a:ext uri="{FF2B5EF4-FFF2-40B4-BE49-F238E27FC236}">
              <a16:creationId xmlns:a16="http://schemas.microsoft.com/office/drawing/2014/main" id="{58385109-544A-4BD2-9757-1FF05B9C07AA}"/>
            </a:ext>
          </a:extLst>
        </xdr:cNvPr>
        <xdr:cNvSpPr txBox="1"/>
      </xdr:nvSpPr>
      <xdr:spPr>
        <a:xfrm>
          <a:off x="845446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110507</xdr:rowOff>
    </xdr:from>
    <xdr:ext cx="469744" cy="259045"/>
    <xdr:sp macro="" textlink="">
      <xdr:nvSpPr>
        <xdr:cNvPr id="387" name="n_2mainValue【市民会館】&#10;一人当たり面積">
          <a:extLst>
            <a:ext uri="{FF2B5EF4-FFF2-40B4-BE49-F238E27FC236}">
              <a16:creationId xmlns:a16="http://schemas.microsoft.com/office/drawing/2014/main" id="{D0D88B4D-5C91-484E-9693-6605E5584C77}"/>
            </a:ext>
          </a:extLst>
        </xdr:cNvPr>
        <xdr:cNvSpPr txBox="1"/>
      </xdr:nvSpPr>
      <xdr:spPr>
        <a:xfrm>
          <a:off x="767341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110507</xdr:rowOff>
    </xdr:from>
    <xdr:ext cx="469744" cy="259045"/>
    <xdr:sp macro="" textlink="">
      <xdr:nvSpPr>
        <xdr:cNvPr id="388" name="n_3mainValue【市民会館】&#10;一人当たり面積">
          <a:extLst>
            <a:ext uri="{FF2B5EF4-FFF2-40B4-BE49-F238E27FC236}">
              <a16:creationId xmlns:a16="http://schemas.microsoft.com/office/drawing/2014/main" id="{198578BE-6D2C-4E47-8236-942FF8254640}"/>
            </a:ext>
          </a:extLst>
        </xdr:cNvPr>
        <xdr:cNvSpPr txBox="1"/>
      </xdr:nvSpPr>
      <xdr:spPr>
        <a:xfrm>
          <a:off x="6866332"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110507</xdr:rowOff>
    </xdr:from>
    <xdr:ext cx="469744" cy="259045"/>
    <xdr:sp macro="" textlink="">
      <xdr:nvSpPr>
        <xdr:cNvPr id="389" name="n_4mainValue【市民会館】&#10;一人当たり面積">
          <a:extLst>
            <a:ext uri="{FF2B5EF4-FFF2-40B4-BE49-F238E27FC236}">
              <a16:creationId xmlns:a16="http://schemas.microsoft.com/office/drawing/2014/main" id="{30D66A6A-69BA-46BD-9897-CDA9A1D6B6E3}"/>
            </a:ext>
          </a:extLst>
        </xdr:cNvPr>
        <xdr:cNvSpPr txBox="1"/>
      </xdr:nvSpPr>
      <xdr:spPr>
        <a:xfrm>
          <a:off x="6068772"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9603C4B2-DD55-40F3-8767-2ECD0B357370}"/>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1A171995-FD8C-4E94-9A69-900329DC85C0}"/>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8C025E5C-0BDC-482F-A660-307A674EE87F}"/>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156E5896-F75B-4B58-BAFD-30D335B53C2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7B41AD11-0890-4C07-A1D8-A3069DCE719A}"/>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66844572-E279-4FE5-835B-2AA76A09758D}"/>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ABA41B58-6E2D-4BB8-823E-C8F907688033}"/>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1974096B-F6D0-4276-8146-B0871EDBD4BF}"/>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E3838AC2-C593-4DAD-A743-D20D6267974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F27DF218-A60C-4D89-95E8-EE29F8E1C32D}"/>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3CCD734-B67B-4904-8691-D02DF029E164}"/>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BA920BA1-7052-4440-9FF5-5AA661B899A9}"/>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FCE78221-A438-47FB-8E0A-90F5042D78CA}"/>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B697EA6-7065-4C62-A898-8982DA077AE5}"/>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E3E99CD8-E1AB-48A3-B869-124FDF29338C}"/>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F853A2CC-3629-444A-A2B2-BA8A08ADC7A3}"/>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7C010DCE-CE9D-4DDA-A19B-315FFE1670A4}"/>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90D2EB0C-A4B9-4C91-8420-EF9BEE6C66A4}"/>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CDF60B7A-652D-488E-80BD-33137A56E152}"/>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BFF9985E-6676-451C-AB66-4D9C5E9C8D7E}"/>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C57E0464-BA04-4776-88AF-90F3C55B39BF}"/>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6EC9E0E-A41E-4287-BB9B-C64D48192F52}"/>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CC17823E-8CE6-4965-A44F-338D8108F876}"/>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7DD34540-6EB5-47D4-B5D7-8E71B32BEDED}"/>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4" name="直線コネクタ 413">
          <a:extLst>
            <a:ext uri="{FF2B5EF4-FFF2-40B4-BE49-F238E27FC236}">
              <a16:creationId xmlns:a16="http://schemas.microsoft.com/office/drawing/2014/main" id="{A68DB223-CBCC-41B4-BC0D-C5BA65EF11B3}"/>
            </a:ext>
          </a:extLst>
        </xdr:cNvPr>
        <xdr:cNvCxnSpPr/>
      </xdr:nvCxnSpPr>
      <xdr:spPr>
        <a:xfrm flipV="1">
          <a:off x="14703424" y="58445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027E1D51-B645-475A-9528-45E8ADBBE7C5}"/>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a:extLst>
            <a:ext uri="{FF2B5EF4-FFF2-40B4-BE49-F238E27FC236}">
              <a16:creationId xmlns:a16="http://schemas.microsoft.com/office/drawing/2014/main" id="{AEFAE302-BE29-46F1-B547-F05F96BC547F}"/>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BAEA42FE-C2CD-4053-830A-A9693B7B5B72}"/>
            </a:ext>
          </a:extLst>
        </xdr:cNvPr>
        <xdr:cNvSpPr txBox="1"/>
      </xdr:nvSpPr>
      <xdr:spPr>
        <a:xfrm>
          <a:off x="14742160" y="561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18" name="直線コネクタ 417">
          <a:extLst>
            <a:ext uri="{FF2B5EF4-FFF2-40B4-BE49-F238E27FC236}">
              <a16:creationId xmlns:a16="http://schemas.microsoft.com/office/drawing/2014/main" id="{FA9F68B0-59D7-4FBC-B530-A391723F28CA}"/>
            </a:ext>
          </a:extLst>
        </xdr:cNvPr>
        <xdr:cNvCxnSpPr/>
      </xdr:nvCxnSpPr>
      <xdr:spPr>
        <a:xfrm>
          <a:off x="14611350" y="584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CABBCEDB-0377-4FB7-BEB2-5692F2EC3BAB}"/>
            </a:ext>
          </a:extLst>
        </xdr:cNvPr>
        <xdr:cNvSpPr txBox="1"/>
      </xdr:nvSpPr>
      <xdr:spPr>
        <a:xfrm>
          <a:off x="14742160" y="640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0" name="フローチャート: 判断 419">
          <a:extLst>
            <a:ext uri="{FF2B5EF4-FFF2-40B4-BE49-F238E27FC236}">
              <a16:creationId xmlns:a16="http://schemas.microsoft.com/office/drawing/2014/main" id="{7F23CFC5-068B-4B88-BD8C-20B61132F6A6}"/>
            </a:ext>
          </a:extLst>
        </xdr:cNvPr>
        <xdr:cNvSpPr/>
      </xdr:nvSpPr>
      <xdr:spPr>
        <a:xfrm>
          <a:off x="14649450" y="654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21" name="フローチャート: 判断 420">
          <a:extLst>
            <a:ext uri="{FF2B5EF4-FFF2-40B4-BE49-F238E27FC236}">
              <a16:creationId xmlns:a16="http://schemas.microsoft.com/office/drawing/2014/main" id="{905ED4AA-FF4B-463B-9267-123EE6CA6F93}"/>
            </a:ext>
          </a:extLst>
        </xdr:cNvPr>
        <xdr:cNvSpPr/>
      </xdr:nvSpPr>
      <xdr:spPr>
        <a:xfrm>
          <a:off x="13887450" y="64471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2" name="フローチャート: 判断 421">
          <a:extLst>
            <a:ext uri="{FF2B5EF4-FFF2-40B4-BE49-F238E27FC236}">
              <a16:creationId xmlns:a16="http://schemas.microsoft.com/office/drawing/2014/main" id="{2005EF36-1F04-4285-AEB1-846E7A69DBB0}"/>
            </a:ext>
          </a:extLst>
        </xdr:cNvPr>
        <xdr:cNvSpPr/>
      </xdr:nvSpPr>
      <xdr:spPr>
        <a:xfrm>
          <a:off x="13089890" y="640905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3" name="フローチャート: 判断 422">
          <a:extLst>
            <a:ext uri="{FF2B5EF4-FFF2-40B4-BE49-F238E27FC236}">
              <a16:creationId xmlns:a16="http://schemas.microsoft.com/office/drawing/2014/main" id="{8CC588E4-86E9-4326-8667-B20AC53D317A}"/>
            </a:ext>
          </a:extLst>
        </xdr:cNvPr>
        <xdr:cNvSpPr/>
      </xdr:nvSpPr>
      <xdr:spPr>
        <a:xfrm>
          <a:off x="12303760" y="64033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24" name="フローチャート: 判断 423">
          <a:extLst>
            <a:ext uri="{FF2B5EF4-FFF2-40B4-BE49-F238E27FC236}">
              <a16:creationId xmlns:a16="http://schemas.microsoft.com/office/drawing/2014/main" id="{371ADE56-C15A-4A35-8A8C-5819204437C2}"/>
            </a:ext>
          </a:extLst>
        </xdr:cNvPr>
        <xdr:cNvSpPr/>
      </xdr:nvSpPr>
      <xdr:spPr>
        <a:xfrm>
          <a:off x="11487150" y="64890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DF2DBA9-8F66-4805-A3EA-F251B1917577}"/>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B37B30B-56BA-46AF-B013-33B53FAE07B3}"/>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1489E20-1703-47C5-875E-9DC211D1267D}"/>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252BA14-F4C7-452F-A866-FC0C3D355B6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7B4134E-E5D6-48A7-A0AB-97BF0C9700BF}"/>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430" name="楕円 429">
          <a:extLst>
            <a:ext uri="{FF2B5EF4-FFF2-40B4-BE49-F238E27FC236}">
              <a16:creationId xmlns:a16="http://schemas.microsoft.com/office/drawing/2014/main" id="{EF96C328-A520-494B-B037-4FA09E599A22}"/>
            </a:ext>
          </a:extLst>
        </xdr:cNvPr>
        <xdr:cNvSpPr/>
      </xdr:nvSpPr>
      <xdr:spPr>
        <a:xfrm>
          <a:off x="14649450" y="68262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120032</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BA726DC6-27DE-40AC-86A3-582626832333}"/>
            </a:ext>
          </a:extLst>
        </xdr:cNvPr>
        <xdr:cNvSpPr txBox="1"/>
      </xdr:nvSpPr>
      <xdr:spPr>
        <a:xfrm>
          <a:off x="14742160"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109220</xdr:rowOff>
    </xdr:from>
    <xdr:to>
      <xdr:col>81</xdr:col>
      <xdr:colOff>101600</xdr:colOff>
      <xdr:row>40</xdr:row>
      <xdr:rowOff>39370</xdr:rowOff>
    </xdr:to>
    <xdr:sp macro="" textlink="">
      <xdr:nvSpPr>
        <xdr:cNvPr id="432" name="楕円 431">
          <a:extLst>
            <a:ext uri="{FF2B5EF4-FFF2-40B4-BE49-F238E27FC236}">
              <a16:creationId xmlns:a16="http://schemas.microsoft.com/office/drawing/2014/main" id="{CFE0198A-CA08-48DB-89FC-83AFC2BB18E9}"/>
            </a:ext>
          </a:extLst>
        </xdr:cNvPr>
        <xdr:cNvSpPr/>
      </xdr:nvSpPr>
      <xdr:spPr>
        <a:xfrm>
          <a:off x="13887450" y="6793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160020</xdr:rowOff>
    </xdr:from>
    <xdr:to>
      <xdr:col>85</xdr:col>
      <xdr:colOff>127000</xdr:colOff>
      <xdr:row>40</xdr:row>
      <xdr:rowOff>20955</xdr:rowOff>
    </xdr:to>
    <xdr:cxnSp macro="">
      <xdr:nvCxnSpPr>
        <xdr:cNvPr id="433" name="直線コネクタ 432">
          <a:extLst>
            <a:ext uri="{FF2B5EF4-FFF2-40B4-BE49-F238E27FC236}">
              <a16:creationId xmlns:a16="http://schemas.microsoft.com/office/drawing/2014/main" id="{2B46A8D4-A2CE-4637-A6ED-0C4085DCD482}"/>
            </a:ext>
          </a:extLst>
        </xdr:cNvPr>
        <xdr:cNvCxnSpPr/>
      </xdr:nvCxnSpPr>
      <xdr:spPr>
        <a:xfrm>
          <a:off x="13942060" y="6848475"/>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78740</xdr:rowOff>
    </xdr:from>
    <xdr:to>
      <xdr:col>76</xdr:col>
      <xdr:colOff>165100</xdr:colOff>
      <xdr:row>40</xdr:row>
      <xdr:rowOff>8890</xdr:rowOff>
    </xdr:to>
    <xdr:sp macro="" textlink="">
      <xdr:nvSpPr>
        <xdr:cNvPr id="434" name="楕円 433">
          <a:extLst>
            <a:ext uri="{FF2B5EF4-FFF2-40B4-BE49-F238E27FC236}">
              <a16:creationId xmlns:a16="http://schemas.microsoft.com/office/drawing/2014/main" id="{E77E15CE-BF6A-4042-B823-62E8B644D2F5}"/>
            </a:ext>
          </a:extLst>
        </xdr:cNvPr>
        <xdr:cNvSpPr/>
      </xdr:nvSpPr>
      <xdr:spPr>
        <a:xfrm>
          <a:off x="13089890" y="67652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129540</xdr:rowOff>
    </xdr:from>
    <xdr:to>
      <xdr:col>81</xdr:col>
      <xdr:colOff>50800</xdr:colOff>
      <xdr:row>39</xdr:row>
      <xdr:rowOff>160020</xdr:rowOff>
    </xdr:to>
    <xdr:cxnSp macro="">
      <xdr:nvCxnSpPr>
        <xdr:cNvPr id="435" name="直線コネクタ 434">
          <a:extLst>
            <a:ext uri="{FF2B5EF4-FFF2-40B4-BE49-F238E27FC236}">
              <a16:creationId xmlns:a16="http://schemas.microsoft.com/office/drawing/2014/main" id="{93060F45-62E8-4CCD-A969-9615D96060D7}"/>
            </a:ext>
          </a:extLst>
        </xdr:cNvPr>
        <xdr:cNvCxnSpPr/>
      </xdr:nvCxnSpPr>
      <xdr:spPr>
        <a:xfrm>
          <a:off x="13144500" y="681990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42545</xdr:rowOff>
    </xdr:from>
    <xdr:to>
      <xdr:col>72</xdr:col>
      <xdr:colOff>38100</xdr:colOff>
      <xdr:row>39</xdr:row>
      <xdr:rowOff>144145</xdr:rowOff>
    </xdr:to>
    <xdr:sp macro="" textlink="">
      <xdr:nvSpPr>
        <xdr:cNvPr id="436" name="楕円 435">
          <a:extLst>
            <a:ext uri="{FF2B5EF4-FFF2-40B4-BE49-F238E27FC236}">
              <a16:creationId xmlns:a16="http://schemas.microsoft.com/office/drawing/2014/main" id="{FFB2BA05-C9D0-45CF-B47C-DB836C6C288F}"/>
            </a:ext>
          </a:extLst>
        </xdr:cNvPr>
        <xdr:cNvSpPr/>
      </xdr:nvSpPr>
      <xdr:spPr>
        <a:xfrm>
          <a:off x="12303760" y="673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93345</xdr:rowOff>
    </xdr:from>
    <xdr:to>
      <xdr:col>76</xdr:col>
      <xdr:colOff>114300</xdr:colOff>
      <xdr:row>39</xdr:row>
      <xdr:rowOff>129540</xdr:rowOff>
    </xdr:to>
    <xdr:cxnSp macro="">
      <xdr:nvCxnSpPr>
        <xdr:cNvPr id="437" name="直線コネクタ 436">
          <a:extLst>
            <a:ext uri="{FF2B5EF4-FFF2-40B4-BE49-F238E27FC236}">
              <a16:creationId xmlns:a16="http://schemas.microsoft.com/office/drawing/2014/main" id="{5304725B-BA52-4A2A-B5C8-1C9D5B89E89B}"/>
            </a:ext>
          </a:extLst>
        </xdr:cNvPr>
        <xdr:cNvCxnSpPr/>
      </xdr:nvCxnSpPr>
      <xdr:spPr>
        <a:xfrm>
          <a:off x="12346940" y="678370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166370</xdr:rowOff>
    </xdr:from>
    <xdr:to>
      <xdr:col>67</xdr:col>
      <xdr:colOff>101600</xdr:colOff>
      <xdr:row>39</xdr:row>
      <xdr:rowOff>96520</xdr:rowOff>
    </xdr:to>
    <xdr:sp macro="" textlink="">
      <xdr:nvSpPr>
        <xdr:cNvPr id="438" name="楕円 437">
          <a:extLst>
            <a:ext uri="{FF2B5EF4-FFF2-40B4-BE49-F238E27FC236}">
              <a16:creationId xmlns:a16="http://schemas.microsoft.com/office/drawing/2014/main" id="{9319CA67-03E7-4E31-91A9-4A1BD7C7D2F5}"/>
            </a:ext>
          </a:extLst>
        </xdr:cNvPr>
        <xdr:cNvSpPr/>
      </xdr:nvSpPr>
      <xdr:spPr>
        <a:xfrm>
          <a:off x="11487150" y="66852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45720</xdr:rowOff>
    </xdr:from>
    <xdr:to>
      <xdr:col>71</xdr:col>
      <xdr:colOff>177800</xdr:colOff>
      <xdr:row>39</xdr:row>
      <xdr:rowOff>93345</xdr:rowOff>
    </xdr:to>
    <xdr:cxnSp macro="">
      <xdr:nvCxnSpPr>
        <xdr:cNvPr id="439" name="直線コネクタ 438">
          <a:extLst>
            <a:ext uri="{FF2B5EF4-FFF2-40B4-BE49-F238E27FC236}">
              <a16:creationId xmlns:a16="http://schemas.microsoft.com/office/drawing/2014/main" id="{D47E93A5-69B7-48C3-98A4-9B178DDE14A6}"/>
            </a:ext>
          </a:extLst>
        </xdr:cNvPr>
        <xdr:cNvCxnSpPr/>
      </xdr:nvCxnSpPr>
      <xdr:spPr>
        <a:xfrm>
          <a:off x="11541760" y="6734175"/>
          <a:ext cx="80518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85040E4D-2841-4567-AF6D-1AAABA47B4A4}"/>
            </a:ext>
          </a:extLst>
        </xdr:cNvPr>
        <xdr:cNvSpPr txBox="1"/>
      </xdr:nvSpPr>
      <xdr:spPr>
        <a:xfrm>
          <a:off x="1373823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7BC38F3E-A97B-4A99-A1BE-6AB7FFBBA2DA}"/>
            </a:ext>
          </a:extLst>
        </xdr:cNvPr>
        <xdr:cNvSpPr txBox="1"/>
      </xdr:nvSpPr>
      <xdr:spPr>
        <a:xfrm>
          <a:off x="129571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DC721D72-BAC0-4FD3-839E-437D081C9EB9}"/>
            </a:ext>
          </a:extLst>
        </xdr:cNvPr>
        <xdr:cNvSpPr txBox="1"/>
      </xdr:nvSpPr>
      <xdr:spPr>
        <a:xfrm>
          <a:off x="1217105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0BFD4302-3E6A-4285-9416-B0E90A6791DA}"/>
            </a:ext>
          </a:extLst>
        </xdr:cNvPr>
        <xdr:cNvSpPr txBox="1"/>
      </xdr:nvSpPr>
      <xdr:spPr>
        <a:xfrm>
          <a:off x="113544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30497</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93B42707-BE10-4B08-B3FF-70C9A7710DD7}"/>
            </a:ext>
          </a:extLst>
        </xdr:cNvPr>
        <xdr:cNvSpPr txBox="1"/>
      </xdr:nvSpPr>
      <xdr:spPr>
        <a:xfrm>
          <a:off x="1373823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E5ACF66F-8A82-4530-A6CD-B71EF9085FDE}"/>
            </a:ext>
          </a:extLst>
        </xdr:cNvPr>
        <xdr:cNvSpPr txBox="1"/>
      </xdr:nvSpPr>
      <xdr:spPr>
        <a:xfrm>
          <a:off x="1295718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135272</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2C2837E6-CBEB-4EBD-907E-6C4BE034D625}"/>
            </a:ext>
          </a:extLst>
        </xdr:cNvPr>
        <xdr:cNvSpPr txBox="1"/>
      </xdr:nvSpPr>
      <xdr:spPr>
        <a:xfrm>
          <a:off x="1217105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87647</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244D9277-0F59-4657-9BC5-B047F459CB0C}"/>
            </a:ext>
          </a:extLst>
        </xdr:cNvPr>
        <xdr:cNvSpPr txBox="1"/>
      </xdr:nvSpPr>
      <xdr:spPr>
        <a:xfrm>
          <a:off x="113544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1CDA1B58-57F4-430B-95DB-6D637186FACA}"/>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C06CA90D-8CD6-482B-9F3A-9EA517B570BF}"/>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F13756EA-2994-4F04-B7D1-807551DB5475}"/>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7BED7F2E-2C37-4837-9D98-7B41EC73A3C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EC732C2-9C1F-49BF-A8EA-E7E0FD4DB9E2}"/>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E73CEDA6-6160-4A3F-AA8D-1022FC37C7F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2D344707-B92C-4EE2-B1EB-59388F92C3A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E0F6424E-7D6F-4B95-9C82-FB3C246D8FAE}"/>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A06FE504-A480-449E-8799-AE1185479738}"/>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F08A5207-CBA5-4EDF-BEF5-565FE7025CC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a:extLst>
            <a:ext uri="{FF2B5EF4-FFF2-40B4-BE49-F238E27FC236}">
              <a16:creationId xmlns:a16="http://schemas.microsoft.com/office/drawing/2014/main" id="{E4A16B93-6A5B-4FEC-B84F-EFDA806825F8}"/>
            </a:ext>
          </a:extLst>
        </xdr:cNvPr>
        <xdr:cNvCxnSpPr/>
      </xdr:nvCxnSpPr>
      <xdr:spPr>
        <a:xfrm>
          <a:off x="16459200" y="704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a:extLst>
            <a:ext uri="{FF2B5EF4-FFF2-40B4-BE49-F238E27FC236}">
              <a16:creationId xmlns:a16="http://schemas.microsoft.com/office/drawing/2014/main" id="{A40A6E27-10EE-40E9-93CE-BBA0F5B503E9}"/>
            </a:ext>
          </a:extLst>
        </xdr:cNvPr>
        <xdr:cNvSpPr txBox="1"/>
      </xdr:nvSpPr>
      <xdr:spPr>
        <a:xfrm>
          <a:off x="16252324" y="69081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8E4FC66E-25A1-4F55-BB81-6DF319EA7F5E}"/>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BC710BEC-BC04-499D-B29C-9767C009B0CD}"/>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a:extLst>
            <a:ext uri="{FF2B5EF4-FFF2-40B4-BE49-F238E27FC236}">
              <a16:creationId xmlns:a16="http://schemas.microsoft.com/office/drawing/2014/main" id="{A92F0583-8865-4D69-B5CA-95DA3B8B95CA}"/>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a:extLst>
            <a:ext uri="{FF2B5EF4-FFF2-40B4-BE49-F238E27FC236}">
              <a16:creationId xmlns:a16="http://schemas.microsoft.com/office/drawing/2014/main" id="{99A93F8E-B18F-453A-9DCB-F71F162A4719}"/>
            </a:ext>
          </a:extLst>
        </xdr:cNvPr>
        <xdr:cNvSpPr txBox="1"/>
      </xdr:nvSpPr>
      <xdr:spPr>
        <a:xfrm>
          <a:off x="15943791" y="57613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EF4104FB-D7CB-4B1D-9168-472B2989BC74}"/>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a:extLst>
            <a:ext uri="{FF2B5EF4-FFF2-40B4-BE49-F238E27FC236}">
              <a16:creationId xmlns:a16="http://schemas.microsoft.com/office/drawing/2014/main" id="{D708F6FC-9CC8-4F8B-A1A7-36519CED3D69}"/>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id="{65D5C881-A600-4128-B8D7-EC1617F969A2}"/>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7" name="直線コネクタ 466">
          <a:extLst>
            <a:ext uri="{FF2B5EF4-FFF2-40B4-BE49-F238E27FC236}">
              <a16:creationId xmlns:a16="http://schemas.microsoft.com/office/drawing/2014/main" id="{EA6B80F7-FD82-481E-8431-7083442D7345}"/>
            </a:ext>
          </a:extLst>
        </xdr:cNvPr>
        <xdr:cNvCxnSpPr/>
      </xdr:nvCxnSpPr>
      <xdr:spPr>
        <a:xfrm flipV="1">
          <a:off x="19947254" y="5850021"/>
          <a:ext cx="0" cy="120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68" name="【一般廃棄物処理施設】&#10;一人当たり有形固定資産（償却資産）額最小値テキスト">
          <a:extLst>
            <a:ext uri="{FF2B5EF4-FFF2-40B4-BE49-F238E27FC236}">
              <a16:creationId xmlns:a16="http://schemas.microsoft.com/office/drawing/2014/main" id="{FF85B7AD-1886-4545-986E-FDF32DEF43A1}"/>
            </a:ext>
          </a:extLst>
        </xdr:cNvPr>
        <xdr:cNvSpPr txBox="1"/>
      </xdr:nvSpPr>
      <xdr:spPr>
        <a:xfrm>
          <a:off x="19985990" y="7046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69" name="直線コネクタ 468">
          <a:extLst>
            <a:ext uri="{FF2B5EF4-FFF2-40B4-BE49-F238E27FC236}">
              <a16:creationId xmlns:a16="http://schemas.microsoft.com/office/drawing/2014/main" id="{4FA9044E-0729-47C3-A9D2-94A6BDA50FFB}"/>
            </a:ext>
          </a:extLst>
        </xdr:cNvPr>
        <xdr:cNvCxnSpPr/>
      </xdr:nvCxnSpPr>
      <xdr:spPr>
        <a:xfrm>
          <a:off x="19885660" y="705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70" name="【一般廃棄物処理施設】&#10;一人当たり有形固定資産（償却資産）額最大値テキスト">
          <a:extLst>
            <a:ext uri="{FF2B5EF4-FFF2-40B4-BE49-F238E27FC236}">
              <a16:creationId xmlns:a16="http://schemas.microsoft.com/office/drawing/2014/main" id="{77FC880A-1323-4E59-9EFD-69F7AB19BBDC}"/>
            </a:ext>
          </a:extLst>
        </xdr:cNvPr>
        <xdr:cNvSpPr txBox="1"/>
      </xdr:nvSpPr>
      <xdr:spPr>
        <a:xfrm>
          <a:off x="19985990" y="562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71" name="直線コネクタ 470">
          <a:extLst>
            <a:ext uri="{FF2B5EF4-FFF2-40B4-BE49-F238E27FC236}">
              <a16:creationId xmlns:a16="http://schemas.microsoft.com/office/drawing/2014/main" id="{F705D5F0-E710-4E70-8956-AC103C064B37}"/>
            </a:ext>
          </a:extLst>
        </xdr:cNvPr>
        <xdr:cNvCxnSpPr/>
      </xdr:nvCxnSpPr>
      <xdr:spPr>
        <a:xfrm>
          <a:off x="19885660" y="58500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472" name="【一般廃棄物処理施設】&#10;一人当たり有形固定資産（償却資産）額平均値テキスト">
          <a:extLst>
            <a:ext uri="{FF2B5EF4-FFF2-40B4-BE49-F238E27FC236}">
              <a16:creationId xmlns:a16="http://schemas.microsoft.com/office/drawing/2014/main" id="{6AE39777-DCA6-4245-8FC9-16C071932F5B}"/>
            </a:ext>
          </a:extLst>
        </xdr:cNvPr>
        <xdr:cNvSpPr txBox="1"/>
      </xdr:nvSpPr>
      <xdr:spPr>
        <a:xfrm>
          <a:off x="19985990" y="6410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73" name="フローチャート: 判断 472">
          <a:extLst>
            <a:ext uri="{FF2B5EF4-FFF2-40B4-BE49-F238E27FC236}">
              <a16:creationId xmlns:a16="http://schemas.microsoft.com/office/drawing/2014/main" id="{D5F3160F-4047-4C04-95AF-3CF1298049AC}"/>
            </a:ext>
          </a:extLst>
        </xdr:cNvPr>
        <xdr:cNvSpPr/>
      </xdr:nvSpPr>
      <xdr:spPr>
        <a:xfrm>
          <a:off x="19904710" y="656327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74" name="フローチャート: 判断 473">
          <a:extLst>
            <a:ext uri="{FF2B5EF4-FFF2-40B4-BE49-F238E27FC236}">
              <a16:creationId xmlns:a16="http://schemas.microsoft.com/office/drawing/2014/main" id="{7DFE1716-DD8F-465B-A8E1-23D478941E64}"/>
            </a:ext>
          </a:extLst>
        </xdr:cNvPr>
        <xdr:cNvSpPr/>
      </xdr:nvSpPr>
      <xdr:spPr>
        <a:xfrm>
          <a:off x="19161760" y="651683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75" name="フローチャート: 判断 474">
          <a:extLst>
            <a:ext uri="{FF2B5EF4-FFF2-40B4-BE49-F238E27FC236}">
              <a16:creationId xmlns:a16="http://schemas.microsoft.com/office/drawing/2014/main" id="{9C74EC40-0D88-4F73-A544-4538AEC7E39F}"/>
            </a:ext>
          </a:extLst>
        </xdr:cNvPr>
        <xdr:cNvSpPr/>
      </xdr:nvSpPr>
      <xdr:spPr>
        <a:xfrm>
          <a:off x="18345150" y="6518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476" name="フローチャート: 判断 475">
          <a:extLst>
            <a:ext uri="{FF2B5EF4-FFF2-40B4-BE49-F238E27FC236}">
              <a16:creationId xmlns:a16="http://schemas.microsoft.com/office/drawing/2014/main" id="{5B0525D8-DC96-41F8-A7F2-95BADB4C0C00}"/>
            </a:ext>
          </a:extLst>
        </xdr:cNvPr>
        <xdr:cNvSpPr/>
      </xdr:nvSpPr>
      <xdr:spPr>
        <a:xfrm>
          <a:off x="17547590" y="654024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477" name="フローチャート: 判断 476">
          <a:extLst>
            <a:ext uri="{FF2B5EF4-FFF2-40B4-BE49-F238E27FC236}">
              <a16:creationId xmlns:a16="http://schemas.microsoft.com/office/drawing/2014/main" id="{2A31A942-7D56-483C-BEB7-FBDAA4560258}"/>
            </a:ext>
          </a:extLst>
        </xdr:cNvPr>
        <xdr:cNvSpPr/>
      </xdr:nvSpPr>
      <xdr:spPr>
        <a:xfrm>
          <a:off x="16761460" y="661016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109D3B62-FB7B-4F01-B5C8-E049928BC313}"/>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F2DD81B7-7947-4C07-8D12-4EDFED5E1652}"/>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2CD5A1C-F67E-4CEB-BF3E-216036F0DFAF}"/>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BCE11BF3-B2CA-4530-949E-09490165A861}"/>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A165542-181E-460A-8596-4964A244BC18}"/>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37002</xdr:rowOff>
    </xdr:from>
    <xdr:to>
      <xdr:col>116</xdr:col>
      <xdr:colOff>114300</xdr:colOff>
      <xdr:row>40</xdr:row>
      <xdr:rowOff>138602</xdr:rowOff>
    </xdr:to>
    <xdr:sp macro="" textlink="">
      <xdr:nvSpPr>
        <xdr:cNvPr id="483" name="楕円 482">
          <a:extLst>
            <a:ext uri="{FF2B5EF4-FFF2-40B4-BE49-F238E27FC236}">
              <a16:creationId xmlns:a16="http://schemas.microsoft.com/office/drawing/2014/main" id="{014F0F83-4219-4C60-B130-4137D23ED747}"/>
            </a:ext>
          </a:extLst>
        </xdr:cNvPr>
        <xdr:cNvSpPr/>
      </xdr:nvSpPr>
      <xdr:spPr>
        <a:xfrm>
          <a:off x="19904710" y="689500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123379</xdr:rowOff>
    </xdr:from>
    <xdr:ext cx="534377" cy="259045"/>
    <xdr:sp macro="" textlink="">
      <xdr:nvSpPr>
        <xdr:cNvPr id="484" name="【一般廃棄物処理施設】&#10;一人当たり有形固定資産（償却資産）額該当値テキスト">
          <a:extLst>
            <a:ext uri="{FF2B5EF4-FFF2-40B4-BE49-F238E27FC236}">
              <a16:creationId xmlns:a16="http://schemas.microsoft.com/office/drawing/2014/main" id="{1195DA0E-4F95-4C30-BFA3-E9B7B773B09E}"/>
            </a:ext>
          </a:extLst>
        </xdr:cNvPr>
        <xdr:cNvSpPr txBox="1"/>
      </xdr:nvSpPr>
      <xdr:spPr>
        <a:xfrm>
          <a:off x="19985990" y="681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36847</xdr:rowOff>
    </xdr:from>
    <xdr:to>
      <xdr:col>112</xdr:col>
      <xdr:colOff>38100</xdr:colOff>
      <xdr:row>40</xdr:row>
      <xdr:rowOff>138447</xdr:rowOff>
    </xdr:to>
    <xdr:sp macro="" textlink="">
      <xdr:nvSpPr>
        <xdr:cNvPr id="485" name="楕円 484">
          <a:extLst>
            <a:ext uri="{FF2B5EF4-FFF2-40B4-BE49-F238E27FC236}">
              <a16:creationId xmlns:a16="http://schemas.microsoft.com/office/drawing/2014/main" id="{1FC60E4C-788B-481C-AB69-0AFF28A5C201}"/>
            </a:ext>
          </a:extLst>
        </xdr:cNvPr>
        <xdr:cNvSpPr/>
      </xdr:nvSpPr>
      <xdr:spPr>
        <a:xfrm>
          <a:off x="19161760" y="6894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87647</xdr:rowOff>
    </xdr:from>
    <xdr:to>
      <xdr:col>116</xdr:col>
      <xdr:colOff>63500</xdr:colOff>
      <xdr:row>40</xdr:row>
      <xdr:rowOff>87802</xdr:rowOff>
    </xdr:to>
    <xdr:cxnSp macro="">
      <xdr:nvCxnSpPr>
        <xdr:cNvPr id="486" name="直線コネクタ 485">
          <a:extLst>
            <a:ext uri="{FF2B5EF4-FFF2-40B4-BE49-F238E27FC236}">
              <a16:creationId xmlns:a16="http://schemas.microsoft.com/office/drawing/2014/main" id="{EFCA2964-A031-47D5-881D-8E99F619AC0F}"/>
            </a:ext>
          </a:extLst>
        </xdr:cNvPr>
        <xdr:cNvCxnSpPr/>
      </xdr:nvCxnSpPr>
      <xdr:spPr>
        <a:xfrm>
          <a:off x="19204940" y="6949457"/>
          <a:ext cx="74295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36373</xdr:rowOff>
    </xdr:from>
    <xdr:to>
      <xdr:col>107</xdr:col>
      <xdr:colOff>101600</xdr:colOff>
      <xdr:row>40</xdr:row>
      <xdr:rowOff>137973</xdr:rowOff>
    </xdr:to>
    <xdr:sp macro="" textlink="">
      <xdr:nvSpPr>
        <xdr:cNvPr id="487" name="楕円 486">
          <a:extLst>
            <a:ext uri="{FF2B5EF4-FFF2-40B4-BE49-F238E27FC236}">
              <a16:creationId xmlns:a16="http://schemas.microsoft.com/office/drawing/2014/main" id="{C968581F-5395-42D3-B495-F63490EA6FAC}"/>
            </a:ext>
          </a:extLst>
        </xdr:cNvPr>
        <xdr:cNvSpPr/>
      </xdr:nvSpPr>
      <xdr:spPr>
        <a:xfrm>
          <a:off x="18345150" y="68943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87173</xdr:rowOff>
    </xdr:from>
    <xdr:to>
      <xdr:col>111</xdr:col>
      <xdr:colOff>177800</xdr:colOff>
      <xdr:row>40</xdr:row>
      <xdr:rowOff>87647</xdr:rowOff>
    </xdr:to>
    <xdr:cxnSp macro="">
      <xdr:nvCxnSpPr>
        <xdr:cNvPr id="488" name="直線コネクタ 487">
          <a:extLst>
            <a:ext uri="{FF2B5EF4-FFF2-40B4-BE49-F238E27FC236}">
              <a16:creationId xmlns:a16="http://schemas.microsoft.com/office/drawing/2014/main" id="{C8D528F3-F68E-4C49-B9F7-D630000870EF}"/>
            </a:ext>
          </a:extLst>
        </xdr:cNvPr>
        <xdr:cNvCxnSpPr/>
      </xdr:nvCxnSpPr>
      <xdr:spPr>
        <a:xfrm>
          <a:off x="18399760" y="6947078"/>
          <a:ext cx="805180" cy="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36499</xdr:rowOff>
    </xdr:from>
    <xdr:to>
      <xdr:col>102</xdr:col>
      <xdr:colOff>165100</xdr:colOff>
      <xdr:row>40</xdr:row>
      <xdr:rowOff>138099</xdr:rowOff>
    </xdr:to>
    <xdr:sp macro="" textlink="">
      <xdr:nvSpPr>
        <xdr:cNvPr id="489" name="楕円 488">
          <a:extLst>
            <a:ext uri="{FF2B5EF4-FFF2-40B4-BE49-F238E27FC236}">
              <a16:creationId xmlns:a16="http://schemas.microsoft.com/office/drawing/2014/main" id="{8FE63E84-BF7C-4182-A24A-720BB89530D6}"/>
            </a:ext>
          </a:extLst>
        </xdr:cNvPr>
        <xdr:cNvSpPr/>
      </xdr:nvSpPr>
      <xdr:spPr>
        <a:xfrm>
          <a:off x="17547590" y="689449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87173</xdr:rowOff>
    </xdr:from>
    <xdr:to>
      <xdr:col>107</xdr:col>
      <xdr:colOff>50800</xdr:colOff>
      <xdr:row>40</xdr:row>
      <xdr:rowOff>87299</xdr:rowOff>
    </xdr:to>
    <xdr:cxnSp macro="">
      <xdr:nvCxnSpPr>
        <xdr:cNvPr id="490" name="直線コネクタ 489">
          <a:extLst>
            <a:ext uri="{FF2B5EF4-FFF2-40B4-BE49-F238E27FC236}">
              <a16:creationId xmlns:a16="http://schemas.microsoft.com/office/drawing/2014/main" id="{BF51B01A-EFBF-4D5F-9B14-B14531DA4018}"/>
            </a:ext>
          </a:extLst>
        </xdr:cNvPr>
        <xdr:cNvCxnSpPr/>
      </xdr:nvCxnSpPr>
      <xdr:spPr>
        <a:xfrm flipV="1">
          <a:off x="17602200" y="6947078"/>
          <a:ext cx="79756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36510</xdr:rowOff>
    </xdr:from>
    <xdr:to>
      <xdr:col>98</xdr:col>
      <xdr:colOff>38100</xdr:colOff>
      <xdr:row>40</xdr:row>
      <xdr:rowOff>138110</xdr:rowOff>
    </xdr:to>
    <xdr:sp macro="" textlink="">
      <xdr:nvSpPr>
        <xdr:cNvPr id="491" name="楕円 490">
          <a:extLst>
            <a:ext uri="{FF2B5EF4-FFF2-40B4-BE49-F238E27FC236}">
              <a16:creationId xmlns:a16="http://schemas.microsoft.com/office/drawing/2014/main" id="{96B566D6-6505-4C63-8904-6660C6568200}"/>
            </a:ext>
          </a:extLst>
        </xdr:cNvPr>
        <xdr:cNvSpPr/>
      </xdr:nvSpPr>
      <xdr:spPr>
        <a:xfrm>
          <a:off x="16761460" y="6894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87299</xdr:rowOff>
    </xdr:from>
    <xdr:to>
      <xdr:col>102</xdr:col>
      <xdr:colOff>114300</xdr:colOff>
      <xdr:row>40</xdr:row>
      <xdr:rowOff>87310</xdr:rowOff>
    </xdr:to>
    <xdr:cxnSp macro="">
      <xdr:nvCxnSpPr>
        <xdr:cNvPr id="492" name="直線コネクタ 491">
          <a:extLst>
            <a:ext uri="{FF2B5EF4-FFF2-40B4-BE49-F238E27FC236}">
              <a16:creationId xmlns:a16="http://schemas.microsoft.com/office/drawing/2014/main" id="{B1378DBD-2126-4FF5-8170-756433E65264}"/>
            </a:ext>
          </a:extLst>
        </xdr:cNvPr>
        <xdr:cNvCxnSpPr/>
      </xdr:nvCxnSpPr>
      <xdr:spPr>
        <a:xfrm flipV="1">
          <a:off x="16804640" y="6947204"/>
          <a:ext cx="79756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C472407C-B3EE-4A1F-8006-228DE84CF900}"/>
            </a:ext>
          </a:extLst>
        </xdr:cNvPr>
        <xdr:cNvSpPr txBox="1"/>
      </xdr:nvSpPr>
      <xdr:spPr>
        <a:xfrm>
          <a:off x="18951721" y="62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CABD8854-3DB5-4387-BBB9-37F65E5CF4A6}"/>
            </a:ext>
          </a:extLst>
        </xdr:cNvPr>
        <xdr:cNvSpPr txBox="1"/>
      </xdr:nvSpPr>
      <xdr:spPr>
        <a:xfrm>
          <a:off x="18170671" y="62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0C2135EB-41B3-4239-B9BF-589A1CA88C16}"/>
            </a:ext>
          </a:extLst>
        </xdr:cNvPr>
        <xdr:cNvSpPr txBox="1"/>
      </xdr:nvSpPr>
      <xdr:spPr>
        <a:xfrm>
          <a:off x="17354061" y="631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68099B44-E228-4E0B-AA14-8791E7F0174A}"/>
            </a:ext>
          </a:extLst>
        </xdr:cNvPr>
        <xdr:cNvSpPr txBox="1"/>
      </xdr:nvSpPr>
      <xdr:spPr>
        <a:xfrm>
          <a:off x="16556501" y="63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129574</xdr:rowOff>
    </xdr:from>
    <xdr:ext cx="534377" cy="259045"/>
    <xdr:sp macro="" textlink="">
      <xdr:nvSpPr>
        <xdr:cNvPr id="497" name="n_1mainValue【一般廃棄物処理施設】&#10;一人当たり有形固定資産（償却資産）額">
          <a:extLst>
            <a:ext uri="{FF2B5EF4-FFF2-40B4-BE49-F238E27FC236}">
              <a16:creationId xmlns:a16="http://schemas.microsoft.com/office/drawing/2014/main" id="{F885518A-06DF-4D7D-A319-0D6A015CA61F}"/>
            </a:ext>
          </a:extLst>
        </xdr:cNvPr>
        <xdr:cNvSpPr txBox="1"/>
      </xdr:nvSpPr>
      <xdr:spPr>
        <a:xfrm>
          <a:off x="18951721" y="699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129100</xdr:rowOff>
    </xdr:from>
    <xdr:ext cx="534377" cy="259045"/>
    <xdr:sp macro="" textlink="">
      <xdr:nvSpPr>
        <xdr:cNvPr id="498" name="n_2mainValue【一般廃棄物処理施設】&#10;一人当たり有形固定資産（償却資産）額">
          <a:extLst>
            <a:ext uri="{FF2B5EF4-FFF2-40B4-BE49-F238E27FC236}">
              <a16:creationId xmlns:a16="http://schemas.microsoft.com/office/drawing/2014/main" id="{BA488BA8-91E1-49D7-B455-CA0BC83DE4E0}"/>
            </a:ext>
          </a:extLst>
        </xdr:cNvPr>
        <xdr:cNvSpPr txBox="1"/>
      </xdr:nvSpPr>
      <xdr:spPr>
        <a:xfrm>
          <a:off x="18170671" y="699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129226</xdr:rowOff>
    </xdr:from>
    <xdr:ext cx="534377" cy="259045"/>
    <xdr:sp macro="" textlink="">
      <xdr:nvSpPr>
        <xdr:cNvPr id="499" name="n_3mainValue【一般廃棄物処理施設】&#10;一人当たり有形固定資産（償却資産）額">
          <a:extLst>
            <a:ext uri="{FF2B5EF4-FFF2-40B4-BE49-F238E27FC236}">
              <a16:creationId xmlns:a16="http://schemas.microsoft.com/office/drawing/2014/main" id="{553A6154-30A6-407E-BE8F-97E8E64B7AC9}"/>
            </a:ext>
          </a:extLst>
        </xdr:cNvPr>
        <xdr:cNvSpPr txBox="1"/>
      </xdr:nvSpPr>
      <xdr:spPr>
        <a:xfrm>
          <a:off x="17354061" y="699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129237</xdr:rowOff>
    </xdr:from>
    <xdr:ext cx="534377" cy="259045"/>
    <xdr:sp macro="" textlink="">
      <xdr:nvSpPr>
        <xdr:cNvPr id="500" name="n_4mainValue【一般廃棄物処理施設】&#10;一人当たり有形固定資産（償却資産）額">
          <a:extLst>
            <a:ext uri="{FF2B5EF4-FFF2-40B4-BE49-F238E27FC236}">
              <a16:creationId xmlns:a16="http://schemas.microsoft.com/office/drawing/2014/main" id="{550EED60-2120-4C16-B445-1F276CB1B72F}"/>
            </a:ext>
          </a:extLst>
        </xdr:cNvPr>
        <xdr:cNvSpPr txBox="1"/>
      </xdr:nvSpPr>
      <xdr:spPr>
        <a:xfrm>
          <a:off x="16556501" y="69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FD6CCE10-F18D-41C8-85A6-3971B90535B9}"/>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3367E7D5-0257-4B44-A0E8-EF68A070209D}"/>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21DF38D0-F80E-4514-8750-277D92B79123}"/>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98C37A98-78C9-4385-A8B0-DE1C736F6B1D}"/>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19DE85A1-0F13-4D07-A01E-F64F73D2F11E}"/>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ECEE6108-2FB0-4E81-BB25-A2C4CC5390A0}"/>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6AB46B86-DB78-4671-B294-EADE75C4A692}"/>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15C567AF-A7C6-447E-91FA-23803436EA25}"/>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3DAD3524-483C-4074-9E6C-169AC4FC6B2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90B6E1CD-EC3D-4B85-BA66-B70FDAE777B6}"/>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36B5A3F8-E1D8-4ED1-8B07-BBC01BA9685C}"/>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49E70FA4-C198-418F-B140-BD826C6CD142}"/>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82B8722F-6985-44B0-B61E-0D376BD78F97}"/>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36A47253-527B-4FC3-871F-2FDC30E9ACEE}"/>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3EB20571-193C-4787-8F16-A67D6AF22869}"/>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AF3D9B68-D135-4722-AC04-D7356117A113}"/>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6A4091AB-9DAF-499A-A023-CFF09B1A6BE3}"/>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146012EB-06C5-4D92-99C6-0017D04CEF18}"/>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76EB9797-8FB0-4CB1-85B7-0DE1D034844E}"/>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AF12FA20-73DE-4900-B8F6-D105D090DABA}"/>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D9F3479E-0EB2-4DE0-A499-9B6E600E7D13}"/>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FAB91F6-E05A-4588-8E21-355FD60D99EC}"/>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B947508A-CBC3-479B-B6E6-97212EF0DF92}"/>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3F59589A-D3A2-4279-B3CF-20FF9F28AB04}"/>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5" name="直線コネクタ 524">
          <a:extLst>
            <a:ext uri="{FF2B5EF4-FFF2-40B4-BE49-F238E27FC236}">
              <a16:creationId xmlns:a16="http://schemas.microsoft.com/office/drawing/2014/main" id="{93E0F2D7-6C80-41D8-840A-C665A81EEA45}"/>
            </a:ext>
          </a:extLst>
        </xdr:cNvPr>
        <xdr:cNvCxnSpPr/>
      </xdr:nvCxnSpPr>
      <xdr:spPr>
        <a:xfrm flipV="1">
          <a:off x="14703424"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6" name="【保健センター・保健所】&#10;有形固定資産減価償却率最小値テキスト">
          <a:extLst>
            <a:ext uri="{FF2B5EF4-FFF2-40B4-BE49-F238E27FC236}">
              <a16:creationId xmlns:a16="http://schemas.microsoft.com/office/drawing/2014/main" id="{B51CEDA6-F271-4030-BCF6-CB31CE832661}"/>
            </a:ext>
          </a:extLst>
        </xdr:cNvPr>
        <xdr:cNvSpPr txBox="1"/>
      </xdr:nvSpPr>
      <xdr:spPr>
        <a:xfrm>
          <a:off x="1474216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7" name="直線コネクタ 526">
          <a:extLst>
            <a:ext uri="{FF2B5EF4-FFF2-40B4-BE49-F238E27FC236}">
              <a16:creationId xmlns:a16="http://schemas.microsoft.com/office/drawing/2014/main" id="{BD784B76-1BBC-4E6D-9DB7-777B744BB456}"/>
            </a:ext>
          </a:extLst>
        </xdr:cNvPr>
        <xdr:cNvCxnSpPr/>
      </xdr:nvCxnSpPr>
      <xdr:spPr>
        <a:xfrm>
          <a:off x="1461135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28" name="【保健センター・保健所】&#10;有形固定資産減価償却率最大値テキスト">
          <a:extLst>
            <a:ext uri="{FF2B5EF4-FFF2-40B4-BE49-F238E27FC236}">
              <a16:creationId xmlns:a16="http://schemas.microsoft.com/office/drawing/2014/main" id="{C9BED6DA-F6CB-4905-A99F-82AD34FFC562}"/>
            </a:ext>
          </a:extLst>
        </xdr:cNvPr>
        <xdr:cNvSpPr txBox="1"/>
      </xdr:nvSpPr>
      <xdr:spPr>
        <a:xfrm>
          <a:off x="14742160" y="93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9" name="直線コネクタ 528">
          <a:extLst>
            <a:ext uri="{FF2B5EF4-FFF2-40B4-BE49-F238E27FC236}">
              <a16:creationId xmlns:a16="http://schemas.microsoft.com/office/drawing/2014/main" id="{83A51942-11C6-4618-AF6B-4C38DCA19A99}"/>
            </a:ext>
          </a:extLst>
        </xdr:cNvPr>
        <xdr:cNvCxnSpPr/>
      </xdr:nvCxnSpPr>
      <xdr:spPr>
        <a:xfrm>
          <a:off x="14611350" y="952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6E84F193-44EC-4D90-9EB6-611751C04480}"/>
            </a:ext>
          </a:extLst>
        </xdr:cNvPr>
        <xdr:cNvSpPr txBox="1"/>
      </xdr:nvSpPr>
      <xdr:spPr>
        <a:xfrm>
          <a:off x="1474216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1" name="フローチャート: 判断 530">
          <a:extLst>
            <a:ext uri="{FF2B5EF4-FFF2-40B4-BE49-F238E27FC236}">
              <a16:creationId xmlns:a16="http://schemas.microsoft.com/office/drawing/2014/main" id="{CAA39300-A3FA-4A98-890D-6B1227622333}"/>
            </a:ext>
          </a:extLst>
        </xdr:cNvPr>
        <xdr:cNvSpPr/>
      </xdr:nvSpPr>
      <xdr:spPr>
        <a:xfrm>
          <a:off x="14649450" y="102133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a:extLst>
            <a:ext uri="{FF2B5EF4-FFF2-40B4-BE49-F238E27FC236}">
              <a16:creationId xmlns:a16="http://schemas.microsoft.com/office/drawing/2014/main" id="{07C9921A-7F83-487B-AE2D-FE4E6107FDC0}"/>
            </a:ext>
          </a:extLst>
        </xdr:cNvPr>
        <xdr:cNvSpPr/>
      </xdr:nvSpPr>
      <xdr:spPr>
        <a:xfrm>
          <a:off x="13887450" y="101714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3" name="フローチャート: 判断 532">
          <a:extLst>
            <a:ext uri="{FF2B5EF4-FFF2-40B4-BE49-F238E27FC236}">
              <a16:creationId xmlns:a16="http://schemas.microsoft.com/office/drawing/2014/main" id="{2197145A-355B-45F8-B326-F087C9FB088B}"/>
            </a:ext>
          </a:extLst>
        </xdr:cNvPr>
        <xdr:cNvSpPr/>
      </xdr:nvSpPr>
      <xdr:spPr>
        <a:xfrm>
          <a:off x="13089890" y="101371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4" name="フローチャート: 判断 533">
          <a:extLst>
            <a:ext uri="{FF2B5EF4-FFF2-40B4-BE49-F238E27FC236}">
              <a16:creationId xmlns:a16="http://schemas.microsoft.com/office/drawing/2014/main" id="{C910F69D-C01A-4281-A6AA-729EC3775F59}"/>
            </a:ext>
          </a:extLst>
        </xdr:cNvPr>
        <xdr:cNvSpPr/>
      </xdr:nvSpPr>
      <xdr:spPr>
        <a:xfrm>
          <a:off x="12303760" y="10102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5" name="フローチャート: 判断 534">
          <a:extLst>
            <a:ext uri="{FF2B5EF4-FFF2-40B4-BE49-F238E27FC236}">
              <a16:creationId xmlns:a16="http://schemas.microsoft.com/office/drawing/2014/main" id="{B479BED2-DDEC-4D05-AFCB-7E4134D7DEAB}"/>
            </a:ext>
          </a:extLst>
        </xdr:cNvPr>
        <xdr:cNvSpPr/>
      </xdr:nvSpPr>
      <xdr:spPr>
        <a:xfrm>
          <a:off x="11487150" y="1007808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B3E27947-93B3-4A56-9277-B59C964B4CFB}"/>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F39C1F8B-1BF3-4BE2-8F8A-70DC87B0B7C4}"/>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770767F-C11B-4920-B6C5-DDE408C3A72E}"/>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BF6C490-1153-403D-A4E5-86FD6F24F855}"/>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E148986-4B53-4FEC-82F8-1026446AD423}"/>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541" name="楕円 540">
          <a:extLst>
            <a:ext uri="{FF2B5EF4-FFF2-40B4-BE49-F238E27FC236}">
              <a16:creationId xmlns:a16="http://schemas.microsoft.com/office/drawing/2014/main" id="{D69A78C7-90A3-49BC-9190-3E9B2E4B9523}"/>
            </a:ext>
          </a:extLst>
        </xdr:cNvPr>
        <xdr:cNvSpPr/>
      </xdr:nvSpPr>
      <xdr:spPr>
        <a:xfrm>
          <a:off x="14649450" y="104514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26BCF405-F686-46C1-9141-610FB018D53C}"/>
            </a:ext>
          </a:extLst>
        </xdr:cNvPr>
        <xdr:cNvSpPr txBox="1"/>
      </xdr:nvSpPr>
      <xdr:spPr>
        <a:xfrm>
          <a:off x="1474216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137795</xdr:rowOff>
    </xdr:from>
    <xdr:to>
      <xdr:col>81</xdr:col>
      <xdr:colOff>101600</xdr:colOff>
      <xdr:row>61</xdr:row>
      <xdr:rowOff>67945</xdr:rowOff>
    </xdr:to>
    <xdr:sp macro="" textlink="">
      <xdr:nvSpPr>
        <xdr:cNvPr id="543" name="楕円 542">
          <a:extLst>
            <a:ext uri="{FF2B5EF4-FFF2-40B4-BE49-F238E27FC236}">
              <a16:creationId xmlns:a16="http://schemas.microsoft.com/office/drawing/2014/main" id="{99B63CA8-4CC5-4970-9101-C9780A277A52}"/>
            </a:ext>
          </a:extLst>
        </xdr:cNvPr>
        <xdr:cNvSpPr/>
      </xdr:nvSpPr>
      <xdr:spPr>
        <a:xfrm>
          <a:off x="13887450" y="104209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17145</xdr:rowOff>
    </xdr:from>
    <xdr:to>
      <xdr:col>85</xdr:col>
      <xdr:colOff>127000</xdr:colOff>
      <xdr:row>61</xdr:row>
      <xdr:rowOff>41910</xdr:rowOff>
    </xdr:to>
    <xdr:cxnSp macro="">
      <xdr:nvCxnSpPr>
        <xdr:cNvPr id="544" name="直線コネクタ 543">
          <a:extLst>
            <a:ext uri="{FF2B5EF4-FFF2-40B4-BE49-F238E27FC236}">
              <a16:creationId xmlns:a16="http://schemas.microsoft.com/office/drawing/2014/main" id="{428222D4-1C55-4F7C-93E3-8D03B2CEF61B}"/>
            </a:ext>
          </a:extLst>
        </xdr:cNvPr>
        <xdr:cNvCxnSpPr/>
      </xdr:nvCxnSpPr>
      <xdr:spPr>
        <a:xfrm>
          <a:off x="13942060" y="10479405"/>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545" name="楕円 544">
          <a:extLst>
            <a:ext uri="{FF2B5EF4-FFF2-40B4-BE49-F238E27FC236}">
              <a16:creationId xmlns:a16="http://schemas.microsoft.com/office/drawing/2014/main" id="{EC4C7553-69A3-41F2-80B1-C573DEC953BD}"/>
            </a:ext>
          </a:extLst>
        </xdr:cNvPr>
        <xdr:cNvSpPr/>
      </xdr:nvSpPr>
      <xdr:spPr>
        <a:xfrm>
          <a:off x="13089890" y="103924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61</xdr:row>
      <xdr:rowOff>17145</xdr:rowOff>
    </xdr:to>
    <xdr:cxnSp macro="">
      <xdr:nvCxnSpPr>
        <xdr:cNvPr id="546" name="直線コネクタ 545">
          <a:extLst>
            <a:ext uri="{FF2B5EF4-FFF2-40B4-BE49-F238E27FC236}">
              <a16:creationId xmlns:a16="http://schemas.microsoft.com/office/drawing/2014/main" id="{F3909305-509B-402D-9D2D-159070211A20}"/>
            </a:ext>
          </a:extLst>
        </xdr:cNvPr>
        <xdr:cNvCxnSpPr/>
      </xdr:nvCxnSpPr>
      <xdr:spPr>
        <a:xfrm>
          <a:off x="13144500" y="10447020"/>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80645</xdr:rowOff>
    </xdr:from>
    <xdr:to>
      <xdr:col>72</xdr:col>
      <xdr:colOff>38100</xdr:colOff>
      <xdr:row>61</xdr:row>
      <xdr:rowOff>10795</xdr:rowOff>
    </xdr:to>
    <xdr:sp macro="" textlink="">
      <xdr:nvSpPr>
        <xdr:cNvPr id="547" name="楕円 546">
          <a:extLst>
            <a:ext uri="{FF2B5EF4-FFF2-40B4-BE49-F238E27FC236}">
              <a16:creationId xmlns:a16="http://schemas.microsoft.com/office/drawing/2014/main" id="{A3234393-8B9E-4E41-82BA-3B494EF7F02F}"/>
            </a:ext>
          </a:extLst>
        </xdr:cNvPr>
        <xdr:cNvSpPr/>
      </xdr:nvSpPr>
      <xdr:spPr>
        <a:xfrm>
          <a:off x="12303760" y="10369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131445</xdr:rowOff>
    </xdr:from>
    <xdr:to>
      <xdr:col>76</xdr:col>
      <xdr:colOff>114300</xdr:colOff>
      <xdr:row>60</xdr:row>
      <xdr:rowOff>158115</xdr:rowOff>
    </xdr:to>
    <xdr:cxnSp macro="">
      <xdr:nvCxnSpPr>
        <xdr:cNvPr id="548" name="直線コネクタ 547">
          <a:extLst>
            <a:ext uri="{FF2B5EF4-FFF2-40B4-BE49-F238E27FC236}">
              <a16:creationId xmlns:a16="http://schemas.microsoft.com/office/drawing/2014/main" id="{81DCB003-6C70-4616-BACC-04F8F143877F}"/>
            </a:ext>
          </a:extLst>
        </xdr:cNvPr>
        <xdr:cNvCxnSpPr/>
      </xdr:nvCxnSpPr>
      <xdr:spPr>
        <a:xfrm>
          <a:off x="12346940" y="1042225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549" name="楕円 548">
          <a:extLst>
            <a:ext uri="{FF2B5EF4-FFF2-40B4-BE49-F238E27FC236}">
              <a16:creationId xmlns:a16="http://schemas.microsoft.com/office/drawing/2014/main" id="{1E348551-4502-4EB2-AAA1-8B1B4B7F649F}"/>
            </a:ext>
          </a:extLst>
        </xdr:cNvPr>
        <xdr:cNvSpPr/>
      </xdr:nvSpPr>
      <xdr:spPr>
        <a:xfrm>
          <a:off x="11487150" y="103428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131445</xdr:rowOff>
    </xdr:to>
    <xdr:cxnSp macro="">
      <xdr:nvCxnSpPr>
        <xdr:cNvPr id="550" name="直線コネクタ 549">
          <a:extLst>
            <a:ext uri="{FF2B5EF4-FFF2-40B4-BE49-F238E27FC236}">
              <a16:creationId xmlns:a16="http://schemas.microsoft.com/office/drawing/2014/main" id="{503EC430-9306-4C62-B587-9D4C6CFEA4EC}"/>
            </a:ext>
          </a:extLst>
        </xdr:cNvPr>
        <xdr:cNvCxnSpPr/>
      </xdr:nvCxnSpPr>
      <xdr:spPr>
        <a:xfrm>
          <a:off x="11541760" y="10387965"/>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71C0E7CF-EA83-44CA-8F47-62C8AE72B675}"/>
            </a:ext>
          </a:extLst>
        </xdr:cNvPr>
        <xdr:cNvSpPr txBox="1"/>
      </xdr:nvSpPr>
      <xdr:spPr>
        <a:xfrm>
          <a:off x="1373823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76CD1D66-B789-43D6-ADA3-6C9FD62FD646}"/>
            </a:ext>
          </a:extLst>
        </xdr:cNvPr>
        <xdr:cNvSpPr txBox="1"/>
      </xdr:nvSpPr>
      <xdr:spPr>
        <a:xfrm>
          <a:off x="1295718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0E3F7AD1-E998-40A8-9921-6971975D73B1}"/>
            </a:ext>
          </a:extLst>
        </xdr:cNvPr>
        <xdr:cNvSpPr txBox="1"/>
      </xdr:nvSpPr>
      <xdr:spPr>
        <a:xfrm>
          <a:off x="1217105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D14CF74B-F94E-4850-9CB8-7DDD7A87E55C}"/>
            </a:ext>
          </a:extLst>
        </xdr:cNvPr>
        <xdr:cNvSpPr txBox="1"/>
      </xdr:nvSpPr>
      <xdr:spPr>
        <a:xfrm>
          <a:off x="113544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59072</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40761D1C-4C94-4A08-88B1-B2DC119F1DBD}"/>
            </a:ext>
          </a:extLst>
        </xdr:cNvPr>
        <xdr:cNvSpPr txBox="1"/>
      </xdr:nvSpPr>
      <xdr:spPr>
        <a:xfrm>
          <a:off x="1373823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A3E46B37-31F6-4952-9567-35D0D0A94F24}"/>
            </a:ext>
          </a:extLst>
        </xdr:cNvPr>
        <xdr:cNvSpPr txBox="1"/>
      </xdr:nvSpPr>
      <xdr:spPr>
        <a:xfrm>
          <a:off x="1295718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1922</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7036D929-2178-4D5B-9143-EFF845CA0895}"/>
            </a:ext>
          </a:extLst>
        </xdr:cNvPr>
        <xdr:cNvSpPr txBox="1"/>
      </xdr:nvSpPr>
      <xdr:spPr>
        <a:xfrm>
          <a:off x="1217105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8111528E-087C-4BB7-8C2A-62F14FCC90D1}"/>
            </a:ext>
          </a:extLst>
        </xdr:cNvPr>
        <xdr:cNvSpPr txBox="1"/>
      </xdr:nvSpPr>
      <xdr:spPr>
        <a:xfrm>
          <a:off x="113544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9322A11B-8885-43AA-BF00-6DA48C1E66E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34ADE513-4BD5-43FC-B7C5-9321BAF6B86A}"/>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30D151AA-46C6-4A81-82A8-1E8BBC896F45}"/>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65B49F0-4253-4BE9-8C4D-5985E8FD20ED}"/>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CB8DA26D-C76C-4A67-992D-B0BD94C7648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9C358009-85C4-4E7C-9E78-5483587A9A47}"/>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4643A9E5-C961-4012-9059-73CC16850B4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F71FC995-7C64-4E5E-B408-92C184A0A871}"/>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88C44265-27AB-4754-991A-410231EA7394}"/>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BF8E430E-5A74-43DB-8FB7-F63525BBCEB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0D391E94-8E7B-48A1-9978-B19C56749C19}"/>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94E25FE4-E57E-4D10-A5BA-ADC16D0F5417}"/>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D15BEA94-702C-4B72-9751-708DAB86934C}"/>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23F9DCD0-CC9D-4A60-BBC6-202DB6CFB468}"/>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B1B6448F-AF1E-46C9-B6BA-BAC428880B66}"/>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2B22ED36-83F9-4876-BFF4-718883C62E44}"/>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A5E97C34-5BA9-4739-B053-4B96957D0E3A}"/>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088B33B7-313B-4D15-808D-0D843C60C1DB}"/>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FE293B76-A996-4C8E-9836-EE268A0F549B}"/>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A4A9805E-0314-40B9-A0BA-9C419F3AB60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57FCB3B9-D5E8-4CCA-8390-C30232DBD017}"/>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0" name="直線コネクタ 579">
          <a:extLst>
            <a:ext uri="{FF2B5EF4-FFF2-40B4-BE49-F238E27FC236}">
              <a16:creationId xmlns:a16="http://schemas.microsoft.com/office/drawing/2014/main" id="{52D0E207-C752-47AE-901A-96C67E0ED0E9}"/>
            </a:ext>
          </a:extLst>
        </xdr:cNvPr>
        <xdr:cNvCxnSpPr/>
      </xdr:nvCxnSpPr>
      <xdr:spPr>
        <a:xfrm flipV="1">
          <a:off x="19947254" y="9811512"/>
          <a:ext cx="0" cy="111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ED106E89-9E5B-4C2E-9A36-B85825CD597C}"/>
            </a:ext>
          </a:extLst>
        </xdr:cNvPr>
        <xdr:cNvSpPr txBox="1"/>
      </xdr:nvSpPr>
      <xdr:spPr>
        <a:xfrm>
          <a:off x="1998599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2" name="直線コネクタ 581">
          <a:extLst>
            <a:ext uri="{FF2B5EF4-FFF2-40B4-BE49-F238E27FC236}">
              <a16:creationId xmlns:a16="http://schemas.microsoft.com/office/drawing/2014/main" id="{630E3DF2-D432-4107-B7DE-6585572499B8}"/>
            </a:ext>
          </a:extLst>
        </xdr:cNvPr>
        <xdr:cNvCxnSpPr/>
      </xdr:nvCxnSpPr>
      <xdr:spPr>
        <a:xfrm>
          <a:off x="19885660" y="1093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2C603D8F-28EC-4009-AE52-C93330F73F9C}"/>
            </a:ext>
          </a:extLst>
        </xdr:cNvPr>
        <xdr:cNvSpPr txBox="1"/>
      </xdr:nvSpPr>
      <xdr:spPr>
        <a:xfrm>
          <a:off x="19985990" y="958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4" name="直線コネクタ 583">
          <a:extLst>
            <a:ext uri="{FF2B5EF4-FFF2-40B4-BE49-F238E27FC236}">
              <a16:creationId xmlns:a16="http://schemas.microsoft.com/office/drawing/2014/main" id="{94828559-D77A-4500-A639-B7DC6BDC9785}"/>
            </a:ext>
          </a:extLst>
        </xdr:cNvPr>
        <xdr:cNvCxnSpPr/>
      </xdr:nvCxnSpPr>
      <xdr:spPr>
        <a:xfrm>
          <a:off x="19885660" y="9811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28211</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44CC8835-1484-402E-84EA-714CDA389942}"/>
            </a:ext>
          </a:extLst>
        </xdr:cNvPr>
        <xdr:cNvSpPr txBox="1"/>
      </xdr:nvSpPr>
      <xdr:spPr>
        <a:xfrm>
          <a:off x="19985990" y="10656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6" name="フローチャート: 判断 585">
          <a:extLst>
            <a:ext uri="{FF2B5EF4-FFF2-40B4-BE49-F238E27FC236}">
              <a16:creationId xmlns:a16="http://schemas.microsoft.com/office/drawing/2014/main" id="{93A4B5BA-432F-477D-B76E-C5D201AC67B1}"/>
            </a:ext>
          </a:extLst>
        </xdr:cNvPr>
        <xdr:cNvSpPr/>
      </xdr:nvSpPr>
      <xdr:spPr>
        <a:xfrm>
          <a:off x="19904710" y="1068349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7" name="フローチャート: 判断 586">
          <a:extLst>
            <a:ext uri="{FF2B5EF4-FFF2-40B4-BE49-F238E27FC236}">
              <a16:creationId xmlns:a16="http://schemas.microsoft.com/office/drawing/2014/main" id="{8750BF92-662C-4FA5-B435-6A0EDB4105A5}"/>
            </a:ext>
          </a:extLst>
        </xdr:cNvPr>
        <xdr:cNvSpPr/>
      </xdr:nvSpPr>
      <xdr:spPr>
        <a:xfrm>
          <a:off x="19161760" y="1065949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88" name="フローチャート: 判断 587">
          <a:extLst>
            <a:ext uri="{FF2B5EF4-FFF2-40B4-BE49-F238E27FC236}">
              <a16:creationId xmlns:a16="http://schemas.microsoft.com/office/drawing/2014/main" id="{8712057F-011B-4444-B3B3-FF6E076AEA79}"/>
            </a:ext>
          </a:extLst>
        </xdr:cNvPr>
        <xdr:cNvSpPr/>
      </xdr:nvSpPr>
      <xdr:spPr>
        <a:xfrm>
          <a:off x="18345150" y="1066596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89" name="フローチャート: 判断 588">
          <a:extLst>
            <a:ext uri="{FF2B5EF4-FFF2-40B4-BE49-F238E27FC236}">
              <a16:creationId xmlns:a16="http://schemas.microsoft.com/office/drawing/2014/main" id="{ACE91E5D-BAEE-4AEC-8A9A-B8B1C0428152}"/>
            </a:ext>
          </a:extLst>
        </xdr:cNvPr>
        <xdr:cNvSpPr/>
      </xdr:nvSpPr>
      <xdr:spPr>
        <a:xfrm>
          <a:off x="17547590" y="1064044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0" name="フローチャート: 判断 589">
          <a:extLst>
            <a:ext uri="{FF2B5EF4-FFF2-40B4-BE49-F238E27FC236}">
              <a16:creationId xmlns:a16="http://schemas.microsoft.com/office/drawing/2014/main" id="{43561977-6140-453C-9B94-DA4E6A6E83B5}"/>
            </a:ext>
          </a:extLst>
        </xdr:cNvPr>
        <xdr:cNvSpPr/>
      </xdr:nvSpPr>
      <xdr:spPr>
        <a:xfrm>
          <a:off x="16761460" y="1059205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2AA47B9-72AF-4721-8D56-9DAA70985C4F}"/>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50AEE446-E342-47E8-87E7-8D0897642DEB}"/>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6164A12E-CAA3-4973-A05F-024FC1063285}"/>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9CA1996-243C-4E43-A534-090FFB1D48D3}"/>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7F7FE5B-5B1C-4764-ABF5-3AF60DA83B4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56642</xdr:rowOff>
    </xdr:from>
    <xdr:to>
      <xdr:col>116</xdr:col>
      <xdr:colOff>114300</xdr:colOff>
      <xdr:row>59</xdr:row>
      <xdr:rowOff>158242</xdr:rowOff>
    </xdr:to>
    <xdr:sp macro="" textlink="">
      <xdr:nvSpPr>
        <xdr:cNvPr id="596" name="楕円 595">
          <a:extLst>
            <a:ext uri="{FF2B5EF4-FFF2-40B4-BE49-F238E27FC236}">
              <a16:creationId xmlns:a16="http://schemas.microsoft.com/office/drawing/2014/main" id="{53E6BF3F-4FFC-4E33-8BEC-7C6733991C78}"/>
            </a:ext>
          </a:extLst>
        </xdr:cNvPr>
        <xdr:cNvSpPr/>
      </xdr:nvSpPr>
      <xdr:spPr>
        <a:xfrm>
          <a:off x="19904710" y="101760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79519</xdr:rowOff>
    </xdr:from>
    <xdr:ext cx="469744" cy="259045"/>
    <xdr:sp macro="" textlink="">
      <xdr:nvSpPr>
        <xdr:cNvPr id="597" name="【保健センター・保健所】&#10;一人当たり面積該当値テキスト">
          <a:extLst>
            <a:ext uri="{FF2B5EF4-FFF2-40B4-BE49-F238E27FC236}">
              <a16:creationId xmlns:a16="http://schemas.microsoft.com/office/drawing/2014/main" id="{70551A07-5A7F-4376-A497-3C0D70CEBED9}"/>
            </a:ext>
          </a:extLst>
        </xdr:cNvPr>
        <xdr:cNvSpPr txBox="1"/>
      </xdr:nvSpPr>
      <xdr:spPr>
        <a:xfrm>
          <a:off x="19985990" y="1002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52070</xdr:rowOff>
    </xdr:from>
    <xdr:to>
      <xdr:col>112</xdr:col>
      <xdr:colOff>38100</xdr:colOff>
      <xdr:row>59</xdr:row>
      <xdr:rowOff>153670</xdr:rowOff>
    </xdr:to>
    <xdr:sp macro="" textlink="">
      <xdr:nvSpPr>
        <xdr:cNvPr id="598" name="楕円 597">
          <a:extLst>
            <a:ext uri="{FF2B5EF4-FFF2-40B4-BE49-F238E27FC236}">
              <a16:creationId xmlns:a16="http://schemas.microsoft.com/office/drawing/2014/main" id="{42F780BC-70BB-40FD-9338-8D44477D7F33}"/>
            </a:ext>
          </a:extLst>
        </xdr:cNvPr>
        <xdr:cNvSpPr/>
      </xdr:nvSpPr>
      <xdr:spPr>
        <a:xfrm>
          <a:off x="19161760" y="10171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102870</xdr:rowOff>
    </xdr:from>
    <xdr:to>
      <xdr:col>116</xdr:col>
      <xdr:colOff>63500</xdr:colOff>
      <xdr:row>59</xdr:row>
      <xdr:rowOff>107442</xdr:rowOff>
    </xdr:to>
    <xdr:cxnSp macro="">
      <xdr:nvCxnSpPr>
        <xdr:cNvPr id="599" name="直線コネクタ 598">
          <a:extLst>
            <a:ext uri="{FF2B5EF4-FFF2-40B4-BE49-F238E27FC236}">
              <a16:creationId xmlns:a16="http://schemas.microsoft.com/office/drawing/2014/main" id="{154088C8-C8C4-4B46-9A11-520E19EAF000}"/>
            </a:ext>
          </a:extLst>
        </xdr:cNvPr>
        <xdr:cNvCxnSpPr/>
      </xdr:nvCxnSpPr>
      <xdr:spPr>
        <a:xfrm>
          <a:off x="19204940" y="10216515"/>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47498</xdr:rowOff>
    </xdr:from>
    <xdr:to>
      <xdr:col>107</xdr:col>
      <xdr:colOff>101600</xdr:colOff>
      <xdr:row>59</xdr:row>
      <xdr:rowOff>149098</xdr:rowOff>
    </xdr:to>
    <xdr:sp macro="" textlink="">
      <xdr:nvSpPr>
        <xdr:cNvPr id="600" name="楕円 599">
          <a:extLst>
            <a:ext uri="{FF2B5EF4-FFF2-40B4-BE49-F238E27FC236}">
              <a16:creationId xmlns:a16="http://schemas.microsoft.com/office/drawing/2014/main" id="{8633C828-CD70-4FE1-83BC-D0B85DC2DD6A}"/>
            </a:ext>
          </a:extLst>
        </xdr:cNvPr>
        <xdr:cNvSpPr/>
      </xdr:nvSpPr>
      <xdr:spPr>
        <a:xfrm>
          <a:off x="18345150" y="1016495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98298</xdr:rowOff>
    </xdr:from>
    <xdr:to>
      <xdr:col>111</xdr:col>
      <xdr:colOff>177800</xdr:colOff>
      <xdr:row>59</xdr:row>
      <xdr:rowOff>102870</xdr:rowOff>
    </xdr:to>
    <xdr:cxnSp macro="">
      <xdr:nvCxnSpPr>
        <xdr:cNvPr id="601" name="直線コネクタ 600">
          <a:extLst>
            <a:ext uri="{FF2B5EF4-FFF2-40B4-BE49-F238E27FC236}">
              <a16:creationId xmlns:a16="http://schemas.microsoft.com/office/drawing/2014/main" id="{0BC49860-EB28-423D-A024-4E4DFE8E7148}"/>
            </a:ext>
          </a:extLst>
        </xdr:cNvPr>
        <xdr:cNvCxnSpPr/>
      </xdr:nvCxnSpPr>
      <xdr:spPr>
        <a:xfrm>
          <a:off x="18399760" y="10210038"/>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47498</xdr:rowOff>
    </xdr:from>
    <xdr:to>
      <xdr:col>102</xdr:col>
      <xdr:colOff>165100</xdr:colOff>
      <xdr:row>59</xdr:row>
      <xdr:rowOff>149098</xdr:rowOff>
    </xdr:to>
    <xdr:sp macro="" textlink="">
      <xdr:nvSpPr>
        <xdr:cNvPr id="602" name="楕円 601">
          <a:extLst>
            <a:ext uri="{FF2B5EF4-FFF2-40B4-BE49-F238E27FC236}">
              <a16:creationId xmlns:a16="http://schemas.microsoft.com/office/drawing/2014/main" id="{0B0A902D-1C68-4C75-A5C1-1A6A9A2393A6}"/>
            </a:ext>
          </a:extLst>
        </xdr:cNvPr>
        <xdr:cNvSpPr/>
      </xdr:nvSpPr>
      <xdr:spPr>
        <a:xfrm>
          <a:off x="17547590" y="1016495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98298</xdr:rowOff>
    </xdr:from>
    <xdr:to>
      <xdr:col>107</xdr:col>
      <xdr:colOff>50800</xdr:colOff>
      <xdr:row>59</xdr:row>
      <xdr:rowOff>98298</xdr:rowOff>
    </xdr:to>
    <xdr:cxnSp macro="">
      <xdr:nvCxnSpPr>
        <xdr:cNvPr id="603" name="直線コネクタ 602">
          <a:extLst>
            <a:ext uri="{FF2B5EF4-FFF2-40B4-BE49-F238E27FC236}">
              <a16:creationId xmlns:a16="http://schemas.microsoft.com/office/drawing/2014/main" id="{ACEAD1A5-0C9B-485D-B0DB-3226BC24605F}"/>
            </a:ext>
          </a:extLst>
        </xdr:cNvPr>
        <xdr:cNvCxnSpPr/>
      </xdr:nvCxnSpPr>
      <xdr:spPr>
        <a:xfrm>
          <a:off x="17602200" y="1021003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47498</xdr:rowOff>
    </xdr:from>
    <xdr:to>
      <xdr:col>98</xdr:col>
      <xdr:colOff>38100</xdr:colOff>
      <xdr:row>59</xdr:row>
      <xdr:rowOff>149098</xdr:rowOff>
    </xdr:to>
    <xdr:sp macro="" textlink="">
      <xdr:nvSpPr>
        <xdr:cNvPr id="604" name="楕円 603">
          <a:extLst>
            <a:ext uri="{FF2B5EF4-FFF2-40B4-BE49-F238E27FC236}">
              <a16:creationId xmlns:a16="http://schemas.microsoft.com/office/drawing/2014/main" id="{8FF57F39-C88F-492F-B6E2-100EB8A26AFA}"/>
            </a:ext>
          </a:extLst>
        </xdr:cNvPr>
        <xdr:cNvSpPr/>
      </xdr:nvSpPr>
      <xdr:spPr>
        <a:xfrm>
          <a:off x="16761460" y="1016495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98298</xdr:rowOff>
    </xdr:from>
    <xdr:to>
      <xdr:col>102</xdr:col>
      <xdr:colOff>114300</xdr:colOff>
      <xdr:row>59</xdr:row>
      <xdr:rowOff>98298</xdr:rowOff>
    </xdr:to>
    <xdr:cxnSp macro="">
      <xdr:nvCxnSpPr>
        <xdr:cNvPr id="605" name="直線コネクタ 604">
          <a:extLst>
            <a:ext uri="{FF2B5EF4-FFF2-40B4-BE49-F238E27FC236}">
              <a16:creationId xmlns:a16="http://schemas.microsoft.com/office/drawing/2014/main" id="{74F9CC89-1BE2-4989-AA75-B3DF39FE12B3}"/>
            </a:ext>
          </a:extLst>
        </xdr:cNvPr>
        <xdr:cNvCxnSpPr/>
      </xdr:nvCxnSpPr>
      <xdr:spPr>
        <a:xfrm>
          <a:off x="16804640" y="1021003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124223</xdr:rowOff>
    </xdr:from>
    <xdr:ext cx="469744" cy="259045"/>
    <xdr:sp macro="" textlink="">
      <xdr:nvSpPr>
        <xdr:cNvPr id="606" name="n_1aveValue【保健センター・保健所】&#10;一人当たり面積">
          <a:extLst>
            <a:ext uri="{FF2B5EF4-FFF2-40B4-BE49-F238E27FC236}">
              <a16:creationId xmlns:a16="http://schemas.microsoft.com/office/drawing/2014/main" id="{CC416723-E3E3-4600-8B1B-DE9EED805224}"/>
            </a:ext>
          </a:extLst>
        </xdr:cNvPr>
        <xdr:cNvSpPr txBox="1"/>
      </xdr:nvSpPr>
      <xdr:spPr>
        <a:xfrm>
          <a:off x="18982132" y="1075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128795</xdr:rowOff>
    </xdr:from>
    <xdr:ext cx="469744" cy="259045"/>
    <xdr:sp macro="" textlink="">
      <xdr:nvSpPr>
        <xdr:cNvPr id="607" name="n_2aveValue【保健センター・保健所】&#10;一人当たり面積">
          <a:extLst>
            <a:ext uri="{FF2B5EF4-FFF2-40B4-BE49-F238E27FC236}">
              <a16:creationId xmlns:a16="http://schemas.microsoft.com/office/drawing/2014/main" id="{B5812131-9A11-40CD-85F6-918A1993A660}"/>
            </a:ext>
          </a:extLst>
        </xdr:cNvPr>
        <xdr:cNvSpPr txBox="1"/>
      </xdr:nvSpPr>
      <xdr:spPr>
        <a:xfrm>
          <a:off x="18182032" y="1076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101363</xdr:rowOff>
    </xdr:from>
    <xdr:ext cx="469744" cy="259045"/>
    <xdr:sp macro="" textlink="">
      <xdr:nvSpPr>
        <xdr:cNvPr id="608" name="n_3aveValue【保健センター・保健所】&#10;一人当たり面積">
          <a:extLst>
            <a:ext uri="{FF2B5EF4-FFF2-40B4-BE49-F238E27FC236}">
              <a16:creationId xmlns:a16="http://schemas.microsoft.com/office/drawing/2014/main" id="{5A86FD0A-AEE7-4B4E-AF48-4B9B5BDC91B8}"/>
            </a:ext>
          </a:extLst>
        </xdr:cNvPr>
        <xdr:cNvSpPr txBox="1"/>
      </xdr:nvSpPr>
      <xdr:spPr>
        <a:xfrm>
          <a:off x="17384472"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609" name="n_4aveValue【保健センター・保健所】&#10;一人当たり面積">
          <a:extLst>
            <a:ext uri="{FF2B5EF4-FFF2-40B4-BE49-F238E27FC236}">
              <a16:creationId xmlns:a16="http://schemas.microsoft.com/office/drawing/2014/main" id="{3DB6A4DB-752E-4F4E-8668-F3D95B737438}"/>
            </a:ext>
          </a:extLst>
        </xdr:cNvPr>
        <xdr:cNvSpPr txBox="1"/>
      </xdr:nvSpPr>
      <xdr:spPr>
        <a:xfrm>
          <a:off x="16588817" y="106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170197</xdr:rowOff>
    </xdr:from>
    <xdr:ext cx="469744" cy="259045"/>
    <xdr:sp macro="" textlink="">
      <xdr:nvSpPr>
        <xdr:cNvPr id="610" name="n_1mainValue【保健センター・保健所】&#10;一人当たり面積">
          <a:extLst>
            <a:ext uri="{FF2B5EF4-FFF2-40B4-BE49-F238E27FC236}">
              <a16:creationId xmlns:a16="http://schemas.microsoft.com/office/drawing/2014/main" id="{FD1F87FF-9601-48F9-A885-2A4F260DE40D}"/>
            </a:ext>
          </a:extLst>
        </xdr:cNvPr>
        <xdr:cNvSpPr txBox="1"/>
      </xdr:nvSpPr>
      <xdr:spPr>
        <a:xfrm>
          <a:off x="18982132"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165625</xdr:rowOff>
    </xdr:from>
    <xdr:ext cx="469744" cy="259045"/>
    <xdr:sp macro="" textlink="">
      <xdr:nvSpPr>
        <xdr:cNvPr id="611" name="n_2mainValue【保健センター・保健所】&#10;一人当たり面積">
          <a:extLst>
            <a:ext uri="{FF2B5EF4-FFF2-40B4-BE49-F238E27FC236}">
              <a16:creationId xmlns:a16="http://schemas.microsoft.com/office/drawing/2014/main" id="{57D72AFF-63FD-46A2-B845-B7852459E810}"/>
            </a:ext>
          </a:extLst>
        </xdr:cNvPr>
        <xdr:cNvSpPr txBox="1"/>
      </xdr:nvSpPr>
      <xdr:spPr>
        <a:xfrm>
          <a:off x="18182032" y="994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165625</xdr:rowOff>
    </xdr:from>
    <xdr:ext cx="469744" cy="259045"/>
    <xdr:sp macro="" textlink="">
      <xdr:nvSpPr>
        <xdr:cNvPr id="612" name="n_3mainValue【保健センター・保健所】&#10;一人当たり面積">
          <a:extLst>
            <a:ext uri="{FF2B5EF4-FFF2-40B4-BE49-F238E27FC236}">
              <a16:creationId xmlns:a16="http://schemas.microsoft.com/office/drawing/2014/main" id="{860716F0-B0E3-43B0-A28C-20B54F4E5221}"/>
            </a:ext>
          </a:extLst>
        </xdr:cNvPr>
        <xdr:cNvSpPr txBox="1"/>
      </xdr:nvSpPr>
      <xdr:spPr>
        <a:xfrm>
          <a:off x="17384472" y="994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165625</xdr:rowOff>
    </xdr:from>
    <xdr:ext cx="469744" cy="259045"/>
    <xdr:sp macro="" textlink="">
      <xdr:nvSpPr>
        <xdr:cNvPr id="613" name="n_4mainValue【保健センター・保健所】&#10;一人当たり面積">
          <a:extLst>
            <a:ext uri="{FF2B5EF4-FFF2-40B4-BE49-F238E27FC236}">
              <a16:creationId xmlns:a16="http://schemas.microsoft.com/office/drawing/2014/main" id="{728ED1CE-C4F7-4E76-8E43-D34AD02BB04A}"/>
            </a:ext>
          </a:extLst>
        </xdr:cNvPr>
        <xdr:cNvSpPr txBox="1"/>
      </xdr:nvSpPr>
      <xdr:spPr>
        <a:xfrm>
          <a:off x="16588817" y="994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C0FB88B3-DF5E-417E-A9CD-34B9CD119387}"/>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7EEAFD4E-48A8-4EA6-B3AD-C76A9376590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11A70935-B781-4089-BFC4-380396F7D5A6}"/>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272B29DD-D126-4CDA-BBED-68569EFCE154}"/>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4E85E519-7D2A-4C81-AFB6-7A713C3CF3C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2CD9C2F3-7B0D-43C5-AC57-E9090E75FCC7}"/>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F1961D1A-8923-432B-A2A3-439C2A0FF62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E006D4D-535F-44C4-84B3-E8FDAED41239}"/>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4F5DC3F4-68E5-4E9A-85C1-E010F4A18AA3}"/>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83127E7E-6C70-4012-BD3C-5695A9CF896C}"/>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3E4870E8-31FC-4B79-9A62-A73166DFDDE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C62D31C6-D87A-41AC-8FBA-07414962B666}"/>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A43BAE52-C851-4DFE-934C-8BB472B2B9DD}"/>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FC132A46-E712-4C01-9216-BBDB047693DC}"/>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275715F5-5CF0-451B-93AE-8A9DE8AE21AA}"/>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527B5A59-F15A-41D2-9E81-7102058BFAEB}"/>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3FCE732E-C5FC-47B5-89D3-30ED36182CC8}"/>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B1486A51-9FD9-425B-B397-FF127A14C3E9}"/>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82D1613E-53A4-4B45-BC4C-9EA358B95A80}"/>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F3F8FBCA-4BA4-43C3-94BA-3D3A824D58B3}"/>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3C264F97-040F-416C-8E95-2F4BEF7093A1}"/>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4E079771-AFBC-47FC-BAEB-CDB3FA5A8C89}"/>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6C62B97B-D358-41E1-886C-C68E7E21D77F}"/>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a:extLst>
            <a:ext uri="{FF2B5EF4-FFF2-40B4-BE49-F238E27FC236}">
              <a16:creationId xmlns:a16="http://schemas.microsoft.com/office/drawing/2014/main" id="{D0CAF261-7B0A-4590-BCBF-C57EC0A0C30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38" name="直線コネクタ 637">
          <a:extLst>
            <a:ext uri="{FF2B5EF4-FFF2-40B4-BE49-F238E27FC236}">
              <a16:creationId xmlns:a16="http://schemas.microsoft.com/office/drawing/2014/main" id="{254D4B68-6733-4F72-9C5F-3391C6B7928F}"/>
            </a:ext>
          </a:extLst>
        </xdr:cNvPr>
        <xdr:cNvCxnSpPr/>
      </xdr:nvCxnSpPr>
      <xdr:spPr>
        <a:xfrm flipV="1">
          <a:off x="14703424" y="1350264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39" name="【消防施設】&#10;有形固定資産減価償却率最小値テキスト">
          <a:extLst>
            <a:ext uri="{FF2B5EF4-FFF2-40B4-BE49-F238E27FC236}">
              <a16:creationId xmlns:a16="http://schemas.microsoft.com/office/drawing/2014/main" id="{3F046003-1A60-41D0-BCD3-E6641C72F4F8}"/>
            </a:ext>
          </a:extLst>
        </xdr:cNvPr>
        <xdr:cNvSpPr txBox="1"/>
      </xdr:nvSpPr>
      <xdr:spPr>
        <a:xfrm>
          <a:off x="14742160" y="1479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0" name="直線コネクタ 639">
          <a:extLst>
            <a:ext uri="{FF2B5EF4-FFF2-40B4-BE49-F238E27FC236}">
              <a16:creationId xmlns:a16="http://schemas.microsoft.com/office/drawing/2014/main" id="{7E2CACF5-0E09-49BD-A982-14A5CA7D87B9}"/>
            </a:ext>
          </a:extLst>
        </xdr:cNvPr>
        <xdr:cNvCxnSpPr/>
      </xdr:nvCxnSpPr>
      <xdr:spPr>
        <a:xfrm>
          <a:off x="14611350" y="14794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1" name="【消防施設】&#10;有形固定資産減価償却率最大値テキスト">
          <a:extLst>
            <a:ext uri="{FF2B5EF4-FFF2-40B4-BE49-F238E27FC236}">
              <a16:creationId xmlns:a16="http://schemas.microsoft.com/office/drawing/2014/main" id="{37BEE123-B710-4DE8-8E6A-53E9C9800827}"/>
            </a:ext>
          </a:extLst>
        </xdr:cNvPr>
        <xdr:cNvSpPr txBox="1"/>
      </xdr:nvSpPr>
      <xdr:spPr>
        <a:xfrm>
          <a:off x="14742160"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2" name="直線コネクタ 641">
          <a:extLst>
            <a:ext uri="{FF2B5EF4-FFF2-40B4-BE49-F238E27FC236}">
              <a16:creationId xmlns:a16="http://schemas.microsoft.com/office/drawing/2014/main" id="{C097B48A-AFF6-4B76-B424-5C9FB0703066}"/>
            </a:ext>
          </a:extLst>
        </xdr:cNvPr>
        <xdr:cNvCxnSpPr/>
      </xdr:nvCxnSpPr>
      <xdr:spPr>
        <a:xfrm>
          <a:off x="14611350" y="13502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643" name="【消防施設】&#10;有形固定資産減価償却率平均値テキスト">
          <a:extLst>
            <a:ext uri="{FF2B5EF4-FFF2-40B4-BE49-F238E27FC236}">
              <a16:creationId xmlns:a16="http://schemas.microsoft.com/office/drawing/2014/main" id="{232A3ACC-7954-4DF1-83E9-1955B2A4EEF1}"/>
            </a:ext>
          </a:extLst>
        </xdr:cNvPr>
        <xdr:cNvSpPr txBox="1"/>
      </xdr:nvSpPr>
      <xdr:spPr>
        <a:xfrm>
          <a:off x="14742160" y="1394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4" name="フローチャート: 判断 643">
          <a:extLst>
            <a:ext uri="{FF2B5EF4-FFF2-40B4-BE49-F238E27FC236}">
              <a16:creationId xmlns:a16="http://schemas.microsoft.com/office/drawing/2014/main" id="{29A337EC-60B6-4EDB-8E84-5728B8431917}"/>
            </a:ext>
          </a:extLst>
        </xdr:cNvPr>
        <xdr:cNvSpPr/>
      </xdr:nvSpPr>
      <xdr:spPr>
        <a:xfrm>
          <a:off x="14649450" y="13971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5" name="フローチャート: 判断 644">
          <a:extLst>
            <a:ext uri="{FF2B5EF4-FFF2-40B4-BE49-F238E27FC236}">
              <a16:creationId xmlns:a16="http://schemas.microsoft.com/office/drawing/2014/main" id="{B9CA0077-2F55-406B-8F50-C04FABBA7CD2}"/>
            </a:ext>
          </a:extLst>
        </xdr:cNvPr>
        <xdr:cNvSpPr/>
      </xdr:nvSpPr>
      <xdr:spPr>
        <a:xfrm>
          <a:off x="13887450" y="139433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6" name="フローチャート: 判断 645">
          <a:extLst>
            <a:ext uri="{FF2B5EF4-FFF2-40B4-BE49-F238E27FC236}">
              <a16:creationId xmlns:a16="http://schemas.microsoft.com/office/drawing/2014/main" id="{C85B5EFA-00D5-4FB2-B66F-DBA1D159A4C8}"/>
            </a:ext>
          </a:extLst>
        </xdr:cNvPr>
        <xdr:cNvSpPr/>
      </xdr:nvSpPr>
      <xdr:spPr>
        <a:xfrm>
          <a:off x="13089890" y="1389951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7" name="フローチャート: 判断 646">
          <a:extLst>
            <a:ext uri="{FF2B5EF4-FFF2-40B4-BE49-F238E27FC236}">
              <a16:creationId xmlns:a16="http://schemas.microsoft.com/office/drawing/2014/main" id="{EFE7C30A-4B22-4D3E-93B3-B356CB6B1619}"/>
            </a:ext>
          </a:extLst>
        </xdr:cNvPr>
        <xdr:cNvSpPr/>
      </xdr:nvSpPr>
      <xdr:spPr>
        <a:xfrm>
          <a:off x="12303760" y="1390332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48" name="フローチャート: 判断 647">
          <a:extLst>
            <a:ext uri="{FF2B5EF4-FFF2-40B4-BE49-F238E27FC236}">
              <a16:creationId xmlns:a16="http://schemas.microsoft.com/office/drawing/2014/main" id="{355BF064-103F-413C-AE04-8BE4C068A629}"/>
            </a:ext>
          </a:extLst>
        </xdr:cNvPr>
        <xdr:cNvSpPr/>
      </xdr:nvSpPr>
      <xdr:spPr>
        <a:xfrm>
          <a:off x="11487150" y="138671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FF994F07-994E-4429-B964-3996DBCB625C}"/>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6B576D-D78C-414A-85AE-6A82936CF003}"/>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E07692B2-274F-4D27-BB70-96288133B9A7}"/>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CDC525AE-8EE7-458E-A998-7DADD6E34C5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AB17508-4FD2-4837-ABF8-6F86DF64CC61}"/>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55880</xdr:rowOff>
    </xdr:from>
    <xdr:to>
      <xdr:col>85</xdr:col>
      <xdr:colOff>177800</xdr:colOff>
      <xdr:row>81</xdr:row>
      <xdr:rowOff>157480</xdr:rowOff>
    </xdr:to>
    <xdr:sp macro="" textlink="">
      <xdr:nvSpPr>
        <xdr:cNvPr id="654" name="楕円 653">
          <a:extLst>
            <a:ext uri="{FF2B5EF4-FFF2-40B4-BE49-F238E27FC236}">
              <a16:creationId xmlns:a16="http://schemas.microsoft.com/office/drawing/2014/main" id="{FD873E7B-4106-47DD-8823-F77278450526}"/>
            </a:ext>
          </a:extLst>
        </xdr:cNvPr>
        <xdr:cNvSpPr/>
      </xdr:nvSpPr>
      <xdr:spPr>
        <a:xfrm>
          <a:off x="14649450" y="139471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78757</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F0BFB047-A5DB-4E6A-B3E4-65D1D5AFD5C6}"/>
            </a:ext>
          </a:extLst>
        </xdr:cNvPr>
        <xdr:cNvSpPr txBox="1"/>
      </xdr:nvSpPr>
      <xdr:spPr>
        <a:xfrm>
          <a:off x="14742160"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156845</xdr:rowOff>
    </xdr:from>
    <xdr:to>
      <xdr:col>81</xdr:col>
      <xdr:colOff>101600</xdr:colOff>
      <xdr:row>81</xdr:row>
      <xdr:rowOff>86995</xdr:rowOff>
    </xdr:to>
    <xdr:sp macro="" textlink="">
      <xdr:nvSpPr>
        <xdr:cNvPr id="656" name="楕円 655">
          <a:extLst>
            <a:ext uri="{FF2B5EF4-FFF2-40B4-BE49-F238E27FC236}">
              <a16:creationId xmlns:a16="http://schemas.microsoft.com/office/drawing/2014/main" id="{EFE95283-3349-4E21-9EAC-05E76B6A354E}"/>
            </a:ext>
          </a:extLst>
        </xdr:cNvPr>
        <xdr:cNvSpPr/>
      </xdr:nvSpPr>
      <xdr:spPr>
        <a:xfrm>
          <a:off x="13887450" y="138747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36195</xdr:rowOff>
    </xdr:from>
    <xdr:to>
      <xdr:col>85</xdr:col>
      <xdr:colOff>127000</xdr:colOff>
      <xdr:row>81</xdr:row>
      <xdr:rowOff>106680</xdr:rowOff>
    </xdr:to>
    <xdr:cxnSp macro="">
      <xdr:nvCxnSpPr>
        <xdr:cNvPr id="657" name="直線コネクタ 656">
          <a:extLst>
            <a:ext uri="{FF2B5EF4-FFF2-40B4-BE49-F238E27FC236}">
              <a16:creationId xmlns:a16="http://schemas.microsoft.com/office/drawing/2014/main" id="{EB8F8D88-3CBB-4E4C-A314-0ACCD189F806}"/>
            </a:ext>
          </a:extLst>
        </xdr:cNvPr>
        <xdr:cNvCxnSpPr/>
      </xdr:nvCxnSpPr>
      <xdr:spPr>
        <a:xfrm>
          <a:off x="13942060" y="13923645"/>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86361</xdr:rowOff>
    </xdr:from>
    <xdr:to>
      <xdr:col>76</xdr:col>
      <xdr:colOff>165100</xdr:colOff>
      <xdr:row>81</xdr:row>
      <xdr:rowOff>16511</xdr:rowOff>
    </xdr:to>
    <xdr:sp macro="" textlink="">
      <xdr:nvSpPr>
        <xdr:cNvPr id="658" name="楕円 657">
          <a:extLst>
            <a:ext uri="{FF2B5EF4-FFF2-40B4-BE49-F238E27FC236}">
              <a16:creationId xmlns:a16="http://schemas.microsoft.com/office/drawing/2014/main" id="{30598A38-9A3C-4FA9-96A9-AD1396D1031E}"/>
            </a:ext>
          </a:extLst>
        </xdr:cNvPr>
        <xdr:cNvSpPr/>
      </xdr:nvSpPr>
      <xdr:spPr>
        <a:xfrm>
          <a:off x="13089890" y="138042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137161</xdr:rowOff>
    </xdr:from>
    <xdr:to>
      <xdr:col>81</xdr:col>
      <xdr:colOff>50800</xdr:colOff>
      <xdr:row>81</xdr:row>
      <xdr:rowOff>36195</xdr:rowOff>
    </xdr:to>
    <xdr:cxnSp macro="">
      <xdr:nvCxnSpPr>
        <xdr:cNvPr id="659" name="直線コネクタ 658">
          <a:extLst>
            <a:ext uri="{FF2B5EF4-FFF2-40B4-BE49-F238E27FC236}">
              <a16:creationId xmlns:a16="http://schemas.microsoft.com/office/drawing/2014/main" id="{4A072C32-4E95-463F-A002-1262BE7E4E7D}"/>
            </a:ext>
          </a:extLst>
        </xdr:cNvPr>
        <xdr:cNvCxnSpPr/>
      </xdr:nvCxnSpPr>
      <xdr:spPr>
        <a:xfrm>
          <a:off x="13144500" y="13849351"/>
          <a:ext cx="79756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71120</xdr:rowOff>
    </xdr:from>
    <xdr:to>
      <xdr:col>72</xdr:col>
      <xdr:colOff>38100</xdr:colOff>
      <xdr:row>81</xdr:row>
      <xdr:rowOff>1270</xdr:rowOff>
    </xdr:to>
    <xdr:sp macro="" textlink="">
      <xdr:nvSpPr>
        <xdr:cNvPr id="660" name="楕円 659">
          <a:extLst>
            <a:ext uri="{FF2B5EF4-FFF2-40B4-BE49-F238E27FC236}">
              <a16:creationId xmlns:a16="http://schemas.microsoft.com/office/drawing/2014/main" id="{735F9D5C-0B28-46B7-AE9B-8545BD4E9335}"/>
            </a:ext>
          </a:extLst>
        </xdr:cNvPr>
        <xdr:cNvSpPr/>
      </xdr:nvSpPr>
      <xdr:spPr>
        <a:xfrm>
          <a:off x="12303760" y="137852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121920</xdr:rowOff>
    </xdr:from>
    <xdr:to>
      <xdr:col>76</xdr:col>
      <xdr:colOff>114300</xdr:colOff>
      <xdr:row>80</xdr:row>
      <xdr:rowOff>137161</xdr:rowOff>
    </xdr:to>
    <xdr:cxnSp macro="">
      <xdr:nvCxnSpPr>
        <xdr:cNvPr id="661" name="直線コネクタ 660">
          <a:extLst>
            <a:ext uri="{FF2B5EF4-FFF2-40B4-BE49-F238E27FC236}">
              <a16:creationId xmlns:a16="http://schemas.microsoft.com/office/drawing/2014/main" id="{52C9EFB9-83F3-4E41-A00F-6DBC76555C43}"/>
            </a:ext>
          </a:extLst>
        </xdr:cNvPr>
        <xdr:cNvCxnSpPr/>
      </xdr:nvCxnSpPr>
      <xdr:spPr>
        <a:xfrm>
          <a:off x="12346940" y="13839825"/>
          <a:ext cx="797560" cy="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17780</xdr:rowOff>
    </xdr:from>
    <xdr:to>
      <xdr:col>67</xdr:col>
      <xdr:colOff>101600</xdr:colOff>
      <xdr:row>80</xdr:row>
      <xdr:rowOff>119380</xdr:rowOff>
    </xdr:to>
    <xdr:sp macro="" textlink="">
      <xdr:nvSpPr>
        <xdr:cNvPr id="662" name="楕円 661">
          <a:extLst>
            <a:ext uri="{FF2B5EF4-FFF2-40B4-BE49-F238E27FC236}">
              <a16:creationId xmlns:a16="http://schemas.microsoft.com/office/drawing/2014/main" id="{C85DD29E-A3DF-43D8-AB6A-1A76E5EFF774}"/>
            </a:ext>
          </a:extLst>
        </xdr:cNvPr>
        <xdr:cNvSpPr/>
      </xdr:nvSpPr>
      <xdr:spPr>
        <a:xfrm>
          <a:off x="11487150" y="13737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68580</xdr:rowOff>
    </xdr:from>
    <xdr:to>
      <xdr:col>71</xdr:col>
      <xdr:colOff>177800</xdr:colOff>
      <xdr:row>80</xdr:row>
      <xdr:rowOff>121920</xdr:rowOff>
    </xdr:to>
    <xdr:cxnSp macro="">
      <xdr:nvCxnSpPr>
        <xdr:cNvPr id="663" name="直線コネクタ 662">
          <a:extLst>
            <a:ext uri="{FF2B5EF4-FFF2-40B4-BE49-F238E27FC236}">
              <a16:creationId xmlns:a16="http://schemas.microsoft.com/office/drawing/2014/main" id="{4C13190E-AA9E-4007-A8A9-53F5F528F0CA}"/>
            </a:ext>
          </a:extLst>
        </xdr:cNvPr>
        <xdr:cNvCxnSpPr/>
      </xdr:nvCxnSpPr>
      <xdr:spPr>
        <a:xfrm>
          <a:off x="11541760" y="13782675"/>
          <a:ext cx="80518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64" name="n_1aveValue【消防施設】&#10;有形固定資産減価償却率">
          <a:extLst>
            <a:ext uri="{FF2B5EF4-FFF2-40B4-BE49-F238E27FC236}">
              <a16:creationId xmlns:a16="http://schemas.microsoft.com/office/drawing/2014/main" id="{41ED4F8E-D928-4FA8-A6A4-95F2E61D2AA5}"/>
            </a:ext>
          </a:extLst>
        </xdr:cNvPr>
        <xdr:cNvSpPr txBox="1"/>
      </xdr:nvSpPr>
      <xdr:spPr>
        <a:xfrm>
          <a:off x="13738234" y="1403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65" name="n_2aveValue【消防施設】&#10;有形固定資産減価償却率">
          <a:extLst>
            <a:ext uri="{FF2B5EF4-FFF2-40B4-BE49-F238E27FC236}">
              <a16:creationId xmlns:a16="http://schemas.microsoft.com/office/drawing/2014/main" id="{D2452402-1D8E-49AA-B6D6-0D82658EBB06}"/>
            </a:ext>
          </a:extLst>
        </xdr:cNvPr>
        <xdr:cNvSpPr txBox="1"/>
      </xdr:nvSpPr>
      <xdr:spPr>
        <a:xfrm>
          <a:off x="12957184" y="1398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66" name="n_3aveValue【消防施設】&#10;有形固定資産減価償却率">
          <a:extLst>
            <a:ext uri="{FF2B5EF4-FFF2-40B4-BE49-F238E27FC236}">
              <a16:creationId xmlns:a16="http://schemas.microsoft.com/office/drawing/2014/main" id="{7C903927-55EA-4AD2-A7D2-1FE2A385B062}"/>
            </a:ext>
          </a:extLst>
        </xdr:cNvPr>
        <xdr:cNvSpPr txBox="1"/>
      </xdr:nvSpPr>
      <xdr:spPr>
        <a:xfrm>
          <a:off x="1217105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667" name="n_4aveValue【消防施設】&#10;有形固定資産減価償却率">
          <a:extLst>
            <a:ext uri="{FF2B5EF4-FFF2-40B4-BE49-F238E27FC236}">
              <a16:creationId xmlns:a16="http://schemas.microsoft.com/office/drawing/2014/main" id="{7D9771E1-EFE0-4637-A58B-B150F9B26A5C}"/>
            </a:ext>
          </a:extLst>
        </xdr:cNvPr>
        <xdr:cNvSpPr txBox="1"/>
      </xdr:nvSpPr>
      <xdr:spPr>
        <a:xfrm>
          <a:off x="113544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103522</xdr:rowOff>
    </xdr:from>
    <xdr:ext cx="405111" cy="259045"/>
    <xdr:sp macro="" textlink="">
      <xdr:nvSpPr>
        <xdr:cNvPr id="668" name="n_1mainValue【消防施設】&#10;有形固定資産減価償却率">
          <a:extLst>
            <a:ext uri="{FF2B5EF4-FFF2-40B4-BE49-F238E27FC236}">
              <a16:creationId xmlns:a16="http://schemas.microsoft.com/office/drawing/2014/main" id="{981BC54C-9C5B-4A85-8107-FD49866D3971}"/>
            </a:ext>
          </a:extLst>
        </xdr:cNvPr>
        <xdr:cNvSpPr txBox="1"/>
      </xdr:nvSpPr>
      <xdr:spPr>
        <a:xfrm>
          <a:off x="1373823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69" name="n_2mainValue【消防施設】&#10;有形固定資産減価償却率">
          <a:extLst>
            <a:ext uri="{FF2B5EF4-FFF2-40B4-BE49-F238E27FC236}">
              <a16:creationId xmlns:a16="http://schemas.microsoft.com/office/drawing/2014/main" id="{D3E9A0DD-AEB3-42EF-967D-314DE6ED051A}"/>
            </a:ext>
          </a:extLst>
        </xdr:cNvPr>
        <xdr:cNvSpPr txBox="1"/>
      </xdr:nvSpPr>
      <xdr:spPr>
        <a:xfrm>
          <a:off x="12957184" y="13575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17797</xdr:rowOff>
    </xdr:from>
    <xdr:ext cx="405111" cy="259045"/>
    <xdr:sp macro="" textlink="">
      <xdr:nvSpPr>
        <xdr:cNvPr id="670" name="n_3mainValue【消防施設】&#10;有形固定資産減価償却率">
          <a:extLst>
            <a:ext uri="{FF2B5EF4-FFF2-40B4-BE49-F238E27FC236}">
              <a16:creationId xmlns:a16="http://schemas.microsoft.com/office/drawing/2014/main" id="{843DBBF9-E575-4346-9D40-799A203C164D}"/>
            </a:ext>
          </a:extLst>
        </xdr:cNvPr>
        <xdr:cNvSpPr txBox="1"/>
      </xdr:nvSpPr>
      <xdr:spPr>
        <a:xfrm>
          <a:off x="1217105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135907</xdr:rowOff>
    </xdr:from>
    <xdr:ext cx="405111" cy="259045"/>
    <xdr:sp macro="" textlink="">
      <xdr:nvSpPr>
        <xdr:cNvPr id="671" name="n_4mainValue【消防施設】&#10;有形固定資産減価償却率">
          <a:extLst>
            <a:ext uri="{FF2B5EF4-FFF2-40B4-BE49-F238E27FC236}">
              <a16:creationId xmlns:a16="http://schemas.microsoft.com/office/drawing/2014/main" id="{F3AC8F11-4D93-4C40-B623-A592BADCB372}"/>
            </a:ext>
          </a:extLst>
        </xdr:cNvPr>
        <xdr:cNvSpPr txBox="1"/>
      </xdr:nvSpPr>
      <xdr:spPr>
        <a:xfrm>
          <a:off x="113544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630081BF-85BF-4BE0-A9AB-F46801FD0513}"/>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58CBA0BD-84A1-429E-B9FF-22B39255EFB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2D77D55B-2064-48C4-B8A4-B60D20745D0E}"/>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CED20F0A-3A04-444B-8DDC-B178135349B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01BD8408-7B1B-4C86-A197-822C1E6A6494}"/>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BE1C32AD-2A37-4B6B-8288-ACA476D1F5B1}"/>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5ED7841D-842D-4512-86EC-691B888E0C63}"/>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39DA167E-7654-4254-9341-9AAFA354DA9D}"/>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AE422BA9-F84A-424B-A7EA-FE2A6DB60550}"/>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E3C40FEA-6A85-4879-9E18-8AC46C3C0BCE}"/>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a:extLst>
            <a:ext uri="{FF2B5EF4-FFF2-40B4-BE49-F238E27FC236}">
              <a16:creationId xmlns:a16="http://schemas.microsoft.com/office/drawing/2014/main" id="{51702FCA-119D-4660-9931-EA4A80F78EC5}"/>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a:extLst>
            <a:ext uri="{FF2B5EF4-FFF2-40B4-BE49-F238E27FC236}">
              <a16:creationId xmlns:a16="http://schemas.microsoft.com/office/drawing/2014/main" id="{15719EA9-5A8F-47D6-B698-F9122684B2B6}"/>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a:extLst>
            <a:ext uri="{FF2B5EF4-FFF2-40B4-BE49-F238E27FC236}">
              <a16:creationId xmlns:a16="http://schemas.microsoft.com/office/drawing/2014/main" id="{E9FF67F7-DEFA-4D3A-BCD1-0DF5E20AF1A7}"/>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a:extLst>
            <a:ext uri="{FF2B5EF4-FFF2-40B4-BE49-F238E27FC236}">
              <a16:creationId xmlns:a16="http://schemas.microsoft.com/office/drawing/2014/main" id="{04A545EC-4EB7-490F-A37E-F8E1484CF5C2}"/>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a:extLst>
            <a:ext uri="{FF2B5EF4-FFF2-40B4-BE49-F238E27FC236}">
              <a16:creationId xmlns:a16="http://schemas.microsoft.com/office/drawing/2014/main" id="{4EA4D4D5-32D1-4246-8347-8B8F8CC376C4}"/>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a:extLst>
            <a:ext uri="{FF2B5EF4-FFF2-40B4-BE49-F238E27FC236}">
              <a16:creationId xmlns:a16="http://schemas.microsoft.com/office/drawing/2014/main" id="{7A5D7496-64E5-4658-A093-0ADDBB912935}"/>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a:extLst>
            <a:ext uri="{FF2B5EF4-FFF2-40B4-BE49-F238E27FC236}">
              <a16:creationId xmlns:a16="http://schemas.microsoft.com/office/drawing/2014/main" id="{5A964B85-1528-4917-8069-29A499888113}"/>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a:extLst>
            <a:ext uri="{FF2B5EF4-FFF2-40B4-BE49-F238E27FC236}">
              <a16:creationId xmlns:a16="http://schemas.microsoft.com/office/drawing/2014/main" id="{4C59D42E-C4F5-4416-A24D-35861247CB3A}"/>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5C15B87B-75C5-4CA2-91A1-E94B275F3E66}"/>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B1C24A6D-5F10-4B58-BA57-2888E104207B}"/>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a:extLst>
            <a:ext uri="{FF2B5EF4-FFF2-40B4-BE49-F238E27FC236}">
              <a16:creationId xmlns:a16="http://schemas.microsoft.com/office/drawing/2014/main" id="{DE538F74-C7C5-4477-91FE-D7F8A7874D4C}"/>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3" name="直線コネクタ 692">
          <a:extLst>
            <a:ext uri="{FF2B5EF4-FFF2-40B4-BE49-F238E27FC236}">
              <a16:creationId xmlns:a16="http://schemas.microsoft.com/office/drawing/2014/main" id="{51F13E25-29AA-4AC8-A8F3-26A92E198602}"/>
            </a:ext>
          </a:extLst>
        </xdr:cNvPr>
        <xdr:cNvCxnSpPr/>
      </xdr:nvCxnSpPr>
      <xdr:spPr>
        <a:xfrm flipV="1">
          <a:off x="19947254" y="13531977"/>
          <a:ext cx="0" cy="117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4" name="【消防施設】&#10;一人当たり面積最小値テキスト">
          <a:extLst>
            <a:ext uri="{FF2B5EF4-FFF2-40B4-BE49-F238E27FC236}">
              <a16:creationId xmlns:a16="http://schemas.microsoft.com/office/drawing/2014/main" id="{8DA0DAA0-7447-448B-82A0-738EBE6B1485}"/>
            </a:ext>
          </a:extLst>
        </xdr:cNvPr>
        <xdr:cNvSpPr txBox="1"/>
      </xdr:nvSpPr>
      <xdr:spPr>
        <a:xfrm>
          <a:off x="19985990" y="1470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5" name="直線コネクタ 694">
          <a:extLst>
            <a:ext uri="{FF2B5EF4-FFF2-40B4-BE49-F238E27FC236}">
              <a16:creationId xmlns:a16="http://schemas.microsoft.com/office/drawing/2014/main" id="{2791F3FD-D6E4-4C69-A556-49B3A550190F}"/>
            </a:ext>
          </a:extLst>
        </xdr:cNvPr>
        <xdr:cNvCxnSpPr/>
      </xdr:nvCxnSpPr>
      <xdr:spPr>
        <a:xfrm>
          <a:off x="19885660" y="14705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6" name="【消防施設】&#10;一人当たり面積最大値テキスト">
          <a:extLst>
            <a:ext uri="{FF2B5EF4-FFF2-40B4-BE49-F238E27FC236}">
              <a16:creationId xmlns:a16="http://schemas.microsoft.com/office/drawing/2014/main" id="{271BF4E9-BAA2-431E-8E9A-814158D42DF3}"/>
            </a:ext>
          </a:extLst>
        </xdr:cNvPr>
        <xdr:cNvSpPr txBox="1"/>
      </xdr:nvSpPr>
      <xdr:spPr>
        <a:xfrm>
          <a:off x="19985990" y="1330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7" name="直線コネクタ 696">
          <a:extLst>
            <a:ext uri="{FF2B5EF4-FFF2-40B4-BE49-F238E27FC236}">
              <a16:creationId xmlns:a16="http://schemas.microsoft.com/office/drawing/2014/main" id="{2B1373A4-358D-47BB-9DD9-8BF1BD6FFE6A}"/>
            </a:ext>
          </a:extLst>
        </xdr:cNvPr>
        <xdr:cNvCxnSpPr/>
      </xdr:nvCxnSpPr>
      <xdr:spPr>
        <a:xfrm>
          <a:off x="19885660" y="13531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698" name="【消防施設】&#10;一人当たり面積平均値テキスト">
          <a:extLst>
            <a:ext uri="{FF2B5EF4-FFF2-40B4-BE49-F238E27FC236}">
              <a16:creationId xmlns:a16="http://schemas.microsoft.com/office/drawing/2014/main" id="{4664043B-A6C9-4BDE-A3FF-A0249FBC74CC}"/>
            </a:ext>
          </a:extLst>
        </xdr:cNvPr>
        <xdr:cNvSpPr txBox="1"/>
      </xdr:nvSpPr>
      <xdr:spPr>
        <a:xfrm>
          <a:off x="19985990" y="14219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9" name="フローチャート: 判断 698">
          <a:extLst>
            <a:ext uri="{FF2B5EF4-FFF2-40B4-BE49-F238E27FC236}">
              <a16:creationId xmlns:a16="http://schemas.microsoft.com/office/drawing/2014/main" id="{26391812-E241-4AE1-BF7B-EC3C6224411E}"/>
            </a:ext>
          </a:extLst>
        </xdr:cNvPr>
        <xdr:cNvSpPr/>
      </xdr:nvSpPr>
      <xdr:spPr>
        <a:xfrm>
          <a:off x="19904710" y="14362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0" name="フローチャート: 判断 699">
          <a:extLst>
            <a:ext uri="{FF2B5EF4-FFF2-40B4-BE49-F238E27FC236}">
              <a16:creationId xmlns:a16="http://schemas.microsoft.com/office/drawing/2014/main" id="{A4ECA40C-1010-4E3F-96A6-833D336E332F}"/>
            </a:ext>
          </a:extLst>
        </xdr:cNvPr>
        <xdr:cNvSpPr/>
      </xdr:nvSpPr>
      <xdr:spPr>
        <a:xfrm>
          <a:off x="19161760" y="143734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1" name="フローチャート: 判断 700">
          <a:extLst>
            <a:ext uri="{FF2B5EF4-FFF2-40B4-BE49-F238E27FC236}">
              <a16:creationId xmlns:a16="http://schemas.microsoft.com/office/drawing/2014/main" id="{70E8729B-280A-4C68-B7E3-63D93B17A4B7}"/>
            </a:ext>
          </a:extLst>
        </xdr:cNvPr>
        <xdr:cNvSpPr/>
      </xdr:nvSpPr>
      <xdr:spPr>
        <a:xfrm>
          <a:off x="18345150" y="143799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2" name="フローチャート: 判断 701">
          <a:extLst>
            <a:ext uri="{FF2B5EF4-FFF2-40B4-BE49-F238E27FC236}">
              <a16:creationId xmlns:a16="http://schemas.microsoft.com/office/drawing/2014/main" id="{8FD7405E-5458-4113-AB59-4D232C5E1152}"/>
            </a:ext>
          </a:extLst>
        </xdr:cNvPr>
        <xdr:cNvSpPr/>
      </xdr:nvSpPr>
      <xdr:spPr>
        <a:xfrm>
          <a:off x="17547590" y="143734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3" name="フローチャート: 判断 702">
          <a:extLst>
            <a:ext uri="{FF2B5EF4-FFF2-40B4-BE49-F238E27FC236}">
              <a16:creationId xmlns:a16="http://schemas.microsoft.com/office/drawing/2014/main" id="{D135FB92-6A6D-4696-8371-F898A6142655}"/>
            </a:ext>
          </a:extLst>
        </xdr:cNvPr>
        <xdr:cNvSpPr/>
      </xdr:nvSpPr>
      <xdr:spPr>
        <a:xfrm>
          <a:off x="16761460" y="143003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3F2E9727-07DE-47DE-86A1-173474619173}"/>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21BC5B79-6D42-4DB6-AC68-178E17A681EC}"/>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D95FA0A9-A158-4153-BB6A-B3BE6BC9C038}"/>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BB5E741D-5435-4282-A73C-8D80F5BA6E04}"/>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65D011D2-D9DD-4C39-A644-9CAF29707452}"/>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09" name="楕円 708">
          <a:extLst>
            <a:ext uri="{FF2B5EF4-FFF2-40B4-BE49-F238E27FC236}">
              <a16:creationId xmlns:a16="http://schemas.microsoft.com/office/drawing/2014/main" id="{90956868-4DC2-461F-AD5E-D7D876C90DFE}"/>
            </a:ext>
          </a:extLst>
        </xdr:cNvPr>
        <xdr:cNvSpPr/>
      </xdr:nvSpPr>
      <xdr:spPr>
        <a:xfrm>
          <a:off x="19904710" y="144614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10" name="【消防施設】&#10;一人当たり面積該当値テキスト">
          <a:extLst>
            <a:ext uri="{FF2B5EF4-FFF2-40B4-BE49-F238E27FC236}">
              <a16:creationId xmlns:a16="http://schemas.microsoft.com/office/drawing/2014/main" id="{6806D284-D52B-4F30-B583-052670BBCC09}"/>
            </a:ext>
          </a:extLst>
        </xdr:cNvPr>
        <xdr:cNvSpPr txBox="1"/>
      </xdr:nvSpPr>
      <xdr:spPr>
        <a:xfrm>
          <a:off x="1998599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711" name="楕円 710">
          <a:extLst>
            <a:ext uri="{FF2B5EF4-FFF2-40B4-BE49-F238E27FC236}">
              <a16:creationId xmlns:a16="http://schemas.microsoft.com/office/drawing/2014/main" id="{5C5DD413-8A4F-4E61-A6D3-C71061275115}"/>
            </a:ext>
          </a:extLst>
        </xdr:cNvPr>
        <xdr:cNvSpPr/>
      </xdr:nvSpPr>
      <xdr:spPr>
        <a:xfrm>
          <a:off x="19161760" y="144569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106680</xdr:rowOff>
    </xdr:to>
    <xdr:cxnSp macro="">
      <xdr:nvCxnSpPr>
        <xdr:cNvPr id="712" name="直線コネクタ 711">
          <a:extLst>
            <a:ext uri="{FF2B5EF4-FFF2-40B4-BE49-F238E27FC236}">
              <a16:creationId xmlns:a16="http://schemas.microsoft.com/office/drawing/2014/main" id="{815AA3E8-7216-4BD2-A408-2E51861C8A97}"/>
            </a:ext>
          </a:extLst>
        </xdr:cNvPr>
        <xdr:cNvCxnSpPr/>
      </xdr:nvCxnSpPr>
      <xdr:spPr>
        <a:xfrm>
          <a:off x="19204940" y="14500098"/>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713" name="楕円 712">
          <a:extLst>
            <a:ext uri="{FF2B5EF4-FFF2-40B4-BE49-F238E27FC236}">
              <a16:creationId xmlns:a16="http://schemas.microsoft.com/office/drawing/2014/main" id="{80CCF03D-6C9B-438E-BDD5-4E276E1778B3}"/>
            </a:ext>
          </a:extLst>
        </xdr:cNvPr>
        <xdr:cNvSpPr/>
      </xdr:nvSpPr>
      <xdr:spPr>
        <a:xfrm>
          <a:off x="18345150" y="144569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102108</xdr:rowOff>
    </xdr:to>
    <xdr:cxnSp macro="">
      <xdr:nvCxnSpPr>
        <xdr:cNvPr id="714" name="直線コネクタ 713">
          <a:extLst>
            <a:ext uri="{FF2B5EF4-FFF2-40B4-BE49-F238E27FC236}">
              <a16:creationId xmlns:a16="http://schemas.microsoft.com/office/drawing/2014/main" id="{F8D53FB4-43B8-40E0-A76E-BF4DCE8AFBCB}"/>
            </a:ext>
          </a:extLst>
        </xdr:cNvPr>
        <xdr:cNvCxnSpPr/>
      </xdr:nvCxnSpPr>
      <xdr:spPr>
        <a:xfrm>
          <a:off x="18399760" y="1450009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103887</xdr:rowOff>
    </xdr:from>
    <xdr:to>
      <xdr:col>102</xdr:col>
      <xdr:colOff>165100</xdr:colOff>
      <xdr:row>84</xdr:row>
      <xdr:rowOff>34037</xdr:rowOff>
    </xdr:to>
    <xdr:sp macro="" textlink="">
      <xdr:nvSpPr>
        <xdr:cNvPr id="715" name="楕円 714">
          <a:extLst>
            <a:ext uri="{FF2B5EF4-FFF2-40B4-BE49-F238E27FC236}">
              <a16:creationId xmlns:a16="http://schemas.microsoft.com/office/drawing/2014/main" id="{861AFB4E-7F45-4E82-A530-48947A18B4F9}"/>
            </a:ext>
          </a:extLst>
        </xdr:cNvPr>
        <xdr:cNvSpPr/>
      </xdr:nvSpPr>
      <xdr:spPr>
        <a:xfrm>
          <a:off x="17547590" y="1433233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154687</xdr:rowOff>
    </xdr:from>
    <xdr:to>
      <xdr:col>107</xdr:col>
      <xdr:colOff>50800</xdr:colOff>
      <xdr:row>84</xdr:row>
      <xdr:rowOff>102108</xdr:rowOff>
    </xdr:to>
    <xdr:cxnSp macro="">
      <xdr:nvCxnSpPr>
        <xdr:cNvPr id="716" name="直線コネクタ 715">
          <a:extLst>
            <a:ext uri="{FF2B5EF4-FFF2-40B4-BE49-F238E27FC236}">
              <a16:creationId xmlns:a16="http://schemas.microsoft.com/office/drawing/2014/main" id="{80547F9D-6E36-4E70-B6C0-E1316DF140EC}"/>
            </a:ext>
          </a:extLst>
        </xdr:cNvPr>
        <xdr:cNvCxnSpPr/>
      </xdr:nvCxnSpPr>
      <xdr:spPr>
        <a:xfrm>
          <a:off x="17602200" y="14385037"/>
          <a:ext cx="797560" cy="11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103887</xdr:rowOff>
    </xdr:from>
    <xdr:to>
      <xdr:col>98</xdr:col>
      <xdr:colOff>38100</xdr:colOff>
      <xdr:row>84</xdr:row>
      <xdr:rowOff>34037</xdr:rowOff>
    </xdr:to>
    <xdr:sp macro="" textlink="">
      <xdr:nvSpPr>
        <xdr:cNvPr id="717" name="楕円 716">
          <a:extLst>
            <a:ext uri="{FF2B5EF4-FFF2-40B4-BE49-F238E27FC236}">
              <a16:creationId xmlns:a16="http://schemas.microsoft.com/office/drawing/2014/main" id="{0B78C18E-729F-4DAE-A222-4B0EFAE2BE55}"/>
            </a:ext>
          </a:extLst>
        </xdr:cNvPr>
        <xdr:cNvSpPr/>
      </xdr:nvSpPr>
      <xdr:spPr>
        <a:xfrm>
          <a:off x="16761460" y="143323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154687</xdr:rowOff>
    </xdr:from>
    <xdr:to>
      <xdr:col>102</xdr:col>
      <xdr:colOff>114300</xdr:colOff>
      <xdr:row>83</xdr:row>
      <xdr:rowOff>154687</xdr:rowOff>
    </xdr:to>
    <xdr:cxnSp macro="">
      <xdr:nvCxnSpPr>
        <xdr:cNvPr id="718" name="直線コネクタ 717">
          <a:extLst>
            <a:ext uri="{FF2B5EF4-FFF2-40B4-BE49-F238E27FC236}">
              <a16:creationId xmlns:a16="http://schemas.microsoft.com/office/drawing/2014/main" id="{2114B431-AE8B-4C53-85A0-2F89E367B0DB}"/>
            </a:ext>
          </a:extLst>
        </xdr:cNvPr>
        <xdr:cNvCxnSpPr/>
      </xdr:nvCxnSpPr>
      <xdr:spPr>
        <a:xfrm>
          <a:off x="16804640" y="1438503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719" name="n_1aveValue【消防施設】&#10;一人当たり面積">
          <a:extLst>
            <a:ext uri="{FF2B5EF4-FFF2-40B4-BE49-F238E27FC236}">
              <a16:creationId xmlns:a16="http://schemas.microsoft.com/office/drawing/2014/main" id="{3C05E043-2F79-4FC5-8087-368180155457}"/>
            </a:ext>
          </a:extLst>
        </xdr:cNvPr>
        <xdr:cNvSpPr txBox="1"/>
      </xdr:nvSpPr>
      <xdr:spPr>
        <a:xfrm>
          <a:off x="18982132" y="141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20" name="n_2aveValue【消防施設】&#10;一人当たり面積">
          <a:extLst>
            <a:ext uri="{FF2B5EF4-FFF2-40B4-BE49-F238E27FC236}">
              <a16:creationId xmlns:a16="http://schemas.microsoft.com/office/drawing/2014/main" id="{CFB8B857-C896-47DC-A625-D5EE116BED7D}"/>
            </a:ext>
          </a:extLst>
        </xdr:cNvPr>
        <xdr:cNvSpPr txBox="1"/>
      </xdr:nvSpPr>
      <xdr:spPr>
        <a:xfrm>
          <a:off x="18182032" y="1415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721" name="n_3aveValue【消防施設】&#10;一人当たり面積">
          <a:extLst>
            <a:ext uri="{FF2B5EF4-FFF2-40B4-BE49-F238E27FC236}">
              <a16:creationId xmlns:a16="http://schemas.microsoft.com/office/drawing/2014/main" id="{EF145CDE-A05C-422E-ABFA-4526D9ACBD8F}"/>
            </a:ext>
          </a:extLst>
        </xdr:cNvPr>
        <xdr:cNvSpPr txBox="1"/>
      </xdr:nvSpPr>
      <xdr:spPr>
        <a:xfrm>
          <a:off x="17384472" y="144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22" name="n_4aveValue【消防施設】&#10;一人当たり面積">
          <a:extLst>
            <a:ext uri="{FF2B5EF4-FFF2-40B4-BE49-F238E27FC236}">
              <a16:creationId xmlns:a16="http://schemas.microsoft.com/office/drawing/2014/main" id="{3616D659-38B6-4610-B951-070DAEC81F4A}"/>
            </a:ext>
          </a:extLst>
        </xdr:cNvPr>
        <xdr:cNvSpPr txBox="1"/>
      </xdr:nvSpPr>
      <xdr:spPr>
        <a:xfrm>
          <a:off x="1658881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723" name="n_1mainValue【消防施設】&#10;一人当たり面積">
          <a:extLst>
            <a:ext uri="{FF2B5EF4-FFF2-40B4-BE49-F238E27FC236}">
              <a16:creationId xmlns:a16="http://schemas.microsoft.com/office/drawing/2014/main" id="{23FDCD64-E42E-43E0-9EF2-5C1BED073CA2}"/>
            </a:ext>
          </a:extLst>
        </xdr:cNvPr>
        <xdr:cNvSpPr txBox="1"/>
      </xdr:nvSpPr>
      <xdr:spPr>
        <a:xfrm>
          <a:off x="18982132" y="145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724" name="n_2mainValue【消防施設】&#10;一人当たり面積">
          <a:extLst>
            <a:ext uri="{FF2B5EF4-FFF2-40B4-BE49-F238E27FC236}">
              <a16:creationId xmlns:a16="http://schemas.microsoft.com/office/drawing/2014/main" id="{AFAB5396-2770-478D-8930-3AA458DE4766}"/>
            </a:ext>
          </a:extLst>
        </xdr:cNvPr>
        <xdr:cNvSpPr txBox="1"/>
      </xdr:nvSpPr>
      <xdr:spPr>
        <a:xfrm>
          <a:off x="18182032" y="145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50564</xdr:rowOff>
    </xdr:from>
    <xdr:ext cx="469744" cy="259045"/>
    <xdr:sp macro="" textlink="">
      <xdr:nvSpPr>
        <xdr:cNvPr id="725" name="n_3mainValue【消防施設】&#10;一人当たり面積">
          <a:extLst>
            <a:ext uri="{FF2B5EF4-FFF2-40B4-BE49-F238E27FC236}">
              <a16:creationId xmlns:a16="http://schemas.microsoft.com/office/drawing/2014/main" id="{EEEA43B7-B3DE-4031-8C91-9416B64E249E}"/>
            </a:ext>
          </a:extLst>
        </xdr:cNvPr>
        <xdr:cNvSpPr txBox="1"/>
      </xdr:nvSpPr>
      <xdr:spPr>
        <a:xfrm>
          <a:off x="17384472" y="141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25164</xdr:rowOff>
    </xdr:from>
    <xdr:ext cx="469744" cy="259045"/>
    <xdr:sp macro="" textlink="">
      <xdr:nvSpPr>
        <xdr:cNvPr id="726" name="n_4mainValue【消防施設】&#10;一人当たり面積">
          <a:extLst>
            <a:ext uri="{FF2B5EF4-FFF2-40B4-BE49-F238E27FC236}">
              <a16:creationId xmlns:a16="http://schemas.microsoft.com/office/drawing/2014/main" id="{7CA04EE4-9A26-4607-BE1C-C85654FD9C9F}"/>
            </a:ext>
          </a:extLst>
        </xdr:cNvPr>
        <xdr:cNvSpPr txBox="1"/>
      </xdr:nvSpPr>
      <xdr:spPr>
        <a:xfrm>
          <a:off x="16588817" y="144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A43F3AA7-E9E4-4B11-81AC-319FC57D9BB9}"/>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741F0740-1C7E-4E99-8713-9A63D5FA7775}"/>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6D63B7A7-2B96-4C45-9145-81CA9E025B7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B7EFB0C3-2E37-4B82-A41A-AB8C660E5C8B}"/>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20F74472-6574-4293-B9BA-C0314382A1E6}"/>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93CB6A6F-1BA8-489E-BA4E-2A4FECD922D6}"/>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A7F8574B-1308-4122-B649-A5CACE02602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DA8A882D-395B-41F9-B635-20A5376F7764}"/>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DACF130B-C61F-4AEA-B775-96DEF256EF52}"/>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8B085488-050C-4CD3-AD0E-6ADF7139D615}"/>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1E03777E-4E98-4CE1-A7B1-10054940AC0F}"/>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2C18A3E1-1D7B-421B-8AFC-E819B98224E2}"/>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C398AEFF-F781-4963-A852-BF98F19DCEA1}"/>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12C479CF-79D3-4E34-B4EC-2D5B804BE6A0}"/>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B3CD37B1-B71C-4B39-B839-DC39564D6E51}"/>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0B682028-E2D8-4080-9BD6-B798B3F5C8E3}"/>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8EEBB3C6-7F87-4546-9E17-5193365E5684}"/>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8B87F0A3-CBEA-4B83-8367-72AE7102B36F}"/>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9CDBAC90-EFBE-4C52-9439-4F5D1AE8ADE5}"/>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5C169246-8B44-4406-8A90-13D65E15B785}"/>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8C668B7B-E420-4B16-B7E2-D36D39AD9928}"/>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0D5A1A7E-568A-4E64-84F9-8177FD4A141C}"/>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a:extLst>
            <a:ext uri="{FF2B5EF4-FFF2-40B4-BE49-F238E27FC236}">
              <a16:creationId xmlns:a16="http://schemas.microsoft.com/office/drawing/2014/main" id="{33651C55-C884-4F59-A1FA-EE6DB98EDDAF}"/>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1F6D5470-F1C9-4F21-AC53-97EDE931DF7B}"/>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a:extLst>
            <a:ext uri="{FF2B5EF4-FFF2-40B4-BE49-F238E27FC236}">
              <a16:creationId xmlns:a16="http://schemas.microsoft.com/office/drawing/2014/main" id="{692879DD-D543-450B-9E28-2D77664F4D2C}"/>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2" name="直線コネクタ 751">
          <a:extLst>
            <a:ext uri="{FF2B5EF4-FFF2-40B4-BE49-F238E27FC236}">
              <a16:creationId xmlns:a16="http://schemas.microsoft.com/office/drawing/2014/main" id="{44EE00C1-0352-402D-9004-26DC4CEDBD44}"/>
            </a:ext>
          </a:extLst>
        </xdr:cNvPr>
        <xdr:cNvCxnSpPr/>
      </xdr:nvCxnSpPr>
      <xdr:spPr>
        <a:xfrm flipV="1">
          <a:off x="14703424" y="17161872"/>
          <a:ext cx="0" cy="1527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3" name="【庁舎】&#10;有形固定資産減価償却率最小値テキスト">
          <a:extLst>
            <a:ext uri="{FF2B5EF4-FFF2-40B4-BE49-F238E27FC236}">
              <a16:creationId xmlns:a16="http://schemas.microsoft.com/office/drawing/2014/main" id="{6DDF5806-BFA4-4B7E-9B2B-91D869D1E0A5}"/>
            </a:ext>
          </a:extLst>
        </xdr:cNvPr>
        <xdr:cNvSpPr txBox="1"/>
      </xdr:nvSpPr>
      <xdr:spPr>
        <a:xfrm>
          <a:off x="14742160" y="1869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4" name="直線コネクタ 753">
          <a:extLst>
            <a:ext uri="{FF2B5EF4-FFF2-40B4-BE49-F238E27FC236}">
              <a16:creationId xmlns:a16="http://schemas.microsoft.com/office/drawing/2014/main" id="{8C71D40F-9DB6-4DDB-936B-FC24D0DF5FE3}"/>
            </a:ext>
          </a:extLst>
        </xdr:cNvPr>
        <xdr:cNvCxnSpPr/>
      </xdr:nvCxnSpPr>
      <xdr:spPr>
        <a:xfrm>
          <a:off x="14611350" y="18689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5" name="【庁舎】&#10;有形固定資産減価償却率最大値テキスト">
          <a:extLst>
            <a:ext uri="{FF2B5EF4-FFF2-40B4-BE49-F238E27FC236}">
              <a16:creationId xmlns:a16="http://schemas.microsoft.com/office/drawing/2014/main" id="{21087FAA-D0DA-4347-BCC0-E5F3920CA9A1}"/>
            </a:ext>
          </a:extLst>
        </xdr:cNvPr>
        <xdr:cNvSpPr txBox="1"/>
      </xdr:nvSpPr>
      <xdr:spPr>
        <a:xfrm>
          <a:off x="14742160" y="16937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6" name="直線コネクタ 755">
          <a:extLst>
            <a:ext uri="{FF2B5EF4-FFF2-40B4-BE49-F238E27FC236}">
              <a16:creationId xmlns:a16="http://schemas.microsoft.com/office/drawing/2014/main" id="{B6456391-2D14-4392-8816-F6F25C22C55B}"/>
            </a:ext>
          </a:extLst>
        </xdr:cNvPr>
        <xdr:cNvCxnSpPr/>
      </xdr:nvCxnSpPr>
      <xdr:spPr>
        <a:xfrm>
          <a:off x="14611350" y="17161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7" name="【庁舎】&#10;有形固定資産減価償却率平均値テキスト">
          <a:extLst>
            <a:ext uri="{FF2B5EF4-FFF2-40B4-BE49-F238E27FC236}">
              <a16:creationId xmlns:a16="http://schemas.microsoft.com/office/drawing/2014/main" id="{B33BCA25-AC14-4BC3-8D6F-D640BD9DDEFE}"/>
            </a:ext>
          </a:extLst>
        </xdr:cNvPr>
        <xdr:cNvSpPr txBox="1"/>
      </xdr:nvSpPr>
      <xdr:spPr>
        <a:xfrm>
          <a:off x="14742160" y="1789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58" name="フローチャート: 判断 757">
          <a:extLst>
            <a:ext uri="{FF2B5EF4-FFF2-40B4-BE49-F238E27FC236}">
              <a16:creationId xmlns:a16="http://schemas.microsoft.com/office/drawing/2014/main" id="{A0292134-BD14-4AD9-ABA3-39BC8FE083B4}"/>
            </a:ext>
          </a:extLst>
        </xdr:cNvPr>
        <xdr:cNvSpPr/>
      </xdr:nvSpPr>
      <xdr:spPr>
        <a:xfrm>
          <a:off x="14649450" y="1803390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59" name="フローチャート: 判断 758">
          <a:extLst>
            <a:ext uri="{FF2B5EF4-FFF2-40B4-BE49-F238E27FC236}">
              <a16:creationId xmlns:a16="http://schemas.microsoft.com/office/drawing/2014/main" id="{F7B27117-8A5F-4275-A12D-B5C69FA687FF}"/>
            </a:ext>
          </a:extLst>
        </xdr:cNvPr>
        <xdr:cNvSpPr/>
      </xdr:nvSpPr>
      <xdr:spPr>
        <a:xfrm>
          <a:off x="13887450" y="179560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0" name="フローチャート: 判断 759">
          <a:extLst>
            <a:ext uri="{FF2B5EF4-FFF2-40B4-BE49-F238E27FC236}">
              <a16:creationId xmlns:a16="http://schemas.microsoft.com/office/drawing/2014/main" id="{AB93FC6D-33F5-4AB7-AC04-B31AFB588908}"/>
            </a:ext>
          </a:extLst>
        </xdr:cNvPr>
        <xdr:cNvSpPr/>
      </xdr:nvSpPr>
      <xdr:spPr>
        <a:xfrm>
          <a:off x="13089890" y="1792369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1" name="フローチャート: 判断 760">
          <a:extLst>
            <a:ext uri="{FF2B5EF4-FFF2-40B4-BE49-F238E27FC236}">
              <a16:creationId xmlns:a16="http://schemas.microsoft.com/office/drawing/2014/main" id="{BB428B81-CBD6-4213-A9C2-99AC24AB87A4}"/>
            </a:ext>
          </a:extLst>
        </xdr:cNvPr>
        <xdr:cNvSpPr/>
      </xdr:nvSpPr>
      <xdr:spPr>
        <a:xfrm>
          <a:off x="12303760" y="1796342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2" name="フローチャート: 判断 761">
          <a:extLst>
            <a:ext uri="{FF2B5EF4-FFF2-40B4-BE49-F238E27FC236}">
              <a16:creationId xmlns:a16="http://schemas.microsoft.com/office/drawing/2014/main" id="{62978590-A4A1-45EE-B711-C03BA31EE899}"/>
            </a:ext>
          </a:extLst>
        </xdr:cNvPr>
        <xdr:cNvSpPr/>
      </xdr:nvSpPr>
      <xdr:spPr>
        <a:xfrm>
          <a:off x="11487150" y="1792532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C248F6EE-04F8-47AA-9666-B5B85ED4D189}"/>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C33786A2-E2E6-4332-8721-74D4CBE26F79}"/>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6883170-F263-4196-92A2-A510E90DA0E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9C95AC6E-A253-4A44-A7E4-65FDED5CC06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E9C7C106-01C1-466D-A7DC-4569B0735E36}"/>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87449</xdr:rowOff>
    </xdr:from>
    <xdr:to>
      <xdr:col>85</xdr:col>
      <xdr:colOff>177800</xdr:colOff>
      <xdr:row>108</xdr:row>
      <xdr:rowOff>17599</xdr:rowOff>
    </xdr:to>
    <xdr:sp macro="" textlink="">
      <xdr:nvSpPr>
        <xdr:cNvPr id="768" name="楕円 767">
          <a:extLst>
            <a:ext uri="{FF2B5EF4-FFF2-40B4-BE49-F238E27FC236}">
              <a16:creationId xmlns:a16="http://schemas.microsoft.com/office/drawing/2014/main" id="{592EC61C-4DB2-441E-9CC2-13D2A3BEF47F}"/>
            </a:ext>
          </a:extLst>
        </xdr:cNvPr>
        <xdr:cNvSpPr/>
      </xdr:nvSpPr>
      <xdr:spPr>
        <a:xfrm>
          <a:off x="14649450" y="184345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65876</xdr:rowOff>
    </xdr:from>
    <xdr:ext cx="405111" cy="259045"/>
    <xdr:sp macro="" textlink="">
      <xdr:nvSpPr>
        <xdr:cNvPr id="769" name="【庁舎】&#10;有形固定資産減価償却率該当値テキスト">
          <a:extLst>
            <a:ext uri="{FF2B5EF4-FFF2-40B4-BE49-F238E27FC236}">
              <a16:creationId xmlns:a16="http://schemas.microsoft.com/office/drawing/2014/main" id="{2108CA54-DF7D-478D-AD9A-AE6819C20564}"/>
            </a:ext>
          </a:extLst>
        </xdr:cNvPr>
        <xdr:cNvSpPr txBox="1"/>
      </xdr:nvSpPr>
      <xdr:spPr>
        <a:xfrm>
          <a:off x="14742160" y="1840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77651</xdr:rowOff>
    </xdr:from>
    <xdr:to>
      <xdr:col>81</xdr:col>
      <xdr:colOff>101600</xdr:colOff>
      <xdr:row>108</xdr:row>
      <xdr:rowOff>7801</xdr:rowOff>
    </xdr:to>
    <xdr:sp macro="" textlink="">
      <xdr:nvSpPr>
        <xdr:cNvPr id="770" name="楕円 769">
          <a:extLst>
            <a:ext uri="{FF2B5EF4-FFF2-40B4-BE49-F238E27FC236}">
              <a16:creationId xmlns:a16="http://schemas.microsoft.com/office/drawing/2014/main" id="{8774A780-9D18-498A-854F-45F2081DBB67}"/>
            </a:ext>
          </a:extLst>
        </xdr:cNvPr>
        <xdr:cNvSpPr/>
      </xdr:nvSpPr>
      <xdr:spPr>
        <a:xfrm>
          <a:off x="13887450" y="1842280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128451</xdr:rowOff>
    </xdr:from>
    <xdr:to>
      <xdr:col>85</xdr:col>
      <xdr:colOff>127000</xdr:colOff>
      <xdr:row>107</xdr:row>
      <xdr:rowOff>138249</xdr:rowOff>
    </xdr:to>
    <xdr:cxnSp macro="">
      <xdr:nvCxnSpPr>
        <xdr:cNvPr id="771" name="直線コネクタ 770">
          <a:extLst>
            <a:ext uri="{FF2B5EF4-FFF2-40B4-BE49-F238E27FC236}">
              <a16:creationId xmlns:a16="http://schemas.microsoft.com/office/drawing/2014/main" id="{6CB6EDBC-2E75-4B3B-99A3-3BDED033EAB1}"/>
            </a:ext>
          </a:extLst>
        </xdr:cNvPr>
        <xdr:cNvCxnSpPr/>
      </xdr:nvCxnSpPr>
      <xdr:spPr>
        <a:xfrm>
          <a:off x="13942060" y="18477411"/>
          <a:ext cx="762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67855</xdr:rowOff>
    </xdr:from>
    <xdr:to>
      <xdr:col>76</xdr:col>
      <xdr:colOff>165100</xdr:colOff>
      <xdr:row>107</xdr:row>
      <xdr:rowOff>169455</xdr:rowOff>
    </xdr:to>
    <xdr:sp macro="" textlink="">
      <xdr:nvSpPr>
        <xdr:cNvPr id="772" name="楕円 771">
          <a:extLst>
            <a:ext uri="{FF2B5EF4-FFF2-40B4-BE49-F238E27FC236}">
              <a16:creationId xmlns:a16="http://schemas.microsoft.com/office/drawing/2014/main" id="{C598D788-FFA9-4354-AC4B-F53FAAA9F490}"/>
            </a:ext>
          </a:extLst>
        </xdr:cNvPr>
        <xdr:cNvSpPr/>
      </xdr:nvSpPr>
      <xdr:spPr>
        <a:xfrm>
          <a:off x="13089890" y="1841110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118655</xdr:rowOff>
    </xdr:from>
    <xdr:to>
      <xdr:col>81</xdr:col>
      <xdr:colOff>50800</xdr:colOff>
      <xdr:row>107</xdr:row>
      <xdr:rowOff>128451</xdr:rowOff>
    </xdr:to>
    <xdr:cxnSp macro="">
      <xdr:nvCxnSpPr>
        <xdr:cNvPr id="773" name="直線コネクタ 772">
          <a:extLst>
            <a:ext uri="{FF2B5EF4-FFF2-40B4-BE49-F238E27FC236}">
              <a16:creationId xmlns:a16="http://schemas.microsoft.com/office/drawing/2014/main" id="{08A1F701-33A7-4866-B05F-48C175E8CFD1}"/>
            </a:ext>
          </a:extLst>
        </xdr:cNvPr>
        <xdr:cNvCxnSpPr/>
      </xdr:nvCxnSpPr>
      <xdr:spPr>
        <a:xfrm>
          <a:off x="13144500" y="18465710"/>
          <a:ext cx="797560" cy="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35198</xdr:rowOff>
    </xdr:from>
    <xdr:to>
      <xdr:col>72</xdr:col>
      <xdr:colOff>38100</xdr:colOff>
      <xdr:row>107</xdr:row>
      <xdr:rowOff>136798</xdr:rowOff>
    </xdr:to>
    <xdr:sp macro="" textlink="">
      <xdr:nvSpPr>
        <xdr:cNvPr id="774" name="楕円 773">
          <a:extLst>
            <a:ext uri="{FF2B5EF4-FFF2-40B4-BE49-F238E27FC236}">
              <a16:creationId xmlns:a16="http://schemas.microsoft.com/office/drawing/2014/main" id="{BD7AD862-FE98-4D7E-AD59-D383927907B1}"/>
            </a:ext>
          </a:extLst>
        </xdr:cNvPr>
        <xdr:cNvSpPr/>
      </xdr:nvSpPr>
      <xdr:spPr>
        <a:xfrm>
          <a:off x="12303760" y="18380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85998</xdr:rowOff>
    </xdr:from>
    <xdr:to>
      <xdr:col>76</xdr:col>
      <xdr:colOff>114300</xdr:colOff>
      <xdr:row>107</xdr:row>
      <xdr:rowOff>118655</xdr:rowOff>
    </xdr:to>
    <xdr:cxnSp macro="">
      <xdr:nvCxnSpPr>
        <xdr:cNvPr id="775" name="直線コネクタ 774">
          <a:extLst>
            <a:ext uri="{FF2B5EF4-FFF2-40B4-BE49-F238E27FC236}">
              <a16:creationId xmlns:a16="http://schemas.microsoft.com/office/drawing/2014/main" id="{1B53D077-0921-4BE1-ADCE-4EEA18F831BA}"/>
            </a:ext>
          </a:extLst>
        </xdr:cNvPr>
        <xdr:cNvCxnSpPr/>
      </xdr:nvCxnSpPr>
      <xdr:spPr>
        <a:xfrm>
          <a:off x="12346940" y="18433053"/>
          <a:ext cx="7975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4173</xdr:rowOff>
    </xdr:from>
    <xdr:to>
      <xdr:col>67</xdr:col>
      <xdr:colOff>101600</xdr:colOff>
      <xdr:row>107</xdr:row>
      <xdr:rowOff>105773</xdr:rowOff>
    </xdr:to>
    <xdr:sp macro="" textlink="">
      <xdr:nvSpPr>
        <xdr:cNvPr id="776" name="楕円 775">
          <a:extLst>
            <a:ext uri="{FF2B5EF4-FFF2-40B4-BE49-F238E27FC236}">
              <a16:creationId xmlns:a16="http://schemas.microsoft.com/office/drawing/2014/main" id="{D2320CF8-87A4-4038-A8A3-875031A6A838}"/>
            </a:ext>
          </a:extLst>
        </xdr:cNvPr>
        <xdr:cNvSpPr/>
      </xdr:nvSpPr>
      <xdr:spPr>
        <a:xfrm>
          <a:off x="11487150" y="183512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54973</xdr:rowOff>
    </xdr:from>
    <xdr:to>
      <xdr:col>71</xdr:col>
      <xdr:colOff>177800</xdr:colOff>
      <xdr:row>107</xdr:row>
      <xdr:rowOff>85998</xdr:rowOff>
    </xdr:to>
    <xdr:cxnSp macro="">
      <xdr:nvCxnSpPr>
        <xdr:cNvPr id="777" name="直線コネクタ 776">
          <a:extLst>
            <a:ext uri="{FF2B5EF4-FFF2-40B4-BE49-F238E27FC236}">
              <a16:creationId xmlns:a16="http://schemas.microsoft.com/office/drawing/2014/main" id="{6224FB26-3A2B-4772-A637-DC303AF29E03}"/>
            </a:ext>
          </a:extLst>
        </xdr:cNvPr>
        <xdr:cNvCxnSpPr/>
      </xdr:nvCxnSpPr>
      <xdr:spPr>
        <a:xfrm>
          <a:off x="11541760" y="18403933"/>
          <a:ext cx="80518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778" name="n_1aveValue【庁舎】&#10;有形固定資産減価償却率">
          <a:extLst>
            <a:ext uri="{FF2B5EF4-FFF2-40B4-BE49-F238E27FC236}">
              <a16:creationId xmlns:a16="http://schemas.microsoft.com/office/drawing/2014/main" id="{6D745B1D-54E8-4441-A4F0-9D3E68D5423C}"/>
            </a:ext>
          </a:extLst>
        </xdr:cNvPr>
        <xdr:cNvSpPr txBox="1"/>
      </xdr:nvSpPr>
      <xdr:spPr>
        <a:xfrm>
          <a:off x="13738234" y="1772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79" name="n_2aveValue【庁舎】&#10;有形固定資産減価償却率">
          <a:extLst>
            <a:ext uri="{FF2B5EF4-FFF2-40B4-BE49-F238E27FC236}">
              <a16:creationId xmlns:a16="http://schemas.microsoft.com/office/drawing/2014/main" id="{604397F2-C5D1-400E-8BF3-644B2867ED62}"/>
            </a:ext>
          </a:extLst>
        </xdr:cNvPr>
        <xdr:cNvSpPr txBox="1"/>
      </xdr:nvSpPr>
      <xdr:spPr>
        <a:xfrm>
          <a:off x="1295718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780" name="n_3aveValue【庁舎】&#10;有形固定資産減価償却率">
          <a:extLst>
            <a:ext uri="{FF2B5EF4-FFF2-40B4-BE49-F238E27FC236}">
              <a16:creationId xmlns:a16="http://schemas.microsoft.com/office/drawing/2014/main" id="{E6167AFB-DE13-4507-B701-2F24F9495DD9}"/>
            </a:ext>
          </a:extLst>
        </xdr:cNvPr>
        <xdr:cNvSpPr txBox="1"/>
      </xdr:nvSpPr>
      <xdr:spPr>
        <a:xfrm>
          <a:off x="12171054" y="17744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1" name="n_4aveValue【庁舎】&#10;有形固定資産減価償却率">
          <a:extLst>
            <a:ext uri="{FF2B5EF4-FFF2-40B4-BE49-F238E27FC236}">
              <a16:creationId xmlns:a16="http://schemas.microsoft.com/office/drawing/2014/main" id="{4848C96F-0390-4851-B9EE-BCAF1BDAC072}"/>
            </a:ext>
          </a:extLst>
        </xdr:cNvPr>
        <xdr:cNvSpPr txBox="1"/>
      </xdr:nvSpPr>
      <xdr:spPr>
        <a:xfrm>
          <a:off x="113544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170378</xdr:rowOff>
    </xdr:from>
    <xdr:ext cx="405111" cy="259045"/>
    <xdr:sp macro="" textlink="">
      <xdr:nvSpPr>
        <xdr:cNvPr id="782" name="n_1mainValue【庁舎】&#10;有形固定資産減価償却率">
          <a:extLst>
            <a:ext uri="{FF2B5EF4-FFF2-40B4-BE49-F238E27FC236}">
              <a16:creationId xmlns:a16="http://schemas.microsoft.com/office/drawing/2014/main" id="{48F8BE0D-E206-4EF3-9DDA-5936BDDDF7E0}"/>
            </a:ext>
          </a:extLst>
        </xdr:cNvPr>
        <xdr:cNvSpPr txBox="1"/>
      </xdr:nvSpPr>
      <xdr:spPr>
        <a:xfrm>
          <a:off x="13738234" y="185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160582</xdr:rowOff>
    </xdr:from>
    <xdr:ext cx="405111" cy="259045"/>
    <xdr:sp macro="" textlink="">
      <xdr:nvSpPr>
        <xdr:cNvPr id="783" name="n_2mainValue【庁舎】&#10;有形固定資産減価償却率">
          <a:extLst>
            <a:ext uri="{FF2B5EF4-FFF2-40B4-BE49-F238E27FC236}">
              <a16:creationId xmlns:a16="http://schemas.microsoft.com/office/drawing/2014/main" id="{AFE17399-BC32-4B6D-8DC6-B4747C3FC43A}"/>
            </a:ext>
          </a:extLst>
        </xdr:cNvPr>
        <xdr:cNvSpPr txBox="1"/>
      </xdr:nvSpPr>
      <xdr:spPr>
        <a:xfrm>
          <a:off x="12957184" y="1850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127925</xdr:rowOff>
    </xdr:from>
    <xdr:ext cx="405111" cy="259045"/>
    <xdr:sp macro="" textlink="">
      <xdr:nvSpPr>
        <xdr:cNvPr id="784" name="n_3mainValue【庁舎】&#10;有形固定資産減価償却率">
          <a:extLst>
            <a:ext uri="{FF2B5EF4-FFF2-40B4-BE49-F238E27FC236}">
              <a16:creationId xmlns:a16="http://schemas.microsoft.com/office/drawing/2014/main" id="{DFE14AE9-0848-40AE-9BAB-C91CF0B176E1}"/>
            </a:ext>
          </a:extLst>
        </xdr:cNvPr>
        <xdr:cNvSpPr txBox="1"/>
      </xdr:nvSpPr>
      <xdr:spPr>
        <a:xfrm>
          <a:off x="12171054" y="1847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96900</xdr:rowOff>
    </xdr:from>
    <xdr:ext cx="405111" cy="259045"/>
    <xdr:sp macro="" textlink="">
      <xdr:nvSpPr>
        <xdr:cNvPr id="785" name="n_4mainValue【庁舎】&#10;有形固定資産減価償却率">
          <a:extLst>
            <a:ext uri="{FF2B5EF4-FFF2-40B4-BE49-F238E27FC236}">
              <a16:creationId xmlns:a16="http://schemas.microsoft.com/office/drawing/2014/main" id="{E8472600-AAE7-44AC-B80F-07D971E2490F}"/>
            </a:ext>
          </a:extLst>
        </xdr:cNvPr>
        <xdr:cNvSpPr txBox="1"/>
      </xdr:nvSpPr>
      <xdr:spPr>
        <a:xfrm>
          <a:off x="11354444" y="1843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7EECE931-E2D5-415F-B4DC-14109117A146}"/>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0AACBFC0-909C-4144-B4B7-31C4F74957A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EB1A4DC9-AC32-4AA8-BE6A-5559DA4D1DB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499BCA60-EC16-422E-A6AD-8E6B797C31A3}"/>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ACB5066D-814C-4A68-9D74-F582199873F8}"/>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F304AEC5-4305-4156-B326-20DFBE5D38F2}"/>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1F8F36FD-AC8D-45A5-9D24-CE6B28D32788}"/>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DBE3A008-E2DC-4638-BFFA-97213888DE36}"/>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E7C90B8F-7B67-4B9C-8ACE-C5A923C6C839}"/>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E32C2C4B-E945-4AA5-BD7D-9E215A6AD672}"/>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DE930D36-1EF9-4CC1-9EB0-DCD3CCA23CF7}"/>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1B32451E-B691-437C-8297-78B918B332B0}"/>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ABDC6789-8C54-4209-88A6-3139042258A4}"/>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4C01F9F5-FDE3-4025-A2E0-38302C5E2C26}"/>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17FF58EE-2A28-4EE7-8422-D63D2A6F5922}"/>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2F906A22-6B50-44AF-8F0D-249C40A26AD0}"/>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A68B18DD-B924-483E-9E95-F220311B04AE}"/>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140C1ED1-0AED-4407-A896-3AB926914058}"/>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56B26A99-D85F-47CA-BC72-96FB5E346054}"/>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F44E0431-45CF-4969-8163-D83D895F297B}"/>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4401C234-65AF-4D82-86AC-9334C1342F41}"/>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E4627F3B-B51C-47C2-B2B7-0A545A5D878C}"/>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FAE47227-DE46-458F-A03F-42A7A271927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0AEA41C8-6615-4B28-99E1-2E0190EE5E8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DB8EFC45-9AAD-4211-8BCF-7D6A6ED72F1B}"/>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1" name="直線コネクタ 810">
          <a:extLst>
            <a:ext uri="{FF2B5EF4-FFF2-40B4-BE49-F238E27FC236}">
              <a16:creationId xmlns:a16="http://schemas.microsoft.com/office/drawing/2014/main" id="{EAE631D4-137B-4248-8DCF-E7DA73372CF6}"/>
            </a:ext>
          </a:extLst>
        </xdr:cNvPr>
        <xdr:cNvCxnSpPr/>
      </xdr:nvCxnSpPr>
      <xdr:spPr>
        <a:xfrm flipV="1">
          <a:off x="19947254" y="17222832"/>
          <a:ext cx="0" cy="135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2" name="【庁舎】&#10;一人当たり面積最小値テキスト">
          <a:extLst>
            <a:ext uri="{FF2B5EF4-FFF2-40B4-BE49-F238E27FC236}">
              <a16:creationId xmlns:a16="http://schemas.microsoft.com/office/drawing/2014/main" id="{21050B95-2277-4F12-BA18-2D56DA1D822D}"/>
            </a:ext>
          </a:extLst>
        </xdr:cNvPr>
        <xdr:cNvSpPr txBox="1"/>
      </xdr:nvSpPr>
      <xdr:spPr>
        <a:xfrm>
          <a:off x="1998599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3" name="直線コネクタ 812">
          <a:extLst>
            <a:ext uri="{FF2B5EF4-FFF2-40B4-BE49-F238E27FC236}">
              <a16:creationId xmlns:a16="http://schemas.microsoft.com/office/drawing/2014/main" id="{ABC194C2-8178-4A9A-8307-BDCAE10671FC}"/>
            </a:ext>
          </a:extLst>
        </xdr:cNvPr>
        <xdr:cNvCxnSpPr/>
      </xdr:nvCxnSpPr>
      <xdr:spPr>
        <a:xfrm>
          <a:off x="19885660" y="1857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4" name="【庁舎】&#10;一人当たり面積最大値テキスト">
          <a:extLst>
            <a:ext uri="{FF2B5EF4-FFF2-40B4-BE49-F238E27FC236}">
              <a16:creationId xmlns:a16="http://schemas.microsoft.com/office/drawing/2014/main" id="{D19C0AE0-617B-4CCE-84AD-2D17FFADEBB8}"/>
            </a:ext>
          </a:extLst>
        </xdr:cNvPr>
        <xdr:cNvSpPr txBox="1"/>
      </xdr:nvSpPr>
      <xdr:spPr>
        <a:xfrm>
          <a:off x="19985990" y="1699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5" name="直線コネクタ 814">
          <a:extLst>
            <a:ext uri="{FF2B5EF4-FFF2-40B4-BE49-F238E27FC236}">
              <a16:creationId xmlns:a16="http://schemas.microsoft.com/office/drawing/2014/main" id="{E5849A82-31AD-4B29-918D-2631FA913DE1}"/>
            </a:ext>
          </a:extLst>
        </xdr:cNvPr>
        <xdr:cNvCxnSpPr/>
      </xdr:nvCxnSpPr>
      <xdr:spPr>
        <a:xfrm>
          <a:off x="19885660" y="17222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6" name="【庁舎】&#10;一人当たり面積平均値テキスト">
          <a:extLst>
            <a:ext uri="{FF2B5EF4-FFF2-40B4-BE49-F238E27FC236}">
              <a16:creationId xmlns:a16="http://schemas.microsoft.com/office/drawing/2014/main" id="{08F95353-9571-4B81-8659-EE7963D0315C}"/>
            </a:ext>
          </a:extLst>
        </xdr:cNvPr>
        <xdr:cNvSpPr txBox="1"/>
      </xdr:nvSpPr>
      <xdr:spPr>
        <a:xfrm>
          <a:off x="19985990" y="1811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7" name="フローチャート: 判断 816">
          <a:extLst>
            <a:ext uri="{FF2B5EF4-FFF2-40B4-BE49-F238E27FC236}">
              <a16:creationId xmlns:a16="http://schemas.microsoft.com/office/drawing/2014/main" id="{29153D4D-0ED3-4CCA-BE37-488C1C019691}"/>
            </a:ext>
          </a:extLst>
        </xdr:cNvPr>
        <xdr:cNvSpPr/>
      </xdr:nvSpPr>
      <xdr:spPr>
        <a:xfrm>
          <a:off x="19904710" y="182630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18" name="フローチャート: 判断 817">
          <a:extLst>
            <a:ext uri="{FF2B5EF4-FFF2-40B4-BE49-F238E27FC236}">
              <a16:creationId xmlns:a16="http://schemas.microsoft.com/office/drawing/2014/main" id="{09DA1D7D-D0A0-4F26-9760-2835A04F437D}"/>
            </a:ext>
          </a:extLst>
        </xdr:cNvPr>
        <xdr:cNvSpPr/>
      </xdr:nvSpPr>
      <xdr:spPr>
        <a:xfrm>
          <a:off x="19161760" y="182529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9" name="フローチャート: 判断 818">
          <a:extLst>
            <a:ext uri="{FF2B5EF4-FFF2-40B4-BE49-F238E27FC236}">
              <a16:creationId xmlns:a16="http://schemas.microsoft.com/office/drawing/2014/main" id="{8D26A488-5CBC-437C-B172-96864CF8D92D}"/>
            </a:ext>
          </a:extLst>
        </xdr:cNvPr>
        <xdr:cNvSpPr/>
      </xdr:nvSpPr>
      <xdr:spPr>
        <a:xfrm>
          <a:off x="18345150" y="182597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0" name="フローチャート: 判断 819">
          <a:extLst>
            <a:ext uri="{FF2B5EF4-FFF2-40B4-BE49-F238E27FC236}">
              <a16:creationId xmlns:a16="http://schemas.microsoft.com/office/drawing/2014/main" id="{A06FBB2E-9BDD-41BA-BD80-8336EE5F406A}"/>
            </a:ext>
          </a:extLst>
        </xdr:cNvPr>
        <xdr:cNvSpPr/>
      </xdr:nvSpPr>
      <xdr:spPr>
        <a:xfrm>
          <a:off x="17547590" y="1827203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1" name="フローチャート: 判断 820">
          <a:extLst>
            <a:ext uri="{FF2B5EF4-FFF2-40B4-BE49-F238E27FC236}">
              <a16:creationId xmlns:a16="http://schemas.microsoft.com/office/drawing/2014/main" id="{8D558865-3767-4D83-A43A-5FC6DFF30388}"/>
            </a:ext>
          </a:extLst>
        </xdr:cNvPr>
        <xdr:cNvSpPr/>
      </xdr:nvSpPr>
      <xdr:spPr>
        <a:xfrm>
          <a:off x="16761460" y="182295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A8AA9E88-1C8E-4CA8-A048-DAA827E0813F}"/>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E8186F23-9651-4A06-9DD5-45DAFC4CC91E}"/>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23A32A18-C883-439F-A67B-03148DBC498B}"/>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5DAFFB8-1F57-46F9-8DA2-47985C9AB372}"/>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B03080D1-2328-4242-96E2-60FA823AD20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827" name="楕円 826">
          <a:extLst>
            <a:ext uri="{FF2B5EF4-FFF2-40B4-BE49-F238E27FC236}">
              <a16:creationId xmlns:a16="http://schemas.microsoft.com/office/drawing/2014/main" id="{0617D44C-66E3-4096-8FCB-416A7EE4D7FD}"/>
            </a:ext>
          </a:extLst>
        </xdr:cNvPr>
        <xdr:cNvSpPr/>
      </xdr:nvSpPr>
      <xdr:spPr>
        <a:xfrm>
          <a:off x="19904710" y="1836184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828" name="【庁舎】&#10;一人当たり面積該当値テキスト">
          <a:extLst>
            <a:ext uri="{FF2B5EF4-FFF2-40B4-BE49-F238E27FC236}">
              <a16:creationId xmlns:a16="http://schemas.microsoft.com/office/drawing/2014/main" id="{F4631BDE-F9B3-4ED3-9843-079A879A1C5F}"/>
            </a:ext>
          </a:extLst>
        </xdr:cNvPr>
        <xdr:cNvSpPr txBox="1"/>
      </xdr:nvSpPr>
      <xdr:spPr>
        <a:xfrm>
          <a:off x="19985990" y="183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829" name="楕円 828">
          <a:extLst>
            <a:ext uri="{FF2B5EF4-FFF2-40B4-BE49-F238E27FC236}">
              <a16:creationId xmlns:a16="http://schemas.microsoft.com/office/drawing/2014/main" id="{0DDDB040-9B45-4A79-A3E6-8140B8827832}"/>
            </a:ext>
          </a:extLst>
        </xdr:cNvPr>
        <xdr:cNvSpPr/>
      </xdr:nvSpPr>
      <xdr:spPr>
        <a:xfrm>
          <a:off x="19161760" y="1836184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71301</xdr:rowOff>
    </xdr:from>
    <xdr:to>
      <xdr:col>116</xdr:col>
      <xdr:colOff>63500</xdr:colOff>
      <xdr:row>107</xdr:row>
      <xdr:rowOff>71301</xdr:rowOff>
    </xdr:to>
    <xdr:cxnSp macro="">
      <xdr:nvCxnSpPr>
        <xdr:cNvPr id="830" name="直線コネクタ 829">
          <a:extLst>
            <a:ext uri="{FF2B5EF4-FFF2-40B4-BE49-F238E27FC236}">
              <a16:creationId xmlns:a16="http://schemas.microsoft.com/office/drawing/2014/main" id="{87D8B100-5117-474A-8317-A2FF9C602C75}"/>
            </a:ext>
          </a:extLst>
        </xdr:cNvPr>
        <xdr:cNvCxnSpPr/>
      </xdr:nvCxnSpPr>
      <xdr:spPr>
        <a:xfrm>
          <a:off x="19204940" y="1841454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831" name="楕円 830">
          <a:extLst>
            <a:ext uri="{FF2B5EF4-FFF2-40B4-BE49-F238E27FC236}">
              <a16:creationId xmlns:a16="http://schemas.microsoft.com/office/drawing/2014/main" id="{08E93503-10F4-4BD0-9F0F-3CB53668CF62}"/>
            </a:ext>
          </a:extLst>
        </xdr:cNvPr>
        <xdr:cNvSpPr/>
      </xdr:nvSpPr>
      <xdr:spPr>
        <a:xfrm>
          <a:off x="18345150" y="1836619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71301</xdr:rowOff>
    </xdr:to>
    <xdr:cxnSp macro="">
      <xdr:nvCxnSpPr>
        <xdr:cNvPr id="832" name="直線コネクタ 831">
          <a:extLst>
            <a:ext uri="{FF2B5EF4-FFF2-40B4-BE49-F238E27FC236}">
              <a16:creationId xmlns:a16="http://schemas.microsoft.com/office/drawing/2014/main" id="{0ABDBE5A-A729-4023-8328-CA2C3A9C2543}"/>
            </a:ext>
          </a:extLst>
        </xdr:cNvPr>
        <xdr:cNvCxnSpPr/>
      </xdr:nvCxnSpPr>
      <xdr:spPr>
        <a:xfrm>
          <a:off x="18399760" y="18411281"/>
          <a:ext cx="80518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18869</xdr:rowOff>
    </xdr:from>
    <xdr:to>
      <xdr:col>102</xdr:col>
      <xdr:colOff>165100</xdr:colOff>
      <xdr:row>107</xdr:row>
      <xdr:rowOff>120469</xdr:rowOff>
    </xdr:to>
    <xdr:sp macro="" textlink="">
      <xdr:nvSpPr>
        <xdr:cNvPr id="833" name="楕円 832">
          <a:extLst>
            <a:ext uri="{FF2B5EF4-FFF2-40B4-BE49-F238E27FC236}">
              <a16:creationId xmlns:a16="http://schemas.microsoft.com/office/drawing/2014/main" id="{AD78D878-6616-42EA-B416-F08498CE23CE}"/>
            </a:ext>
          </a:extLst>
        </xdr:cNvPr>
        <xdr:cNvSpPr/>
      </xdr:nvSpPr>
      <xdr:spPr>
        <a:xfrm>
          <a:off x="17547590" y="1836782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68036</xdr:rowOff>
    </xdr:from>
    <xdr:to>
      <xdr:col>107</xdr:col>
      <xdr:colOff>50800</xdr:colOff>
      <xdr:row>107</xdr:row>
      <xdr:rowOff>69669</xdr:rowOff>
    </xdr:to>
    <xdr:cxnSp macro="">
      <xdr:nvCxnSpPr>
        <xdr:cNvPr id="834" name="直線コネクタ 833">
          <a:extLst>
            <a:ext uri="{FF2B5EF4-FFF2-40B4-BE49-F238E27FC236}">
              <a16:creationId xmlns:a16="http://schemas.microsoft.com/office/drawing/2014/main" id="{358423C6-9B66-46BA-A2A1-BDDC5999486D}"/>
            </a:ext>
          </a:extLst>
        </xdr:cNvPr>
        <xdr:cNvCxnSpPr/>
      </xdr:nvCxnSpPr>
      <xdr:spPr>
        <a:xfrm flipV="1">
          <a:off x="17602200" y="18411281"/>
          <a:ext cx="7975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18869</xdr:rowOff>
    </xdr:from>
    <xdr:to>
      <xdr:col>98</xdr:col>
      <xdr:colOff>38100</xdr:colOff>
      <xdr:row>107</xdr:row>
      <xdr:rowOff>120469</xdr:rowOff>
    </xdr:to>
    <xdr:sp macro="" textlink="">
      <xdr:nvSpPr>
        <xdr:cNvPr id="835" name="楕円 834">
          <a:extLst>
            <a:ext uri="{FF2B5EF4-FFF2-40B4-BE49-F238E27FC236}">
              <a16:creationId xmlns:a16="http://schemas.microsoft.com/office/drawing/2014/main" id="{1CF30700-CB1A-446D-8AB3-53938E42739B}"/>
            </a:ext>
          </a:extLst>
        </xdr:cNvPr>
        <xdr:cNvSpPr/>
      </xdr:nvSpPr>
      <xdr:spPr>
        <a:xfrm>
          <a:off x="16761460" y="1836782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69669</xdr:rowOff>
    </xdr:from>
    <xdr:to>
      <xdr:col>102</xdr:col>
      <xdr:colOff>114300</xdr:colOff>
      <xdr:row>107</xdr:row>
      <xdr:rowOff>69669</xdr:rowOff>
    </xdr:to>
    <xdr:cxnSp macro="">
      <xdr:nvCxnSpPr>
        <xdr:cNvPr id="836" name="直線コネクタ 835">
          <a:extLst>
            <a:ext uri="{FF2B5EF4-FFF2-40B4-BE49-F238E27FC236}">
              <a16:creationId xmlns:a16="http://schemas.microsoft.com/office/drawing/2014/main" id="{81400990-1C63-443D-92CF-15FE87ACB0F4}"/>
            </a:ext>
          </a:extLst>
        </xdr:cNvPr>
        <xdr:cNvCxnSpPr/>
      </xdr:nvCxnSpPr>
      <xdr:spPr>
        <a:xfrm>
          <a:off x="16804640" y="1841291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7" name="n_1aveValue【庁舎】&#10;一人当たり面積">
          <a:extLst>
            <a:ext uri="{FF2B5EF4-FFF2-40B4-BE49-F238E27FC236}">
              <a16:creationId xmlns:a16="http://schemas.microsoft.com/office/drawing/2014/main" id="{FED37E92-5D35-4C02-9546-A3E1B9D659A5}"/>
            </a:ext>
          </a:extLst>
        </xdr:cNvPr>
        <xdr:cNvSpPr txBox="1"/>
      </xdr:nvSpPr>
      <xdr:spPr>
        <a:xfrm>
          <a:off x="18982132" y="1802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38" name="n_2aveValue【庁舎】&#10;一人当たり面積">
          <a:extLst>
            <a:ext uri="{FF2B5EF4-FFF2-40B4-BE49-F238E27FC236}">
              <a16:creationId xmlns:a16="http://schemas.microsoft.com/office/drawing/2014/main" id="{24A16B23-4EEC-4DB3-8E62-697C52D62055}"/>
            </a:ext>
          </a:extLst>
        </xdr:cNvPr>
        <xdr:cNvSpPr txBox="1"/>
      </xdr:nvSpPr>
      <xdr:spPr>
        <a:xfrm>
          <a:off x="18182032" y="1803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839" name="n_3aveValue【庁舎】&#10;一人当たり面積">
          <a:extLst>
            <a:ext uri="{FF2B5EF4-FFF2-40B4-BE49-F238E27FC236}">
              <a16:creationId xmlns:a16="http://schemas.microsoft.com/office/drawing/2014/main" id="{98916149-419A-42D0-A2E9-C43EF0527806}"/>
            </a:ext>
          </a:extLst>
        </xdr:cNvPr>
        <xdr:cNvSpPr txBox="1"/>
      </xdr:nvSpPr>
      <xdr:spPr>
        <a:xfrm>
          <a:off x="17384472" y="1805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840" name="n_4aveValue【庁舎】&#10;一人当たり面積">
          <a:extLst>
            <a:ext uri="{FF2B5EF4-FFF2-40B4-BE49-F238E27FC236}">
              <a16:creationId xmlns:a16="http://schemas.microsoft.com/office/drawing/2014/main" id="{298BE478-5786-4B3A-8473-C5A18B7C7C0A}"/>
            </a:ext>
          </a:extLst>
        </xdr:cNvPr>
        <xdr:cNvSpPr txBox="1"/>
      </xdr:nvSpPr>
      <xdr:spPr>
        <a:xfrm>
          <a:off x="16588817" y="1801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113228</xdr:rowOff>
    </xdr:from>
    <xdr:ext cx="469744" cy="259045"/>
    <xdr:sp macro="" textlink="">
      <xdr:nvSpPr>
        <xdr:cNvPr id="841" name="n_1mainValue【庁舎】&#10;一人当たり面積">
          <a:extLst>
            <a:ext uri="{FF2B5EF4-FFF2-40B4-BE49-F238E27FC236}">
              <a16:creationId xmlns:a16="http://schemas.microsoft.com/office/drawing/2014/main" id="{F1B42B5E-7D63-45DE-B9F4-B974F0DA2D3F}"/>
            </a:ext>
          </a:extLst>
        </xdr:cNvPr>
        <xdr:cNvSpPr txBox="1"/>
      </xdr:nvSpPr>
      <xdr:spPr>
        <a:xfrm>
          <a:off x="18982132"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842" name="n_2mainValue【庁舎】&#10;一人当たり面積">
          <a:extLst>
            <a:ext uri="{FF2B5EF4-FFF2-40B4-BE49-F238E27FC236}">
              <a16:creationId xmlns:a16="http://schemas.microsoft.com/office/drawing/2014/main" id="{D1ED9655-B574-44FB-B05B-C76CA6730D28}"/>
            </a:ext>
          </a:extLst>
        </xdr:cNvPr>
        <xdr:cNvSpPr txBox="1"/>
      </xdr:nvSpPr>
      <xdr:spPr>
        <a:xfrm>
          <a:off x="18182032" y="1845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111596</xdr:rowOff>
    </xdr:from>
    <xdr:ext cx="469744" cy="259045"/>
    <xdr:sp macro="" textlink="">
      <xdr:nvSpPr>
        <xdr:cNvPr id="843" name="n_3mainValue【庁舎】&#10;一人当たり面積">
          <a:extLst>
            <a:ext uri="{FF2B5EF4-FFF2-40B4-BE49-F238E27FC236}">
              <a16:creationId xmlns:a16="http://schemas.microsoft.com/office/drawing/2014/main" id="{A5ABFE43-9EB3-40A0-B722-2CEE26995E07}"/>
            </a:ext>
          </a:extLst>
        </xdr:cNvPr>
        <xdr:cNvSpPr txBox="1"/>
      </xdr:nvSpPr>
      <xdr:spPr>
        <a:xfrm>
          <a:off x="17384472"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111596</xdr:rowOff>
    </xdr:from>
    <xdr:ext cx="469744" cy="259045"/>
    <xdr:sp macro="" textlink="">
      <xdr:nvSpPr>
        <xdr:cNvPr id="844" name="n_4mainValue【庁舎】&#10;一人当たり面積">
          <a:extLst>
            <a:ext uri="{FF2B5EF4-FFF2-40B4-BE49-F238E27FC236}">
              <a16:creationId xmlns:a16="http://schemas.microsoft.com/office/drawing/2014/main" id="{01474D1D-2F0F-4F8A-8270-9D62B8DAF4ED}"/>
            </a:ext>
          </a:extLst>
        </xdr:cNvPr>
        <xdr:cNvSpPr txBox="1"/>
      </xdr:nvSpPr>
      <xdr:spPr>
        <a:xfrm>
          <a:off x="1658881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0EB01096-DBA8-40A5-AC9B-121A214A2F61}"/>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6E89C400-7FA9-4CBA-80E2-26D3B32F0FFF}"/>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8AC69FDC-C90B-4422-B2E2-627A68930C5C}"/>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類似団体と比較して、有形固定資産減価償却率が低くなっている施設は消防施設である。これは、平成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年度に消防本部事務所棟の建替え、平成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年度に消防デジタル無線、高機能消防指令システムの更新をそれぞれ行ったことが要因であ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る。体育館・プールは今年度から類似団体より高くなってしまったが、令和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年度に苅田町総合体育館改修事業が完了するため、再び低下すると見込まれる。消防施設についても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々類似団体平均に近づいているため、計画的に改修を行い長寿命化を図っていく必要がある。一方、類似団体と比較して、有形固定資産減価償却率が高くなっている施設は、図書館、市民会館、一般廃棄物処理施設、保健センター・保健所及び庁舎である。一般廃棄物処理施設は、特に、し尿処理施設の老朽化が進んでいるが、現在、下水道施設を活用した処理方法に変更する事業が進行中であり、同事業に沿って必要な部分の老朽化対策を行うこととしている。図書館及び庁舎は、屋上防水の劣化や電気設備等不具合が生じた場合、その都度修繕を行っているが、長寿命化工事のような大規模改修は行っておらず老朽化が進んでいる。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月に策定した公共施設個別施設計画及び令和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月に改訂した公共施設等総合管理計画に基づき、優先すべき改修等を計画に沿って行う予定としているが、改修等にあたっては基金等を活用し、今後の財政運営に過度な負担が生じないよう努めていく。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37,824
36,407
49.58
18,754,145
17,330,969
1,276,914
10,851,912
8,112,403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大型事業所の集中等により類似団体平均を上回る税収があるため1.2</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ポイント伸ばした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年度単年度でみると、償却資産の増加により固定資産税が増加したため、基準財政収入額が増加している。本町の主な歳入は地方税であるため景気動向に大きく影響を受けやすく、需要額においては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義務的経費が大きく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見込まれるため、歳入歳出のバランスに留意し、健全な財政運営を行っていくとともに、企業誘致や債権回収の強化に取り組み、財政基盤の強化に努める。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a:extLst>
            <a:ext uri="{FF2B5EF4-FFF2-40B4-BE49-F238E27FC236}">
              <a16:creationId xmlns:a16="http://schemas.microsoft.com/office/drawing/2014/main" id="{00000000-0008-0000-0300-000043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134144</xdr:rowOff>
    </xdr:from>
    <xdr:to>
      <xdr:col>23</xdr:col>
      <xdr:colOff>133350</xdr:colOff>
      <xdr:row>45</xdr:row>
      <xdr:rowOff>23813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953000" y="6306344"/>
          <a:ext cx="0" cy="1432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167340</xdr:rowOff>
    </xdr:from>
    <xdr:ext cx="762000" cy="259045"/>
    <xdr:sp macro="" textlink="">
      <xdr:nvSpPr>
        <xdr:cNvPr id="69" name="財政力最小値テキスト">
          <a:extLst>
            <a:ext uri="{FF2B5EF4-FFF2-40B4-BE49-F238E27FC236}">
              <a16:creationId xmlns:a16="http://schemas.microsoft.com/office/drawing/2014/main" id="{00000000-0008-0000-0300-000045000000}"/>
            </a:ext>
          </a:extLst>
        </xdr:cNvPr>
        <xdr:cNvSpPr txBox="1"/>
      </xdr:nvSpPr>
      <xdr:spPr>
        <a:xfrm>
          <a:off x="5041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23813</xdr:rowOff>
    </xdr:from>
    <xdr:to>
      <xdr:col>24</xdr:col>
      <xdr:colOff>12700</xdr:colOff>
      <xdr:row>45</xdr:row>
      <xdr:rowOff>23813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49071</xdr:rowOff>
    </xdr:from>
    <xdr:ext cx="762000" cy="259045"/>
    <xdr:sp macro="" textlink="">
      <xdr:nvSpPr>
        <xdr:cNvPr id="71" name="財政力最大値テキスト">
          <a:extLst>
            <a:ext uri="{FF2B5EF4-FFF2-40B4-BE49-F238E27FC236}">
              <a16:creationId xmlns:a16="http://schemas.microsoft.com/office/drawing/2014/main" id="{00000000-0008-0000-0300-000047000000}"/>
            </a:ext>
          </a:extLst>
        </xdr:cNvPr>
        <xdr:cNvSpPr txBox="1"/>
      </xdr:nvSpPr>
      <xdr:spPr>
        <a:xfrm>
          <a:off x="5041900" y="604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134144</xdr:rowOff>
    </xdr:from>
    <xdr:to>
      <xdr:col>24</xdr:col>
      <xdr:colOff>12700</xdr:colOff>
      <xdr:row>36</xdr:row>
      <xdr:rowOff>134144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864100" y="63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134144</xdr:rowOff>
    </xdr:from>
    <xdr:to>
      <xdr:col>23</xdr:col>
      <xdr:colOff>133350</xdr:colOff>
      <xdr:row>36</xdr:row>
      <xdr:rowOff>149225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4114800" y="6306344"/>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42721</xdr:rowOff>
    </xdr:from>
    <xdr:ext cx="762000" cy="259045"/>
    <xdr:sp macro="" textlink="">
      <xdr:nvSpPr>
        <xdr:cNvPr id="74" name="財政力平均値テキスト">
          <a:extLst>
            <a:ext uri="{FF2B5EF4-FFF2-40B4-BE49-F238E27FC236}">
              <a16:creationId xmlns:a16="http://schemas.microsoft.com/office/drawing/2014/main" id="{00000000-0008-0000-0300-00004A000000}"/>
            </a:ext>
          </a:extLst>
        </xdr:cNvPr>
        <xdr:cNvSpPr txBox="1"/>
      </xdr:nvSpPr>
      <xdr:spPr>
        <a:xfrm>
          <a:off x="5041900" y="7072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70644</xdr:rowOff>
    </xdr:from>
    <xdr:to>
      <xdr:col>23</xdr:col>
      <xdr:colOff>184150</xdr:colOff>
      <xdr:row>42</xdr:row>
      <xdr:rowOff>794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902200" y="71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149225</xdr:rowOff>
    </xdr:from>
    <xdr:to>
      <xdr:col>19</xdr:col>
      <xdr:colOff>133350</xdr:colOff>
      <xdr:row>36</xdr:row>
      <xdr:rowOff>149225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3225800" y="6321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55563</xdr:rowOff>
    </xdr:from>
    <xdr:to>
      <xdr:col>19</xdr:col>
      <xdr:colOff>184150</xdr:colOff>
      <xdr:row>41</xdr:row>
      <xdr:rowOff>157163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4064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141940</xdr:rowOff>
    </xdr:from>
    <xdr:ext cx="7366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3733800" y="717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103981</xdr:rowOff>
    </xdr:from>
    <xdr:to>
      <xdr:col>15</xdr:col>
      <xdr:colOff>82550</xdr:colOff>
      <xdr:row>36</xdr:row>
      <xdr:rowOff>149225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2336800" y="627618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40481</xdr:rowOff>
    </xdr:from>
    <xdr:to>
      <xdr:col>15</xdr:col>
      <xdr:colOff>133350</xdr:colOff>
      <xdr:row>41</xdr:row>
      <xdr:rowOff>142081</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3175000" y="706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126858</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844800" y="715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103981</xdr:rowOff>
    </xdr:from>
    <xdr:to>
      <xdr:col>11</xdr:col>
      <xdr:colOff>31750</xdr:colOff>
      <xdr:row>36</xdr:row>
      <xdr:rowOff>134144</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flipV="1">
          <a:off x="1447800" y="62761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151606</xdr:rowOff>
    </xdr:from>
    <xdr:to>
      <xdr:col>11</xdr:col>
      <xdr:colOff>82550</xdr:colOff>
      <xdr:row>41</xdr:row>
      <xdr:rowOff>81756</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2286000" y="700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66533</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55800" y="70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40481</xdr:rowOff>
    </xdr:from>
    <xdr:to>
      <xdr:col>7</xdr:col>
      <xdr:colOff>31750</xdr:colOff>
      <xdr:row>41</xdr:row>
      <xdr:rowOff>142081</xdr:rowOff>
    </xdr:to>
    <xdr:sp macro="" textlink="">
      <xdr:nvSpPr>
        <xdr:cNvPr id="85" name="フローチャート: 判断 84">
          <a:extLst>
            <a:ext uri="{FF2B5EF4-FFF2-40B4-BE49-F238E27FC236}">
              <a16:creationId xmlns:a16="http://schemas.microsoft.com/office/drawing/2014/main" id="{00000000-0008-0000-0300-000055000000}"/>
            </a:ext>
          </a:extLst>
        </xdr:cNvPr>
        <xdr:cNvSpPr/>
      </xdr:nvSpPr>
      <xdr:spPr>
        <a:xfrm>
          <a:off x="1397000" y="706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126858</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066800" y="715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83344</xdr:rowOff>
    </xdr:from>
    <xdr:to>
      <xdr:col>23</xdr:col>
      <xdr:colOff>184150</xdr:colOff>
      <xdr:row>37</xdr:row>
      <xdr:rowOff>13494</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902200" y="625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4621</xdr:rowOff>
    </xdr:from>
    <xdr:ext cx="762000" cy="259045"/>
    <xdr:sp macro="" textlink="">
      <xdr:nvSpPr>
        <xdr:cNvPr id="93" name="財政力該当値テキスト">
          <a:extLst>
            <a:ext uri="{FF2B5EF4-FFF2-40B4-BE49-F238E27FC236}">
              <a16:creationId xmlns:a16="http://schemas.microsoft.com/office/drawing/2014/main" id="{00000000-0008-0000-0300-00005D000000}"/>
            </a:ext>
          </a:extLst>
        </xdr:cNvPr>
        <xdr:cNvSpPr txBox="1"/>
      </xdr:nvSpPr>
      <xdr:spPr>
        <a:xfrm>
          <a:off x="5041900" y="617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98425</xdr:rowOff>
    </xdr:from>
    <xdr:to>
      <xdr:col>19</xdr:col>
      <xdr:colOff>184150</xdr:colOff>
      <xdr:row>37</xdr:row>
      <xdr:rowOff>28575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4064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38752</xdr:rowOff>
    </xdr:from>
    <xdr:ext cx="7366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733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98425</xdr:rowOff>
    </xdr:from>
    <xdr:to>
      <xdr:col>15</xdr:col>
      <xdr:colOff>133350</xdr:colOff>
      <xdr:row>37</xdr:row>
      <xdr:rowOff>28575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3175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38752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2844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53181</xdr:rowOff>
    </xdr:from>
    <xdr:to>
      <xdr:col>11</xdr:col>
      <xdr:colOff>82550</xdr:colOff>
      <xdr:row>36</xdr:row>
      <xdr:rowOff>154781</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2286000" y="622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164958</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955800" y="599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83344</xdr:rowOff>
    </xdr:from>
    <xdr:to>
      <xdr:col>7</xdr:col>
      <xdr:colOff>31750</xdr:colOff>
      <xdr:row>37</xdr:row>
      <xdr:rowOff>13494</xdr:rowOff>
    </xdr:to>
    <xdr:sp macro="" textlink="">
      <xdr:nvSpPr>
        <xdr:cNvPr id="100" name="楕円 99">
          <a:extLst>
            <a:ext uri="{FF2B5EF4-FFF2-40B4-BE49-F238E27FC236}">
              <a16:creationId xmlns:a16="http://schemas.microsoft.com/office/drawing/2014/main" id="{00000000-0008-0000-0300-000064000000}"/>
            </a:ext>
          </a:extLst>
        </xdr:cNvPr>
        <xdr:cNvSpPr/>
      </xdr:nvSpPr>
      <xdr:spPr>
        <a:xfrm>
          <a:off x="1397000" y="625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23671</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066800" y="602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a:extLst>
            <a:ext uri="{FF2B5EF4-FFF2-40B4-BE49-F238E27FC236}">
              <a16:creationId xmlns:a16="http://schemas.microsoft.com/office/drawing/2014/main" id="{00000000-0008-0000-0300-000071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経常収支比率は、前年度に比べて2.</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下回る結果となった。令和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年度は税収増により経常的一般財源等が増加したことが要因の一つであると考えられる。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借入抑制による公債費の減少に加え、歳入の固定資産税の増収により経常収支比率は減少傾向ではあるが、今後も、公共施設の適正な管理や事務事業評価による事業の見直しを行い、現在の水準を維持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13758</xdr:rowOff>
    </xdr:from>
    <xdr:to>
      <xdr:col>23</xdr:col>
      <xdr:colOff>133350</xdr:colOff>
      <xdr:row>63</xdr:row>
      <xdr:rowOff>102235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815108"/>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64</xdr:row>
      <xdr:rowOff>23283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0903585"/>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23283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9639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158538</xdr:rowOff>
    </xdr:from>
    <xdr:to>
      <xdr:col>11</xdr:col>
      <xdr:colOff>31750</xdr:colOff>
      <xdr:row>63</xdr:row>
      <xdr:rowOff>162560</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1447800" y="1095988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134408</xdr:rowOff>
    </xdr:from>
    <xdr:to>
      <xdr:col>23</xdr:col>
      <xdr:colOff>184150</xdr:colOff>
      <xdr:row>63</xdr:row>
      <xdr:rowOff>64558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150935</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107738</xdr:rowOff>
    </xdr:from>
    <xdr:to>
      <xdr:col>7</xdr:col>
      <xdr:colOff>31750</xdr:colOff>
      <xdr:row>64</xdr:row>
      <xdr:rowOff>37888</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48065</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6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1人当たりの金額は5年連続で類似団体を上回る結果となった。これは主に人件費が要因となっており、ごみ処理や消防、給食等の業務を単独で行っていることが要因と考えられる。これらの施設も老朽化が進んでおり維持管理費が増加することが見込まれるため、業務の民間委託、広域化等の検討を行いコストの削減に努め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また、前年度に比べて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5,824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円増加しているのは、給料の改定</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や会計年度任用職員へ期末手当の</a:t>
          </a:r>
          <a:r>
            <a:rPr kumimoji="0"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支給が開始されたことによる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件費の増が一因である。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14751</xdr:rowOff>
    </xdr:from>
    <xdr:to>
      <xdr:col>23</xdr:col>
      <xdr:colOff>133350</xdr:colOff>
      <xdr:row>83</xdr:row>
      <xdr:rowOff>61595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45101"/>
          <a:ext cx="8382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0</xdr:rowOff>
    </xdr:from>
    <xdr:to>
      <xdr:col>19</xdr:col>
      <xdr:colOff>133350</xdr:colOff>
      <xdr:row>83</xdr:row>
      <xdr:rowOff>14751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230350"/>
          <a:ext cx="8890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105076</xdr:rowOff>
    </xdr:from>
    <xdr:to>
      <xdr:col>15</xdr:col>
      <xdr:colOff>82550</xdr:colOff>
      <xdr:row>83</xdr:row>
      <xdr:rowOff>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163976"/>
          <a:ext cx="889000" cy="6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36788</xdr:rowOff>
    </xdr:from>
    <xdr:to>
      <xdr:col>11</xdr:col>
      <xdr:colOff>31750</xdr:colOff>
      <xdr:row>82</xdr:row>
      <xdr:rowOff>105076</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95688"/>
          <a:ext cx="8890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10795</xdr:rowOff>
    </xdr:from>
    <xdr:to>
      <xdr:col>23</xdr:col>
      <xdr:colOff>184150</xdr:colOff>
      <xdr:row>83</xdr:row>
      <xdr:rowOff>112395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4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154322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21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135401</xdr:rowOff>
    </xdr:from>
    <xdr:to>
      <xdr:col>19</xdr:col>
      <xdr:colOff>184150</xdr:colOff>
      <xdr:row>83</xdr:row>
      <xdr:rowOff>65551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1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50328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280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120650</xdr:rowOff>
    </xdr:from>
    <xdr:to>
      <xdr:col>15</xdr:col>
      <xdr:colOff>133350</xdr:colOff>
      <xdr:row>83</xdr:row>
      <xdr:rowOff>50800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35577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26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54276</xdr:rowOff>
    </xdr:from>
    <xdr:to>
      <xdr:col>11</xdr:col>
      <xdr:colOff>82550</xdr:colOff>
      <xdr:row>82</xdr:row>
      <xdr:rowOff>155876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1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140653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1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157438</xdr:rowOff>
    </xdr:from>
    <xdr:to>
      <xdr:col>7</xdr:col>
      <xdr:colOff>31750</xdr:colOff>
      <xdr:row>82</xdr:row>
      <xdr:rowOff>87588</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0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72365</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13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ラスパイレス指数は前年度に比べて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減少している。減少の主な要因は職員構成の変動に伴うものである。今後も類似団体の状況等に注視しながら、適正化に努めていく。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136979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50358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89</xdr:row>
      <xdr:rowOff>18143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5053129"/>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69850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2771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69850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2082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25年度から実施していた行財政改革により、新規採用者の抑制や町費負担教職員の廃止により、平成27年度以降は類似団体平均を下回っているが、増加傾向は続いている。これは、ごみ処理や消防等の町単独で行っている事業に加え、区画整理事業などの大型事業を実施していることや今後の公共施設の適正な維持管理のための技術職の確保が必要となっているためである。デジタル化を推進し、業務の効率化、ごみ処理や消防事業の広域化を検討し、適切な職員数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36649</xdr:rowOff>
    </xdr:from>
    <xdr:to>
      <xdr:col>81</xdr:col>
      <xdr:colOff>44450</xdr:colOff>
      <xdr:row>61</xdr:row>
      <xdr:rowOff>60778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49509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5624</xdr:rowOff>
    </xdr:from>
    <xdr:to>
      <xdr:col>77</xdr:col>
      <xdr:colOff>44450</xdr:colOff>
      <xdr:row>61</xdr:row>
      <xdr:rowOff>36649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4640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5624</xdr:rowOff>
    </xdr:from>
    <xdr:to>
      <xdr:col>72</xdr:col>
      <xdr:colOff>203200</xdr:colOff>
      <xdr:row>61</xdr:row>
      <xdr:rowOff>5624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464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147774</xdr:rowOff>
    </xdr:from>
    <xdr:to>
      <xdr:col>68</xdr:col>
      <xdr:colOff>152400</xdr:colOff>
      <xdr:row>61</xdr:row>
      <xdr:rowOff>5624</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434774"/>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9978</xdr:rowOff>
    </xdr:from>
    <xdr:to>
      <xdr:col>81</xdr:col>
      <xdr:colOff>95250</xdr:colOff>
      <xdr:row>61</xdr:row>
      <xdr:rowOff>111578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26505</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157299</xdr:rowOff>
    </xdr:from>
    <xdr:to>
      <xdr:col>77</xdr:col>
      <xdr:colOff>95250</xdr:colOff>
      <xdr:row>61</xdr:row>
      <xdr:rowOff>87449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97626</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21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126274</xdr:rowOff>
    </xdr:from>
    <xdr:to>
      <xdr:col>73</xdr:col>
      <xdr:colOff>44450</xdr:colOff>
      <xdr:row>61</xdr:row>
      <xdr:rowOff>56424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66601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126274</xdr:rowOff>
    </xdr:from>
    <xdr:to>
      <xdr:col>68</xdr:col>
      <xdr:colOff>203200</xdr:colOff>
      <xdr:row>61</xdr:row>
      <xdr:rowOff>56424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66601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96974</xdr:rowOff>
    </xdr:from>
    <xdr:to>
      <xdr:col>64</xdr:col>
      <xdr:colOff>152400</xdr:colOff>
      <xdr:row>61</xdr:row>
      <xdr:rowOff>27124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37301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15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実質公債費比率は、前年度に比べ0.</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％上昇し、類似団体平均を上回っている。これは将来負担比率と同様に過去に実施した事業の財源に地方債を充てており、元利償還金が類似団体に比べて多いことが要因である。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ここ最近の比率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は、令和6年度にピークを迎える土地区画整理事業特別会計での元利償還金の増加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により、高い状態が続いている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。本町の標準財政規模は景気動向に大きく影響を受けるため、今後も過度に地方債に依存しない財政運営に努める。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148590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1587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129286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14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138938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1490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42</xdr:row>
      <xdr:rowOff>44704</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16838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将来負担比率は、前年度に比べ1.</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％となった。改善した主な要因は、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バイオマス発電所の新設等により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減少傾向であるが、類似団体を大きく上回っているのは、過去に実施したインフラ整備や公共施設建設の財源に地方債を充てており、地方債残高が多いためであると考えられる。今後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も老朽化した施設の大規模改修の実施等に伴い、地方債残高は増加する見込みだが、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できるだけ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将来負担比率が悪化しないよう努める。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102277</xdr:rowOff>
    </xdr:from>
    <xdr:to>
      <xdr:col>81</xdr:col>
      <xdr:colOff>44450</xdr:colOff>
      <xdr:row>14</xdr:row>
      <xdr:rowOff>111929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50257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111929</xdr:rowOff>
    </xdr:from>
    <xdr:to>
      <xdr:col>77</xdr:col>
      <xdr:colOff>44450</xdr:colOff>
      <xdr:row>15</xdr:row>
      <xdr:rowOff>48260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512229"/>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48260</xdr:rowOff>
    </xdr:from>
    <xdr:to>
      <xdr:col>72</xdr:col>
      <xdr:colOff>203200</xdr:colOff>
      <xdr:row>15</xdr:row>
      <xdr:rowOff>94107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620010"/>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94107</xdr:rowOff>
    </xdr:from>
    <xdr:to>
      <xdr:col>68</xdr:col>
      <xdr:colOff>152400</xdr:colOff>
      <xdr:row>15</xdr:row>
      <xdr:rowOff>147193</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665857"/>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51477</xdr:rowOff>
    </xdr:from>
    <xdr:to>
      <xdr:col>81</xdr:col>
      <xdr:colOff>95250</xdr:colOff>
      <xdr:row>14</xdr:row>
      <xdr:rowOff>153077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4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23554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42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61129</xdr:rowOff>
    </xdr:from>
    <xdr:to>
      <xdr:col>77</xdr:col>
      <xdr:colOff>95250</xdr:colOff>
      <xdr:row>14</xdr:row>
      <xdr:rowOff>162729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147506</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54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168910</xdr:rowOff>
    </xdr:from>
    <xdr:to>
      <xdr:col>73</xdr:col>
      <xdr:colOff>44450</xdr:colOff>
      <xdr:row>15</xdr:row>
      <xdr:rowOff>99060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83837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43307</xdr:rowOff>
    </xdr:from>
    <xdr:to>
      <xdr:col>68</xdr:col>
      <xdr:colOff>203200</xdr:colOff>
      <xdr:row>15</xdr:row>
      <xdr:rowOff>144907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129684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70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96393</xdr:rowOff>
    </xdr:from>
    <xdr:to>
      <xdr:col>64</xdr:col>
      <xdr:colOff>152400</xdr:colOff>
      <xdr:row>16</xdr:row>
      <xdr:rowOff>26543</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11320</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7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37,824
36,407
49.58
18,754,145
17,330,969
1,276,914
10,851,912
8,112,403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人件費に係る経常収支比率は、税収増による一般財源の増</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ている。現状の組織体制では、大幅な人件費の削減は難しい状況である。デジタル化を推進し、業務の効率化や事務作業の削減を目指し、職員及び会計年度任用職員の適正配置やごみ処理、消防事業の広域化を検討し、組織体制の見直しを行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026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666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7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65278</xdr:rowOff>
    </xdr:from>
    <xdr:to>
      <xdr:col>11</xdr:col>
      <xdr:colOff>9525</xdr:colOff>
      <xdr:row>36</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660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51054</xdr:rowOff>
    </xdr:from>
    <xdr:to>
      <xdr:col>24</xdr:col>
      <xdr:colOff>76200</xdr:colOff>
      <xdr:row>35</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67581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130573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物件費に係る経常収支比率は、0.</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％増加している。これは、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給食賄材料費の増等</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類似団体に比べ、大きく高止まりしているのは、ごみ処理や給食、消防業務を単独で実施しているため施設の維持管理に係る物件費が多く、行政サービスの提供方法の差異によるものと言える。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45357</xdr:rowOff>
    </xdr:from>
    <xdr:to>
      <xdr:col>82</xdr:col>
      <xdr:colOff>107950</xdr:colOff>
      <xdr:row>20</xdr:row>
      <xdr:rowOff>78014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474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45357</xdr:rowOff>
    </xdr:from>
    <xdr:to>
      <xdr:col>78</xdr:col>
      <xdr:colOff>69850</xdr:colOff>
      <xdr:row>20</xdr:row>
      <xdr:rowOff>67128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474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34472</xdr:rowOff>
    </xdr:from>
    <xdr:to>
      <xdr:col>73</xdr:col>
      <xdr:colOff>180975</xdr:colOff>
      <xdr:row>20</xdr:row>
      <xdr:rowOff>67128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63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34472</xdr:rowOff>
    </xdr:from>
    <xdr:to>
      <xdr:col>69</xdr:col>
      <xdr:colOff>92075</xdr:colOff>
      <xdr:row>20</xdr:row>
      <xdr:rowOff>143328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463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27214</xdr:rowOff>
    </xdr:from>
    <xdr:to>
      <xdr:col>82</xdr:col>
      <xdr:colOff>158750</xdr:colOff>
      <xdr:row>20</xdr:row>
      <xdr:rowOff>128814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107241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6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166007</xdr:rowOff>
    </xdr:from>
    <xdr:to>
      <xdr:col>78</xdr:col>
      <xdr:colOff>120650</xdr:colOff>
      <xdr:row>20</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80934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0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16328</xdr:rowOff>
    </xdr:from>
    <xdr:to>
      <xdr:col>74</xdr:col>
      <xdr:colOff>31750</xdr:colOff>
      <xdr:row>20</xdr:row>
      <xdr:rowOff>117928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102705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155122</xdr:rowOff>
    </xdr:from>
    <xdr:to>
      <xdr:col>69</xdr:col>
      <xdr:colOff>142875</xdr:colOff>
      <xdr:row>20</xdr:row>
      <xdr:rowOff>85272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70049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9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92528</xdr:rowOff>
    </xdr:from>
    <xdr:to>
      <xdr:col>65</xdr:col>
      <xdr:colOff>53975</xdr:colOff>
      <xdr:row>21</xdr:row>
      <xdr:rowOff>22678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7455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0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扶助費に係る経常収支比率は、0.3％減少している。これは、私立保育園委託料や子ども医療費は増となっているが、それ以上に税収増による一般財源の増の影響が大きく、減少したものである。
　社会保障関係経費は、年々増加しており、今後も増加していくことが見込まれるため単独事業の見直しや受益者負担の適正化に努めていく。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56</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955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445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60070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介護保険特別会計や後期高齢者医療特別会計への繰出金が増加したが、それ以上に税収増による一般財源の増の影響が大きいため、0.</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を下回っているのは、本町は下水道事業が法適用企業であり、同事業への繰出金が補助費等に分類されるためと考えられる。今後も高齢化の進展等により繰出金の増加が見込まれるため介護予防の推進や保険料の適正化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148772</xdr:rowOff>
    </xdr:from>
    <xdr:to>
      <xdr:col>82</xdr:col>
      <xdr:colOff>107950</xdr:colOff>
      <xdr:row>55</xdr:row>
      <xdr:rowOff>20865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07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53522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75293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55</xdr:row>
      <xdr:rowOff>75293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97972</xdr:rowOff>
    </xdr:from>
    <xdr:to>
      <xdr:col>82</xdr:col>
      <xdr:colOff>158750</xdr:colOff>
      <xdr:row>55</xdr:row>
      <xdr:rowOff>28122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114499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141515</xdr:rowOff>
    </xdr:from>
    <xdr:to>
      <xdr:col>78</xdr:col>
      <xdr:colOff>120650</xdr:colOff>
      <xdr:row>55</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81842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24493</xdr:rowOff>
    </xdr:from>
    <xdr:to>
      <xdr:col>69</xdr:col>
      <xdr:colOff>142875</xdr:colOff>
      <xdr:row>55</xdr:row>
      <xdr:rowOff>126093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136270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補助費等に係る経常収支比率は、0.</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％減少している。これは、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水道基本料金減免事業やカーボンニュートラル立地促進奨励金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等が終了したことによるものである。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類似団体を下回っているのは、ごみ処理や給食、消防業務を単独で実施しており、一部事務組合への負担金が少ないためであり、行政サービスの提供方法の差異によるものと言える。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385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0568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38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34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67073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9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xdr:rowOff>
    </xdr:from>
    <xdr:to>
      <xdr:col>74</xdr:col>
      <xdr:colOff>31750</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公債費に係る経常収支比率は、0.</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％減少した。これは、区画整理事業分の増により公債費は増加しているものの、それ以上に税収増による一般財源の増の影響が大きく、減少したものである。　しかし、今後は老朽化した施設の大規模改修の実施等に伴い、地方債が必要な大型事業が予定されているため、基金を計画的に積み立て、活用するなど過度に地方債に依存しない財政運営に努めていく。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06908"/>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159004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709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89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115570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税収増による一般財源の増の影響により、全項目で経常収支比率が減少しているため、公債費以外の経常収支比率は前年度に比べて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％減少しており、類似団体平均を大きく下回った。特に減少が大きいものは、人件費の</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％となっている。
　本町は、景気動向により歳入の経常一般財源等が大きく影響を受けるため、令和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年度は新型コロナウイルス感染症の影響により町税が減収し、経常収支比率が特に悪化していた。</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033756"/>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168148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10233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113285</xdr:rowOff>
    </xdr:from>
    <xdr:to>
      <xdr:col>73</xdr:col>
      <xdr:colOff>180975</xdr:colOff>
      <xdr:row>76</xdr:row>
      <xdr:rowOff>168148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434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113285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931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119666</xdr:rowOff>
    </xdr:from>
    <xdr:to>
      <xdr:col>29</xdr:col>
      <xdr:colOff>127000</xdr:colOff>
      <xdr:row>18</xdr:row>
      <xdr:rowOff>163100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3391"/>
          <a:ext cx="647700" cy="4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163100</xdr:rowOff>
    </xdr:from>
    <xdr:to>
      <xdr:col>26</xdr:col>
      <xdr:colOff>50800</xdr:colOff>
      <xdr:row>18</xdr:row>
      <xdr:rowOff>164186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6825"/>
          <a:ext cx="6985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164186</xdr:rowOff>
    </xdr:from>
    <xdr:to>
      <xdr:col>22</xdr:col>
      <xdr:colOff>114300</xdr:colOff>
      <xdr:row>19</xdr:row>
      <xdr:rowOff>30912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7911"/>
          <a:ext cx="6985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30912</xdr:rowOff>
    </xdr:from>
    <xdr:to>
      <xdr:col>18</xdr:col>
      <xdr:colOff>177800</xdr:colOff>
      <xdr:row>19</xdr:row>
      <xdr:rowOff>105721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6087"/>
          <a:ext cx="698500" cy="74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68866</xdr:rowOff>
    </xdr:from>
    <xdr:to>
      <xdr:col>29</xdr:col>
      <xdr:colOff>177800</xdr:colOff>
      <xdr:row>18</xdr:row>
      <xdr:rowOff>170466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40943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7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112300</xdr:rowOff>
    </xdr:from>
    <xdr:to>
      <xdr:col>26</xdr:col>
      <xdr:colOff>101600</xdr:colOff>
      <xdr:row>19</xdr:row>
      <xdr:rowOff>42450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27227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3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113386</xdr:rowOff>
    </xdr:from>
    <xdr:to>
      <xdr:col>22</xdr:col>
      <xdr:colOff>165100</xdr:colOff>
      <xdr:row>19</xdr:row>
      <xdr:rowOff>43535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711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28313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151562</xdr:rowOff>
    </xdr:from>
    <xdr:to>
      <xdr:col>19</xdr:col>
      <xdr:colOff>38100</xdr:colOff>
      <xdr:row>19</xdr:row>
      <xdr:rowOff>81712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5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66489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54921</xdr:rowOff>
    </xdr:from>
    <xdr:to>
      <xdr:col>15</xdr:col>
      <xdr:colOff>101600</xdr:colOff>
      <xdr:row>19</xdr:row>
      <xdr:rowOff>156521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0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141298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139802</xdr:rowOff>
    </xdr:from>
    <xdr:to>
      <xdr:col>29</xdr:col>
      <xdr:colOff>127000</xdr:colOff>
      <xdr:row>35</xdr:row>
      <xdr:rowOff>190746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50152"/>
          <a:ext cx="647700" cy="5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190746</xdr:rowOff>
    </xdr:from>
    <xdr:to>
      <xdr:col>26</xdr:col>
      <xdr:colOff>50800</xdr:colOff>
      <xdr:row>35</xdr:row>
      <xdr:rowOff>271704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01096"/>
          <a:ext cx="698500" cy="80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271704</xdr:rowOff>
    </xdr:from>
    <xdr:to>
      <xdr:col>22</xdr:col>
      <xdr:colOff>114300</xdr:colOff>
      <xdr:row>35</xdr:row>
      <xdr:rowOff>285942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82054"/>
          <a:ext cx="698500" cy="14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285942</xdr:rowOff>
    </xdr:from>
    <xdr:to>
      <xdr:col>18</xdr:col>
      <xdr:colOff>177800</xdr:colOff>
      <xdr:row>35</xdr:row>
      <xdr:rowOff>297405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96292"/>
          <a:ext cx="698500" cy="11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89002</xdr:rowOff>
    </xdr:from>
    <xdr:to>
      <xdr:col>29</xdr:col>
      <xdr:colOff>177800</xdr:colOff>
      <xdr:row>35</xdr:row>
      <xdr:rowOff>190602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99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276979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4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139946</xdr:rowOff>
    </xdr:from>
    <xdr:to>
      <xdr:col>26</xdr:col>
      <xdr:colOff>101600</xdr:colOff>
      <xdr:row>35</xdr:row>
      <xdr:rowOff>241546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5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251723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19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220904</xdr:rowOff>
    </xdr:from>
    <xdr:to>
      <xdr:col>22</xdr:col>
      <xdr:colOff>165100</xdr:colOff>
      <xdr:row>35</xdr:row>
      <xdr:rowOff>322504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31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332681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235142</xdr:rowOff>
    </xdr:from>
    <xdr:to>
      <xdr:col>19</xdr:col>
      <xdr:colOff>38100</xdr:colOff>
      <xdr:row>35</xdr:row>
      <xdr:rowOff>336742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45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246605</xdr:rowOff>
    </xdr:from>
    <xdr:to>
      <xdr:col>15</xdr:col>
      <xdr:colOff>101600</xdr:colOff>
      <xdr:row>36</xdr:row>
      <xdr:rowOff>5305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56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2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37,824
36,407
49.58
18,754,145
17,330,969
1,276,914
10,851,912
8,112,403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19146</xdr:rowOff>
    </xdr:from>
    <xdr:to>
      <xdr:col>24</xdr:col>
      <xdr:colOff>63500</xdr:colOff>
      <xdr:row>36</xdr:row>
      <xdr:rowOff>63984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1346"/>
          <a:ext cx="838200" cy="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46121</xdr:rowOff>
    </xdr:from>
    <xdr:to>
      <xdr:col>19</xdr:col>
      <xdr:colOff>177800</xdr:colOff>
      <xdr:row>36</xdr:row>
      <xdr:rowOff>63984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18321"/>
          <a:ext cx="889000" cy="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46121</xdr:rowOff>
    </xdr:from>
    <xdr:to>
      <xdr:col>15</xdr:col>
      <xdr:colOff>50800</xdr:colOff>
      <xdr:row>36</xdr:row>
      <xdr:rowOff>83367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18321"/>
          <a:ext cx="889000" cy="3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83367</xdr:rowOff>
    </xdr:from>
    <xdr:to>
      <xdr:col>10</xdr:col>
      <xdr:colOff>114300</xdr:colOff>
      <xdr:row>37</xdr:row>
      <xdr:rowOff>57861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5567"/>
          <a:ext cx="889000" cy="14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139796</xdr:rowOff>
    </xdr:from>
    <xdr:to>
      <xdr:col>24</xdr:col>
      <xdr:colOff>114300</xdr:colOff>
      <xdr:row>36</xdr:row>
      <xdr:rowOff>69946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118223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13184</xdr:rowOff>
    </xdr:from>
    <xdr:to>
      <xdr:col>20</xdr:col>
      <xdr:colOff>38100</xdr:colOff>
      <xdr:row>36</xdr:row>
      <xdr:rowOff>114784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105911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7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166771</xdr:rowOff>
    </xdr:from>
    <xdr:to>
      <xdr:col>15</xdr:col>
      <xdr:colOff>101600</xdr:colOff>
      <xdr:row>36</xdr:row>
      <xdr:rowOff>96921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88048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6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32567</xdr:rowOff>
    </xdr:from>
    <xdr:to>
      <xdr:col>10</xdr:col>
      <xdr:colOff>165100</xdr:colOff>
      <xdr:row>36</xdr:row>
      <xdr:rowOff>134167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150694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7061</xdr:rowOff>
    </xdr:from>
    <xdr:to>
      <xdr:col>6</xdr:col>
      <xdr:colOff>38100</xdr:colOff>
      <xdr:row>37</xdr:row>
      <xdr:rowOff>108661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125188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150956</xdr:rowOff>
    </xdr:from>
    <xdr:to>
      <xdr:col>24</xdr:col>
      <xdr:colOff>63500</xdr:colOff>
      <xdr:row>57</xdr:row>
      <xdr:rowOff>7569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52156"/>
          <a:ext cx="838200" cy="2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7569</xdr:rowOff>
    </xdr:from>
    <xdr:to>
      <xdr:col>19</xdr:col>
      <xdr:colOff>177800</xdr:colOff>
      <xdr:row>57</xdr:row>
      <xdr:rowOff>21934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0219"/>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21934</xdr:rowOff>
    </xdr:from>
    <xdr:to>
      <xdr:col>15</xdr:col>
      <xdr:colOff>50800</xdr:colOff>
      <xdr:row>57</xdr:row>
      <xdr:rowOff>77046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4584"/>
          <a:ext cx="889000" cy="5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160952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73717</xdr:rowOff>
    </xdr:from>
    <xdr:to>
      <xdr:col>10</xdr:col>
      <xdr:colOff>114300</xdr:colOff>
      <xdr:row>57</xdr:row>
      <xdr:rowOff>77046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46367"/>
          <a:ext cx="8890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100156</xdr:rowOff>
    </xdr:from>
    <xdr:to>
      <xdr:col>24</xdr:col>
      <xdr:colOff>114300</xdr:colOff>
      <xdr:row>57</xdr:row>
      <xdr:rowOff>30306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123033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128219</xdr:rowOff>
    </xdr:from>
    <xdr:to>
      <xdr:col>20</xdr:col>
      <xdr:colOff>38100</xdr:colOff>
      <xdr:row>57</xdr:row>
      <xdr:rowOff>58369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74896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142584</xdr:rowOff>
    </xdr:from>
    <xdr:to>
      <xdr:col>15</xdr:col>
      <xdr:colOff>101600</xdr:colOff>
      <xdr:row>57</xdr:row>
      <xdr:rowOff>72734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89261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26246</xdr:rowOff>
    </xdr:from>
    <xdr:to>
      <xdr:col>10</xdr:col>
      <xdr:colOff>165100</xdr:colOff>
      <xdr:row>57</xdr:row>
      <xdr:rowOff>127846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144373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22917</xdr:rowOff>
    </xdr:from>
    <xdr:to>
      <xdr:col>6</xdr:col>
      <xdr:colOff>38100</xdr:colOff>
      <xdr:row>57</xdr:row>
      <xdr:rowOff>124517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141044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85370</xdr:rowOff>
    </xdr:from>
    <xdr:to>
      <xdr:col>24</xdr:col>
      <xdr:colOff>63500</xdr:colOff>
      <xdr:row>78</xdr:row>
      <xdr:rowOff>89560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58470"/>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76378</xdr:rowOff>
    </xdr:from>
    <xdr:to>
      <xdr:col>19</xdr:col>
      <xdr:colOff>177800</xdr:colOff>
      <xdr:row>78</xdr:row>
      <xdr:rowOff>85370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9478"/>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76378</xdr:rowOff>
    </xdr:from>
    <xdr:to>
      <xdr:col>15</xdr:col>
      <xdr:colOff>50800</xdr:colOff>
      <xdr:row>78</xdr:row>
      <xdr:rowOff>92532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4947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86894</xdr:rowOff>
    </xdr:from>
    <xdr:to>
      <xdr:col>10</xdr:col>
      <xdr:colOff>114300</xdr:colOff>
      <xdr:row>78</xdr:row>
      <xdr:rowOff>92532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9994"/>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38760</xdr:rowOff>
    </xdr:from>
    <xdr:to>
      <xdr:col>24</xdr:col>
      <xdr:colOff>114300</xdr:colOff>
      <xdr:row>78</xdr:row>
      <xdr:rowOff>140360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125137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34570</xdr:rowOff>
    </xdr:from>
    <xdr:to>
      <xdr:col>20</xdr:col>
      <xdr:colOff>38100</xdr:colOff>
      <xdr:row>78</xdr:row>
      <xdr:rowOff>136170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127297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25578</xdr:rowOff>
    </xdr:from>
    <xdr:to>
      <xdr:col>15</xdr:col>
      <xdr:colOff>101600</xdr:colOff>
      <xdr:row>78</xdr:row>
      <xdr:rowOff>127178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118305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41732</xdr:rowOff>
    </xdr:from>
    <xdr:to>
      <xdr:col>10</xdr:col>
      <xdr:colOff>165100</xdr:colOff>
      <xdr:row>78</xdr:row>
      <xdr:rowOff>143332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134459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36094</xdr:rowOff>
    </xdr:from>
    <xdr:to>
      <xdr:col>6</xdr:col>
      <xdr:colOff>38100</xdr:colOff>
      <xdr:row>78</xdr:row>
      <xdr:rowOff>137694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128821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32358</xdr:rowOff>
    </xdr:from>
    <xdr:to>
      <xdr:col>24</xdr:col>
      <xdr:colOff>63500</xdr:colOff>
      <xdr:row>95</xdr:row>
      <xdr:rowOff>17942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48658"/>
          <a:ext cx="838200" cy="15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107739</xdr:rowOff>
    </xdr:from>
    <xdr:to>
      <xdr:col>19</xdr:col>
      <xdr:colOff>177800</xdr:colOff>
      <xdr:row>95</xdr:row>
      <xdr:rowOff>17942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052589"/>
          <a:ext cx="889000" cy="25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107739</xdr:rowOff>
    </xdr:from>
    <xdr:to>
      <xdr:col>15</xdr:col>
      <xdr:colOff>50800</xdr:colOff>
      <xdr:row>96</xdr:row>
      <xdr:rowOff>30859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052589"/>
          <a:ext cx="889000" cy="43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30859</xdr:rowOff>
    </xdr:from>
    <xdr:to>
      <xdr:col>10</xdr:col>
      <xdr:colOff>114300</xdr:colOff>
      <xdr:row>96</xdr:row>
      <xdr:rowOff>144157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90059"/>
          <a:ext cx="889000" cy="11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153008</xdr:rowOff>
    </xdr:from>
    <xdr:to>
      <xdr:col>24</xdr:col>
      <xdr:colOff>114300</xdr:colOff>
      <xdr:row>94</xdr:row>
      <xdr:rowOff>83158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9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4435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4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138592</xdr:rowOff>
    </xdr:from>
    <xdr:to>
      <xdr:col>20</xdr:col>
      <xdr:colOff>38100</xdr:colOff>
      <xdr:row>95</xdr:row>
      <xdr:rowOff>68742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5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85269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03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56939</xdr:rowOff>
    </xdr:from>
    <xdr:to>
      <xdr:col>15</xdr:col>
      <xdr:colOff>101600</xdr:colOff>
      <xdr:row>93</xdr:row>
      <xdr:rowOff>158539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0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3616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77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151509</xdr:rowOff>
    </xdr:from>
    <xdr:to>
      <xdr:col>10</xdr:col>
      <xdr:colOff>165100</xdr:colOff>
      <xdr:row>96</xdr:row>
      <xdr:rowOff>81659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98186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93357</xdr:rowOff>
    </xdr:from>
    <xdr:to>
      <xdr:col>6</xdr:col>
      <xdr:colOff>38100</xdr:colOff>
      <xdr:row>97</xdr:row>
      <xdr:rowOff>23507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40034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115747</xdr:rowOff>
    </xdr:from>
    <xdr:to>
      <xdr:col>55</xdr:col>
      <xdr:colOff>0</xdr:colOff>
      <xdr:row>37</xdr:row>
      <xdr:rowOff>166474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59397"/>
          <a:ext cx="838200" cy="5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115747</xdr:rowOff>
    </xdr:from>
    <xdr:to>
      <xdr:col>50</xdr:col>
      <xdr:colOff>114300</xdr:colOff>
      <xdr:row>38</xdr:row>
      <xdr:rowOff>2398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59397"/>
          <a:ext cx="889000" cy="5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13215</xdr:rowOff>
    </xdr:from>
    <xdr:to>
      <xdr:col>45</xdr:col>
      <xdr:colOff>177800</xdr:colOff>
      <xdr:row>38</xdr:row>
      <xdr:rowOff>2398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13965"/>
          <a:ext cx="889000" cy="50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13215</xdr:rowOff>
    </xdr:from>
    <xdr:to>
      <xdr:col>41</xdr:col>
      <xdr:colOff>50800</xdr:colOff>
      <xdr:row>38</xdr:row>
      <xdr:rowOff>35568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013965"/>
          <a:ext cx="889000" cy="5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115674</xdr:rowOff>
    </xdr:from>
    <xdr:to>
      <xdr:col>55</xdr:col>
      <xdr:colOff>50800</xdr:colOff>
      <xdr:row>38</xdr:row>
      <xdr:rowOff>45824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5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30601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64947</xdr:rowOff>
    </xdr:from>
    <xdr:to>
      <xdr:col>50</xdr:col>
      <xdr:colOff>165100</xdr:colOff>
      <xdr:row>37</xdr:row>
      <xdr:rowOff>166547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157674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0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123048</xdr:rowOff>
    </xdr:from>
    <xdr:to>
      <xdr:col>46</xdr:col>
      <xdr:colOff>38100</xdr:colOff>
      <xdr:row>38</xdr:row>
      <xdr:rowOff>53198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6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44325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5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133865</xdr:rowOff>
    </xdr:from>
    <xdr:to>
      <xdr:col>41</xdr:col>
      <xdr:colOff>101600</xdr:colOff>
      <xdr:row>35</xdr:row>
      <xdr:rowOff>64015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6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55142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605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156218</xdr:rowOff>
    </xdr:from>
    <xdr:to>
      <xdr:col>36</xdr:col>
      <xdr:colOff>165100</xdr:colOff>
      <xdr:row>38</xdr:row>
      <xdr:rowOff>86368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77495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10464</xdr:rowOff>
    </xdr:from>
    <xdr:to>
      <xdr:col>55</xdr:col>
      <xdr:colOff>0</xdr:colOff>
      <xdr:row>57</xdr:row>
      <xdr:rowOff>155092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11664"/>
          <a:ext cx="838200" cy="3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54918</xdr:rowOff>
    </xdr:from>
    <xdr:to>
      <xdr:col>50</xdr:col>
      <xdr:colOff>114300</xdr:colOff>
      <xdr:row>57</xdr:row>
      <xdr:rowOff>155092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827568"/>
          <a:ext cx="889000" cy="10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54918</xdr:rowOff>
    </xdr:from>
    <xdr:to>
      <xdr:col>45</xdr:col>
      <xdr:colOff>177800</xdr:colOff>
      <xdr:row>57</xdr:row>
      <xdr:rowOff>124003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827568"/>
          <a:ext cx="889000" cy="6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124003</xdr:rowOff>
    </xdr:from>
    <xdr:to>
      <xdr:col>41</xdr:col>
      <xdr:colOff>50800</xdr:colOff>
      <xdr:row>57</xdr:row>
      <xdr:rowOff>137785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96653"/>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131114</xdr:rowOff>
    </xdr:from>
    <xdr:to>
      <xdr:col>55</xdr:col>
      <xdr:colOff>50800</xdr:colOff>
      <xdr:row>56</xdr:row>
      <xdr:rowOff>61264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153991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1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104292</xdr:rowOff>
    </xdr:from>
    <xdr:to>
      <xdr:col>50</xdr:col>
      <xdr:colOff>165100</xdr:colOff>
      <xdr:row>58</xdr:row>
      <xdr:rowOff>34442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7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25569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6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4118</xdr:rowOff>
    </xdr:from>
    <xdr:to>
      <xdr:col>46</xdr:col>
      <xdr:colOff>38100</xdr:colOff>
      <xdr:row>57</xdr:row>
      <xdr:rowOff>105718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96845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6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73203</xdr:rowOff>
    </xdr:from>
    <xdr:to>
      <xdr:col>41</xdr:col>
      <xdr:colOff>101600</xdr:colOff>
      <xdr:row>58</xdr:row>
      <xdr:rowOff>3353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165930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3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86985</xdr:rowOff>
    </xdr:from>
    <xdr:to>
      <xdr:col>36</xdr:col>
      <xdr:colOff>165100</xdr:colOff>
      <xdr:row>58</xdr:row>
      <xdr:rowOff>17135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5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8262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5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69411</xdr:rowOff>
    </xdr:from>
    <xdr:to>
      <xdr:col>55</xdr:col>
      <xdr:colOff>0</xdr:colOff>
      <xdr:row>78</xdr:row>
      <xdr:rowOff>105127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42511"/>
          <a:ext cx="838200" cy="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171442</xdr:rowOff>
    </xdr:from>
    <xdr:to>
      <xdr:col>50</xdr:col>
      <xdr:colOff>114300</xdr:colOff>
      <xdr:row>78</xdr:row>
      <xdr:rowOff>105127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373092"/>
          <a:ext cx="889000" cy="10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171442</xdr:rowOff>
    </xdr:from>
    <xdr:to>
      <xdr:col>45</xdr:col>
      <xdr:colOff>177800</xdr:colOff>
      <xdr:row>78</xdr:row>
      <xdr:rowOff>115653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373092"/>
          <a:ext cx="889000" cy="1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160182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115653</xdr:rowOff>
    </xdr:from>
    <xdr:to>
      <xdr:col>41</xdr:col>
      <xdr:colOff>50800</xdr:colOff>
      <xdr:row>78</xdr:row>
      <xdr:rowOff>140832</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488753"/>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18611</xdr:rowOff>
    </xdr:from>
    <xdr:to>
      <xdr:col>55</xdr:col>
      <xdr:colOff>50800</xdr:colOff>
      <xdr:row>78</xdr:row>
      <xdr:rowOff>120211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168488</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7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54327</xdr:rowOff>
    </xdr:from>
    <xdr:to>
      <xdr:col>50</xdr:col>
      <xdr:colOff>165100</xdr:colOff>
      <xdr:row>78</xdr:row>
      <xdr:rowOff>155927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1004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20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120642</xdr:rowOff>
    </xdr:from>
    <xdr:to>
      <xdr:col>46</xdr:col>
      <xdr:colOff>38100</xdr:colOff>
      <xdr:row>78</xdr:row>
      <xdr:rowOff>50792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2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67319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09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64853</xdr:rowOff>
    </xdr:from>
    <xdr:to>
      <xdr:col>41</xdr:col>
      <xdr:colOff>101600</xdr:colOff>
      <xdr:row>78</xdr:row>
      <xdr:rowOff>166453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11530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21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90032</xdr:rowOff>
    </xdr:from>
    <xdr:to>
      <xdr:col>36</xdr:col>
      <xdr:colOff>165100</xdr:colOff>
      <xdr:row>79</xdr:row>
      <xdr:rowOff>20182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11309</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4020</xdr:rowOff>
    </xdr:from>
    <xdr:to>
      <xdr:col>55</xdr:col>
      <xdr:colOff>0</xdr:colOff>
      <xdr:row>98</xdr:row>
      <xdr:rowOff>108600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634670"/>
          <a:ext cx="838200" cy="27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98639</xdr:rowOff>
    </xdr:from>
    <xdr:to>
      <xdr:col>50</xdr:col>
      <xdr:colOff>114300</xdr:colOff>
      <xdr:row>98</xdr:row>
      <xdr:rowOff>108600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900739"/>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98639</xdr:rowOff>
    </xdr:from>
    <xdr:to>
      <xdr:col>45</xdr:col>
      <xdr:colOff>177800</xdr:colOff>
      <xdr:row>98</xdr:row>
      <xdr:rowOff>99456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900739"/>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69182</xdr:rowOff>
    </xdr:from>
    <xdr:to>
      <xdr:col>41</xdr:col>
      <xdr:colOff>50800</xdr:colOff>
      <xdr:row>98</xdr:row>
      <xdr:rowOff>99456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871282"/>
          <a:ext cx="889000" cy="3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124670</xdr:rowOff>
    </xdr:from>
    <xdr:to>
      <xdr:col>55</xdr:col>
      <xdr:colOff>50800</xdr:colOff>
      <xdr:row>97</xdr:row>
      <xdr:rowOff>54820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5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147547</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4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57800</xdr:rowOff>
    </xdr:from>
    <xdr:to>
      <xdr:col>50</xdr:col>
      <xdr:colOff>165100</xdr:colOff>
      <xdr:row>98</xdr:row>
      <xdr:rowOff>159400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150527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95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47839</xdr:rowOff>
    </xdr:from>
    <xdr:to>
      <xdr:col>46</xdr:col>
      <xdr:colOff>38100</xdr:colOff>
      <xdr:row>98</xdr:row>
      <xdr:rowOff>149439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84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140566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94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48656</xdr:rowOff>
    </xdr:from>
    <xdr:to>
      <xdr:col>41</xdr:col>
      <xdr:colOff>101600</xdr:colOff>
      <xdr:row>98</xdr:row>
      <xdr:rowOff>150256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5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141383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4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18382</xdr:rowOff>
    </xdr:from>
    <xdr:to>
      <xdr:col>36</xdr:col>
      <xdr:colOff>165100</xdr:colOff>
      <xdr:row>98</xdr:row>
      <xdr:rowOff>119982</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111109</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1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98634</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184"/>
          <a:ext cx="8382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95172</xdr:rowOff>
    </xdr:from>
    <xdr:to>
      <xdr:col>81</xdr:col>
      <xdr:colOff>50800</xdr:colOff>
      <xdr:row>39</xdr:row>
      <xdr:rowOff>98634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1722"/>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95172</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3703300" y="6781722"/>
          <a:ext cx="88900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97899</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444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47834</xdr:rowOff>
    </xdr:from>
    <xdr:to>
      <xdr:col>81</xdr:col>
      <xdr:colOff>101600</xdr:colOff>
      <xdr:row>39</xdr:row>
      <xdr:rowOff>149434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140561</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24333" y="68271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44372</xdr:rowOff>
    </xdr:from>
    <xdr:to>
      <xdr:col>76</xdr:col>
      <xdr:colOff>165100</xdr:colOff>
      <xdr:row>39</xdr:row>
      <xdr:rowOff>145972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137099</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03017" y="682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47099</xdr:rowOff>
    </xdr:from>
    <xdr:to>
      <xdr:col>67</xdr:col>
      <xdr:colOff>101600</xdr:colOff>
      <xdr:row>39</xdr:row>
      <xdr:rowOff>148699</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139826</xdr:rowOff>
    </xdr:from>
    <xdr:ext cx="313932"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57333" y="6826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103467</xdr:rowOff>
    </xdr:from>
    <xdr:to>
      <xdr:col>85</xdr:col>
      <xdr:colOff>127000</xdr:colOff>
      <xdr:row>75</xdr:row>
      <xdr:rowOff>111201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962217"/>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111201</xdr:rowOff>
    </xdr:from>
    <xdr:to>
      <xdr:col>81</xdr:col>
      <xdr:colOff>50800</xdr:colOff>
      <xdr:row>75</xdr:row>
      <xdr:rowOff>124079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969951"/>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106991</xdr:rowOff>
    </xdr:from>
    <xdr:to>
      <xdr:col>76</xdr:col>
      <xdr:colOff>114300</xdr:colOff>
      <xdr:row>75</xdr:row>
      <xdr:rowOff>124079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965741"/>
          <a:ext cx="8890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104457</xdr:rowOff>
    </xdr:from>
    <xdr:to>
      <xdr:col>71</xdr:col>
      <xdr:colOff>177800</xdr:colOff>
      <xdr:row>75</xdr:row>
      <xdr:rowOff>106991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2791757"/>
          <a:ext cx="889000" cy="17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52667</xdr:rowOff>
    </xdr:from>
    <xdr:to>
      <xdr:col>85</xdr:col>
      <xdr:colOff>177800</xdr:colOff>
      <xdr:row>75</xdr:row>
      <xdr:rowOff>154267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9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31094</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60401</xdr:rowOff>
    </xdr:from>
    <xdr:to>
      <xdr:col>81</xdr:col>
      <xdr:colOff>101600</xdr:colOff>
      <xdr:row>75</xdr:row>
      <xdr:rowOff>162001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153128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01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73279</xdr:rowOff>
    </xdr:from>
    <xdr:to>
      <xdr:col>76</xdr:col>
      <xdr:colOff>165100</xdr:colOff>
      <xdr:row>76</xdr:row>
      <xdr:rowOff>3429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93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166006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02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56191</xdr:rowOff>
    </xdr:from>
    <xdr:to>
      <xdr:col>72</xdr:col>
      <xdr:colOff>38100</xdr:colOff>
      <xdr:row>75</xdr:row>
      <xdr:rowOff>157792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14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2868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6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53657</xdr:rowOff>
    </xdr:from>
    <xdr:to>
      <xdr:col>67</xdr:col>
      <xdr:colOff>101600</xdr:colOff>
      <xdr:row>74</xdr:row>
      <xdr:rowOff>155257</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7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334</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51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93275</xdr:rowOff>
    </xdr:from>
    <xdr:to>
      <xdr:col>85</xdr:col>
      <xdr:colOff>127000</xdr:colOff>
      <xdr:row>98</xdr:row>
      <xdr:rowOff>148814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895375"/>
          <a:ext cx="838200" cy="5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93275</xdr:rowOff>
    </xdr:from>
    <xdr:to>
      <xdr:col>81</xdr:col>
      <xdr:colOff>50800</xdr:colOff>
      <xdr:row>98</xdr:row>
      <xdr:rowOff>112302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95375"/>
          <a:ext cx="889000" cy="1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112302</xdr:rowOff>
    </xdr:from>
    <xdr:to>
      <xdr:col>76</xdr:col>
      <xdr:colOff>114300</xdr:colOff>
      <xdr:row>98</xdr:row>
      <xdr:rowOff>143289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14402"/>
          <a:ext cx="889000" cy="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138782</xdr:rowOff>
    </xdr:from>
    <xdr:to>
      <xdr:col>71</xdr:col>
      <xdr:colOff>177800</xdr:colOff>
      <xdr:row>98</xdr:row>
      <xdr:rowOff>143289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40882"/>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98014</xdr:rowOff>
    </xdr:from>
    <xdr:to>
      <xdr:col>85</xdr:col>
      <xdr:colOff>177800</xdr:colOff>
      <xdr:row>99</xdr:row>
      <xdr:rowOff>28164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25208</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42475</xdr:rowOff>
    </xdr:from>
    <xdr:to>
      <xdr:col>81</xdr:col>
      <xdr:colOff>101600</xdr:colOff>
      <xdr:row>98</xdr:row>
      <xdr:rowOff>144075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4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160602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61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61502</xdr:rowOff>
    </xdr:from>
    <xdr:to>
      <xdr:col>76</xdr:col>
      <xdr:colOff>165100</xdr:colOff>
      <xdr:row>98</xdr:row>
      <xdr:rowOff>163102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154229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5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92489</xdr:rowOff>
    </xdr:from>
    <xdr:to>
      <xdr:col>72</xdr:col>
      <xdr:colOff>38100</xdr:colOff>
      <xdr:row>99</xdr:row>
      <xdr:rowOff>22639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9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39166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87982</xdr:rowOff>
    </xdr:from>
    <xdr:to>
      <xdr:col>67</xdr:col>
      <xdr:colOff>101600</xdr:colOff>
      <xdr:row>99</xdr:row>
      <xdr:rowOff>18132</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9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34659</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6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146748</xdr:rowOff>
    </xdr:from>
    <xdr:to>
      <xdr:col>116</xdr:col>
      <xdr:colOff>63500</xdr:colOff>
      <xdr:row>39</xdr:row>
      <xdr:rowOff>22161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661848"/>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146748</xdr:rowOff>
    </xdr:from>
    <xdr:to>
      <xdr:col>111</xdr:col>
      <xdr:colOff>177800</xdr:colOff>
      <xdr:row>39</xdr:row>
      <xdr:rowOff>31115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661848"/>
          <a:ext cx="889000" cy="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31115</xdr:rowOff>
    </xdr:from>
    <xdr:to>
      <xdr:col>107</xdr:col>
      <xdr:colOff>50800</xdr:colOff>
      <xdr:row>39</xdr:row>
      <xdr:rowOff>40640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7176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40069</xdr:rowOff>
    </xdr:from>
    <xdr:to>
      <xdr:col>102</xdr:col>
      <xdr:colOff>114300</xdr:colOff>
      <xdr:row>39</xdr:row>
      <xdr:rowOff>40640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2661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142811</xdr:rowOff>
    </xdr:from>
    <xdr:to>
      <xdr:col>116</xdr:col>
      <xdr:colOff>114300</xdr:colOff>
      <xdr:row>39</xdr:row>
      <xdr:rowOff>72961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57738</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72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95948</xdr:rowOff>
    </xdr:from>
    <xdr:to>
      <xdr:col>112</xdr:col>
      <xdr:colOff>38100</xdr:colOff>
      <xdr:row>39</xdr:row>
      <xdr:rowOff>26098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17225</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03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151765</xdr:rowOff>
    </xdr:from>
    <xdr:to>
      <xdr:col>107</xdr:col>
      <xdr:colOff>101600</xdr:colOff>
      <xdr:row>39</xdr:row>
      <xdr:rowOff>81915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73042</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77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161290</xdr:rowOff>
    </xdr:from>
    <xdr:to>
      <xdr:col>102</xdr:col>
      <xdr:colOff>165100</xdr:colOff>
      <xdr:row>39</xdr:row>
      <xdr:rowOff>91440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82567</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88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160719</xdr:rowOff>
    </xdr:from>
    <xdr:to>
      <xdr:col>98</xdr:col>
      <xdr:colOff>38100</xdr:colOff>
      <xdr:row>39</xdr:row>
      <xdr:rowOff>90869</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81996</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99333" y="6768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80232</xdr:rowOff>
    </xdr:from>
    <xdr:to>
      <xdr:col>116</xdr:col>
      <xdr:colOff>63500</xdr:colOff>
      <xdr:row>59</xdr:row>
      <xdr:rowOff>81145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195782"/>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81145</xdr:rowOff>
    </xdr:from>
    <xdr:to>
      <xdr:col>111</xdr:col>
      <xdr:colOff>177800</xdr:colOff>
      <xdr:row>59</xdr:row>
      <xdr:rowOff>81440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10196695"/>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70630</xdr:rowOff>
    </xdr:from>
    <xdr:to>
      <xdr:col>107</xdr:col>
      <xdr:colOff>50800</xdr:colOff>
      <xdr:row>59</xdr:row>
      <xdr:rowOff>81440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86180"/>
          <a:ext cx="889000" cy="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66973</xdr:rowOff>
    </xdr:from>
    <xdr:to>
      <xdr:col>102</xdr:col>
      <xdr:colOff>114300</xdr:colOff>
      <xdr:row>59</xdr:row>
      <xdr:rowOff>70630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18252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29432</xdr:rowOff>
    </xdr:from>
    <xdr:to>
      <xdr:col>116</xdr:col>
      <xdr:colOff>114300</xdr:colOff>
      <xdr:row>59</xdr:row>
      <xdr:rowOff>131032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115809</xdr:rowOff>
    </xdr:from>
    <xdr:ext cx="378565"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59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30345</xdr:rowOff>
    </xdr:from>
    <xdr:to>
      <xdr:col>112</xdr:col>
      <xdr:colOff>38100</xdr:colOff>
      <xdr:row>59</xdr:row>
      <xdr:rowOff>131945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4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123072</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4017" y="1023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30640</xdr:rowOff>
    </xdr:from>
    <xdr:to>
      <xdr:col>107</xdr:col>
      <xdr:colOff>101600</xdr:colOff>
      <xdr:row>59</xdr:row>
      <xdr:rowOff>132240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123367</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2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19830</xdr:rowOff>
    </xdr:from>
    <xdr:to>
      <xdr:col>102</xdr:col>
      <xdr:colOff>165100</xdr:colOff>
      <xdr:row>59</xdr:row>
      <xdr:rowOff>121430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112557</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6017" y="10228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16173</xdr:rowOff>
    </xdr:from>
    <xdr:to>
      <xdr:col>98</xdr:col>
      <xdr:colOff>38100</xdr:colOff>
      <xdr:row>59</xdr:row>
      <xdr:rowOff>117773</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108900</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7017" y="1022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117594</xdr:rowOff>
    </xdr:from>
    <xdr:to>
      <xdr:col>116</xdr:col>
      <xdr:colOff>63500</xdr:colOff>
      <xdr:row>76</xdr:row>
      <xdr:rowOff>131105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147794"/>
          <a:ext cx="8382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131105</xdr:rowOff>
    </xdr:from>
    <xdr:to>
      <xdr:col>111</xdr:col>
      <xdr:colOff>177800</xdr:colOff>
      <xdr:row>76</xdr:row>
      <xdr:rowOff>136613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161305"/>
          <a:ext cx="8890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115812</xdr:rowOff>
    </xdr:from>
    <xdr:to>
      <xdr:col>107</xdr:col>
      <xdr:colOff>50800</xdr:colOff>
      <xdr:row>76</xdr:row>
      <xdr:rowOff>136613</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3146012"/>
          <a:ext cx="889000" cy="2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115812</xdr:rowOff>
    </xdr:from>
    <xdr:to>
      <xdr:col>102</xdr:col>
      <xdr:colOff>114300</xdr:colOff>
      <xdr:row>76</xdr:row>
      <xdr:rowOff>154811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146012"/>
          <a:ext cx="8890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66794</xdr:rowOff>
    </xdr:from>
    <xdr:to>
      <xdr:col>116</xdr:col>
      <xdr:colOff>114300</xdr:colOff>
      <xdr:row>76</xdr:row>
      <xdr:rowOff>168394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09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45221</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0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80305</xdr:rowOff>
    </xdr:from>
    <xdr:to>
      <xdr:col>112</xdr:col>
      <xdr:colOff>38100</xdr:colOff>
      <xdr:row>77</xdr:row>
      <xdr:rowOff>10455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1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2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85813</xdr:rowOff>
    </xdr:from>
    <xdr:to>
      <xdr:col>107</xdr:col>
      <xdr:colOff>101600</xdr:colOff>
      <xdr:row>77</xdr:row>
      <xdr:rowOff>15963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1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7090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20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65012</xdr:rowOff>
    </xdr:from>
    <xdr:to>
      <xdr:col>102</xdr:col>
      <xdr:colOff>165100</xdr:colOff>
      <xdr:row>76</xdr:row>
      <xdr:rowOff>166612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157739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1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104011</xdr:rowOff>
    </xdr:from>
    <xdr:to>
      <xdr:col>98</xdr:col>
      <xdr:colOff>38100</xdr:colOff>
      <xdr:row>77</xdr:row>
      <xdr:rowOff>34161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1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25288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2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各項目の中で、類似団体平均と比較して高い主な項目は、扶助費（+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25,166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円）、物件費（+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8,842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円）、普通建設費（更新整備）（+</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8,207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円）である。
扶助費については、前年度に比べて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10,991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しており、類似団体を大幅に上回っている。これは、私立保育園委託料や自立支援給付費等の増加、類似団体の中でも人口が多く、15歳未満人口構成比率が高いことが要因であると考えられる。今後も高齢化や制度改正、サービスの充実により社会保障関係経費は増加が見込まれるため、受益者負担の適正化や単独事業の見直しを検討し、持続可能なサービス提供を目指していく。
物件費については、ごみ処理や給食、消防業務を単独で実施していることにより類似団体平均を上回っている。これらの業務で使用する施設や備品は老朽化が進み、今後コストが増加する見込みであることから民間委託や広域化、施設の統廃合を検討し、コスト削減に努める。
普通建設事業費（更新整備）については、前年度に比べて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25,357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円増加しており</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、苅田中学校長寿命化改修工事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や</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総合体育館改修工事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を行ったため類似団体平均を上回った。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37,824
36,407
49.58
18,754,145
17,330,969
1,276,914
10,851,912
8,112,403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95504</xdr:rowOff>
    </xdr:from>
    <xdr:to>
      <xdr:col>24</xdr:col>
      <xdr:colOff>63500</xdr:colOff>
      <xdr:row>34</xdr:row>
      <xdr:rowOff>144272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24804"/>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61214</xdr:rowOff>
    </xdr:from>
    <xdr:to>
      <xdr:col>19</xdr:col>
      <xdr:colOff>177800</xdr:colOff>
      <xdr:row>34</xdr:row>
      <xdr:rowOff>95504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9051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39497</xdr:rowOff>
    </xdr:from>
    <xdr:to>
      <xdr:col>15</xdr:col>
      <xdr:colOff>50800</xdr:colOff>
      <xdr:row>34</xdr:row>
      <xdr:rowOff>61214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6879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39497</xdr:rowOff>
    </xdr:from>
    <xdr:to>
      <xdr:col>10</xdr:col>
      <xdr:colOff>114300</xdr:colOff>
      <xdr:row>34</xdr:row>
      <xdr:rowOff>103886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68797"/>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93472</xdr:rowOff>
    </xdr:from>
    <xdr:to>
      <xdr:col>24</xdr:col>
      <xdr:colOff>114300</xdr:colOff>
      <xdr:row>35</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71899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44704</xdr:rowOff>
    </xdr:from>
    <xdr:to>
      <xdr:col>20</xdr:col>
      <xdr:colOff>38100</xdr:colOff>
      <xdr:row>34</xdr:row>
      <xdr:rowOff>146304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162831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10414</xdr:rowOff>
    </xdr:from>
    <xdr:to>
      <xdr:col>15</xdr:col>
      <xdr:colOff>101600</xdr:colOff>
      <xdr:row>34</xdr:row>
      <xdr:rowOff>112014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128541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160147</xdr:rowOff>
    </xdr:from>
    <xdr:to>
      <xdr:col>10</xdr:col>
      <xdr:colOff>165100</xdr:colOff>
      <xdr:row>34</xdr:row>
      <xdr:rowOff>90297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106824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9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53086</xdr:rowOff>
    </xdr:from>
    <xdr:to>
      <xdr:col>6</xdr:col>
      <xdr:colOff>38100</xdr:colOff>
      <xdr:row>34</xdr:row>
      <xdr:rowOff>154686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171213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164345</xdr:rowOff>
    </xdr:from>
    <xdr:to>
      <xdr:col>24</xdr:col>
      <xdr:colOff>63500</xdr:colOff>
      <xdr:row>59</xdr:row>
      <xdr:rowOff>5121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08445"/>
          <a:ext cx="838200" cy="1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164345</xdr:rowOff>
    </xdr:from>
    <xdr:to>
      <xdr:col>19</xdr:col>
      <xdr:colOff>177800</xdr:colOff>
      <xdr:row>59</xdr:row>
      <xdr:rowOff>1836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08445"/>
          <a:ext cx="8890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16391</xdr:rowOff>
    </xdr:from>
    <xdr:to>
      <xdr:col>15</xdr:col>
      <xdr:colOff>50800</xdr:colOff>
      <xdr:row>59</xdr:row>
      <xdr:rowOff>1836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0491"/>
          <a:ext cx="889000" cy="15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16391</xdr:rowOff>
    </xdr:from>
    <xdr:to>
      <xdr:col>10</xdr:col>
      <xdr:colOff>114300</xdr:colOff>
      <xdr:row>59</xdr:row>
      <xdr:rowOff>8407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0491"/>
          <a:ext cx="889000" cy="16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125771</xdr:rowOff>
    </xdr:from>
    <xdr:to>
      <xdr:col>24</xdr:col>
      <xdr:colOff>114300</xdr:colOff>
      <xdr:row>59</xdr:row>
      <xdr:rowOff>55921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40698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113545</xdr:rowOff>
    </xdr:from>
    <xdr:to>
      <xdr:col>20</xdr:col>
      <xdr:colOff>38100</xdr:colOff>
      <xdr:row>59</xdr:row>
      <xdr:rowOff>43695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34822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122486</xdr:rowOff>
    </xdr:from>
    <xdr:to>
      <xdr:col>15</xdr:col>
      <xdr:colOff>101600</xdr:colOff>
      <xdr:row>59</xdr:row>
      <xdr:rowOff>52636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43763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5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137041</xdr:rowOff>
    </xdr:from>
    <xdr:to>
      <xdr:col>10</xdr:col>
      <xdr:colOff>165100</xdr:colOff>
      <xdr:row>58</xdr:row>
      <xdr:rowOff>67191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58318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0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129057</xdr:rowOff>
    </xdr:from>
    <xdr:to>
      <xdr:col>6</xdr:col>
      <xdr:colOff>38100</xdr:colOff>
      <xdr:row>59</xdr:row>
      <xdr:rowOff>59207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50334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98400</xdr:rowOff>
    </xdr:from>
    <xdr:to>
      <xdr:col>24</xdr:col>
      <xdr:colOff>63500</xdr:colOff>
      <xdr:row>77</xdr:row>
      <xdr:rowOff>25476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8600"/>
          <a:ext cx="8382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18466</xdr:rowOff>
    </xdr:from>
    <xdr:to>
      <xdr:col>19</xdr:col>
      <xdr:colOff>177800</xdr:colOff>
      <xdr:row>77</xdr:row>
      <xdr:rowOff>25476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48666"/>
          <a:ext cx="889000" cy="1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18466</xdr:rowOff>
    </xdr:from>
    <xdr:to>
      <xdr:col>15</xdr:col>
      <xdr:colOff>50800</xdr:colOff>
      <xdr:row>78</xdr:row>
      <xdr:rowOff>60820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48666"/>
          <a:ext cx="889000" cy="38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60820</xdr:rowOff>
    </xdr:from>
    <xdr:to>
      <xdr:col>10</xdr:col>
      <xdr:colOff>114300</xdr:colOff>
      <xdr:row>78</xdr:row>
      <xdr:rowOff>146089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3920"/>
          <a:ext cx="889000" cy="8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47600</xdr:rowOff>
    </xdr:from>
    <xdr:to>
      <xdr:col>24</xdr:col>
      <xdr:colOff>114300</xdr:colOff>
      <xdr:row>76</xdr:row>
      <xdr:rowOff>149200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70476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146126</xdr:rowOff>
    </xdr:from>
    <xdr:to>
      <xdr:col>20</xdr:col>
      <xdr:colOff>38100</xdr:colOff>
      <xdr:row>77</xdr:row>
      <xdr:rowOff>76276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92803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139116</xdr:rowOff>
    </xdr:from>
    <xdr:to>
      <xdr:col>15</xdr:col>
      <xdr:colOff>101600</xdr:colOff>
      <xdr:row>76</xdr:row>
      <xdr:rowOff>69266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85793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7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10020</xdr:rowOff>
    </xdr:from>
    <xdr:to>
      <xdr:col>10</xdr:col>
      <xdr:colOff>165100</xdr:colOff>
      <xdr:row>78</xdr:row>
      <xdr:rowOff>111620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102747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95289</xdr:rowOff>
    </xdr:from>
    <xdr:to>
      <xdr:col>6</xdr:col>
      <xdr:colOff>38100</xdr:colOff>
      <xdr:row>79</xdr:row>
      <xdr:rowOff>25439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16566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6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13284</xdr:rowOff>
    </xdr:from>
    <xdr:to>
      <xdr:col>24</xdr:col>
      <xdr:colOff>63500</xdr:colOff>
      <xdr:row>93</xdr:row>
      <xdr:rowOff>27800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786684"/>
          <a:ext cx="838200" cy="18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13284</xdr:rowOff>
    </xdr:from>
    <xdr:to>
      <xdr:col>19</xdr:col>
      <xdr:colOff>177800</xdr:colOff>
      <xdr:row>92</xdr:row>
      <xdr:rowOff>167475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786684"/>
          <a:ext cx="889000" cy="15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167475</xdr:rowOff>
    </xdr:from>
    <xdr:to>
      <xdr:col>15</xdr:col>
      <xdr:colOff>50800</xdr:colOff>
      <xdr:row>94</xdr:row>
      <xdr:rowOff>152045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940875"/>
          <a:ext cx="889000" cy="3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152045</xdr:rowOff>
    </xdr:from>
    <xdr:to>
      <xdr:col>10</xdr:col>
      <xdr:colOff>114300</xdr:colOff>
      <xdr:row>95</xdr:row>
      <xdr:rowOff>110516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68345"/>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112285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148450</xdr:rowOff>
    </xdr:from>
    <xdr:to>
      <xdr:col>24</xdr:col>
      <xdr:colOff>114300</xdr:colOff>
      <xdr:row>93</xdr:row>
      <xdr:rowOff>78600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9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171327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7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133934</xdr:rowOff>
    </xdr:from>
    <xdr:to>
      <xdr:col>20</xdr:col>
      <xdr:colOff>38100</xdr:colOff>
      <xdr:row>92</xdr:row>
      <xdr:rowOff>64084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73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80611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51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116675</xdr:rowOff>
    </xdr:from>
    <xdr:to>
      <xdr:col>15</xdr:col>
      <xdr:colOff>101600</xdr:colOff>
      <xdr:row>93</xdr:row>
      <xdr:rowOff>46825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8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63352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6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101245</xdr:rowOff>
    </xdr:from>
    <xdr:to>
      <xdr:col>10</xdr:col>
      <xdr:colOff>165100</xdr:colOff>
      <xdr:row>95</xdr:row>
      <xdr:rowOff>31395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2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47922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9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59716</xdr:rowOff>
    </xdr:from>
    <xdr:to>
      <xdr:col>6</xdr:col>
      <xdr:colOff>38100</xdr:colOff>
      <xdr:row>95</xdr:row>
      <xdr:rowOff>161316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152443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4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45345</xdr:rowOff>
    </xdr:from>
    <xdr:to>
      <xdr:col>55</xdr:col>
      <xdr:colOff>0</xdr:colOff>
      <xdr:row>58</xdr:row>
      <xdr:rowOff>60147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89445"/>
          <a:ext cx="8382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37249</xdr:rowOff>
    </xdr:from>
    <xdr:to>
      <xdr:col>50</xdr:col>
      <xdr:colOff>114300</xdr:colOff>
      <xdr:row>58</xdr:row>
      <xdr:rowOff>60147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81349"/>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37249</xdr:rowOff>
    </xdr:from>
    <xdr:to>
      <xdr:col>45</xdr:col>
      <xdr:colOff>177800</xdr:colOff>
      <xdr:row>58</xdr:row>
      <xdr:rowOff>69634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8134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67958</xdr:rowOff>
    </xdr:from>
    <xdr:to>
      <xdr:col>41</xdr:col>
      <xdr:colOff>50800</xdr:colOff>
      <xdr:row>58</xdr:row>
      <xdr:rowOff>69634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12058"/>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165995</xdr:rowOff>
    </xdr:from>
    <xdr:to>
      <xdr:col>55</xdr:col>
      <xdr:colOff>50800</xdr:colOff>
      <xdr:row>58</xdr:row>
      <xdr:rowOff>96145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80922</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5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9347</xdr:rowOff>
    </xdr:from>
    <xdr:to>
      <xdr:col>50</xdr:col>
      <xdr:colOff>165100</xdr:colOff>
      <xdr:row>58</xdr:row>
      <xdr:rowOff>110947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102074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04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157899</xdr:rowOff>
    </xdr:from>
    <xdr:to>
      <xdr:col>46</xdr:col>
      <xdr:colOff>38100</xdr:colOff>
      <xdr:row>58</xdr:row>
      <xdr:rowOff>88049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79176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02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18834</xdr:rowOff>
    </xdr:from>
    <xdr:to>
      <xdr:col>41</xdr:col>
      <xdr:colOff>101600</xdr:colOff>
      <xdr:row>58</xdr:row>
      <xdr:rowOff>120434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111561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05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17158</xdr:rowOff>
    </xdr:from>
    <xdr:to>
      <xdr:col>36</xdr:col>
      <xdr:colOff>165100</xdr:colOff>
      <xdr:row>58</xdr:row>
      <xdr:rowOff>118758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109885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05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167269</xdr:rowOff>
    </xdr:from>
    <xdr:to>
      <xdr:col>55</xdr:col>
      <xdr:colOff>0</xdr:colOff>
      <xdr:row>78</xdr:row>
      <xdr:rowOff>31572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97469"/>
          <a:ext cx="838200" cy="20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167269</xdr:rowOff>
    </xdr:from>
    <xdr:to>
      <xdr:col>50</xdr:col>
      <xdr:colOff>114300</xdr:colOff>
      <xdr:row>77</xdr:row>
      <xdr:rowOff>35869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97469"/>
          <a:ext cx="8890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103809</xdr:rowOff>
    </xdr:from>
    <xdr:to>
      <xdr:col>45</xdr:col>
      <xdr:colOff>177800</xdr:colOff>
      <xdr:row>77</xdr:row>
      <xdr:rowOff>35869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34009"/>
          <a:ext cx="889000" cy="10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103809</xdr:rowOff>
    </xdr:from>
    <xdr:to>
      <xdr:col>41</xdr:col>
      <xdr:colOff>50800</xdr:colOff>
      <xdr:row>78</xdr:row>
      <xdr:rowOff>77749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34009"/>
          <a:ext cx="889000" cy="3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152222</xdr:rowOff>
    </xdr:from>
    <xdr:to>
      <xdr:col>55</xdr:col>
      <xdr:colOff>50800</xdr:colOff>
      <xdr:row>78</xdr:row>
      <xdr:rowOff>82372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67149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116469</xdr:rowOff>
    </xdr:from>
    <xdr:to>
      <xdr:col>50</xdr:col>
      <xdr:colOff>165100</xdr:colOff>
      <xdr:row>77</xdr:row>
      <xdr:rowOff>46619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37746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3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156519</xdr:rowOff>
    </xdr:from>
    <xdr:to>
      <xdr:col>46</xdr:col>
      <xdr:colOff>38100</xdr:colOff>
      <xdr:row>77</xdr:row>
      <xdr:rowOff>86669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77796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7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53009</xdr:rowOff>
    </xdr:from>
    <xdr:to>
      <xdr:col>41</xdr:col>
      <xdr:colOff>101600</xdr:colOff>
      <xdr:row>76</xdr:row>
      <xdr:rowOff>154609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171137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26949</xdr:rowOff>
    </xdr:from>
    <xdr:to>
      <xdr:col>36</xdr:col>
      <xdr:colOff>165100</xdr:colOff>
      <xdr:row>78</xdr:row>
      <xdr:rowOff>128549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119676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162540</xdr:rowOff>
    </xdr:from>
    <xdr:to>
      <xdr:col>55</xdr:col>
      <xdr:colOff>0</xdr:colOff>
      <xdr:row>96</xdr:row>
      <xdr:rowOff>83045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50290"/>
          <a:ext cx="838200" cy="9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56890</xdr:rowOff>
    </xdr:from>
    <xdr:to>
      <xdr:col>50</xdr:col>
      <xdr:colOff>114300</xdr:colOff>
      <xdr:row>96</xdr:row>
      <xdr:rowOff>83045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16090"/>
          <a:ext cx="889000" cy="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56890</xdr:rowOff>
    </xdr:from>
    <xdr:to>
      <xdr:col>45</xdr:col>
      <xdr:colOff>177800</xdr:colOff>
      <xdr:row>96</xdr:row>
      <xdr:rowOff>110382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16090"/>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110382</xdr:rowOff>
    </xdr:from>
    <xdr:to>
      <xdr:col>41</xdr:col>
      <xdr:colOff>50800</xdr:colOff>
      <xdr:row>96</xdr:row>
      <xdr:rowOff>128288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69582"/>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111740</xdr:rowOff>
    </xdr:from>
    <xdr:to>
      <xdr:col>55</xdr:col>
      <xdr:colOff>50800</xdr:colOff>
      <xdr:row>96</xdr:row>
      <xdr:rowOff>41890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134617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32245</xdr:rowOff>
    </xdr:from>
    <xdr:to>
      <xdr:col>50</xdr:col>
      <xdr:colOff>165100</xdr:colOff>
      <xdr:row>96</xdr:row>
      <xdr:rowOff>133845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150372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2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6090</xdr:rowOff>
    </xdr:from>
    <xdr:to>
      <xdr:col>46</xdr:col>
      <xdr:colOff>38100</xdr:colOff>
      <xdr:row>96</xdr:row>
      <xdr:rowOff>107690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124217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59582</xdr:rowOff>
    </xdr:from>
    <xdr:to>
      <xdr:col>41</xdr:col>
      <xdr:colOff>101600</xdr:colOff>
      <xdr:row>96</xdr:row>
      <xdr:rowOff>161182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77488</xdr:rowOff>
    </xdr:from>
    <xdr:to>
      <xdr:col>36</xdr:col>
      <xdr:colOff>165100</xdr:colOff>
      <xdr:row>97</xdr:row>
      <xdr:rowOff>7638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3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24165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31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25766</xdr:rowOff>
    </xdr:from>
    <xdr:to>
      <xdr:col>85</xdr:col>
      <xdr:colOff>127000</xdr:colOff>
      <xdr:row>37</xdr:row>
      <xdr:rowOff>41265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69416"/>
          <a:ext cx="8382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41265</xdr:rowOff>
    </xdr:from>
    <xdr:to>
      <xdr:col>81</xdr:col>
      <xdr:colOff>50800</xdr:colOff>
      <xdr:row>37</xdr:row>
      <xdr:rowOff>99146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84915"/>
          <a:ext cx="889000" cy="5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99146</xdr:rowOff>
    </xdr:from>
    <xdr:to>
      <xdr:col>76</xdr:col>
      <xdr:colOff>114300</xdr:colOff>
      <xdr:row>37</xdr:row>
      <xdr:rowOff>170287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42796"/>
          <a:ext cx="889000" cy="7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113228</xdr:rowOff>
    </xdr:from>
    <xdr:to>
      <xdr:col>71</xdr:col>
      <xdr:colOff>177800</xdr:colOff>
      <xdr:row>37</xdr:row>
      <xdr:rowOff>170287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56878"/>
          <a:ext cx="8890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146416</xdr:rowOff>
    </xdr:from>
    <xdr:to>
      <xdr:col>85</xdr:col>
      <xdr:colOff>177800</xdr:colOff>
      <xdr:row>37</xdr:row>
      <xdr:rowOff>76566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1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124843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9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161915</xdr:rowOff>
    </xdr:from>
    <xdr:to>
      <xdr:col>81</xdr:col>
      <xdr:colOff>101600</xdr:colOff>
      <xdr:row>37</xdr:row>
      <xdr:rowOff>92065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3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83192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2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48346</xdr:rowOff>
    </xdr:from>
    <xdr:to>
      <xdr:col>76</xdr:col>
      <xdr:colOff>165100</xdr:colOff>
      <xdr:row>37</xdr:row>
      <xdr:rowOff>149946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9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141074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8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119487</xdr:rowOff>
    </xdr:from>
    <xdr:to>
      <xdr:col>72</xdr:col>
      <xdr:colOff>38100</xdr:colOff>
      <xdr:row>38</xdr:row>
      <xdr:rowOff>49637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40764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5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62428</xdr:rowOff>
    </xdr:from>
    <xdr:to>
      <xdr:col>67</xdr:col>
      <xdr:colOff>101600</xdr:colOff>
      <xdr:row>37</xdr:row>
      <xdr:rowOff>164028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155155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140109</xdr:rowOff>
    </xdr:from>
    <xdr:to>
      <xdr:col>85</xdr:col>
      <xdr:colOff>127000</xdr:colOff>
      <xdr:row>56</xdr:row>
      <xdr:rowOff>156322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226959"/>
          <a:ext cx="838200" cy="5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67315</xdr:rowOff>
    </xdr:from>
    <xdr:to>
      <xdr:col>81</xdr:col>
      <xdr:colOff>50800</xdr:colOff>
      <xdr:row>56</xdr:row>
      <xdr:rowOff>156322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68515"/>
          <a:ext cx="889000" cy="8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49011</xdr:rowOff>
    </xdr:from>
    <xdr:to>
      <xdr:col>76</xdr:col>
      <xdr:colOff>114300</xdr:colOff>
      <xdr:row>56</xdr:row>
      <xdr:rowOff>67315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50211"/>
          <a:ext cx="889000" cy="1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49011</xdr:rowOff>
    </xdr:from>
    <xdr:to>
      <xdr:col>71</xdr:col>
      <xdr:colOff>177800</xdr:colOff>
      <xdr:row>57</xdr:row>
      <xdr:rowOff>70352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50211"/>
          <a:ext cx="889000" cy="19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89309</xdr:rowOff>
    </xdr:from>
    <xdr:to>
      <xdr:col>85</xdr:col>
      <xdr:colOff>177800</xdr:colOff>
      <xdr:row>54</xdr:row>
      <xdr:rowOff>19459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17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112186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02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105522</xdr:rowOff>
    </xdr:from>
    <xdr:to>
      <xdr:col>81</xdr:col>
      <xdr:colOff>101600</xdr:colOff>
      <xdr:row>57</xdr:row>
      <xdr:rowOff>35672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26799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9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16515</xdr:rowOff>
    </xdr:from>
    <xdr:to>
      <xdr:col>76</xdr:col>
      <xdr:colOff>165100</xdr:colOff>
      <xdr:row>56</xdr:row>
      <xdr:rowOff>118115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109242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169661</xdr:rowOff>
    </xdr:from>
    <xdr:to>
      <xdr:col>72</xdr:col>
      <xdr:colOff>38100</xdr:colOff>
      <xdr:row>56</xdr:row>
      <xdr:rowOff>99811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90938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19552</xdr:rowOff>
    </xdr:from>
    <xdr:to>
      <xdr:col>67</xdr:col>
      <xdr:colOff>101600</xdr:colOff>
      <xdr:row>57</xdr:row>
      <xdr:rowOff>121152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112279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98634</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184"/>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95172</xdr:rowOff>
    </xdr:from>
    <xdr:to>
      <xdr:col>81</xdr:col>
      <xdr:colOff>50800</xdr:colOff>
      <xdr:row>79</xdr:row>
      <xdr:rowOff>98634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39722"/>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95172</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39722"/>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97899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244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47834</xdr:rowOff>
    </xdr:from>
    <xdr:to>
      <xdr:col>81</xdr:col>
      <xdr:colOff>101600</xdr:colOff>
      <xdr:row>79</xdr:row>
      <xdr:rowOff>149434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140561</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24333" y="136851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44372</xdr:rowOff>
    </xdr:from>
    <xdr:to>
      <xdr:col>76</xdr:col>
      <xdr:colOff>165100</xdr:colOff>
      <xdr:row>79</xdr:row>
      <xdr:rowOff>145972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137099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81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47099</xdr:rowOff>
    </xdr:from>
    <xdr:to>
      <xdr:col>67</xdr:col>
      <xdr:colOff>101600</xdr:colOff>
      <xdr:row>79</xdr:row>
      <xdr:rowOff>148699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139826</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57333" y="13684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103467</xdr:rowOff>
    </xdr:from>
    <xdr:to>
      <xdr:col>85</xdr:col>
      <xdr:colOff>127000</xdr:colOff>
      <xdr:row>95</xdr:row>
      <xdr:rowOff>111201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391217"/>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111201</xdr:rowOff>
    </xdr:from>
    <xdr:to>
      <xdr:col>81</xdr:col>
      <xdr:colOff>50800</xdr:colOff>
      <xdr:row>95</xdr:row>
      <xdr:rowOff>124079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98951"/>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106992</xdr:rowOff>
    </xdr:from>
    <xdr:to>
      <xdr:col>76</xdr:col>
      <xdr:colOff>114300</xdr:colOff>
      <xdr:row>95</xdr:row>
      <xdr:rowOff>124079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394742"/>
          <a:ext cx="8890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104457</xdr:rowOff>
    </xdr:from>
    <xdr:to>
      <xdr:col>71</xdr:col>
      <xdr:colOff>177800</xdr:colOff>
      <xdr:row>95</xdr:row>
      <xdr:rowOff>106992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220757"/>
          <a:ext cx="889000" cy="17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52667</xdr:rowOff>
    </xdr:from>
    <xdr:to>
      <xdr:col>85</xdr:col>
      <xdr:colOff>177800</xdr:colOff>
      <xdr:row>95</xdr:row>
      <xdr:rowOff>154267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31094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60401</xdr:rowOff>
    </xdr:from>
    <xdr:to>
      <xdr:col>81</xdr:col>
      <xdr:colOff>101600</xdr:colOff>
      <xdr:row>95</xdr:row>
      <xdr:rowOff>162001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153128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4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73279</xdr:rowOff>
    </xdr:from>
    <xdr:to>
      <xdr:col>76</xdr:col>
      <xdr:colOff>165100</xdr:colOff>
      <xdr:row>96</xdr:row>
      <xdr:rowOff>3429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166006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5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56192</xdr:rowOff>
    </xdr:from>
    <xdr:to>
      <xdr:col>72</xdr:col>
      <xdr:colOff>38100</xdr:colOff>
      <xdr:row>95</xdr:row>
      <xdr:rowOff>157792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2869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1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53657</xdr:rowOff>
    </xdr:from>
    <xdr:to>
      <xdr:col>67</xdr:col>
      <xdr:colOff>101600</xdr:colOff>
      <xdr:row>94</xdr:row>
      <xdr:rowOff>155257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1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94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類似団体平均と比較して高い主な項目は、教育費（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+20,294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円）、衛生費（+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8,896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円）、土木費（+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6,369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円）、民生費（+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1,469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教育費は、総合体育館改修事業や苅田中学校長寿命化改修事業の事業費が増加したことなどにより、類似団体平均を上回っている。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衛生費は、ごみ処理業務を本町単独で実施しているため例年、類似団体平均を上回っているが</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、新型コロナウイルス対策として実施していた水道基本料金減免事業が終了したこと等により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前年度からは大きく減少している。
土木費は、下水道事業会計への繰出金が増加したことや、南原殿川線道路改良事業の事業費が増加したことなどにより、類似団体平均を上回っている。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民生費は、類似団体の中でも人口が多く、15歳未満人口比率割合も高いため社会福祉サービスや子育て支援に係る経費が高くなっていると考えられる。また、前年度と比べて増加に転じているのは、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価格高騰重点支援給付金にかかる経費が増加したこと</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が主な要因である。
類似団体平均よりは低いが、前年度に比べて増加している主な項目は、農林水産業費（+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777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円）、消防費（+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339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円）である。農林水産業費は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下水道事業会計（農業集落排水事業）繰出金の増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、消防費は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はしご車共同運用負担金の増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年度の実質収支比率は、剰余金は財政調整基金に積み立て、また今年度は取り崩しを行わなかったことにより、実質収支額が増加し、</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6.49</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％増加した。
　同様の理由で、実質単年度収支比率は、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12.6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％増加し、財政調整基金残高比率も</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0.47</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国民健康保険特別会計において、令和</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年度の歳入不足を補うため、令和</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年度より</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10</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百万円の繰上充用を行ったことが赤字の主な原因である。
　また、令和</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年度の実質収支赤字額は</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18</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百万円で、繰上充用額</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10</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百万円に対して、</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8</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百万円増加している。増加の主な要因は、歳入の減として被保険者の減少による保険税の減（▲</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39</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百万円）、保険給付費減少による県補助金の減（▲</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31</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百万円）並びに歳出の増として国保事業納付金の増（</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7</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百万円）及び保険事業費の増（</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百万円）である。
　ここ数年、赤字額の圧縮が順調に進んでいる状況であったが、令和</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年度は大きく増加に転じてしまった。今後は、赤字解消に向けて国保税収納率の上昇による歳入確保や疾病予防対策等による歳出抑制に努めていく。
　国民健康保険特別会計以外の会計は、例年と同程度の黒字額を維持している。今後も歳入歳出のバランスに注視し、保険料、使用料等の見直しを適宜検討していく。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election activeCell="AU6" sqref="AU6:AX6"/>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81"/>
      <c r="DK1" s="181"/>
      <c r="DL1" s="181"/>
      <c r="DM1" s="181"/>
      <c r="DN1" s="181"/>
      <c r="DO1" s="181"/>
    </row>
    <row r="2" spans="1:119" ht="24" thickBot="1" x14ac:dyDescent="0.25">
      <c r="B2" s="182" t="s">
        <v>77</v>
      </c>
      <c r="C2" s="182"/>
      <c r="D2" s="183"/>
    </row>
    <row r="3" spans="1:119" ht="18.75" customHeight="1" thickBot="1" x14ac:dyDescent="0.25">
      <c r="A3" s="181"/>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2">
      <c r="A4" s="181"/>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18754145</v>
      </c>
      <c r="BO4" s="372"/>
      <c r="BP4" s="372"/>
      <c r="BQ4" s="372"/>
      <c r="BR4" s="372"/>
      <c r="BS4" s="372"/>
      <c r="BT4" s="372"/>
      <c r="BU4" s="373"/>
      <c r="BV4" s="371">
        <v>17057863</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11.8</v>
      </c>
      <c r="CU4" s="378"/>
      <c r="CV4" s="378"/>
      <c r="CW4" s="378"/>
      <c r="CX4" s="378"/>
      <c r="CY4" s="378"/>
      <c r="CZ4" s="378"/>
      <c r="DA4" s="379"/>
      <c r="DB4" s="377">
        <v>5.3</v>
      </c>
      <c r="DC4" s="378"/>
      <c r="DD4" s="378"/>
      <c r="DE4" s="378"/>
      <c r="DF4" s="378"/>
      <c r="DG4" s="378"/>
      <c r="DH4" s="378"/>
      <c r="DI4" s="379"/>
    </row>
    <row r="5" spans="1:119" ht="18.75" customHeight="1" x14ac:dyDescent="0.2">
      <c r="A5" s="181"/>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17330969</v>
      </c>
      <c r="BO5" s="409"/>
      <c r="BP5" s="409"/>
      <c r="BQ5" s="409"/>
      <c r="BR5" s="409"/>
      <c r="BS5" s="409"/>
      <c r="BT5" s="409"/>
      <c r="BU5" s="410"/>
      <c r="BV5" s="408">
        <v>16359658</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80.5</v>
      </c>
      <c r="CU5" s="406"/>
      <c r="CV5" s="406"/>
      <c r="CW5" s="406"/>
      <c r="CX5" s="406"/>
      <c r="CY5" s="406"/>
      <c r="CZ5" s="406"/>
      <c r="DA5" s="407"/>
      <c r="DB5" s="405">
        <v>82.7</v>
      </c>
      <c r="DC5" s="406"/>
      <c r="DD5" s="406"/>
      <c r="DE5" s="406"/>
      <c r="DF5" s="406"/>
      <c r="DG5" s="406"/>
      <c r="DH5" s="406"/>
      <c r="DI5" s="407"/>
    </row>
    <row r="6" spans="1:119" ht="18.75" customHeight="1" x14ac:dyDescent="0.2">
      <c r="A6" s="181"/>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132</v>
      </c>
      <c r="AV6" s="441"/>
      <c r="AW6" s="441"/>
      <c r="AX6" s="441"/>
      <c r="AY6" s="442" t="s">
        <v>98</v>
      </c>
      <c r="AZ6" s="443"/>
      <c r="BA6" s="443"/>
      <c r="BB6" s="443"/>
      <c r="BC6" s="443"/>
      <c r="BD6" s="443"/>
      <c r="BE6" s="443"/>
      <c r="BF6" s="443"/>
      <c r="BG6" s="443"/>
      <c r="BH6" s="443"/>
      <c r="BI6" s="443"/>
      <c r="BJ6" s="443"/>
      <c r="BK6" s="443"/>
      <c r="BL6" s="443"/>
      <c r="BM6" s="444"/>
      <c r="BN6" s="408">
        <v>1423176</v>
      </c>
      <c r="BO6" s="409"/>
      <c r="BP6" s="409"/>
      <c r="BQ6" s="409"/>
      <c r="BR6" s="409"/>
      <c r="BS6" s="409"/>
      <c r="BT6" s="409"/>
      <c r="BU6" s="410"/>
      <c r="BV6" s="408">
        <v>698205</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80.5</v>
      </c>
      <c r="CU6" s="446"/>
      <c r="CV6" s="446"/>
      <c r="CW6" s="446"/>
      <c r="CX6" s="446"/>
      <c r="CY6" s="446"/>
      <c r="CZ6" s="446"/>
      <c r="DA6" s="447"/>
      <c r="DB6" s="445">
        <v>82.7</v>
      </c>
      <c r="DC6" s="446"/>
      <c r="DD6" s="446"/>
      <c r="DE6" s="446"/>
      <c r="DF6" s="446"/>
      <c r="DG6" s="446"/>
      <c r="DH6" s="446"/>
      <c r="DI6" s="447"/>
    </row>
    <row r="7" spans="1:119" ht="18.75" customHeight="1" x14ac:dyDescent="0.2">
      <c r="A7" s="181"/>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146262</v>
      </c>
      <c r="BO7" s="409"/>
      <c r="BP7" s="409"/>
      <c r="BQ7" s="409"/>
      <c r="BR7" s="409"/>
      <c r="BS7" s="409"/>
      <c r="BT7" s="409"/>
      <c r="BU7" s="410"/>
      <c r="BV7" s="408">
        <v>155278</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10851912</v>
      </c>
      <c r="CU7" s="409"/>
      <c r="CV7" s="409"/>
      <c r="CW7" s="409"/>
      <c r="CX7" s="409"/>
      <c r="CY7" s="409"/>
      <c r="CZ7" s="409"/>
      <c r="DA7" s="410"/>
      <c r="DB7" s="408">
        <v>10282608</v>
      </c>
      <c r="DC7" s="409"/>
      <c r="DD7" s="409"/>
      <c r="DE7" s="409"/>
      <c r="DF7" s="409"/>
      <c r="DG7" s="409"/>
      <c r="DH7" s="409"/>
      <c r="DI7" s="410"/>
    </row>
    <row r="8" spans="1:119" ht="18.75" customHeight="1" thickBot="1" x14ac:dyDescent="0.25">
      <c r="A8" s="181"/>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1276914</v>
      </c>
      <c r="BO8" s="409"/>
      <c r="BP8" s="409"/>
      <c r="BQ8" s="409"/>
      <c r="BR8" s="409"/>
      <c r="BS8" s="409"/>
      <c r="BT8" s="409"/>
      <c r="BU8" s="410"/>
      <c r="BV8" s="408">
        <v>542927</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1.25</v>
      </c>
      <c r="CU8" s="449"/>
      <c r="CV8" s="449"/>
      <c r="CW8" s="449"/>
      <c r="CX8" s="449"/>
      <c r="CY8" s="449"/>
      <c r="CZ8" s="449"/>
      <c r="DA8" s="450"/>
      <c r="DB8" s="448">
        <v>1.24</v>
      </c>
      <c r="DC8" s="449"/>
      <c r="DD8" s="449"/>
      <c r="DE8" s="449"/>
      <c r="DF8" s="449"/>
      <c r="DG8" s="449"/>
      <c r="DH8" s="449"/>
      <c r="DI8" s="450"/>
    </row>
    <row r="9" spans="1:119" ht="18.75" customHeight="1" thickBot="1" x14ac:dyDescent="0.25">
      <c r="A9" s="181"/>
      <c r="B9" s="402" t="s">
        <v>106</v>
      </c>
      <c r="C9" s="403"/>
      <c r="D9" s="403"/>
      <c r="E9" s="403"/>
      <c r="F9" s="403"/>
      <c r="G9" s="403"/>
      <c r="H9" s="403"/>
      <c r="I9" s="403"/>
      <c r="J9" s="403"/>
      <c r="K9" s="451"/>
      <c r="L9" s="452" t="s">
        <v>107</v>
      </c>
      <c r="M9" s="453"/>
      <c r="N9" s="453"/>
      <c r="O9" s="453"/>
      <c r="P9" s="453"/>
      <c r="Q9" s="454"/>
      <c r="R9" s="455">
        <v>37684</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733987</v>
      </c>
      <c r="BO9" s="409"/>
      <c r="BP9" s="409"/>
      <c r="BQ9" s="409"/>
      <c r="BR9" s="409"/>
      <c r="BS9" s="409"/>
      <c r="BT9" s="409"/>
      <c r="BU9" s="410"/>
      <c r="BV9" s="408">
        <v>-294617</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9.3000000000000007</v>
      </c>
      <c r="CU9" s="406"/>
      <c r="CV9" s="406"/>
      <c r="CW9" s="406"/>
      <c r="CX9" s="406"/>
      <c r="CY9" s="406"/>
      <c r="CZ9" s="406"/>
      <c r="DA9" s="407"/>
      <c r="DB9" s="405">
        <v>10.1</v>
      </c>
      <c r="DC9" s="406"/>
      <c r="DD9" s="406"/>
      <c r="DE9" s="406"/>
      <c r="DF9" s="406"/>
      <c r="DG9" s="406"/>
      <c r="DH9" s="406"/>
      <c r="DI9" s="407"/>
    </row>
    <row r="10" spans="1:119" ht="18.75" customHeight="1" thickBot="1" x14ac:dyDescent="0.25">
      <c r="A10" s="181"/>
      <c r="B10" s="402"/>
      <c r="C10" s="403"/>
      <c r="D10" s="403"/>
      <c r="E10" s="403"/>
      <c r="F10" s="403"/>
      <c r="G10" s="403"/>
      <c r="H10" s="403"/>
      <c r="I10" s="403"/>
      <c r="J10" s="403"/>
      <c r="K10" s="451"/>
      <c r="L10" s="458" t="s">
        <v>112</v>
      </c>
      <c r="M10" s="438"/>
      <c r="N10" s="438"/>
      <c r="O10" s="438"/>
      <c r="P10" s="438"/>
      <c r="Q10" s="439"/>
      <c r="R10" s="459">
        <v>34963</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90</v>
      </c>
      <c r="AV10" s="441"/>
      <c r="AW10" s="441"/>
      <c r="AX10" s="441"/>
      <c r="AY10" s="442" t="s">
        <v>114</v>
      </c>
      <c r="AZ10" s="443"/>
      <c r="BA10" s="443"/>
      <c r="BB10" s="443"/>
      <c r="BC10" s="443"/>
      <c r="BD10" s="443"/>
      <c r="BE10" s="443"/>
      <c r="BF10" s="443"/>
      <c r="BG10" s="443"/>
      <c r="BH10" s="443"/>
      <c r="BI10" s="443"/>
      <c r="BJ10" s="443"/>
      <c r="BK10" s="443"/>
      <c r="BL10" s="443"/>
      <c r="BM10" s="444"/>
      <c r="BN10" s="408">
        <v>266239</v>
      </c>
      <c r="BO10" s="409"/>
      <c r="BP10" s="409"/>
      <c r="BQ10" s="409"/>
      <c r="BR10" s="409"/>
      <c r="BS10" s="409"/>
      <c r="BT10" s="409"/>
      <c r="BU10" s="410"/>
      <c r="BV10" s="408">
        <v>3656</v>
      </c>
      <c r="BW10" s="409"/>
      <c r="BX10" s="409"/>
      <c r="BY10" s="409"/>
      <c r="BZ10" s="409"/>
      <c r="CA10" s="409"/>
      <c r="CB10" s="409"/>
      <c r="CC10" s="410"/>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90</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row>
    <row r="12" spans="1:119" ht="18.75" customHeight="1" x14ac:dyDescent="0.2">
      <c r="A12" s="181"/>
      <c r="B12" s="468" t="s">
        <v>122</v>
      </c>
      <c r="C12" s="469"/>
      <c r="D12" s="469"/>
      <c r="E12" s="469"/>
      <c r="F12" s="469"/>
      <c r="G12" s="469"/>
      <c r="H12" s="469"/>
      <c r="I12" s="469"/>
      <c r="J12" s="469"/>
      <c r="K12" s="470"/>
      <c r="L12" s="477" t="s">
        <v>123</v>
      </c>
      <c r="M12" s="478"/>
      <c r="N12" s="478"/>
      <c r="O12" s="478"/>
      <c r="P12" s="478"/>
      <c r="Q12" s="479"/>
      <c r="R12" s="480">
        <v>37824</v>
      </c>
      <c r="S12" s="481"/>
      <c r="T12" s="481"/>
      <c r="U12" s="481"/>
      <c r="V12" s="482"/>
      <c r="W12" s="483" t="s">
        <v>1</v>
      </c>
      <c r="X12" s="441"/>
      <c r="Y12" s="441"/>
      <c r="Z12" s="441"/>
      <c r="AA12" s="441"/>
      <c r="AB12" s="484"/>
      <c r="AC12" s="485" t="s">
        <v>124</v>
      </c>
      <c r="AD12" s="486"/>
      <c r="AE12" s="486"/>
      <c r="AF12" s="486"/>
      <c r="AG12" s="487"/>
      <c r="AH12" s="485" t="s">
        <v>125</v>
      </c>
      <c r="AI12" s="486"/>
      <c r="AJ12" s="486"/>
      <c r="AK12" s="486"/>
      <c r="AL12" s="488"/>
      <c r="AM12" s="437" t="s">
        <v>126</v>
      </c>
      <c r="AN12" s="438"/>
      <c r="AO12" s="438"/>
      <c r="AP12" s="438"/>
      <c r="AQ12" s="438"/>
      <c r="AR12" s="438"/>
      <c r="AS12" s="438"/>
      <c r="AT12" s="439"/>
      <c r="AU12" s="440" t="s">
        <v>90</v>
      </c>
      <c r="AV12" s="441"/>
      <c r="AW12" s="441"/>
      <c r="AX12" s="441"/>
      <c r="AY12" s="442" t="s">
        <v>127</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56415</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121</v>
      </c>
      <c r="DC12" s="449"/>
      <c r="DD12" s="449"/>
      <c r="DE12" s="449"/>
      <c r="DF12" s="449"/>
      <c r="DG12" s="449"/>
      <c r="DH12" s="449"/>
      <c r="DI12" s="450"/>
    </row>
    <row r="13" spans="1:119" ht="18.75" customHeight="1" x14ac:dyDescent="0.2">
      <c r="A13" s="181"/>
      <c r="B13" s="471"/>
      <c r="C13" s="472"/>
      <c r="D13" s="472"/>
      <c r="E13" s="472"/>
      <c r="F13" s="472"/>
      <c r="G13" s="472"/>
      <c r="H13" s="472"/>
      <c r="I13" s="472"/>
      <c r="J13" s="472"/>
      <c r="K13" s="473"/>
      <c r="L13" s="190"/>
      <c r="M13" s="499" t="s">
        <v>129</v>
      </c>
      <c r="N13" s="500"/>
      <c r="O13" s="500"/>
      <c r="P13" s="500"/>
      <c r="Q13" s="501"/>
      <c r="R13" s="492">
        <v>36407</v>
      </c>
      <c r="S13" s="493"/>
      <c r="T13" s="493"/>
      <c r="U13" s="493"/>
      <c r="V13" s="494"/>
      <c r="W13" s="424" t="s">
        <v>130</v>
      </c>
      <c r="X13" s="425"/>
      <c r="Y13" s="425"/>
      <c r="Z13" s="425"/>
      <c r="AA13" s="425"/>
      <c r="AB13" s="415"/>
      <c r="AC13" s="459">
        <v>194</v>
      </c>
      <c r="AD13" s="460"/>
      <c r="AE13" s="460"/>
      <c r="AF13" s="460"/>
      <c r="AG13" s="502"/>
      <c r="AH13" s="459">
        <v>205</v>
      </c>
      <c r="AI13" s="460"/>
      <c r="AJ13" s="460"/>
      <c r="AK13" s="460"/>
      <c r="AL13" s="461"/>
      <c r="AM13" s="437" t="s">
        <v>131</v>
      </c>
      <c r="AN13" s="438"/>
      <c r="AO13" s="438"/>
      <c r="AP13" s="438"/>
      <c r="AQ13" s="438"/>
      <c r="AR13" s="438"/>
      <c r="AS13" s="438"/>
      <c r="AT13" s="439"/>
      <c r="AU13" s="440" t="s">
        <v>132</v>
      </c>
      <c r="AV13" s="441"/>
      <c r="AW13" s="441"/>
      <c r="AX13" s="441"/>
      <c r="AY13" s="442" t="s">
        <v>133</v>
      </c>
      <c r="AZ13" s="443"/>
      <c r="BA13" s="443"/>
      <c r="BB13" s="443"/>
      <c r="BC13" s="443"/>
      <c r="BD13" s="443"/>
      <c r="BE13" s="443"/>
      <c r="BF13" s="443"/>
      <c r="BG13" s="443"/>
      <c r="BH13" s="443"/>
      <c r="BI13" s="443"/>
      <c r="BJ13" s="443"/>
      <c r="BK13" s="443"/>
      <c r="BL13" s="443"/>
      <c r="BM13" s="444"/>
      <c r="BN13" s="408">
        <v>1000226</v>
      </c>
      <c r="BO13" s="409"/>
      <c r="BP13" s="409"/>
      <c r="BQ13" s="409"/>
      <c r="BR13" s="409"/>
      <c r="BS13" s="409"/>
      <c r="BT13" s="409"/>
      <c r="BU13" s="410"/>
      <c r="BV13" s="408">
        <v>-347376</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9.5</v>
      </c>
      <c r="CU13" s="406"/>
      <c r="CV13" s="406"/>
      <c r="CW13" s="406"/>
      <c r="CX13" s="406"/>
      <c r="CY13" s="406"/>
      <c r="CZ13" s="406"/>
      <c r="DA13" s="407"/>
      <c r="DB13" s="405">
        <v>9.3000000000000007</v>
      </c>
      <c r="DC13" s="406"/>
      <c r="DD13" s="406"/>
      <c r="DE13" s="406"/>
      <c r="DF13" s="406"/>
      <c r="DG13" s="406"/>
      <c r="DH13" s="406"/>
      <c r="DI13" s="407"/>
    </row>
    <row r="14" spans="1:119" ht="18.75" customHeight="1" thickBot="1" x14ac:dyDescent="0.25">
      <c r="A14" s="181"/>
      <c r="B14" s="471"/>
      <c r="C14" s="472"/>
      <c r="D14" s="472"/>
      <c r="E14" s="472"/>
      <c r="F14" s="472"/>
      <c r="G14" s="472"/>
      <c r="H14" s="472"/>
      <c r="I14" s="472"/>
      <c r="J14" s="472"/>
      <c r="K14" s="473"/>
      <c r="L14" s="489" t="s">
        <v>135</v>
      </c>
      <c r="M14" s="490"/>
      <c r="N14" s="490"/>
      <c r="O14" s="490"/>
      <c r="P14" s="490"/>
      <c r="Q14" s="491"/>
      <c r="R14" s="492">
        <v>37767</v>
      </c>
      <c r="S14" s="493"/>
      <c r="T14" s="493"/>
      <c r="U14" s="493"/>
      <c r="V14" s="494"/>
      <c r="W14" s="398"/>
      <c r="X14" s="399"/>
      <c r="Y14" s="399"/>
      <c r="Z14" s="399"/>
      <c r="AA14" s="399"/>
      <c r="AB14" s="388"/>
      <c r="AC14" s="495">
        <v>1.2</v>
      </c>
      <c r="AD14" s="496"/>
      <c r="AE14" s="496"/>
      <c r="AF14" s="496"/>
      <c r="AG14" s="497"/>
      <c r="AH14" s="495">
        <v>1.4</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v>16.399999999999999</v>
      </c>
      <c r="CU14" s="507"/>
      <c r="CV14" s="507"/>
      <c r="CW14" s="507"/>
      <c r="CX14" s="507"/>
      <c r="CY14" s="507"/>
      <c r="CZ14" s="507"/>
      <c r="DA14" s="508"/>
      <c r="DB14" s="506">
        <v>17.600000000000001</v>
      </c>
      <c r="DC14" s="507"/>
      <c r="DD14" s="507"/>
      <c r="DE14" s="507"/>
      <c r="DF14" s="507"/>
      <c r="DG14" s="507"/>
      <c r="DH14" s="507"/>
      <c r="DI14" s="508"/>
    </row>
    <row r="15" spans="1:119" ht="18.75" customHeight="1" x14ac:dyDescent="0.2">
      <c r="A15" s="181"/>
      <c r="B15" s="471"/>
      <c r="C15" s="472"/>
      <c r="D15" s="472"/>
      <c r="E15" s="472"/>
      <c r="F15" s="472"/>
      <c r="G15" s="472"/>
      <c r="H15" s="472"/>
      <c r="I15" s="472"/>
      <c r="J15" s="472"/>
      <c r="K15" s="473"/>
      <c r="L15" s="190"/>
      <c r="M15" s="499" t="s">
        <v>129</v>
      </c>
      <c r="N15" s="500"/>
      <c r="O15" s="500"/>
      <c r="P15" s="500"/>
      <c r="Q15" s="501"/>
      <c r="R15" s="492">
        <v>36647</v>
      </c>
      <c r="S15" s="493"/>
      <c r="T15" s="493"/>
      <c r="U15" s="493"/>
      <c r="V15" s="494"/>
      <c r="W15" s="424" t="s">
        <v>137</v>
      </c>
      <c r="X15" s="425"/>
      <c r="Y15" s="425"/>
      <c r="Z15" s="425"/>
      <c r="AA15" s="425"/>
      <c r="AB15" s="415"/>
      <c r="AC15" s="459">
        <v>6705</v>
      </c>
      <c r="AD15" s="460"/>
      <c r="AE15" s="460"/>
      <c r="AF15" s="460"/>
      <c r="AG15" s="502"/>
      <c r="AH15" s="459">
        <v>5831</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8430111</v>
      </c>
      <c r="BO15" s="372"/>
      <c r="BP15" s="372"/>
      <c r="BQ15" s="372"/>
      <c r="BR15" s="372"/>
      <c r="BS15" s="372"/>
      <c r="BT15" s="372"/>
      <c r="BU15" s="373"/>
      <c r="BV15" s="371">
        <v>7995664</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41.1</v>
      </c>
      <c r="AD16" s="496"/>
      <c r="AE16" s="496"/>
      <c r="AF16" s="496"/>
      <c r="AG16" s="497"/>
      <c r="AH16" s="495">
        <v>38.799999999999997</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6397829</v>
      </c>
      <c r="BO16" s="409"/>
      <c r="BP16" s="409"/>
      <c r="BQ16" s="409"/>
      <c r="BR16" s="409"/>
      <c r="BS16" s="409"/>
      <c r="BT16" s="409"/>
      <c r="BU16" s="410"/>
      <c r="BV16" s="408">
        <v>6282739</v>
      </c>
      <c r="BW16" s="409"/>
      <c r="BX16" s="409"/>
      <c r="BY16" s="409"/>
      <c r="BZ16" s="409"/>
      <c r="CA16" s="409"/>
      <c r="CB16" s="409"/>
      <c r="CC16" s="410"/>
      <c r="CD16" s="194"/>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5">
      <c r="A17" s="181"/>
      <c r="B17" s="474"/>
      <c r="C17" s="475"/>
      <c r="D17" s="475"/>
      <c r="E17" s="475"/>
      <c r="F17" s="475"/>
      <c r="G17" s="475"/>
      <c r="H17" s="475"/>
      <c r="I17" s="475"/>
      <c r="J17" s="475"/>
      <c r="K17" s="476"/>
      <c r="L17" s="195"/>
      <c r="M17" s="519" t="s">
        <v>143</v>
      </c>
      <c r="N17" s="520"/>
      <c r="O17" s="520"/>
      <c r="P17" s="520"/>
      <c r="Q17" s="521"/>
      <c r="R17" s="514" t="s">
        <v>144</v>
      </c>
      <c r="S17" s="515"/>
      <c r="T17" s="515"/>
      <c r="U17" s="515"/>
      <c r="V17" s="516"/>
      <c r="W17" s="424" t="s">
        <v>145</v>
      </c>
      <c r="X17" s="425"/>
      <c r="Y17" s="425"/>
      <c r="Z17" s="425"/>
      <c r="AA17" s="425"/>
      <c r="AB17" s="415"/>
      <c r="AC17" s="459">
        <v>9406</v>
      </c>
      <c r="AD17" s="460"/>
      <c r="AE17" s="460"/>
      <c r="AF17" s="460"/>
      <c r="AG17" s="502"/>
      <c r="AH17" s="459">
        <v>8988</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10851912</v>
      </c>
      <c r="BO17" s="409"/>
      <c r="BP17" s="409"/>
      <c r="BQ17" s="409"/>
      <c r="BR17" s="409"/>
      <c r="BS17" s="409"/>
      <c r="BT17" s="409"/>
      <c r="BU17" s="410"/>
      <c r="BV17" s="408">
        <v>10282608</v>
      </c>
      <c r="BW17" s="409"/>
      <c r="BX17" s="409"/>
      <c r="BY17" s="409"/>
      <c r="BZ17" s="409"/>
      <c r="CA17" s="409"/>
      <c r="CB17" s="409"/>
      <c r="CC17" s="410"/>
      <c r="CD17" s="194"/>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5">
      <c r="A18" s="181"/>
      <c r="B18" s="530" t="s">
        <v>147</v>
      </c>
      <c r="C18" s="451"/>
      <c r="D18" s="451"/>
      <c r="E18" s="531"/>
      <c r="F18" s="531"/>
      <c r="G18" s="531"/>
      <c r="H18" s="531"/>
      <c r="I18" s="531"/>
      <c r="J18" s="531"/>
      <c r="K18" s="531"/>
      <c r="L18" s="532">
        <v>49.58</v>
      </c>
      <c r="M18" s="532"/>
      <c r="N18" s="532"/>
      <c r="O18" s="532"/>
      <c r="P18" s="532"/>
      <c r="Q18" s="532"/>
      <c r="R18" s="533"/>
      <c r="S18" s="533"/>
      <c r="T18" s="533"/>
      <c r="U18" s="533"/>
      <c r="V18" s="534"/>
      <c r="W18" s="426"/>
      <c r="X18" s="427"/>
      <c r="Y18" s="427"/>
      <c r="Z18" s="427"/>
      <c r="AA18" s="427"/>
      <c r="AB18" s="418"/>
      <c r="AC18" s="535">
        <v>57.7</v>
      </c>
      <c r="AD18" s="536"/>
      <c r="AE18" s="536"/>
      <c r="AF18" s="536"/>
      <c r="AG18" s="537"/>
      <c r="AH18" s="535">
        <v>59.8</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9141147</v>
      </c>
      <c r="BO18" s="409"/>
      <c r="BP18" s="409"/>
      <c r="BQ18" s="409"/>
      <c r="BR18" s="409"/>
      <c r="BS18" s="409"/>
      <c r="BT18" s="409"/>
      <c r="BU18" s="410"/>
      <c r="BV18" s="408">
        <v>8764365</v>
      </c>
      <c r="BW18" s="409"/>
      <c r="BX18" s="409"/>
      <c r="BY18" s="409"/>
      <c r="BZ18" s="409"/>
      <c r="CA18" s="409"/>
      <c r="CB18" s="409"/>
      <c r="CC18" s="410"/>
      <c r="CD18" s="194"/>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5">
      <c r="A19" s="181"/>
      <c r="B19" s="530" t="s">
        <v>149</v>
      </c>
      <c r="C19" s="451"/>
      <c r="D19" s="451"/>
      <c r="E19" s="531"/>
      <c r="F19" s="531"/>
      <c r="G19" s="531"/>
      <c r="H19" s="531"/>
      <c r="I19" s="531"/>
      <c r="J19" s="531"/>
      <c r="K19" s="531"/>
      <c r="L19" s="539">
        <v>760</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13016922</v>
      </c>
      <c r="BO19" s="409"/>
      <c r="BP19" s="409"/>
      <c r="BQ19" s="409"/>
      <c r="BR19" s="409"/>
      <c r="BS19" s="409"/>
      <c r="BT19" s="409"/>
      <c r="BU19" s="410"/>
      <c r="BV19" s="408">
        <v>12059242</v>
      </c>
      <c r="BW19" s="409"/>
      <c r="BX19" s="409"/>
      <c r="BY19" s="409"/>
      <c r="BZ19" s="409"/>
      <c r="CA19" s="409"/>
      <c r="CB19" s="409"/>
      <c r="CC19" s="410"/>
      <c r="CD19" s="194"/>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5">
      <c r="A20" s="181"/>
      <c r="B20" s="530" t="s">
        <v>151</v>
      </c>
      <c r="C20" s="451"/>
      <c r="D20" s="451"/>
      <c r="E20" s="531"/>
      <c r="F20" s="531"/>
      <c r="G20" s="531"/>
      <c r="H20" s="531"/>
      <c r="I20" s="531"/>
      <c r="J20" s="531"/>
      <c r="K20" s="531"/>
      <c r="L20" s="539">
        <v>17722</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94"/>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5">
      <c r="A21" s="181"/>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94"/>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2">
      <c r="A22" s="181"/>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8112403</v>
      </c>
      <c r="BO22" s="372"/>
      <c r="BP22" s="372"/>
      <c r="BQ22" s="372"/>
      <c r="BR22" s="372"/>
      <c r="BS22" s="372"/>
      <c r="BT22" s="372"/>
      <c r="BU22" s="373"/>
      <c r="BV22" s="371">
        <v>8070055</v>
      </c>
      <c r="BW22" s="372"/>
      <c r="BX22" s="372"/>
      <c r="BY22" s="372"/>
      <c r="BZ22" s="372"/>
      <c r="CA22" s="372"/>
      <c r="CB22" s="372"/>
      <c r="CC22" s="373"/>
      <c r="CD22" s="194"/>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2">
      <c r="A23" s="181"/>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5596214</v>
      </c>
      <c r="BO23" s="409"/>
      <c r="BP23" s="409"/>
      <c r="BQ23" s="409"/>
      <c r="BR23" s="409"/>
      <c r="BS23" s="409"/>
      <c r="BT23" s="409"/>
      <c r="BU23" s="410"/>
      <c r="BV23" s="408">
        <v>5856263</v>
      </c>
      <c r="BW23" s="409"/>
      <c r="BX23" s="409"/>
      <c r="BY23" s="409"/>
      <c r="BZ23" s="409"/>
      <c r="CA23" s="409"/>
      <c r="CB23" s="409"/>
      <c r="CC23" s="410"/>
      <c r="CD23" s="194"/>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5">
      <c r="A24" s="181"/>
      <c r="B24" s="579"/>
      <c r="C24" s="555"/>
      <c r="D24" s="556"/>
      <c r="E24" s="458" t="s">
        <v>161</v>
      </c>
      <c r="F24" s="438"/>
      <c r="G24" s="438"/>
      <c r="H24" s="438"/>
      <c r="I24" s="438"/>
      <c r="J24" s="438"/>
      <c r="K24" s="439"/>
      <c r="L24" s="459">
        <v>1</v>
      </c>
      <c r="M24" s="460"/>
      <c r="N24" s="460"/>
      <c r="O24" s="460"/>
      <c r="P24" s="502"/>
      <c r="Q24" s="459">
        <v>8290</v>
      </c>
      <c r="R24" s="460"/>
      <c r="S24" s="460"/>
      <c r="T24" s="460"/>
      <c r="U24" s="460"/>
      <c r="V24" s="502"/>
      <c r="W24" s="554"/>
      <c r="X24" s="555"/>
      <c r="Y24" s="556"/>
      <c r="Z24" s="458" t="s">
        <v>162</v>
      </c>
      <c r="AA24" s="438"/>
      <c r="AB24" s="438"/>
      <c r="AC24" s="438"/>
      <c r="AD24" s="438"/>
      <c r="AE24" s="438"/>
      <c r="AF24" s="438"/>
      <c r="AG24" s="439"/>
      <c r="AH24" s="459">
        <v>278</v>
      </c>
      <c r="AI24" s="460"/>
      <c r="AJ24" s="460"/>
      <c r="AK24" s="460"/>
      <c r="AL24" s="502"/>
      <c r="AM24" s="459">
        <v>893492</v>
      </c>
      <c r="AN24" s="460"/>
      <c r="AO24" s="460"/>
      <c r="AP24" s="460"/>
      <c r="AQ24" s="460"/>
      <c r="AR24" s="502"/>
      <c r="AS24" s="459">
        <v>3214</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7278593</v>
      </c>
      <c r="BO24" s="409"/>
      <c r="BP24" s="409"/>
      <c r="BQ24" s="409"/>
      <c r="BR24" s="409"/>
      <c r="BS24" s="409"/>
      <c r="BT24" s="409"/>
      <c r="BU24" s="410"/>
      <c r="BV24" s="408">
        <v>7003301</v>
      </c>
      <c r="BW24" s="409"/>
      <c r="BX24" s="409"/>
      <c r="BY24" s="409"/>
      <c r="BZ24" s="409"/>
      <c r="CA24" s="409"/>
      <c r="CB24" s="409"/>
      <c r="CC24" s="410"/>
      <c r="CD24" s="194"/>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2">
      <c r="A25" s="181"/>
      <c r="B25" s="579"/>
      <c r="C25" s="555"/>
      <c r="D25" s="556"/>
      <c r="E25" s="458" t="s">
        <v>164</v>
      </c>
      <c r="F25" s="438"/>
      <c r="G25" s="438"/>
      <c r="H25" s="438"/>
      <c r="I25" s="438"/>
      <c r="J25" s="438"/>
      <c r="K25" s="439"/>
      <c r="L25" s="459">
        <v>1</v>
      </c>
      <c r="M25" s="460"/>
      <c r="N25" s="460"/>
      <c r="O25" s="460"/>
      <c r="P25" s="502"/>
      <c r="Q25" s="459">
        <v>6630</v>
      </c>
      <c r="R25" s="460"/>
      <c r="S25" s="460"/>
      <c r="T25" s="460"/>
      <c r="U25" s="460"/>
      <c r="V25" s="502"/>
      <c r="W25" s="554"/>
      <c r="X25" s="555"/>
      <c r="Y25" s="556"/>
      <c r="Z25" s="458" t="s">
        <v>165</v>
      </c>
      <c r="AA25" s="438"/>
      <c r="AB25" s="438"/>
      <c r="AC25" s="438"/>
      <c r="AD25" s="438"/>
      <c r="AE25" s="438"/>
      <c r="AF25" s="438"/>
      <c r="AG25" s="439"/>
      <c r="AH25" s="459">
        <v>48</v>
      </c>
      <c r="AI25" s="460"/>
      <c r="AJ25" s="460"/>
      <c r="AK25" s="460"/>
      <c r="AL25" s="502"/>
      <c r="AM25" s="459">
        <v>158976</v>
      </c>
      <c r="AN25" s="460"/>
      <c r="AO25" s="460"/>
      <c r="AP25" s="460"/>
      <c r="AQ25" s="460"/>
      <c r="AR25" s="502"/>
      <c r="AS25" s="459">
        <v>3312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3016271</v>
      </c>
      <c r="BO25" s="372"/>
      <c r="BP25" s="372"/>
      <c r="BQ25" s="372"/>
      <c r="BR25" s="372"/>
      <c r="BS25" s="372"/>
      <c r="BT25" s="372"/>
      <c r="BU25" s="373"/>
      <c r="BV25" s="371">
        <v>1469155</v>
      </c>
      <c r="BW25" s="372"/>
      <c r="BX25" s="372"/>
      <c r="BY25" s="372"/>
      <c r="BZ25" s="372"/>
      <c r="CA25" s="372"/>
      <c r="CB25" s="372"/>
      <c r="CC25" s="373"/>
      <c r="CD25" s="194"/>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2">
      <c r="A26" s="181"/>
      <c r="B26" s="579"/>
      <c r="C26" s="555"/>
      <c r="D26" s="556"/>
      <c r="E26" s="458" t="s">
        <v>167</v>
      </c>
      <c r="F26" s="438"/>
      <c r="G26" s="438"/>
      <c r="H26" s="438"/>
      <c r="I26" s="438"/>
      <c r="J26" s="438"/>
      <c r="K26" s="439"/>
      <c r="L26" s="459">
        <v>1</v>
      </c>
      <c r="M26" s="460"/>
      <c r="N26" s="460"/>
      <c r="O26" s="460"/>
      <c r="P26" s="502"/>
      <c r="Q26" s="459">
        <v>6050</v>
      </c>
      <c r="R26" s="460"/>
      <c r="S26" s="460"/>
      <c r="T26" s="460"/>
      <c r="U26" s="460"/>
      <c r="V26" s="502"/>
      <c r="W26" s="554"/>
      <c r="X26" s="555"/>
      <c r="Y26" s="556"/>
      <c r="Z26" s="458" t="s">
        <v>168</v>
      </c>
      <c r="AA26" s="560"/>
      <c r="AB26" s="560"/>
      <c r="AC26" s="560"/>
      <c r="AD26" s="560"/>
      <c r="AE26" s="560"/>
      <c r="AF26" s="560"/>
      <c r="AG26" s="561"/>
      <c r="AH26" s="459" t="s">
        <v>121</v>
      </c>
      <c r="AI26" s="460"/>
      <c r="AJ26" s="460"/>
      <c r="AK26" s="460"/>
      <c r="AL26" s="502"/>
      <c r="AM26" s="459" t="s">
        <v>121</v>
      </c>
      <c r="AN26" s="460"/>
      <c r="AO26" s="460"/>
      <c r="AP26" s="460"/>
      <c r="AQ26" s="460"/>
      <c r="AR26" s="502"/>
      <c r="AS26" s="459" t="s">
        <v>121</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121</v>
      </c>
      <c r="BW26" s="409"/>
      <c r="BX26" s="409"/>
      <c r="BY26" s="409"/>
      <c r="BZ26" s="409"/>
      <c r="CA26" s="409"/>
      <c r="CB26" s="409"/>
      <c r="CC26" s="410"/>
      <c r="CD26" s="194"/>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5">
      <c r="A27" s="181"/>
      <c r="B27" s="579"/>
      <c r="C27" s="555"/>
      <c r="D27" s="556"/>
      <c r="E27" s="458" t="s">
        <v>170</v>
      </c>
      <c r="F27" s="438"/>
      <c r="G27" s="438"/>
      <c r="H27" s="438"/>
      <c r="I27" s="438"/>
      <c r="J27" s="438"/>
      <c r="K27" s="439"/>
      <c r="L27" s="459">
        <v>1</v>
      </c>
      <c r="M27" s="460"/>
      <c r="N27" s="460"/>
      <c r="O27" s="460"/>
      <c r="P27" s="502"/>
      <c r="Q27" s="459">
        <v>4150</v>
      </c>
      <c r="R27" s="460"/>
      <c r="S27" s="460"/>
      <c r="T27" s="460"/>
      <c r="U27" s="460"/>
      <c r="V27" s="502"/>
      <c r="W27" s="554"/>
      <c r="X27" s="555"/>
      <c r="Y27" s="556"/>
      <c r="Z27" s="458" t="s">
        <v>171</v>
      </c>
      <c r="AA27" s="438"/>
      <c r="AB27" s="438"/>
      <c r="AC27" s="438"/>
      <c r="AD27" s="438"/>
      <c r="AE27" s="438"/>
      <c r="AF27" s="438"/>
      <c r="AG27" s="439"/>
      <c r="AH27" s="459">
        <v>2</v>
      </c>
      <c r="AI27" s="460"/>
      <c r="AJ27" s="460"/>
      <c r="AK27" s="460"/>
      <c r="AL27" s="502"/>
      <c r="AM27" s="459" t="s">
        <v>172</v>
      </c>
      <c r="AN27" s="460"/>
      <c r="AO27" s="460"/>
      <c r="AP27" s="460"/>
      <c r="AQ27" s="460"/>
      <c r="AR27" s="502"/>
      <c r="AS27" s="459" t="s">
        <v>172</v>
      </c>
      <c r="AT27" s="460"/>
      <c r="AU27" s="460"/>
      <c r="AV27" s="460"/>
      <c r="AW27" s="460"/>
      <c r="AX27" s="461"/>
      <c r="AY27" s="503" t="s">
        <v>173</v>
      </c>
      <c r="AZ27" s="504"/>
      <c r="BA27" s="504"/>
      <c r="BB27" s="504"/>
      <c r="BC27" s="504"/>
      <c r="BD27" s="504"/>
      <c r="BE27" s="504"/>
      <c r="BF27" s="504"/>
      <c r="BG27" s="504"/>
      <c r="BH27" s="504"/>
      <c r="BI27" s="504"/>
      <c r="BJ27" s="504"/>
      <c r="BK27" s="504"/>
      <c r="BL27" s="504"/>
      <c r="BM27" s="505"/>
      <c r="BN27" s="527" t="s">
        <v>121</v>
      </c>
      <c r="BO27" s="528"/>
      <c r="BP27" s="528"/>
      <c r="BQ27" s="528"/>
      <c r="BR27" s="528"/>
      <c r="BS27" s="528"/>
      <c r="BT27" s="528"/>
      <c r="BU27" s="529"/>
      <c r="BV27" s="527" t="s">
        <v>121</v>
      </c>
      <c r="BW27" s="528"/>
      <c r="BX27" s="528"/>
      <c r="BY27" s="528"/>
      <c r="BZ27" s="528"/>
      <c r="CA27" s="528"/>
      <c r="CB27" s="528"/>
      <c r="CC27" s="529"/>
      <c r="CD27" s="19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2">
      <c r="A28" s="181"/>
      <c r="B28" s="579"/>
      <c r="C28" s="555"/>
      <c r="D28" s="556"/>
      <c r="E28" s="458" t="s">
        <v>174</v>
      </c>
      <c r="F28" s="438"/>
      <c r="G28" s="438"/>
      <c r="H28" s="438"/>
      <c r="I28" s="438"/>
      <c r="J28" s="438"/>
      <c r="K28" s="439"/>
      <c r="L28" s="459">
        <v>1</v>
      </c>
      <c r="M28" s="460"/>
      <c r="N28" s="460"/>
      <c r="O28" s="460"/>
      <c r="P28" s="502"/>
      <c r="Q28" s="459">
        <v>3750</v>
      </c>
      <c r="R28" s="460"/>
      <c r="S28" s="460"/>
      <c r="T28" s="460"/>
      <c r="U28" s="460"/>
      <c r="V28" s="502"/>
      <c r="W28" s="554"/>
      <c r="X28" s="555"/>
      <c r="Y28" s="556"/>
      <c r="Z28" s="458" t="s">
        <v>175</v>
      </c>
      <c r="AA28" s="438"/>
      <c r="AB28" s="438"/>
      <c r="AC28" s="438"/>
      <c r="AD28" s="438"/>
      <c r="AE28" s="438"/>
      <c r="AF28" s="438"/>
      <c r="AG28" s="439"/>
      <c r="AH28" s="459" t="s">
        <v>121</v>
      </c>
      <c r="AI28" s="460"/>
      <c r="AJ28" s="460"/>
      <c r="AK28" s="460"/>
      <c r="AL28" s="502"/>
      <c r="AM28" s="459" t="s">
        <v>121</v>
      </c>
      <c r="AN28" s="460"/>
      <c r="AO28" s="460"/>
      <c r="AP28" s="460"/>
      <c r="AQ28" s="460"/>
      <c r="AR28" s="502"/>
      <c r="AS28" s="459" t="s">
        <v>121</v>
      </c>
      <c r="AT28" s="460"/>
      <c r="AU28" s="460"/>
      <c r="AV28" s="460"/>
      <c r="AW28" s="460"/>
      <c r="AX28" s="461"/>
      <c r="AY28" s="562" t="s">
        <v>176</v>
      </c>
      <c r="AZ28" s="563"/>
      <c r="BA28" s="563"/>
      <c r="BB28" s="564"/>
      <c r="BC28" s="368" t="s">
        <v>46</v>
      </c>
      <c r="BD28" s="369"/>
      <c r="BE28" s="369"/>
      <c r="BF28" s="369"/>
      <c r="BG28" s="369"/>
      <c r="BH28" s="369"/>
      <c r="BI28" s="369"/>
      <c r="BJ28" s="369"/>
      <c r="BK28" s="369"/>
      <c r="BL28" s="369"/>
      <c r="BM28" s="370"/>
      <c r="BN28" s="371">
        <v>4162541</v>
      </c>
      <c r="BO28" s="372"/>
      <c r="BP28" s="372"/>
      <c r="BQ28" s="372"/>
      <c r="BR28" s="372"/>
      <c r="BS28" s="372"/>
      <c r="BT28" s="372"/>
      <c r="BU28" s="373"/>
      <c r="BV28" s="371">
        <v>3896302</v>
      </c>
      <c r="BW28" s="372"/>
      <c r="BX28" s="372"/>
      <c r="BY28" s="372"/>
      <c r="BZ28" s="372"/>
      <c r="CA28" s="372"/>
      <c r="CB28" s="372"/>
      <c r="CC28" s="373"/>
      <c r="CD28" s="194"/>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2">
      <c r="A29" s="181"/>
      <c r="B29" s="579"/>
      <c r="C29" s="555"/>
      <c r="D29" s="556"/>
      <c r="E29" s="458" t="s">
        <v>177</v>
      </c>
      <c r="F29" s="438"/>
      <c r="G29" s="438"/>
      <c r="H29" s="438"/>
      <c r="I29" s="438"/>
      <c r="J29" s="438"/>
      <c r="K29" s="439"/>
      <c r="L29" s="459">
        <v>14</v>
      </c>
      <c r="M29" s="460"/>
      <c r="N29" s="460"/>
      <c r="O29" s="460"/>
      <c r="P29" s="502"/>
      <c r="Q29" s="459">
        <v>3440</v>
      </c>
      <c r="R29" s="460"/>
      <c r="S29" s="460"/>
      <c r="T29" s="460"/>
      <c r="U29" s="460"/>
      <c r="V29" s="502"/>
      <c r="W29" s="557"/>
      <c r="X29" s="558"/>
      <c r="Y29" s="559"/>
      <c r="Z29" s="458" t="s">
        <v>178</v>
      </c>
      <c r="AA29" s="438"/>
      <c r="AB29" s="438"/>
      <c r="AC29" s="438"/>
      <c r="AD29" s="438"/>
      <c r="AE29" s="438"/>
      <c r="AF29" s="438"/>
      <c r="AG29" s="439"/>
      <c r="AH29" s="459">
        <v>280</v>
      </c>
      <c r="AI29" s="460"/>
      <c r="AJ29" s="460"/>
      <c r="AK29" s="460"/>
      <c r="AL29" s="502"/>
      <c r="AM29" s="459">
        <v>898682</v>
      </c>
      <c r="AN29" s="460"/>
      <c r="AO29" s="460"/>
      <c r="AP29" s="460"/>
      <c r="AQ29" s="460"/>
      <c r="AR29" s="502"/>
      <c r="AS29" s="459">
        <v>3210</v>
      </c>
      <c r="AT29" s="460"/>
      <c r="AU29" s="460"/>
      <c r="AV29" s="460"/>
      <c r="AW29" s="460"/>
      <c r="AX29" s="461"/>
      <c r="AY29" s="565"/>
      <c r="AZ29" s="566"/>
      <c r="BA29" s="566"/>
      <c r="BB29" s="567"/>
      <c r="BC29" s="442" t="s">
        <v>179</v>
      </c>
      <c r="BD29" s="443"/>
      <c r="BE29" s="443"/>
      <c r="BF29" s="443"/>
      <c r="BG29" s="443"/>
      <c r="BH29" s="443"/>
      <c r="BI29" s="443"/>
      <c r="BJ29" s="443"/>
      <c r="BK29" s="443"/>
      <c r="BL29" s="443"/>
      <c r="BM29" s="444"/>
      <c r="BN29" s="408">
        <v>39103</v>
      </c>
      <c r="BO29" s="409"/>
      <c r="BP29" s="409"/>
      <c r="BQ29" s="409"/>
      <c r="BR29" s="409"/>
      <c r="BS29" s="409"/>
      <c r="BT29" s="409"/>
      <c r="BU29" s="410"/>
      <c r="BV29" s="408">
        <v>39103</v>
      </c>
      <c r="BW29" s="409"/>
      <c r="BX29" s="409"/>
      <c r="BY29" s="409"/>
      <c r="BZ29" s="409"/>
      <c r="CA29" s="409"/>
      <c r="CB29" s="409"/>
      <c r="CC29" s="410"/>
      <c r="CD29" s="19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5">
      <c r="A30" s="181"/>
      <c r="B30" s="580"/>
      <c r="C30" s="581"/>
      <c r="D30" s="582"/>
      <c r="E30" s="462"/>
      <c r="F30" s="463"/>
      <c r="G30" s="463"/>
      <c r="H30" s="463"/>
      <c r="I30" s="463"/>
      <c r="J30" s="463"/>
      <c r="K30" s="464"/>
      <c r="L30" s="572"/>
      <c r="M30" s="573"/>
      <c r="N30" s="573"/>
      <c r="O30" s="573"/>
      <c r="P30" s="574"/>
      <c r="Q30" s="572"/>
      <c r="R30" s="573"/>
      <c r="S30" s="573"/>
      <c r="T30" s="573"/>
      <c r="U30" s="573"/>
      <c r="V30" s="574"/>
      <c r="W30" s="575" t="s">
        <v>180</v>
      </c>
      <c r="X30" s="576"/>
      <c r="Y30" s="576"/>
      <c r="Z30" s="576"/>
      <c r="AA30" s="576"/>
      <c r="AB30" s="576"/>
      <c r="AC30" s="576"/>
      <c r="AD30" s="576"/>
      <c r="AE30" s="576"/>
      <c r="AF30" s="576"/>
      <c r="AG30" s="577"/>
      <c r="AH30" s="535">
        <v>99.5</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4450831</v>
      </c>
      <c r="BO30" s="528"/>
      <c r="BP30" s="528"/>
      <c r="BQ30" s="528"/>
      <c r="BR30" s="528"/>
      <c r="BS30" s="528"/>
      <c r="BT30" s="528"/>
      <c r="BU30" s="529"/>
      <c r="BV30" s="527">
        <v>4151568</v>
      </c>
      <c r="BW30" s="528"/>
      <c r="BX30" s="528"/>
      <c r="BY30" s="528"/>
      <c r="BZ30" s="528"/>
      <c r="CA30" s="528"/>
      <c r="CB30" s="528"/>
      <c r="CC30" s="52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1" t="s">
        <v>181</v>
      </c>
      <c r="D32" s="571"/>
      <c r="E32" s="571"/>
      <c r="F32" s="571"/>
      <c r="G32" s="571"/>
      <c r="H32" s="571"/>
      <c r="I32" s="571"/>
      <c r="J32" s="571"/>
      <c r="K32" s="571"/>
      <c r="L32" s="571"/>
      <c r="M32" s="571"/>
      <c r="N32" s="571"/>
      <c r="O32" s="571"/>
      <c r="P32" s="571"/>
      <c r="Q32" s="571"/>
      <c r="R32" s="571"/>
      <c r="S32" s="571"/>
      <c r="U32" s="412" t="s">
        <v>182</v>
      </c>
      <c r="V32" s="412"/>
      <c r="W32" s="412"/>
      <c r="X32" s="412"/>
      <c r="Y32" s="412"/>
      <c r="Z32" s="412"/>
      <c r="AA32" s="412"/>
      <c r="AB32" s="412"/>
      <c r="AC32" s="412"/>
      <c r="AD32" s="412"/>
      <c r="AE32" s="412"/>
      <c r="AF32" s="412"/>
      <c r="AG32" s="412"/>
      <c r="AH32" s="412"/>
      <c r="AI32" s="412"/>
      <c r="AJ32" s="412"/>
      <c r="AK32" s="412"/>
      <c r="AM32" s="412" t="s">
        <v>183</v>
      </c>
      <c r="AN32" s="412"/>
      <c r="AO32" s="412"/>
      <c r="AP32" s="412"/>
      <c r="AQ32" s="412"/>
      <c r="AR32" s="412"/>
      <c r="AS32" s="412"/>
      <c r="AT32" s="412"/>
      <c r="AU32" s="412"/>
      <c r="AV32" s="412"/>
      <c r="AW32" s="412"/>
      <c r="AX32" s="412"/>
      <c r="AY32" s="412"/>
      <c r="AZ32" s="412"/>
      <c r="BA32" s="412"/>
      <c r="BB32" s="412"/>
      <c r="BC32" s="412"/>
      <c r="BE32" s="412" t="s">
        <v>184</v>
      </c>
      <c r="BF32" s="412"/>
      <c r="BG32" s="412"/>
      <c r="BH32" s="412"/>
      <c r="BI32" s="412"/>
      <c r="BJ32" s="412"/>
      <c r="BK32" s="412"/>
      <c r="BL32" s="412"/>
      <c r="BM32" s="412"/>
      <c r="BN32" s="412"/>
      <c r="BO32" s="412"/>
      <c r="BP32" s="412"/>
      <c r="BQ32" s="412"/>
      <c r="BR32" s="412"/>
      <c r="BS32" s="412"/>
      <c r="BT32" s="412"/>
      <c r="BU32" s="412"/>
      <c r="BW32" s="412" t="s">
        <v>185</v>
      </c>
      <c r="BX32" s="412"/>
      <c r="BY32" s="412"/>
      <c r="BZ32" s="412"/>
      <c r="CA32" s="412"/>
      <c r="CB32" s="412"/>
      <c r="CC32" s="412"/>
      <c r="CD32" s="412"/>
      <c r="CE32" s="412"/>
      <c r="CF32" s="412"/>
      <c r="CG32" s="412"/>
      <c r="CH32" s="412"/>
      <c r="CI32" s="412"/>
      <c r="CJ32" s="412"/>
      <c r="CK32" s="412"/>
      <c r="CL32" s="412"/>
      <c r="CM32" s="412"/>
      <c r="CO32" s="412" t="s">
        <v>186</v>
      </c>
      <c r="CP32" s="412"/>
      <c r="CQ32" s="412"/>
      <c r="CR32" s="412"/>
      <c r="CS32" s="412"/>
      <c r="CT32" s="412"/>
      <c r="CU32" s="412"/>
      <c r="CV32" s="412"/>
      <c r="CW32" s="412"/>
      <c r="CX32" s="412"/>
      <c r="CY32" s="412"/>
      <c r="CZ32" s="412"/>
      <c r="DA32" s="412"/>
      <c r="DB32" s="412"/>
      <c r="DC32" s="412"/>
      <c r="DD32" s="412"/>
      <c r="DE32" s="412"/>
      <c r="DI32" s="204"/>
    </row>
    <row r="33" spans="1:113" ht="13.5" customHeight="1" x14ac:dyDescent="0.2">
      <c r="A33" s="181"/>
      <c r="B33" s="205"/>
      <c r="C33" s="432" t="s">
        <v>187</v>
      </c>
      <c r="D33" s="432"/>
      <c r="E33" s="397" t="s">
        <v>188</v>
      </c>
      <c r="F33" s="397"/>
      <c r="G33" s="397"/>
      <c r="H33" s="397"/>
      <c r="I33" s="397"/>
      <c r="J33" s="397"/>
      <c r="K33" s="397"/>
      <c r="L33" s="397"/>
      <c r="M33" s="397"/>
      <c r="N33" s="397"/>
      <c r="O33" s="397"/>
      <c r="P33" s="397"/>
      <c r="Q33" s="397"/>
      <c r="R33" s="397"/>
      <c r="S33" s="397"/>
      <c r="T33" s="206"/>
      <c r="U33" s="432" t="s">
        <v>187</v>
      </c>
      <c r="V33" s="432"/>
      <c r="W33" s="397" t="s">
        <v>188</v>
      </c>
      <c r="X33" s="397"/>
      <c r="Y33" s="397"/>
      <c r="Z33" s="397"/>
      <c r="AA33" s="397"/>
      <c r="AB33" s="397"/>
      <c r="AC33" s="397"/>
      <c r="AD33" s="397"/>
      <c r="AE33" s="397"/>
      <c r="AF33" s="397"/>
      <c r="AG33" s="397"/>
      <c r="AH33" s="397"/>
      <c r="AI33" s="397"/>
      <c r="AJ33" s="397"/>
      <c r="AK33" s="397"/>
      <c r="AL33" s="206"/>
      <c r="AM33" s="432" t="s">
        <v>187</v>
      </c>
      <c r="AN33" s="432"/>
      <c r="AO33" s="397" t="s">
        <v>188</v>
      </c>
      <c r="AP33" s="397"/>
      <c r="AQ33" s="397"/>
      <c r="AR33" s="397"/>
      <c r="AS33" s="397"/>
      <c r="AT33" s="397"/>
      <c r="AU33" s="397"/>
      <c r="AV33" s="397"/>
      <c r="AW33" s="397"/>
      <c r="AX33" s="397"/>
      <c r="AY33" s="397"/>
      <c r="AZ33" s="397"/>
      <c r="BA33" s="397"/>
      <c r="BB33" s="397"/>
      <c r="BC33" s="397"/>
      <c r="BD33" s="207"/>
      <c r="BE33" s="397" t="s">
        <v>189</v>
      </c>
      <c r="BF33" s="397"/>
      <c r="BG33" s="397" t="s">
        <v>190</v>
      </c>
      <c r="BH33" s="397"/>
      <c r="BI33" s="397"/>
      <c r="BJ33" s="397"/>
      <c r="BK33" s="397"/>
      <c r="BL33" s="397"/>
      <c r="BM33" s="397"/>
      <c r="BN33" s="397"/>
      <c r="BO33" s="397"/>
      <c r="BP33" s="397"/>
      <c r="BQ33" s="397"/>
      <c r="BR33" s="397"/>
      <c r="BS33" s="397"/>
      <c r="BT33" s="397"/>
      <c r="BU33" s="397"/>
      <c r="BV33" s="207"/>
      <c r="BW33" s="432" t="s">
        <v>189</v>
      </c>
      <c r="BX33" s="432"/>
      <c r="BY33" s="397" t="s">
        <v>191</v>
      </c>
      <c r="BZ33" s="397"/>
      <c r="CA33" s="397"/>
      <c r="CB33" s="397"/>
      <c r="CC33" s="397"/>
      <c r="CD33" s="397"/>
      <c r="CE33" s="397"/>
      <c r="CF33" s="397"/>
      <c r="CG33" s="397"/>
      <c r="CH33" s="397"/>
      <c r="CI33" s="397"/>
      <c r="CJ33" s="397"/>
      <c r="CK33" s="397"/>
      <c r="CL33" s="397"/>
      <c r="CM33" s="397"/>
      <c r="CN33" s="206"/>
      <c r="CO33" s="432" t="s">
        <v>187</v>
      </c>
      <c r="CP33" s="432"/>
      <c r="CQ33" s="397" t="s">
        <v>192</v>
      </c>
      <c r="CR33" s="397"/>
      <c r="CS33" s="397"/>
      <c r="CT33" s="397"/>
      <c r="CU33" s="397"/>
      <c r="CV33" s="397"/>
      <c r="CW33" s="397"/>
      <c r="CX33" s="397"/>
      <c r="CY33" s="397"/>
      <c r="CZ33" s="397"/>
      <c r="DA33" s="397"/>
      <c r="DB33" s="397"/>
      <c r="DC33" s="397"/>
      <c r="DD33" s="397"/>
      <c r="DE33" s="397"/>
      <c r="DF33" s="206"/>
      <c r="DG33" s="597" t="s">
        <v>193</v>
      </c>
      <c r="DH33" s="597"/>
      <c r="DI33" s="208"/>
    </row>
    <row r="34" spans="1:113" ht="32.25" customHeight="1" x14ac:dyDescent="0.2">
      <c r="A34" s="181"/>
      <c r="B34" s="205"/>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81"/>
      <c r="U34" s="598">
        <f>IF(W34="","",MAX(C34:D43)+1)</f>
        <v>5</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81"/>
      <c r="AM34" s="598">
        <f>IF(AO34="","",MAX(C34:D43,U34:V43)+1)</f>
        <v>8</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81"/>
      <c r="BE34" s="598">
        <f>IF(BG34="","",MAX(C34:D43,U34:V43,AM34:AN43)+1)</f>
        <v>10</v>
      </c>
      <c r="BF34" s="598"/>
      <c r="BG34" s="599" t="str">
        <f>IF('各会計、関係団体の財政状況及び健全化判断比率'!B33="","",'各会計、関係団体の財政状況及び健全化判断比率'!B33)</f>
        <v>苅田臨空産業団地開発事業特別会計</v>
      </c>
      <c r="BH34" s="599"/>
      <c r="BI34" s="599"/>
      <c r="BJ34" s="599"/>
      <c r="BK34" s="599"/>
      <c r="BL34" s="599"/>
      <c r="BM34" s="599"/>
      <c r="BN34" s="599"/>
      <c r="BO34" s="599"/>
      <c r="BP34" s="599"/>
      <c r="BQ34" s="599"/>
      <c r="BR34" s="599"/>
      <c r="BS34" s="599"/>
      <c r="BT34" s="599"/>
      <c r="BU34" s="599"/>
      <c r="BV34" s="181"/>
      <c r="BW34" s="598">
        <f>IF(BY34="","",MAX(C34:D43,U34:V43,AM34:AN43,BE34:BF43)+1)</f>
        <v>11</v>
      </c>
      <c r="BX34" s="598"/>
      <c r="BY34" s="599" t="str">
        <f>IF('各会計、関係団体の財政状況及び健全化判断比率'!B68="","",'各会計、関係団体の財政状況及び健全化判断比率'!B68)</f>
        <v>福岡県市町村消防団員等公務災害補償組合</v>
      </c>
      <c r="BZ34" s="599"/>
      <c r="CA34" s="599"/>
      <c r="CB34" s="599"/>
      <c r="CC34" s="599"/>
      <c r="CD34" s="599"/>
      <c r="CE34" s="599"/>
      <c r="CF34" s="599"/>
      <c r="CG34" s="599"/>
      <c r="CH34" s="599"/>
      <c r="CI34" s="599"/>
      <c r="CJ34" s="599"/>
      <c r="CK34" s="599"/>
      <c r="CL34" s="599"/>
      <c r="CM34" s="599"/>
      <c r="CN34" s="181"/>
      <c r="CO34" s="598">
        <f>IF(CQ34="","",MAX(C34:D43,U34:V43,AM34:AN43,BE34:BF43,BW34:BX43)+1)</f>
        <v>21</v>
      </c>
      <c r="CP34" s="598"/>
      <c r="CQ34" s="599" t="str">
        <f>IF('各会計、関係団体の財政状況及び健全化判断比率'!BS7="","",'各会計、関係団体の財政状況及び健全化判断比率'!BS7)</f>
        <v>ピュアタウン苅田</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208"/>
    </row>
    <row r="35" spans="1:113" ht="32.25" customHeight="1" x14ac:dyDescent="0.2">
      <c r="A35" s="181"/>
      <c r="B35" s="205"/>
      <c r="C35" s="598">
        <f>IF(E35="","",C34+1)</f>
        <v>2</v>
      </c>
      <c r="D35" s="598"/>
      <c r="E35" s="599" t="str">
        <f>IF('各会計、関係団体の財政状況及び健全化判断比率'!B8="","",'各会計、関係団体の財政状況及び健全化判断比率'!B8)</f>
        <v>土地区画整理事業特別会計</v>
      </c>
      <c r="F35" s="599"/>
      <c r="G35" s="599"/>
      <c r="H35" s="599"/>
      <c r="I35" s="599"/>
      <c r="J35" s="599"/>
      <c r="K35" s="599"/>
      <c r="L35" s="599"/>
      <c r="M35" s="599"/>
      <c r="N35" s="599"/>
      <c r="O35" s="599"/>
      <c r="P35" s="599"/>
      <c r="Q35" s="599"/>
      <c r="R35" s="599"/>
      <c r="S35" s="599"/>
      <c r="T35" s="181"/>
      <c r="U35" s="598">
        <f>IF(W35="","",U34+1)</f>
        <v>6</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81"/>
      <c r="AM35" s="598">
        <f t="shared" ref="AM35:AM43" si="0">IF(AO35="","",AM34+1)</f>
        <v>9</v>
      </c>
      <c r="AN35" s="598"/>
      <c r="AO35" s="599" t="str">
        <f>IF('各会計、関係団体の財政状況及び健全化判断比率'!B32="","",'各会計、関係団体の財政状況及び健全化判断比率'!B32)</f>
        <v>下水道事業会計</v>
      </c>
      <c r="AP35" s="599"/>
      <c r="AQ35" s="599"/>
      <c r="AR35" s="599"/>
      <c r="AS35" s="599"/>
      <c r="AT35" s="599"/>
      <c r="AU35" s="599"/>
      <c r="AV35" s="599"/>
      <c r="AW35" s="599"/>
      <c r="AX35" s="599"/>
      <c r="AY35" s="599"/>
      <c r="AZ35" s="599"/>
      <c r="BA35" s="599"/>
      <c r="BB35" s="599"/>
      <c r="BC35" s="599"/>
      <c r="BD35" s="181"/>
      <c r="BE35" s="598" t="str">
        <f t="shared" ref="BE35:BE43" si="1">IF(BG35="","",BE34+1)</f>
        <v/>
      </c>
      <c r="BF35" s="598"/>
      <c r="BG35" s="599"/>
      <c r="BH35" s="599"/>
      <c r="BI35" s="599"/>
      <c r="BJ35" s="599"/>
      <c r="BK35" s="599"/>
      <c r="BL35" s="599"/>
      <c r="BM35" s="599"/>
      <c r="BN35" s="599"/>
      <c r="BO35" s="599"/>
      <c r="BP35" s="599"/>
      <c r="BQ35" s="599"/>
      <c r="BR35" s="599"/>
      <c r="BS35" s="599"/>
      <c r="BT35" s="599"/>
      <c r="BU35" s="599"/>
      <c r="BV35" s="181"/>
      <c r="BW35" s="598">
        <f t="shared" ref="BW35:BW43" si="2">IF(BY35="","",BW34+1)</f>
        <v>12</v>
      </c>
      <c r="BX35" s="598"/>
      <c r="BY35" s="599" t="str">
        <f>IF('各会計、関係団体の財政状況及び健全化判断比率'!B69="","",'各会計、関係団体の財政状況及び健全化判断比率'!B69)</f>
        <v>福岡県市町村職員退職手当組合（一般会計）</v>
      </c>
      <c r="BZ35" s="599"/>
      <c r="CA35" s="599"/>
      <c r="CB35" s="599"/>
      <c r="CC35" s="599"/>
      <c r="CD35" s="599"/>
      <c r="CE35" s="599"/>
      <c r="CF35" s="599"/>
      <c r="CG35" s="599"/>
      <c r="CH35" s="599"/>
      <c r="CI35" s="599"/>
      <c r="CJ35" s="599"/>
      <c r="CK35" s="599"/>
      <c r="CL35" s="599"/>
      <c r="CM35" s="599"/>
      <c r="CN35" s="181"/>
      <c r="CO35" s="598">
        <f t="shared" ref="CO35:CO43" si="3">IF(CQ35="","",CO34+1)</f>
        <v>22</v>
      </c>
      <c r="CP35" s="598"/>
      <c r="CQ35" s="599" t="str">
        <f>IF('各会計、関係団体の財政状況及び健全化判断比率'!BS8="","",'各会計、関係団体の財政状況及び健全化判断比率'!BS8)</f>
        <v>苅田エコプラント</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208"/>
    </row>
    <row r="36" spans="1:113" ht="32.25" customHeight="1" x14ac:dyDescent="0.2">
      <c r="A36" s="181"/>
      <c r="B36" s="205"/>
      <c r="C36" s="598">
        <f>IF(E36="","",C35+1)</f>
        <v>3</v>
      </c>
      <c r="D36" s="598"/>
      <c r="E36" s="599" t="str">
        <f>IF('各会計、関係団体の財政状況及び健全化判断比率'!B9="","",'各会計、関係団体の財政状況及び健全化判断比率'!B9)</f>
        <v>住宅新築資金等特別会計</v>
      </c>
      <c r="F36" s="599"/>
      <c r="G36" s="599"/>
      <c r="H36" s="599"/>
      <c r="I36" s="599"/>
      <c r="J36" s="599"/>
      <c r="K36" s="599"/>
      <c r="L36" s="599"/>
      <c r="M36" s="599"/>
      <c r="N36" s="599"/>
      <c r="O36" s="599"/>
      <c r="P36" s="599"/>
      <c r="Q36" s="599"/>
      <c r="R36" s="599"/>
      <c r="S36" s="599"/>
      <c r="T36" s="181"/>
      <c r="U36" s="598">
        <f t="shared" ref="U36:U43" si="4">IF(W36="","",U35+1)</f>
        <v>7</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81"/>
      <c r="AM36" s="598" t="str">
        <f t="shared" si="0"/>
        <v/>
      </c>
      <c r="AN36" s="598"/>
      <c r="AO36" s="599"/>
      <c r="AP36" s="599"/>
      <c r="AQ36" s="599"/>
      <c r="AR36" s="599"/>
      <c r="AS36" s="599"/>
      <c r="AT36" s="599"/>
      <c r="AU36" s="599"/>
      <c r="AV36" s="599"/>
      <c r="AW36" s="599"/>
      <c r="AX36" s="599"/>
      <c r="AY36" s="599"/>
      <c r="AZ36" s="599"/>
      <c r="BA36" s="599"/>
      <c r="BB36" s="599"/>
      <c r="BC36" s="599"/>
      <c r="BD36" s="181"/>
      <c r="BE36" s="598" t="str">
        <f t="shared" si="1"/>
        <v/>
      </c>
      <c r="BF36" s="598"/>
      <c r="BG36" s="599"/>
      <c r="BH36" s="599"/>
      <c r="BI36" s="599"/>
      <c r="BJ36" s="599"/>
      <c r="BK36" s="599"/>
      <c r="BL36" s="599"/>
      <c r="BM36" s="599"/>
      <c r="BN36" s="599"/>
      <c r="BO36" s="599"/>
      <c r="BP36" s="599"/>
      <c r="BQ36" s="599"/>
      <c r="BR36" s="599"/>
      <c r="BS36" s="599"/>
      <c r="BT36" s="599"/>
      <c r="BU36" s="599"/>
      <c r="BV36" s="181"/>
      <c r="BW36" s="598">
        <f t="shared" si="2"/>
        <v>13</v>
      </c>
      <c r="BX36" s="598"/>
      <c r="BY36" s="599" t="str">
        <f>IF('各会計、関係団体の財政状況及び健全化判断比率'!B70="","",'各会計、関係団体の財政状況及び健全化判断比率'!B70)</f>
        <v>福岡県市町村職員退職手当組合（基金特別会計）</v>
      </c>
      <c r="BZ36" s="599"/>
      <c r="CA36" s="599"/>
      <c r="CB36" s="599"/>
      <c r="CC36" s="599"/>
      <c r="CD36" s="599"/>
      <c r="CE36" s="599"/>
      <c r="CF36" s="599"/>
      <c r="CG36" s="599"/>
      <c r="CH36" s="599"/>
      <c r="CI36" s="599"/>
      <c r="CJ36" s="599"/>
      <c r="CK36" s="599"/>
      <c r="CL36" s="599"/>
      <c r="CM36" s="599"/>
      <c r="CN36" s="181"/>
      <c r="CO36" s="598">
        <f t="shared" si="3"/>
        <v>23</v>
      </c>
      <c r="CP36" s="598"/>
      <c r="CQ36" s="599" t="str">
        <f>IF('各会計、関係団体の財政状況及び健全化判断比率'!BS9="","",'各会計、関係団体の財政状況及び健全化判断比率'!BS9)</f>
        <v>苅田町土地開発公社</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v>
      </c>
      <c r="DH36" s="600"/>
      <c r="DI36" s="208"/>
    </row>
    <row r="37" spans="1:113" ht="32.25" customHeight="1" x14ac:dyDescent="0.2">
      <c r="A37" s="181"/>
      <c r="B37" s="205"/>
      <c r="C37" s="598">
        <f>IF(E37="","",C36+1)</f>
        <v>4</v>
      </c>
      <c r="D37" s="598"/>
      <c r="E37" s="599" t="str">
        <f>IF('各会計、関係団体の財政状況及び健全化判断比率'!B10="","",'各会計、関係団体の財政状況及び健全化判断比率'!B10)</f>
        <v>京都郡公平委員会特別会計</v>
      </c>
      <c r="F37" s="599"/>
      <c r="G37" s="599"/>
      <c r="H37" s="599"/>
      <c r="I37" s="599"/>
      <c r="J37" s="599"/>
      <c r="K37" s="599"/>
      <c r="L37" s="599"/>
      <c r="M37" s="599"/>
      <c r="N37" s="599"/>
      <c r="O37" s="599"/>
      <c r="P37" s="599"/>
      <c r="Q37" s="599"/>
      <c r="R37" s="599"/>
      <c r="S37" s="599"/>
      <c r="T37" s="181"/>
      <c r="U37" s="598" t="str">
        <f t="shared" si="4"/>
        <v/>
      </c>
      <c r="V37" s="598"/>
      <c r="W37" s="599"/>
      <c r="X37" s="599"/>
      <c r="Y37" s="599"/>
      <c r="Z37" s="599"/>
      <c r="AA37" s="599"/>
      <c r="AB37" s="599"/>
      <c r="AC37" s="599"/>
      <c r="AD37" s="599"/>
      <c r="AE37" s="599"/>
      <c r="AF37" s="599"/>
      <c r="AG37" s="599"/>
      <c r="AH37" s="599"/>
      <c r="AI37" s="599"/>
      <c r="AJ37" s="599"/>
      <c r="AK37" s="599"/>
      <c r="AL37" s="181"/>
      <c r="AM37" s="598" t="str">
        <f t="shared" si="0"/>
        <v/>
      </c>
      <c r="AN37" s="598"/>
      <c r="AO37" s="599"/>
      <c r="AP37" s="599"/>
      <c r="AQ37" s="599"/>
      <c r="AR37" s="599"/>
      <c r="AS37" s="599"/>
      <c r="AT37" s="599"/>
      <c r="AU37" s="599"/>
      <c r="AV37" s="599"/>
      <c r="AW37" s="599"/>
      <c r="AX37" s="599"/>
      <c r="AY37" s="599"/>
      <c r="AZ37" s="599"/>
      <c r="BA37" s="599"/>
      <c r="BB37" s="599"/>
      <c r="BC37" s="599"/>
      <c r="BD37" s="181"/>
      <c r="BE37" s="598" t="str">
        <f t="shared" si="1"/>
        <v/>
      </c>
      <c r="BF37" s="598"/>
      <c r="BG37" s="599"/>
      <c r="BH37" s="599"/>
      <c r="BI37" s="599"/>
      <c r="BJ37" s="599"/>
      <c r="BK37" s="599"/>
      <c r="BL37" s="599"/>
      <c r="BM37" s="599"/>
      <c r="BN37" s="599"/>
      <c r="BO37" s="599"/>
      <c r="BP37" s="599"/>
      <c r="BQ37" s="599"/>
      <c r="BR37" s="599"/>
      <c r="BS37" s="599"/>
      <c r="BT37" s="599"/>
      <c r="BU37" s="599"/>
      <c r="BV37" s="181"/>
      <c r="BW37" s="598">
        <f t="shared" si="2"/>
        <v>14</v>
      </c>
      <c r="BX37" s="598"/>
      <c r="BY37" s="599" t="str">
        <f>IF('各会計、関係団体の財政状況及び健全化判断比率'!B71="","",'各会計、関係団体の財政状況及び健全化判断比率'!B71)</f>
        <v>福岡県自治会館管理組合</v>
      </c>
      <c r="BZ37" s="599"/>
      <c r="CA37" s="599"/>
      <c r="CB37" s="599"/>
      <c r="CC37" s="599"/>
      <c r="CD37" s="599"/>
      <c r="CE37" s="599"/>
      <c r="CF37" s="599"/>
      <c r="CG37" s="599"/>
      <c r="CH37" s="599"/>
      <c r="CI37" s="599"/>
      <c r="CJ37" s="599"/>
      <c r="CK37" s="599"/>
      <c r="CL37" s="599"/>
      <c r="CM37" s="599"/>
      <c r="CN37" s="181"/>
      <c r="CO37" s="598">
        <f t="shared" si="3"/>
        <v>24</v>
      </c>
      <c r="CP37" s="598"/>
      <c r="CQ37" s="599" t="str">
        <f>IF('各会計、関係団体の財政状況及び健全化判断比率'!BS10="","",'各会計、関係団体の財政状況及び健全化判断比率'!BS10)</f>
        <v>苅田町農業公社</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208"/>
    </row>
    <row r="38" spans="1:113" ht="32.25" customHeight="1" x14ac:dyDescent="0.2">
      <c r="A38" s="181"/>
      <c r="B38" s="205"/>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81"/>
      <c r="U38" s="598" t="str">
        <f t="shared" si="4"/>
        <v/>
      </c>
      <c r="V38" s="598"/>
      <c r="W38" s="599"/>
      <c r="X38" s="599"/>
      <c r="Y38" s="599"/>
      <c r="Z38" s="599"/>
      <c r="AA38" s="599"/>
      <c r="AB38" s="599"/>
      <c r="AC38" s="599"/>
      <c r="AD38" s="599"/>
      <c r="AE38" s="599"/>
      <c r="AF38" s="599"/>
      <c r="AG38" s="599"/>
      <c r="AH38" s="599"/>
      <c r="AI38" s="599"/>
      <c r="AJ38" s="599"/>
      <c r="AK38" s="599"/>
      <c r="AL38" s="181"/>
      <c r="AM38" s="598" t="str">
        <f t="shared" si="0"/>
        <v/>
      </c>
      <c r="AN38" s="598"/>
      <c r="AO38" s="599"/>
      <c r="AP38" s="599"/>
      <c r="AQ38" s="599"/>
      <c r="AR38" s="599"/>
      <c r="AS38" s="599"/>
      <c r="AT38" s="599"/>
      <c r="AU38" s="599"/>
      <c r="AV38" s="599"/>
      <c r="AW38" s="599"/>
      <c r="AX38" s="599"/>
      <c r="AY38" s="599"/>
      <c r="AZ38" s="599"/>
      <c r="BA38" s="599"/>
      <c r="BB38" s="599"/>
      <c r="BC38" s="599"/>
      <c r="BD38" s="181"/>
      <c r="BE38" s="598" t="str">
        <f t="shared" si="1"/>
        <v/>
      </c>
      <c r="BF38" s="598"/>
      <c r="BG38" s="599"/>
      <c r="BH38" s="599"/>
      <c r="BI38" s="599"/>
      <c r="BJ38" s="599"/>
      <c r="BK38" s="599"/>
      <c r="BL38" s="599"/>
      <c r="BM38" s="599"/>
      <c r="BN38" s="599"/>
      <c r="BO38" s="599"/>
      <c r="BP38" s="599"/>
      <c r="BQ38" s="599"/>
      <c r="BR38" s="599"/>
      <c r="BS38" s="599"/>
      <c r="BT38" s="599"/>
      <c r="BU38" s="599"/>
      <c r="BV38" s="181"/>
      <c r="BW38" s="598">
        <f t="shared" si="2"/>
        <v>15</v>
      </c>
      <c r="BX38" s="598"/>
      <c r="BY38" s="599" t="str">
        <f>IF('各会計、関係団体の財政状況及び健全化判断比率'!B72="","",'各会計、関係団体の財政状況及び健全化判断比率'!B72)</f>
        <v>福岡県自治振興組合（一般会計）</v>
      </c>
      <c r="BZ38" s="599"/>
      <c r="CA38" s="599"/>
      <c r="CB38" s="599"/>
      <c r="CC38" s="599"/>
      <c r="CD38" s="599"/>
      <c r="CE38" s="599"/>
      <c r="CF38" s="599"/>
      <c r="CG38" s="599"/>
      <c r="CH38" s="599"/>
      <c r="CI38" s="599"/>
      <c r="CJ38" s="599"/>
      <c r="CK38" s="599"/>
      <c r="CL38" s="599"/>
      <c r="CM38" s="599"/>
      <c r="CN38" s="181"/>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208"/>
    </row>
    <row r="39" spans="1:113" ht="32.25" customHeight="1" x14ac:dyDescent="0.2">
      <c r="A39" s="181"/>
      <c r="B39" s="205"/>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81"/>
      <c r="U39" s="598" t="str">
        <f t="shared" si="4"/>
        <v/>
      </c>
      <c r="V39" s="598"/>
      <c r="W39" s="599"/>
      <c r="X39" s="599"/>
      <c r="Y39" s="599"/>
      <c r="Z39" s="599"/>
      <c r="AA39" s="599"/>
      <c r="AB39" s="599"/>
      <c r="AC39" s="599"/>
      <c r="AD39" s="599"/>
      <c r="AE39" s="599"/>
      <c r="AF39" s="599"/>
      <c r="AG39" s="599"/>
      <c r="AH39" s="599"/>
      <c r="AI39" s="599"/>
      <c r="AJ39" s="599"/>
      <c r="AK39" s="599"/>
      <c r="AL39" s="181"/>
      <c r="AM39" s="598" t="str">
        <f t="shared" si="0"/>
        <v/>
      </c>
      <c r="AN39" s="598"/>
      <c r="AO39" s="599"/>
      <c r="AP39" s="599"/>
      <c r="AQ39" s="599"/>
      <c r="AR39" s="599"/>
      <c r="AS39" s="599"/>
      <c r="AT39" s="599"/>
      <c r="AU39" s="599"/>
      <c r="AV39" s="599"/>
      <c r="AW39" s="599"/>
      <c r="AX39" s="599"/>
      <c r="AY39" s="599"/>
      <c r="AZ39" s="599"/>
      <c r="BA39" s="599"/>
      <c r="BB39" s="599"/>
      <c r="BC39" s="599"/>
      <c r="BD39" s="181"/>
      <c r="BE39" s="598" t="str">
        <f t="shared" si="1"/>
        <v/>
      </c>
      <c r="BF39" s="598"/>
      <c r="BG39" s="599"/>
      <c r="BH39" s="599"/>
      <c r="BI39" s="599"/>
      <c r="BJ39" s="599"/>
      <c r="BK39" s="599"/>
      <c r="BL39" s="599"/>
      <c r="BM39" s="599"/>
      <c r="BN39" s="599"/>
      <c r="BO39" s="599"/>
      <c r="BP39" s="599"/>
      <c r="BQ39" s="599"/>
      <c r="BR39" s="599"/>
      <c r="BS39" s="599"/>
      <c r="BT39" s="599"/>
      <c r="BU39" s="599"/>
      <c r="BV39" s="181"/>
      <c r="BW39" s="598">
        <f t="shared" si="2"/>
        <v>16</v>
      </c>
      <c r="BX39" s="598"/>
      <c r="BY39" s="599" t="str">
        <f>IF('各会計、関係団体の財政状況及び健全化判断比率'!B73="","",'各会計、関係団体の財政状況及び健全化判断比率'!B73)</f>
        <v>福岡県自治振興組合（公文書館事業特別会計）</v>
      </c>
      <c r="BZ39" s="599"/>
      <c r="CA39" s="599"/>
      <c r="CB39" s="599"/>
      <c r="CC39" s="599"/>
      <c r="CD39" s="599"/>
      <c r="CE39" s="599"/>
      <c r="CF39" s="599"/>
      <c r="CG39" s="599"/>
      <c r="CH39" s="599"/>
      <c r="CI39" s="599"/>
      <c r="CJ39" s="599"/>
      <c r="CK39" s="599"/>
      <c r="CL39" s="599"/>
      <c r="CM39" s="599"/>
      <c r="CN39" s="181"/>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208"/>
    </row>
    <row r="40" spans="1:113" ht="32.25" customHeight="1" x14ac:dyDescent="0.2">
      <c r="A40" s="181"/>
      <c r="B40" s="205"/>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81"/>
      <c r="U40" s="598" t="str">
        <f t="shared" si="4"/>
        <v/>
      </c>
      <c r="V40" s="598"/>
      <c r="W40" s="599"/>
      <c r="X40" s="599"/>
      <c r="Y40" s="599"/>
      <c r="Z40" s="599"/>
      <c r="AA40" s="599"/>
      <c r="AB40" s="599"/>
      <c r="AC40" s="599"/>
      <c r="AD40" s="599"/>
      <c r="AE40" s="599"/>
      <c r="AF40" s="599"/>
      <c r="AG40" s="599"/>
      <c r="AH40" s="599"/>
      <c r="AI40" s="599"/>
      <c r="AJ40" s="599"/>
      <c r="AK40" s="599"/>
      <c r="AL40" s="181"/>
      <c r="AM40" s="598" t="str">
        <f t="shared" si="0"/>
        <v/>
      </c>
      <c r="AN40" s="598"/>
      <c r="AO40" s="599"/>
      <c r="AP40" s="599"/>
      <c r="AQ40" s="599"/>
      <c r="AR40" s="599"/>
      <c r="AS40" s="599"/>
      <c r="AT40" s="599"/>
      <c r="AU40" s="599"/>
      <c r="AV40" s="599"/>
      <c r="AW40" s="599"/>
      <c r="AX40" s="599"/>
      <c r="AY40" s="599"/>
      <c r="AZ40" s="599"/>
      <c r="BA40" s="599"/>
      <c r="BB40" s="599"/>
      <c r="BC40" s="599"/>
      <c r="BD40" s="181"/>
      <c r="BE40" s="598" t="str">
        <f t="shared" si="1"/>
        <v/>
      </c>
      <c r="BF40" s="598"/>
      <c r="BG40" s="599"/>
      <c r="BH40" s="599"/>
      <c r="BI40" s="599"/>
      <c r="BJ40" s="599"/>
      <c r="BK40" s="599"/>
      <c r="BL40" s="599"/>
      <c r="BM40" s="599"/>
      <c r="BN40" s="599"/>
      <c r="BO40" s="599"/>
      <c r="BP40" s="599"/>
      <c r="BQ40" s="599"/>
      <c r="BR40" s="599"/>
      <c r="BS40" s="599"/>
      <c r="BT40" s="599"/>
      <c r="BU40" s="599"/>
      <c r="BV40" s="181"/>
      <c r="BW40" s="598">
        <f t="shared" si="2"/>
        <v>17</v>
      </c>
      <c r="BX40" s="598"/>
      <c r="BY40" s="599" t="str">
        <f>IF('各会計、関係団体の財政状況及び健全化判断比率'!B74="","",'各会計、関係団体の財政状況及び健全化判断比率'!B74)</f>
        <v>福岡県後期高齢者医療広域連合（一般会計）</v>
      </c>
      <c r="BZ40" s="599"/>
      <c r="CA40" s="599"/>
      <c r="CB40" s="599"/>
      <c r="CC40" s="599"/>
      <c r="CD40" s="599"/>
      <c r="CE40" s="599"/>
      <c r="CF40" s="599"/>
      <c r="CG40" s="599"/>
      <c r="CH40" s="599"/>
      <c r="CI40" s="599"/>
      <c r="CJ40" s="599"/>
      <c r="CK40" s="599"/>
      <c r="CL40" s="599"/>
      <c r="CM40" s="599"/>
      <c r="CN40" s="181"/>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208"/>
    </row>
    <row r="41" spans="1:113" ht="32.25" customHeight="1" x14ac:dyDescent="0.2">
      <c r="A41" s="181"/>
      <c r="B41" s="205"/>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81"/>
      <c r="U41" s="598" t="str">
        <f t="shared" si="4"/>
        <v/>
      </c>
      <c r="V41" s="598"/>
      <c r="W41" s="599"/>
      <c r="X41" s="599"/>
      <c r="Y41" s="599"/>
      <c r="Z41" s="599"/>
      <c r="AA41" s="599"/>
      <c r="AB41" s="599"/>
      <c r="AC41" s="599"/>
      <c r="AD41" s="599"/>
      <c r="AE41" s="599"/>
      <c r="AF41" s="599"/>
      <c r="AG41" s="599"/>
      <c r="AH41" s="599"/>
      <c r="AI41" s="599"/>
      <c r="AJ41" s="599"/>
      <c r="AK41" s="599"/>
      <c r="AL41" s="181"/>
      <c r="AM41" s="598" t="str">
        <f t="shared" si="0"/>
        <v/>
      </c>
      <c r="AN41" s="598"/>
      <c r="AO41" s="599"/>
      <c r="AP41" s="599"/>
      <c r="AQ41" s="599"/>
      <c r="AR41" s="599"/>
      <c r="AS41" s="599"/>
      <c r="AT41" s="599"/>
      <c r="AU41" s="599"/>
      <c r="AV41" s="599"/>
      <c r="AW41" s="599"/>
      <c r="AX41" s="599"/>
      <c r="AY41" s="599"/>
      <c r="AZ41" s="599"/>
      <c r="BA41" s="599"/>
      <c r="BB41" s="599"/>
      <c r="BC41" s="599"/>
      <c r="BD41" s="181"/>
      <c r="BE41" s="598" t="str">
        <f t="shared" si="1"/>
        <v/>
      </c>
      <c r="BF41" s="598"/>
      <c r="BG41" s="599"/>
      <c r="BH41" s="599"/>
      <c r="BI41" s="599"/>
      <c r="BJ41" s="599"/>
      <c r="BK41" s="599"/>
      <c r="BL41" s="599"/>
      <c r="BM41" s="599"/>
      <c r="BN41" s="599"/>
      <c r="BO41" s="599"/>
      <c r="BP41" s="599"/>
      <c r="BQ41" s="599"/>
      <c r="BR41" s="599"/>
      <c r="BS41" s="599"/>
      <c r="BT41" s="599"/>
      <c r="BU41" s="599"/>
      <c r="BV41" s="181"/>
      <c r="BW41" s="598">
        <f t="shared" si="2"/>
        <v>18</v>
      </c>
      <c r="BX41" s="598"/>
      <c r="BY41" s="599" t="str">
        <f>IF('各会計、関係団体の財政状況及び健全化判断比率'!B75="","",'各会計、関係団体の財政状況及び健全化判断比率'!B75)</f>
        <v>福岡県後期高齢者医療広域連合（後期高齢者医療特別会計）</v>
      </c>
      <c r="BZ41" s="599"/>
      <c r="CA41" s="599"/>
      <c r="CB41" s="599"/>
      <c r="CC41" s="599"/>
      <c r="CD41" s="599"/>
      <c r="CE41" s="599"/>
      <c r="CF41" s="599"/>
      <c r="CG41" s="599"/>
      <c r="CH41" s="599"/>
      <c r="CI41" s="599"/>
      <c r="CJ41" s="599"/>
      <c r="CK41" s="599"/>
      <c r="CL41" s="599"/>
      <c r="CM41" s="599"/>
      <c r="CN41" s="181"/>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208"/>
    </row>
    <row r="42" spans="1:113" ht="32.25" customHeight="1" x14ac:dyDescent="0.2">
      <c r="B42" s="205"/>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81"/>
      <c r="U42" s="598" t="str">
        <f t="shared" si="4"/>
        <v/>
      </c>
      <c r="V42" s="598"/>
      <c r="W42" s="599"/>
      <c r="X42" s="599"/>
      <c r="Y42" s="599"/>
      <c r="Z42" s="599"/>
      <c r="AA42" s="599"/>
      <c r="AB42" s="599"/>
      <c r="AC42" s="599"/>
      <c r="AD42" s="599"/>
      <c r="AE42" s="599"/>
      <c r="AF42" s="599"/>
      <c r="AG42" s="599"/>
      <c r="AH42" s="599"/>
      <c r="AI42" s="599"/>
      <c r="AJ42" s="599"/>
      <c r="AK42" s="599"/>
      <c r="AL42" s="181"/>
      <c r="AM42" s="598" t="str">
        <f t="shared" si="0"/>
        <v/>
      </c>
      <c r="AN42" s="598"/>
      <c r="AO42" s="599"/>
      <c r="AP42" s="599"/>
      <c r="AQ42" s="599"/>
      <c r="AR42" s="599"/>
      <c r="AS42" s="599"/>
      <c r="AT42" s="599"/>
      <c r="AU42" s="599"/>
      <c r="AV42" s="599"/>
      <c r="AW42" s="599"/>
      <c r="AX42" s="599"/>
      <c r="AY42" s="599"/>
      <c r="AZ42" s="599"/>
      <c r="BA42" s="599"/>
      <c r="BB42" s="599"/>
      <c r="BC42" s="599"/>
      <c r="BD42" s="181"/>
      <c r="BE42" s="598" t="str">
        <f t="shared" si="1"/>
        <v/>
      </c>
      <c r="BF42" s="598"/>
      <c r="BG42" s="599"/>
      <c r="BH42" s="599"/>
      <c r="BI42" s="599"/>
      <c r="BJ42" s="599"/>
      <c r="BK42" s="599"/>
      <c r="BL42" s="599"/>
      <c r="BM42" s="599"/>
      <c r="BN42" s="599"/>
      <c r="BO42" s="599"/>
      <c r="BP42" s="599"/>
      <c r="BQ42" s="599"/>
      <c r="BR42" s="599"/>
      <c r="BS42" s="599"/>
      <c r="BT42" s="599"/>
      <c r="BU42" s="599"/>
      <c r="BV42" s="181"/>
      <c r="BW42" s="598">
        <f t="shared" si="2"/>
        <v>19</v>
      </c>
      <c r="BX42" s="598"/>
      <c r="BY42" s="599" t="str">
        <f>IF('各会計、関係団体の財政状況及び健全化判断比率'!B76="","",'各会計、関係団体の財政状況及び健全化判断比率'!B76)</f>
        <v>行橋京都メディカルセンター組合</v>
      </c>
      <c r="BZ42" s="599"/>
      <c r="CA42" s="599"/>
      <c r="CB42" s="599"/>
      <c r="CC42" s="599"/>
      <c r="CD42" s="599"/>
      <c r="CE42" s="599"/>
      <c r="CF42" s="599"/>
      <c r="CG42" s="599"/>
      <c r="CH42" s="599"/>
      <c r="CI42" s="599"/>
      <c r="CJ42" s="599"/>
      <c r="CK42" s="599"/>
      <c r="CL42" s="599"/>
      <c r="CM42" s="599"/>
      <c r="CN42" s="181"/>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208"/>
    </row>
    <row r="43" spans="1:113" ht="32.25" customHeight="1" x14ac:dyDescent="0.2">
      <c r="B43" s="205"/>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81"/>
      <c r="U43" s="598" t="str">
        <f t="shared" si="4"/>
        <v/>
      </c>
      <c r="V43" s="598"/>
      <c r="W43" s="599"/>
      <c r="X43" s="599"/>
      <c r="Y43" s="599"/>
      <c r="Z43" s="599"/>
      <c r="AA43" s="599"/>
      <c r="AB43" s="599"/>
      <c r="AC43" s="599"/>
      <c r="AD43" s="599"/>
      <c r="AE43" s="599"/>
      <c r="AF43" s="599"/>
      <c r="AG43" s="599"/>
      <c r="AH43" s="599"/>
      <c r="AI43" s="599"/>
      <c r="AJ43" s="599"/>
      <c r="AK43" s="599"/>
      <c r="AL43" s="181"/>
      <c r="AM43" s="598" t="str">
        <f t="shared" si="0"/>
        <v/>
      </c>
      <c r="AN43" s="598"/>
      <c r="AO43" s="599"/>
      <c r="AP43" s="599"/>
      <c r="AQ43" s="599"/>
      <c r="AR43" s="599"/>
      <c r="AS43" s="599"/>
      <c r="AT43" s="599"/>
      <c r="AU43" s="599"/>
      <c r="AV43" s="599"/>
      <c r="AW43" s="599"/>
      <c r="AX43" s="599"/>
      <c r="AY43" s="599"/>
      <c r="AZ43" s="599"/>
      <c r="BA43" s="599"/>
      <c r="BB43" s="599"/>
      <c r="BC43" s="599"/>
      <c r="BD43" s="181"/>
      <c r="BE43" s="598" t="str">
        <f t="shared" si="1"/>
        <v/>
      </c>
      <c r="BF43" s="598"/>
      <c r="BG43" s="599"/>
      <c r="BH43" s="599"/>
      <c r="BI43" s="599"/>
      <c r="BJ43" s="599"/>
      <c r="BK43" s="599"/>
      <c r="BL43" s="599"/>
      <c r="BM43" s="599"/>
      <c r="BN43" s="599"/>
      <c r="BO43" s="599"/>
      <c r="BP43" s="599"/>
      <c r="BQ43" s="599"/>
      <c r="BR43" s="599"/>
      <c r="BS43" s="599"/>
      <c r="BT43" s="599"/>
      <c r="BU43" s="599"/>
      <c r="BV43" s="181"/>
      <c r="BW43" s="598">
        <f t="shared" si="2"/>
        <v>20</v>
      </c>
      <c r="BX43" s="598"/>
      <c r="BY43" s="599" t="str">
        <f>IF('各会計、関係団体の財政状況及び健全化判断比率'!B77="","",'各会計、関係団体の財政状況及び健全化判断比率'!B77)</f>
        <v>京築広域水道企業団</v>
      </c>
      <c r="BZ43" s="599"/>
      <c r="CA43" s="599"/>
      <c r="CB43" s="599"/>
      <c r="CC43" s="599"/>
      <c r="CD43" s="599"/>
      <c r="CE43" s="599"/>
      <c r="CF43" s="599"/>
      <c r="CG43" s="599"/>
      <c r="CH43" s="599"/>
      <c r="CI43" s="599"/>
      <c r="CJ43" s="599"/>
      <c r="CK43" s="599"/>
      <c r="CL43" s="599"/>
      <c r="CM43" s="599"/>
      <c r="CN43" s="181"/>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1" t="s">
        <v>195</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2">
      <c r="E47" s="601" t="s">
        <v>196</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2">
      <c r="E48" s="601" t="s">
        <v>197</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2">
      <c r="E49" s="602" t="s">
        <v>198</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2">
      <c r="E50" s="601" t="s">
        <v>199</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2">
      <c r="E51" s="601" t="s">
        <v>200</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2">
      <c r="E52" s="601" t="s">
        <v>201</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2">
      <c r="E53" s="601" t="s">
        <v>202</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2"/>
    <row r="55" spans="5:113" x14ac:dyDescent="0.2"/>
    <row r="56" spans="5:113" x14ac:dyDescent="0.2"/>
  </sheetData>
  <sheetProtection algorithmName="SHA-512" hashValue="7cSxpbrZijLtcW3f5IHxdRU+Rfq8VoHtnQRY21zOofq1BFJOACwSRYljviK8tkaz5a4RcVtIiyc0C4CJLco/KA==" saltValue="8tNNSluG4AGl/HMGvv/n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1" t="s">
        <v>537</v>
      </c>
      <c r="D34" s="1161"/>
      <c r="E34" s="1162"/>
      <c r="F34" s="32" t="s">
        <v>538</v>
      </c>
      <c r="G34" s="33" t="s">
        <v>539</v>
      </c>
      <c r="H34" s="33" t="s">
        <v>540</v>
      </c>
      <c r="I34" s="33" t="s">
        <v>541</v>
      </c>
      <c r="J34" s="34" t="s">
        <v>542</v>
      </c>
      <c r="K34" s="22"/>
      <c r="L34" s="22"/>
      <c r="M34" s="22"/>
      <c r="N34" s="22"/>
      <c r="O34" s="22"/>
      <c r="P34" s="22"/>
    </row>
    <row r="35" spans="1:16" ht="39" customHeight="1" x14ac:dyDescent="0.2">
      <c r="A35" s="22"/>
      <c r="B35" s="35"/>
      <c r="C35" s="1155" t="s">
        <v>543</v>
      </c>
      <c r="D35" s="1156"/>
      <c r="E35" s="1157"/>
      <c r="F35" s="36">
        <v>7.09</v>
      </c>
      <c r="G35" s="37">
        <v>7.51</v>
      </c>
      <c r="H35" s="37">
        <v>8.76</v>
      </c>
      <c r="I35" s="37">
        <v>5.24</v>
      </c>
      <c r="J35" s="38">
        <v>11.75</v>
      </c>
      <c r="K35" s="22"/>
      <c r="L35" s="22"/>
      <c r="M35" s="22"/>
      <c r="N35" s="22"/>
      <c r="O35" s="22"/>
      <c r="P35" s="22"/>
    </row>
    <row r="36" spans="1:16" ht="39" customHeight="1" x14ac:dyDescent="0.2">
      <c r="A36" s="22"/>
      <c r="B36" s="35"/>
      <c r="C36" s="1155" t="s">
        <v>544</v>
      </c>
      <c r="D36" s="1156"/>
      <c r="E36" s="1157"/>
      <c r="F36" s="36">
        <v>13.35</v>
      </c>
      <c r="G36" s="37">
        <v>13.37</v>
      </c>
      <c r="H36" s="37">
        <v>13.92</v>
      </c>
      <c r="I36" s="37">
        <v>12.27</v>
      </c>
      <c r="J36" s="38">
        <v>11.57</v>
      </c>
      <c r="K36" s="22"/>
      <c r="L36" s="22"/>
      <c r="M36" s="22"/>
      <c r="N36" s="22"/>
      <c r="O36" s="22"/>
      <c r="P36" s="22"/>
    </row>
    <row r="37" spans="1:16" ht="39" customHeight="1" x14ac:dyDescent="0.2">
      <c r="A37" s="22"/>
      <c r="B37" s="35"/>
      <c r="C37" s="1155" t="s">
        <v>545</v>
      </c>
      <c r="D37" s="1156"/>
      <c r="E37" s="1157"/>
      <c r="F37" s="36">
        <v>3.38</v>
      </c>
      <c r="G37" s="37">
        <v>3.28</v>
      </c>
      <c r="H37" s="37">
        <v>3.39</v>
      </c>
      <c r="I37" s="37">
        <v>3.16</v>
      </c>
      <c r="J37" s="38">
        <v>3.37</v>
      </c>
      <c r="K37" s="22"/>
      <c r="L37" s="22"/>
      <c r="M37" s="22"/>
      <c r="N37" s="22"/>
      <c r="O37" s="22"/>
      <c r="P37" s="22"/>
    </row>
    <row r="38" spans="1:16" ht="39" customHeight="1" x14ac:dyDescent="0.2">
      <c r="A38" s="22"/>
      <c r="B38" s="35"/>
      <c r="C38" s="1155" t="s">
        <v>546</v>
      </c>
      <c r="D38" s="1156"/>
      <c r="E38" s="1157"/>
      <c r="F38" s="36">
        <v>2.17</v>
      </c>
      <c r="G38" s="37">
        <v>1.59</v>
      </c>
      <c r="H38" s="37">
        <v>1.41</v>
      </c>
      <c r="I38" s="37">
        <v>2.02</v>
      </c>
      <c r="J38" s="38">
        <v>2.2200000000000002</v>
      </c>
      <c r="K38" s="22"/>
      <c r="L38" s="22"/>
      <c r="M38" s="22"/>
      <c r="N38" s="22"/>
      <c r="O38" s="22"/>
      <c r="P38" s="22"/>
    </row>
    <row r="39" spans="1:16" ht="39" customHeight="1" x14ac:dyDescent="0.2">
      <c r="A39" s="22"/>
      <c r="B39" s="35"/>
      <c r="C39" s="1155" t="s">
        <v>547</v>
      </c>
      <c r="D39" s="1156"/>
      <c r="E39" s="1157"/>
      <c r="F39" s="36">
        <v>0.34</v>
      </c>
      <c r="G39" s="37">
        <v>0.12</v>
      </c>
      <c r="H39" s="37">
        <v>0.32</v>
      </c>
      <c r="I39" s="37">
        <v>0.54</v>
      </c>
      <c r="J39" s="38">
        <v>0.98</v>
      </c>
      <c r="K39" s="22"/>
      <c r="L39" s="22"/>
      <c r="M39" s="22"/>
      <c r="N39" s="22"/>
      <c r="O39" s="22"/>
      <c r="P39" s="22"/>
    </row>
    <row r="40" spans="1:16" ht="39" customHeight="1" x14ac:dyDescent="0.2">
      <c r="A40" s="22"/>
      <c r="B40" s="35"/>
      <c r="C40" s="1155" t="s">
        <v>548</v>
      </c>
      <c r="D40" s="1156"/>
      <c r="E40" s="1157"/>
      <c r="F40" s="36">
        <v>0.04</v>
      </c>
      <c r="G40" s="37">
        <v>0.04</v>
      </c>
      <c r="H40" s="37">
        <v>0.05</v>
      </c>
      <c r="I40" s="37">
        <v>0.06</v>
      </c>
      <c r="J40" s="38">
        <v>0.06</v>
      </c>
      <c r="K40" s="22"/>
      <c r="L40" s="22"/>
      <c r="M40" s="22"/>
      <c r="N40" s="22"/>
      <c r="O40" s="22"/>
      <c r="P40" s="22"/>
    </row>
    <row r="41" spans="1:16" ht="39" customHeight="1" x14ac:dyDescent="0.2">
      <c r="A41" s="22"/>
      <c r="B41" s="35"/>
      <c r="C41" s="1155" t="s">
        <v>549</v>
      </c>
      <c r="D41" s="1156"/>
      <c r="E41" s="1157"/>
      <c r="F41" s="36">
        <v>0.02</v>
      </c>
      <c r="G41" s="37">
        <v>0.02</v>
      </c>
      <c r="H41" s="37">
        <v>0.02</v>
      </c>
      <c r="I41" s="37">
        <v>0.03</v>
      </c>
      <c r="J41" s="38">
        <v>0.01</v>
      </c>
      <c r="K41" s="22"/>
      <c r="L41" s="22"/>
      <c r="M41" s="22"/>
      <c r="N41" s="22"/>
      <c r="O41" s="22"/>
      <c r="P41" s="22"/>
    </row>
    <row r="42" spans="1:16" ht="39" customHeight="1" x14ac:dyDescent="0.2">
      <c r="A42" s="22"/>
      <c r="B42" s="39"/>
      <c r="C42" s="1155" t="s">
        <v>550</v>
      </c>
      <c r="D42" s="1156"/>
      <c r="E42" s="1157"/>
      <c r="F42" s="36" t="s">
        <v>492</v>
      </c>
      <c r="G42" s="37" t="s">
        <v>492</v>
      </c>
      <c r="H42" s="37" t="s">
        <v>492</v>
      </c>
      <c r="I42" s="37" t="s">
        <v>492</v>
      </c>
      <c r="J42" s="38" t="s">
        <v>492</v>
      </c>
      <c r="K42" s="22"/>
      <c r="L42" s="22"/>
      <c r="M42" s="22"/>
      <c r="N42" s="22"/>
      <c r="O42" s="22"/>
      <c r="P42" s="22"/>
    </row>
    <row r="43" spans="1:16" ht="39" customHeight="1" thickBot="1" x14ac:dyDescent="0.25">
      <c r="A43" s="22"/>
      <c r="B43" s="40"/>
      <c r="C43" s="1158" t="s">
        <v>551</v>
      </c>
      <c r="D43" s="1159"/>
      <c r="E43" s="116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juenGduq63z8sLYl42Kuqho8LX132XNTLnnrbBshAIFu8pU8ZFy4kvGqfxEXwOFHfs9D7+T/nUb9xfcGm0IAA==" saltValue="9LWJMyaIBdflMdPj1OgD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63" t="s">
        <v>9</v>
      </c>
      <c r="C45" s="1164"/>
      <c r="D45" s="58"/>
      <c r="E45" s="1169" t="s">
        <v>10</v>
      </c>
      <c r="F45" s="1169"/>
      <c r="G45" s="1169"/>
      <c r="H45" s="1169"/>
      <c r="I45" s="1169"/>
      <c r="J45" s="1170"/>
      <c r="K45" s="59">
        <v>1279</v>
      </c>
      <c r="L45" s="60">
        <v>1225</v>
      </c>
      <c r="M45" s="60">
        <v>1190</v>
      </c>
      <c r="N45" s="60">
        <v>1227</v>
      </c>
      <c r="O45" s="61">
        <v>1244</v>
      </c>
      <c r="P45" s="48"/>
      <c r="Q45" s="48"/>
      <c r="R45" s="48"/>
      <c r="S45" s="48"/>
      <c r="T45" s="48"/>
      <c r="U45" s="48"/>
    </row>
    <row r="46" spans="1:21" ht="30.75" customHeight="1" x14ac:dyDescent="0.2">
      <c r="A46" s="48"/>
      <c r="B46" s="1165"/>
      <c r="C46" s="1166"/>
      <c r="D46" s="62"/>
      <c r="E46" s="1171" t="s">
        <v>11</v>
      </c>
      <c r="F46" s="1171"/>
      <c r="G46" s="1171"/>
      <c r="H46" s="1171"/>
      <c r="I46" s="1171"/>
      <c r="J46" s="1172"/>
      <c r="K46" s="63" t="s">
        <v>492</v>
      </c>
      <c r="L46" s="64" t="s">
        <v>492</v>
      </c>
      <c r="M46" s="64" t="s">
        <v>492</v>
      </c>
      <c r="N46" s="64" t="s">
        <v>492</v>
      </c>
      <c r="O46" s="65" t="s">
        <v>492</v>
      </c>
      <c r="P46" s="48"/>
      <c r="Q46" s="48"/>
      <c r="R46" s="48"/>
      <c r="S46" s="48"/>
      <c r="T46" s="48"/>
      <c r="U46" s="48"/>
    </row>
    <row r="47" spans="1:21" ht="30.75" customHeight="1" x14ac:dyDescent="0.2">
      <c r="A47" s="48"/>
      <c r="B47" s="1165"/>
      <c r="C47" s="1166"/>
      <c r="D47" s="62"/>
      <c r="E47" s="1171" t="s">
        <v>12</v>
      </c>
      <c r="F47" s="1171"/>
      <c r="G47" s="1171"/>
      <c r="H47" s="1171"/>
      <c r="I47" s="1171"/>
      <c r="J47" s="1172"/>
      <c r="K47" s="63" t="s">
        <v>492</v>
      </c>
      <c r="L47" s="64" t="s">
        <v>492</v>
      </c>
      <c r="M47" s="64" t="s">
        <v>492</v>
      </c>
      <c r="N47" s="64" t="s">
        <v>492</v>
      </c>
      <c r="O47" s="65" t="s">
        <v>492</v>
      </c>
      <c r="P47" s="48"/>
      <c r="Q47" s="48"/>
      <c r="R47" s="48"/>
      <c r="S47" s="48"/>
      <c r="T47" s="48"/>
      <c r="U47" s="48"/>
    </row>
    <row r="48" spans="1:21" ht="30.75" customHeight="1" x14ac:dyDescent="0.2">
      <c r="A48" s="48"/>
      <c r="B48" s="1165"/>
      <c r="C48" s="1166"/>
      <c r="D48" s="62"/>
      <c r="E48" s="1171" t="s">
        <v>13</v>
      </c>
      <c r="F48" s="1171"/>
      <c r="G48" s="1171"/>
      <c r="H48" s="1171"/>
      <c r="I48" s="1171"/>
      <c r="J48" s="1172"/>
      <c r="K48" s="63">
        <v>275</v>
      </c>
      <c r="L48" s="64">
        <v>301</v>
      </c>
      <c r="M48" s="64">
        <v>296</v>
      </c>
      <c r="N48" s="64">
        <v>305</v>
      </c>
      <c r="O48" s="65">
        <v>319</v>
      </c>
      <c r="P48" s="48"/>
      <c r="Q48" s="48"/>
      <c r="R48" s="48"/>
      <c r="S48" s="48"/>
      <c r="T48" s="48"/>
      <c r="U48" s="48"/>
    </row>
    <row r="49" spans="1:21" ht="30.75" customHeight="1" x14ac:dyDescent="0.2">
      <c r="A49" s="48"/>
      <c r="B49" s="1165"/>
      <c r="C49" s="1166"/>
      <c r="D49" s="62"/>
      <c r="E49" s="1171" t="s">
        <v>14</v>
      </c>
      <c r="F49" s="1171"/>
      <c r="G49" s="1171"/>
      <c r="H49" s="1171"/>
      <c r="I49" s="1171"/>
      <c r="J49" s="1172"/>
      <c r="K49" s="63" t="s">
        <v>492</v>
      </c>
      <c r="L49" s="64" t="s">
        <v>492</v>
      </c>
      <c r="M49" s="64" t="s">
        <v>492</v>
      </c>
      <c r="N49" s="64" t="s">
        <v>492</v>
      </c>
      <c r="O49" s="65" t="s">
        <v>492</v>
      </c>
      <c r="P49" s="48"/>
      <c r="Q49" s="48"/>
      <c r="R49" s="48"/>
      <c r="S49" s="48"/>
      <c r="T49" s="48"/>
      <c r="U49" s="48"/>
    </row>
    <row r="50" spans="1:21" ht="30.75" customHeight="1" x14ac:dyDescent="0.2">
      <c r="A50" s="48"/>
      <c r="B50" s="1165"/>
      <c r="C50" s="1166"/>
      <c r="D50" s="62"/>
      <c r="E50" s="1171" t="s">
        <v>15</v>
      </c>
      <c r="F50" s="1171"/>
      <c r="G50" s="1171"/>
      <c r="H50" s="1171"/>
      <c r="I50" s="1171"/>
      <c r="J50" s="1172"/>
      <c r="K50" s="63">
        <v>2</v>
      </c>
      <c r="L50" s="64">
        <v>1</v>
      </c>
      <c r="M50" s="64">
        <v>0</v>
      </c>
      <c r="N50" s="64" t="s">
        <v>492</v>
      </c>
      <c r="O50" s="65" t="s">
        <v>492</v>
      </c>
      <c r="P50" s="48"/>
      <c r="Q50" s="48"/>
      <c r="R50" s="48"/>
      <c r="S50" s="48"/>
      <c r="T50" s="48"/>
      <c r="U50" s="48"/>
    </row>
    <row r="51" spans="1:21" ht="30.75" customHeight="1" x14ac:dyDescent="0.2">
      <c r="A51" s="48"/>
      <c r="B51" s="1167"/>
      <c r="C51" s="1168"/>
      <c r="D51" s="66"/>
      <c r="E51" s="1171" t="s">
        <v>16</v>
      </c>
      <c r="F51" s="1171"/>
      <c r="G51" s="1171"/>
      <c r="H51" s="1171"/>
      <c r="I51" s="1171"/>
      <c r="J51" s="1172"/>
      <c r="K51" s="63">
        <v>0</v>
      </c>
      <c r="L51" s="64">
        <v>0</v>
      </c>
      <c r="M51" s="64">
        <v>0</v>
      </c>
      <c r="N51" s="64">
        <v>0</v>
      </c>
      <c r="O51" s="65">
        <v>0</v>
      </c>
      <c r="P51" s="48"/>
      <c r="Q51" s="48"/>
      <c r="R51" s="48"/>
      <c r="S51" s="48"/>
      <c r="T51" s="48"/>
      <c r="U51" s="48"/>
    </row>
    <row r="52" spans="1:21" ht="30.75" customHeight="1" x14ac:dyDescent="0.2">
      <c r="A52" s="48"/>
      <c r="B52" s="1173" t="s">
        <v>17</v>
      </c>
      <c r="C52" s="1174"/>
      <c r="D52" s="66"/>
      <c r="E52" s="1171" t="s">
        <v>18</v>
      </c>
      <c r="F52" s="1171"/>
      <c r="G52" s="1171"/>
      <c r="H52" s="1171"/>
      <c r="I52" s="1171"/>
      <c r="J52" s="1172"/>
      <c r="K52" s="63">
        <v>749</v>
      </c>
      <c r="L52" s="64">
        <v>708</v>
      </c>
      <c r="M52" s="64">
        <v>652</v>
      </c>
      <c r="N52" s="64">
        <v>596</v>
      </c>
      <c r="O52" s="65">
        <v>566</v>
      </c>
      <c r="P52" s="48"/>
      <c r="Q52" s="48"/>
      <c r="R52" s="48"/>
      <c r="S52" s="48"/>
      <c r="T52" s="48"/>
      <c r="U52" s="48"/>
    </row>
    <row r="53" spans="1:21" ht="30.75" customHeight="1" thickBot="1" x14ac:dyDescent="0.25">
      <c r="A53" s="48"/>
      <c r="B53" s="1175" t="s">
        <v>19</v>
      </c>
      <c r="C53" s="1176"/>
      <c r="D53" s="67"/>
      <c r="E53" s="1177" t="s">
        <v>20</v>
      </c>
      <c r="F53" s="1177"/>
      <c r="G53" s="1177"/>
      <c r="H53" s="1177"/>
      <c r="I53" s="1177"/>
      <c r="J53" s="1178"/>
      <c r="K53" s="68">
        <v>807</v>
      </c>
      <c r="L53" s="69">
        <v>819</v>
      </c>
      <c r="M53" s="69">
        <v>834</v>
      </c>
      <c r="N53" s="69">
        <v>936</v>
      </c>
      <c r="O53" s="70">
        <v>997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2">
      <c r="B58" s="1179" t="s">
        <v>24</v>
      </c>
      <c r="C58" s="1180"/>
      <c r="D58" s="1185" t="s">
        <v>25</v>
      </c>
      <c r="E58" s="1186"/>
      <c r="F58" s="1186"/>
      <c r="G58" s="1186"/>
      <c r="H58" s="1186"/>
      <c r="I58" s="1186"/>
      <c r="J58" s="1187"/>
      <c r="K58" s="83"/>
      <c r="L58" s="84"/>
      <c r="M58" s="84"/>
      <c r="N58" s="84"/>
      <c r="O58" s="85"/>
    </row>
    <row r="59" spans="1:21" ht="31.5" customHeight="1" x14ac:dyDescent="0.2">
      <c r="B59" s="1181"/>
      <c r="C59" s="1182"/>
      <c r="D59" s="1188" t="s">
        <v>26</v>
      </c>
      <c r="E59" s="1189"/>
      <c r="F59" s="1189"/>
      <c r="G59" s="1189"/>
      <c r="H59" s="1189"/>
      <c r="I59" s="1189"/>
      <c r="J59" s="1190"/>
      <c r="K59" s="86"/>
      <c r="L59" s="87"/>
      <c r="M59" s="87"/>
      <c r="N59" s="87"/>
      <c r="O59" s="88"/>
    </row>
    <row r="60" spans="1:21" ht="31.5" customHeight="1" thickBot="1" x14ac:dyDescent="0.25">
      <c r="B60" s="1183"/>
      <c r="C60" s="1184"/>
      <c r="D60" s="1191" t="s">
        <v>27</v>
      </c>
      <c r="E60" s="1192"/>
      <c r="F60" s="1192"/>
      <c r="G60" s="1192"/>
      <c r="H60" s="1192"/>
      <c r="I60" s="1192"/>
      <c r="J60" s="119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uoDfrYRtLDu/sv6PwtRgUWZVd/w307GnQV6yKRtOFjpCsaaq9FioxQGUT4z5iuQVSC4XS1z+tOtXaMTyYyMGw==" saltValue="S58b78o362045avykn3h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94" t="s">
        <v>30</v>
      </c>
      <c r="C41" s="1195"/>
      <c r="D41" s="105"/>
      <c r="E41" s="1200" t="s">
        <v>31</v>
      </c>
      <c r="F41" s="1200"/>
      <c r="G41" s="1200"/>
      <c r="H41" s="1201"/>
      <c r="I41" s="354">
        <v>9759</v>
      </c>
      <c r="J41" s="355">
        <v>9108</v>
      </c>
      <c r="K41" s="355">
        <v>8738</v>
      </c>
      <c r="L41" s="355">
        <v>8070</v>
      </c>
      <c r="M41" s="356">
        <v>8112</v>
      </c>
    </row>
    <row r="42" spans="2:13" ht="27.75" customHeight="1" x14ac:dyDescent="0.2">
      <c r="B42" s="1196"/>
      <c r="C42" s="1197"/>
      <c r="D42" s="106"/>
      <c r="E42" s="1202" t="s">
        <v>32</v>
      </c>
      <c r="F42" s="1202"/>
      <c r="G42" s="1202"/>
      <c r="H42" s="1203"/>
      <c r="I42" s="357">
        <v>5</v>
      </c>
      <c r="J42" s="358">
        <v>4</v>
      </c>
      <c r="K42" s="358" t="s">
        <v>492</v>
      </c>
      <c r="L42" s="358" t="s">
        <v>492</v>
      </c>
      <c r="M42" s="359" t="s">
        <v>492</v>
      </c>
    </row>
    <row r="43" spans="2:13" ht="27.75" customHeight="1" x14ac:dyDescent="0.2">
      <c r="B43" s="1196"/>
      <c r="C43" s="1197"/>
      <c r="D43" s="106"/>
      <c r="E43" s="1202" t="s">
        <v>33</v>
      </c>
      <c r="F43" s="1202"/>
      <c r="G43" s="1202"/>
      <c r="H43" s="1203"/>
      <c r="I43" s="357">
        <v>4106</v>
      </c>
      <c r="J43" s="358">
        <v>3960</v>
      </c>
      <c r="K43" s="358">
        <v>4198</v>
      </c>
      <c r="L43" s="358">
        <v>4449</v>
      </c>
      <c r="M43" s="359">
        <v>4943</v>
      </c>
    </row>
    <row r="44" spans="2:13" ht="27.75" customHeight="1" x14ac:dyDescent="0.2">
      <c r="B44" s="1196"/>
      <c r="C44" s="1197"/>
      <c r="D44" s="106"/>
      <c r="E44" s="1202" t="s">
        <v>34</v>
      </c>
      <c r="F44" s="1202"/>
      <c r="G44" s="1202"/>
      <c r="H44" s="1203"/>
      <c r="I44" s="357" t="s">
        <v>492</v>
      </c>
      <c r="J44" s="358" t="s">
        <v>492</v>
      </c>
      <c r="K44" s="358" t="s">
        <v>492</v>
      </c>
      <c r="L44" s="358" t="s">
        <v>492</v>
      </c>
      <c r="M44" s="359" t="s">
        <v>492</v>
      </c>
    </row>
    <row r="45" spans="2:13" ht="27.75" customHeight="1" x14ac:dyDescent="0.2">
      <c r="B45" s="1196"/>
      <c r="C45" s="1197"/>
      <c r="D45" s="106"/>
      <c r="E45" s="1202" t="s">
        <v>35</v>
      </c>
      <c r="F45" s="1202"/>
      <c r="G45" s="1202"/>
      <c r="H45" s="1203"/>
      <c r="I45" s="357">
        <v>2312</v>
      </c>
      <c r="J45" s="358">
        <v>2393</v>
      </c>
      <c r="K45" s="358">
        <v>2162</v>
      </c>
      <c r="L45" s="358">
        <v>2204</v>
      </c>
      <c r="M45" s="359">
        <v>2196</v>
      </c>
    </row>
    <row r="46" spans="2:13" ht="27.75" customHeight="1" x14ac:dyDescent="0.2">
      <c r="B46" s="1196"/>
      <c r="C46" s="1197"/>
      <c r="D46" s="107"/>
      <c r="E46" s="1202" t="s">
        <v>36</v>
      </c>
      <c r="F46" s="1202"/>
      <c r="G46" s="1202"/>
      <c r="H46" s="1203"/>
      <c r="I46" s="357">
        <v>323</v>
      </c>
      <c r="J46" s="358">
        <v>321</v>
      </c>
      <c r="K46" s="358" t="s">
        <v>492</v>
      </c>
      <c r="L46" s="358" t="s">
        <v>492</v>
      </c>
      <c r="M46" s="359" t="s">
        <v>492</v>
      </c>
    </row>
    <row r="47" spans="2:13" ht="27.75" customHeight="1" x14ac:dyDescent="0.2">
      <c r="B47" s="1196"/>
      <c r="C47" s="1197"/>
      <c r="D47" s="108"/>
      <c r="E47" s="1204" t="s">
        <v>37</v>
      </c>
      <c r="F47" s="1205"/>
      <c r="G47" s="1205"/>
      <c r="H47" s="1206"/>
      <c r="I47" s="357" t="s">
        <v>492</v>
      </c>
      <c r="J47" s="358" t="s">
        <v>492</v>
      </c>
      <c r="K47" s="358" t="s">
        <v>492</v>
      </c>
      <c r="L47" s="358" t="s">
        <v>492</v>
      </c>
      <c r="M47" s="359" t="s">
        <v>492</v>
      </c>
    </row>
    <row r="48" spans="2:13" ht="27.75" customHeight="1" x14ac:dyDescent="0.2">
      <c r="B48" s="1196"/>
      <c r="C48" s="1197"/>
      <c r="D48" s="106"/>
      <c r="E48" s="1202" t="s">
        <v>38</v>
      </c>
      <c r="F48" s="1202"/>
      <c r="G48" s="1202"/>
      <c r="H48" s="1203"/>
      <c r="I48" s="357" t="s">
        <v>492</v>
      </c>
      <c r="J48" s="358" t="s">
        <v>492</v>
      </c>
      <c r="K48" s="358" t="s">
        <v>492</v>
      </c>
      <c r="L48" s="358" t="s">
        <v>492</v>
      </c>
      <c r="M48" s="359" t="s">
        <v>492</v>
      </c>
    </row>
    <row r="49" spans="2:13" ht="27.75" customHeight="1" x14ac:dyDescent="0.2">
      <c r="B49" s="1198"/>
      <c r="C49" s="1199"/>
      <c r="D49" s="106"/>
      <c r="E49" s="1202" t="s">
        <v>39</v>
      </c>
      <c r="F49" s="1202"/>
      <c r="G49" s="1202"/>
      <c r="H49" s="1203"/>
      <c r="I49" s="357" t="s">
        <v>492</v>
      </c>
      <c r="J49" s="358" t="s">
        <v>492</v>
      </c>
      <c r="K49" s="358" t="s">
        <v>492</v>
      </c>
      <c r="L49" s="358" t="s">
        <v>492</v>
      </c>
      <c r="M49" s="359" t="s">
        <v>492</v>
      </c>
    </row>
    <row r="50" spans="2:13" ht="27.75" customHeight="1" x14ac:dyDescent="0.2">
      <c r="B50" s="1207" t="s">
        <v>40</v>
      </c>
      <c r="C50" s="1208"/>
      <c r="D50" s="109"/>
      <c r="E50" s="1202" t="s">
        <v>41</v>
      </c>
      <c r="F50" s="1202"/>
      <c r="G50" s="1202"/>
      <c r="H50" s="1203"/>
      <c r="I50" s="357">
        <v>6663</v>
      </c>
      <c r="J50" s="358">
        <v>6858</v>
      </c>
      <c r="K50" s="358">
        <v>7137</v>
      </c>
      <c r="L50" s="358">
        <v>8037</v>
      </c>
      <c r="M50" s="359">
        <v>8604</v>
      </c>
    </row>
    <row r="51" spans="2:13" ht="27.75" customHeight="1" x14ac:dyDescent="0.2">
      <c r="B51" s="1196"/>
      <c r="C51" s="1197"/>
      <c r="D51" s="106"/>
      <c r="E51" s="1202" t="s">
        <v>42</v>
      </c>
      <c r="F51" s="1202"/>
      <c r="G51" s="1202"/>
      <c r="H51" s="1203"/>
      <c r="I51" s="357">
        <v>312</v>
      </c>
      <c r="J51" s="358">
        <v>274</v>
      </c>
      <c r="K51" s="358">
        <v>214</v>
      </c>
      <c r="L51" s="358">
        <v>136</v>
      </c>
      <c r="M51" s="359">
        <v>114</v>
      </c>
    </row>
    <row r="52" spans="2:13" ht="27.75" customHeight="1" x14ac:dyDescent="0.2">
      <c r="B52" s="1198"/>
      <c r="C52" s="1199"/>
      <c r="D52" s="106"/>
      <c r="E52" s="1202" t="s">
        <v>43</v>
      </c>
      <c r="F52" s="1202"/>
      <c r="G52" s="1202"/>
      <c r="H52" s="1203"/>
      <c r="I52" s="357">
        <v>5789</v>
      </c>
      <c r="J52" s="358">
        <v>5300</v>
      </c>
      <c r="K52" s="358">
        <v>4992</v>
      </c>
      <c r="L52" s="358">
        <v>4837</v>
      </c>
      <c r="M52" s="359">
        <v>4839</v>
      </c>
    </row>
    <row r="53" spans="2:13" ht="27.75" customHeight="1" thickBot="1" x14ac:dyDescent="0.25">
      <c r="B53" s="1209" t="s">
        <v>19</v>
      </c>
      <c r="C53" s="1210"/>
      <c r="D53" s="110"/>
      <c r="E53" s="1211" t="s">
        <v>44</v>
      </c>
      <c r="F53" s="1211"/>
      <c r="G53" s="1211"/>
      <c r="H53" s="1212"/>
      <c r="I53" s="360">
        <v>3740</v>
      </c>
      <c r="J53" s="361">
        <v>3353</v>
      </c>
      <c r="K53" s="361">
        <v>2756</v>
      </c>
      <c r="L53" s="361">
        <v>1712</v>
      </c>
      <c r="M53" s="362">
        <v>1695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VpvBFvx8ZSkS8IYI32c0aECqowddzbftDxtjcYC77P9015E47YfEc1HWMFrpwtuZd1ECpHX7RHZr00njKUrY+g==" saltValue="afQMlImQZk7LSlSoxlnR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21" t="s">
        <v>46</v>
      </c>
      <c r="D55" s="1221"/>
      <c r="E55" s="1222"/>
      <c r="F55" s="122">
        <v>3949</v>
      </c>
      <c r="G55" s="122">
        <v>3896</v>
      </c>
      <c r="H55" s="123">
        <v>4163</v>
      </c>
    </row>
    <row r="56" spans="2:8" ht="52.5" customHeight="1" x14ac:dyDescent="0.2">
      <c r="B56" s="124"/>
      <c r="C56" s="1223" t="s">
        <v>47</v>
      </c>
      <c r="D56" s="1223"/>
      <c r="E56" s="1224"/>
      <c r="F56" s="125">
        <v>39</v>
      </c>
      <c r="G56" s="125">
        <v>39</v>
      </c>
      <c r="H56" s="126">
        <v>39</v>
      </c>
    </row>
    <row r="57" spans="2:8" ht="53.25" customHeight="1" x14ac:dyDescent="0.2">
      <c r="B57" s="124"/>
      <c r="C57" s="1225" t="s">
        <v>48</v>
      </c>
      <c r="D57" s="1225"/>
      <c r="E57" s="1226"/>
      <c r="F57" s="127">
        <v>3199</v>
      </c>
      <c r="G57" s="127">
        <v>4152</v>
      </c>
      <c r="H57" s="128">
        <v>4451</v>
      </c>
    </row>
    <row r="58" spans="2:8" ht="45.75" customHeight="1" x14ac:dyDescent="0.2">
      <c r="B58" s="129"/>
      <c r="C58" s="1213" t="s">
        <v>564</v>
      </c>
      <c r="D58" s="1214"/>
      <c r="E58" s="1215"/>
      <c r="F58" s="130">
        <v>2550</v>
      </c>
      <c r="G58" s="130">
        <v>3488</v>
      </c>
      <c r="H58" s="131">
        <v>3760</v>
      </c>
    </row>
    <row r="59" spans="2:8" ht="45.75" customHeight="1" x14ac:dyDescent="0.2">
      <c r="B59" s="129"/>
      <c r="C59" s="1213" t="s">
        <v>565</v>
      </c>
      <c r="D59" s="1214"/>
      <c r="E59" s="1215"/>
      <c r="F59" s="130">
        <v>460</v>
      </c>
      <c r="G59" s="130">
        <v>471</v>
      </c>
      <c r="H59" s="131">
        <v>447</v>
      </c>
    </row>
    <row r="60" spans="2:8" ht="45.75" customHeight="1" x14ac:dyDescent="0.2">
      <c r="B60" s="129"/>
      <c r="C60" s="1213" t="s">
        <v>566</v>
      </c>
      <c r="D60" s="1214"/>
      <c r="E60" s="1215"/>
      <c r="F60" s="130">
        <v>137</v>
      </c>
      <c r="G60" s="130">
        <v>131</v>
      </c>
      <c r="H60" s="131">
        <v>181</v>
      </c>
    </row>
    <row r="61" spans="2:8" ht="45.75" customHeight="1" x14ac:dyDescent="0.2">
      <c r="B61" s="129"/>
      <c r="C61" s="1213" t="s">
        <v>567</v>
      </c>
      <c r="D61" s="1214"/>
      <c r="E61" s="1215"/>
      <c r="F61" s="130">
        <v>26</v>
      </c>
      <c r="G61" s="130">
        <v>28</v>
      </c>
      <c r="H61" s="131">
        <v>29</v>
      </c>
    </row>
    <row r="62" spans="2:8" ht="45.75" customHeight="1" thickBot="1" x14ac:dyDescent="0.25">
      <c r="B62" s="132"/>
      <c r="C62" s="1216" t="s">
        <v>568</v>
      </c>
      <c r="D62" s="1217"/>
      <c r="E62" s="1218"/>
      <c r="F62" s="133">
        <v>20</v>
      </c>
      <c r="G62" s="133">
        <v>28</v>
      </c>
      <c r="H62" s="134">
        <v>25</v>
      </c>
    </row>
    <row r="63" spans="2:8" ht="52.5" customHeight="1" thickBot="1" x14ac:dyDescent="0.25">
      <c r="B63" s="135"/>
      <c r="C63" s="1219" t="s">
        <v>49</v>
      </c>
      <c r="D63" s="1219"/>
      <c r="E63" s="1220"/>
      <c r="F63" s="136">
        <v>7187</v>
      </c>
      <c r="G63" s="136">
        <v>8087</v>
      </c>
      <c r="H63" s="137">
        <v>8652</v>
      </c>
    </row>
    <row r="64" spans="2:8" ht="13.2" x14ac:dyDescent="0.2"/>
  </sheetData>
  <sheetProtection algorithmName="SHA-512" hashValue="5TO6wazfTgM9r94Lt8qeEK9FNhaFHQ2mZV++eIvYlsCBvIXEe3ryRd8JhcpsfMVe2y/mVju0xx9tZS2m5TfG/A==" saltValue="QMt9IzA8wS9SLKowkhpF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E55D2-3111-41B3-825C-37F1884A1D49}">
  <sheetPr>
    <tabColor rgb="FFFFFF00"/>
    <pageSetUpPr fitToPage="1"/>
  </sheetPr>
  <dimension ref="A1:DE85"/>
  <sheetViews>
    <sheetView showGridLines="0" tabSelected="1" topLeftCell="Q50" zoomScale="80" zoomScaleNormal="80" zoomScaleSheetLayoutView="55" workbookViewId="0">
      <selection activeCell="CK13" sqref="CK13"/>
    </sheetView>
  </sheetViews>
  <sheetFormatPr defaultColWidth="0" defaultRowHeight="0" customHeight="1" zeroHeight="1" x14ac:dyDescent="0.2"/>
  <cols>
    <col min="1" max="1" width="6.33203125" style="1227" customWidth="1"/>
    <col min="2" max="107" width="2.44140625" style="1227" customWidth="1"/>
    <col min="108" max="108" width="6.109375" style="1229" customWidth="1"/>
    <col min="109" max="109" width="5.88671875" style="1228" customWidth="1"/>
    <col min="110" max="16384" width="8.6640625" style="1227" hidden="1"/>
  </cols>
  <sheetData>
    <row r="1" spans="1:109" ht="42.75" customHeight="1" x14ac:dyDescent="0.2">
      <c r="A1" s="1284"/>
      <c r="B1" s="1283"/>
      <c r="DD1" s="1227"/>
      <c r="DE1" s="1227"/>
    </row>
    <row r="2" spans="1:109" ht="25.5" customHeight="1" x14ac:dyDescent="0.2">
      <c r="A2" s="1282"/>
      <c r="C2" s="1282"/>
      <c r="O2" s="1282"/>
      <c r="P2" s="1282"/>
      <c r="Q2" s="1282"/>
      <c r="R2" s="1282"/>
      <c r="S2" s="1282"/>
      <c r="T2" s="1282"/>
      <c r="U2" s="1282"/>
      <c r="V2" s="1282"/>
      <c r="W2" s="1282"/>
      <c r="X2" s="1282"/>
      <c r="Y2" s="1282"/>
      <c r="Z2" s="1282"/>
      <c r="AA2" s="1282"/>
      <c r="AB2" s="1282"/>
      <c r="AC2" s="1282"/>
      <c r="AD2" s="1282"/>
      <c r="AE2" s="1282"/>
      <c r="AF2" s="1282"/>
      <c r="AG2" s="1282"/>
      <c r="AH2" s="1282"/>
      <c r="AI2" s="1282"/>
      <c r="AU2" s="1282"/>
      <c r="BG2" s="1282"/>
      <c r="BS2" s="1282"/>
      <c r="CE2" s="1282"/>
      <c r="CQ2" s="1282"/>
      <c r="DD2" s="1227"/>
      <c r="DE2" s="1227"/>
    </row>
    <row r="3" spans="1:109" ht="25.5" customHeight="1" x14ac:dyDescent="0.2">
      <c r="A3" s="1282"/>
      <c r="C3" s="1282"/>
      <c r="O3" s="1282"/>
      <c r="P3" s="1282"/>
      <c r="Q3" s="1282"/>
      <c r="R3" s="1282"/>
      <c r="S3" s="1282"/>
      <c r="T3" s="1282"/>
      <c r="U3" s="1282"/>
      <c r="V3" s="1282"/>
      <c r="W3" s="1282"/>
      <c r="X3" s="1282"/>
      <c r="Y3" s="1282"/>
      <c r="Z3" s="1282"/>
      <c r="AA3" s="1282"/>
      <c r="AB3" s="1282"/>
      <c r="AC3" s="1282"/>
      <c r="AD3" s="1282"/>
      <c r="AE3" s="1282"/>
      <c r="AF3" s="1282"/>
      <c r="AG3" s="1282"/>
      <c r="AH3" s="1282"/>
      <c r="AI3" s="1282"/>
      <c r="AU3" s="1282"/>
      <c r="BG3" s="1282"/>
      <c r="BS3" s="1282"/>
      <c r="CE3" s="1282"/>
      <c r="CQ3" s="1282"/>
      <c r="DD3" s="1227"/>
      <c r="DE3" s="1227"/>
    </row>
    <row r="4" spans="1:109" s="258" customFormat="1" ht="13.2" x14ac:dyDescent="0.2">
      <c r="A4" s="1282"/>
      <c r="B4" s="1282"/>
      <c r="C4" s="1282"/>
      <c r="D4" s="1282"/>
      <c r="E4" s="1282"/>
      <c r="F4" s="1282"/>
      <c r="G4" s="1282"/>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282"/>
      <c r="AK4" s="1282"/>
      <c r="AL4" s="1282"/>
      <c r="AM4" s="1282"/>
      <c r="AN4" s="1282"/>
      <c r="AO4" s="1282"/>
      <c r="AP4" s="1282"/>
      <c r="AQ4" s="1282"/>
      <c r="AR4" s="1282"/>
      <c r="AS4" s="1282"/>
      <c r="AT4" s="1282"/>
      <c r="AU4" s="1282"/>
      <c r="AV4" s="1282"/>
      <c r="AW4" s="1282"/>
      <c r="AX4" s="1282"/>
      <c r="AY4" s="1282"/>
      <c r="AZ4" s="1282"/>
      <c r="BA4" s="1282"/>
      <c r="BB4" s="1282"/>
      <c r="BC4" s="1282"/>
      <c r="BD4" s="1282"/>
      <c r="BE4" s="1282"/>
      <c r="BF4" s="1282"/>
      <c r="BG4" s="1282"/>
      <c r="BH4" s="1282"/>
      <c r="BI4" s="1282"/>
      <c r="BJ4" s="1282"/>
      <c r="BK4" s="1282"/>
      <c r="BL4" s="1282"/>
      <c r="BM4" s="1282"/>
      <c r="BN4" s="1282"/>
      <c r="BO4" s="1282"/>
      <c r="BP4" s="1282"/>
      <c r="BQ4" s="1282"/>
      <c r="BR4" s="1282"/>
      <c r="BS4" s="1282"/>
      <c r="BT4" s="1282"/>
      <c r="BU4" s="1282"/>
      <c r="BV4" s="1282"/>
      <c r="BW4" s="1282"/>
      <c r="BX4" s="1282"/>
      <c r="BY4" s="1282"/>
      <c r="BZ4" s="1282"/>
      <c r="CA4" s="1282"/>
      <c r="CB4" s="1282"/>
      <c r="CC4" s="1282"/>
      <c r="CD4" s="1282"/>
      <c r="CE4" s="1282"/>
      <c r="CF4" s="1282"/>
      <c r="CG4" s="1282"/>
      <c r="CH4" s="1282"/>
      <c r="CI4" s="1282"/>
      <c r="CJ4" s="1282"/>
      <c r="CK4" s="1282"/>
      <c r="CL4" s="1282"/>
      <c r="CM4" s="1282"/>
      <c r="CN4" s="1282"/>
      <c r="CO4" s="1282"/>
      <c r="CP4" s="1282"/>
      <c r="CQ4" s="1282"/>
      <c r="CR4" s="1282"/>
      <c r="CS4" s="1282"/>
      <c r="CT4" s="1282"/>
      <c r="CU4" s="1282"/>
      <c r="CV4" s="1282"/>
      <c r="CW4" s="1282"/>
      <c r="CX4" s="1282"/>
      <c r="CY4" s="1282"/>
      <c r="CZ4" s="1282"/>
      <c r="DA4" s="1282"/>
      <c r="DB4" s="1282"/>
      <c r="DC4" s="1282"/>
      <c r="DD4" s="1282"/>
      <c r="DE4" s="1282"/>
    </row>
    <row r="5" spans="1:109" s="258" customFormat="1" ht="13.2" x14ac:dyDescent="0.2">
      <c r="A5" s="1282"/>
      <c r="B5" s="1282"/>
      <c r="C5" s="1282"/>
      <c r="D5" s="1282"/>
      <c r="E5" s="1282"/>
      <c r="F5" s="1282"/>
      <c r="G5" s="1282"/>
      <c r="H5" s="1282"/>
      <c r="I5" s="1282"/>
      <c r="J5" s="1282"/>
      <c r="K5" s="1282"/>
      <c r="L5" s="1282"/>
      <c r="M5" s="1282"/>
      <c r="N5" s="1282"/>
      <c r="O5" s="1282"/>
      <c r="P5" s="1282"/>
      <c r="Q5" s="1282"/>
      <c r="R5" s="1282"/>
      <c r="S5" s="1282"/>
      <c r="T5" s="1282"/>
      <c r="U5" s="1282"/>
      <c r="V5" s="1282"/>
      <c r="W5" s="1282"/>
      <c r="X5" s="1282"/>
      <c r="Y5" s="1282"/>
      <c r="Z5" s="1282"/>
      <c r="AA5" s="1282"/>
      <c r="AB5" s="1282"/>
      <c r="AC5" s="1282"/>
      <c r="AD5" s="1282"/>
      <c r="AE5" s="1282"/>
      <c r="AF5" s="1282"/>
      <c r="AG5" s="1282"/>
      <c r="AH5" s="1282"/>
      <c r="AI5" s="1282"/>
      <c r="AJ5" s="1282"/>
      <c r="AK5" s="1282"/>
      <c r="AL5" s="1282"/>
      <c r="AM5" s="1282"/>
      <c r="AN5" s="1282"/>
      <c r="AO5" s="1282"/>
      <c r="AP5" s="1282"/>
      <c r="AQ5" s="1282"/>
      <c r="AR5" s="1282"/>
      <c r="AS5" s="1282"/>
      <c r="AT5" s="1282"/>
      <c r="AU5" s="1282"/>
      <c r="AV5" s="1282"/>
      <c r="AW5" s="1282"/>
      <c r="AX5" s="1282"/>
      <c r="AY5" s="1282"/>
      <c r="AZ5" s="1282"/>
      <c r="BA5" s="1282"/>
      <c r="BB5" s="1282"/>
      <c r="BC5" s="1282"/>
      <c r="BD5" s="1282"/>
      <c r="BE5" s="1282"/>
      <c r="BF5" s="1282"/>
      <c r="BG5" s="1282"/>
      <c r="BH5" s="1282"/>
      <c r="BI5" s="1282"/>
      <c r="BJ5" s="1282"/>
      <c r="BK5" s="1282"/>
      <c r="BL5" s="1282"/>
      <c r="BM5" s="1282"/>
      <c r="BN5" s="1282"/>
      <c r="BO5" s="1282"/>
      <c r="BP5" s="1282"/>
      <c r="BQ5" s="1282"/>
      <c r="BR5" s="1282"/>
      <c r="BS5" s="1282"/>
      <c r="BT5" s="1282"/>
      <c r="BU5" s="1282"/>
      <c r="BV5" s="1282"/>
      <c r="BW5" s="1282"/>
      <c r="BX5" s="1282"/>
      <c r="BY5" s="1282"/>
      <c r="BZ5" s="1282"/>
      <c r="CA5" s="1282"/>
      <c r="CB5" s="1282"/>
      <c r="CC5" s="1282"/>
      <c r="CD5" s="1282"/>
      <c r="CE5" s="1282"/>
      <c r="CF5" s="1282"/>
      <c r="CG5" s="1282"/>
      <c r="CH5" s="1282"/>
      <c r="CI5" s="1282"/>
      <c r="CJ5" s="1282"/>
      <c r="CK5" s="1282"/>
      <c r="CL5" s="1282"/>
      <c r="CM5" s="1282"/>
      <c r="CN5" s="1282"/>
      <c r="CO5" s="1282"/>
      <c r="CP5" s="1282"/>
      <c r="CQ5" s="1282"/>
      <c r="CR5" s="1282"/>
      <c r="CS5" s="1282"/>
      <c r="CT5" s="1282"/>
      <c r="CU5" s="1282"/>
      <c r="CV5" s="1282"/>
      <c r="CW5" s="1282"/>
      <c r="CX5" s="1282"/>
      <c r="CY5" s="1282"/>
      <c r="CZ5" s="1282"/>
      <c r="DA5" s="1282"/>
      <c r="DB5" s="1282"/>
      <c r="DC5" s="1282"/>
      <c r="DD5" s="1282"/>
      <c r="DE5" s="1282"/>
    </row>
    <row r="6" spans="1:109" s="258" customFormat="1" ht="13.2" x14ac:dyDescent="0.2">
      <c r="A6" s="1282"/>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2"/>
      <c r="AA6" s="1282"/>
      <c r="AB6" s="1282"/>
      <c r="AC6" s="1282"/>
      <c r="AD6" s="1282"/>
      <c r="AE6" s="1282"/>
      <c r="AF6" s="1282"/>
      <c r="AG6" s="1282"/>
      <c r="AH6" s="1282"/>
      <c r="AI6" s="1282"/>
      <c r="AJ6" s="1282"/>
      <c r="AK6" s="1282"/>
      <c r="AL6" s="1282"/>
      <c r="AM6" s="1282"/>
      <c r="AN6" s="1282"/>
      <c r="AO6" s="1282"/>
      <c r="AP6" s="1282"/>
      <c r="AQ6" s="1282"/>
      <c r="AR6" s="1282"/>
      <c r="AS6" s="1282"/>
      <c r="AT6" s="1282"/>
      <c r="AU6" s="1282"/>
      <c r="AV6" s="1282"/>
      <c r="AW6" s="1282"/>
      <c r="AX6" s="1282"/>
      <c r="AY6" s="1282"/>
      <c r="AZ6" s="1282"/>
      <c r="BA6" s="1282"/>
      <c r="BB6" s="1282"/>
      <c r="BC6" s="1282"/>
      <c r="BD6" s="1282"/>
      <c r="BE6" s="1282"/>
      <c r="BF6" s="1282"/>
      <c r="BG6" s="1282"/>
      <c r="BH6" s="1282"/>
      <c r="BI6" s="1282"/>
      <c r="BJ6" s="1282"/>
      <c r="BK6" s="1282"/>
      <c r="BL6" s="1282"/>
      <c r="BM6" s="1282"/>
      <c r="BN6" s="1282"/>
      <c r="BO6" s="1282"/>
      <c r="BP6" s="1282"/>
      <c r="BQ6" s="1282"/>
      <c r="BR6" s="1282"/>
      <c r="BS6" s="1282"/>
      <c r="BT6" s="1282"/>
      <c r="BU6" s="1282"/>
      <c r="BV6" s="1282"/>
      <c r="BW6" s="1282"/>
      <c r="BX6" s="1282"/>
      <c r="BY6" s="1282"/>
      <c r="BZ6" s="1282"/>
      <c r="CA6" s="1282"/>
      <c r="CB6" s="1282"/>
      <c r="CC6" s="1282"/>
      <c r="CD6" s="1282"/>
      <c r="CE6" s="1282"/>
      <c r="CF6" s="1282"/>
      <c r="CG6" s="1282"/>
      <c r="CH6" s="1282"/>
      <c r="CI6" s="1282"/>
      <c r="CJ6" s="1282"/>
      <c r="CK6" s="1282"/>
      <c r="CL6" s="1282"/>
      <c r="CM6" s="1282"/>
      <c r="CN6" s="1282"/>
      <c r="CO6" s="1282"/>
      <c r="CP6" s="1282"/>
      <c r="CQ6" s="1282"/>
      <c r="CR6" s="1282"/>
      <c r="CS6" s="1282"/>
      <c r="CT6" s="1282"/>
      <c r="CU6" s="1282"/>
      <c r="CV6" s="1282"/>
      <c r="CW6" s="1282"/>
      <c r="CX6" s="1282"/>
      <c r="CY6" s="1282"/>
      <c r="CZ6" s="1282"/>
      <c r="DA6" s="1282"/>
      <c r="DB6" s="1282"/>
      <c r="DC6" s="1282"/>
      <c r="DD6" s="1282"/>
      <c r="DE6" s="1282"/>
    </row>
    <row r="7" spans="1:109" s="258" customFormat="1" ht="13.2" x14ac:dyDescent="0.2">
      <c r="A7" s="1282"/>
      <c r="B7" s="1282"/>
      <c r="C7" s="1282"/>
      <c r="D7" s="1282"/>
      <c r="E7" s="1282"/>
      <c r="F7" s="1282"/>
      <c r="G7" s="1282"/>
      <c r="H7" s="1282"/>
      <c r="I7" s="1282"/>
      <c r="J7" s="1282"/>
      <c r="K7" s="1282"/>
      <c r="L7" s="1282"/>
      <c r="M7" s="1282"/>
      <c r="N7" s="1282"/>
      <c r="O7" s="1282"/>
      <c r="P7" s="1282"/>
      <c r="Q7" s="1282"/>
      <c r="R7" s="1282"/>
      <c r="S7" s="1282"/>
      <c r="T7" s="1282"/>
      <c r="U7" s="1282"/>
      <c r="V7" s="1282"/>
      <c r="W7" s="1282"/>
      <c r="X7" s="1282"/>
      <c r="Y7" s="1282"/>
      <c r="Z7" s="1282"/>
      <c r="AA7" s="1282"/>
      <c r="AB7" s="1282"/>
      <c r="AC7" s="1282"/>
      <c r="AD7" s="1282"/>
      <c r="AE7" s="1282"/>
      <c r="AF7" s="1282"/>
      <c r="AG7" s="1282"/>
      <c r="AH7" s="1282"/>
      <c r="AI7" s="1282"/>
      <c r="AJ7" s="1282"/>
      <c r="AK7" s="1282"/>
      <c r="AL7" s="1282"/>
      <c r="AM7" s="1282"/>
      <c r="AN7" s="1282"/>
      <c r="AO7" s="1282"/>
      <c r="AP7" s="1282"/>
      <c r="AQ7" s="1282"/>
      <c r="AR7" s="1282"/>
      <c r="AS7" s="1282"/>
      <c r="AT7" s="1282"/>
      <c r="AU7" s="1282"/>
      <c r="AV7" s="1282"/>
      <c r="AW7" s="1282"/>
      <c r="AX7" s="1282"/>
      <c r="AY7" s="1282"/>
      <c r="AZ7" s="1282"/>
      <c r="BA7" s="1282"/>
      <c r="BB7" s="1282"/>
      <c r="BC7" s="1282"/>
      <c r="BD7" s="1282"/>
      <c r="BE7" s="1282"/>
      <c r="BF7" s="1282"/>
      <c r="BG7" s="1282"/>
      <c r="BH7" s="1282"/>
      <c r="BI7" s="1282"/>
      <c r="BJ7" s="1282"/>
      <c r="BK7" s="1282"/>
      <c r="BL7" s="1282"/>
      <c r="BM7" s="1282"/>
      <c r="BN7" s="1282"/>
      <c r="BO7" s="1282"/>
      <c r="BP7" s="1282"/>
      <c r="BQ7" s="1282"/>
      <c r="BR7" s="1282"/>
      <c r="BS7" s="1282"/>
      <c r="BT7" s="1282"/>
      <c r="BU7" s="1282"/>
      <c r="BV7" s="1282"/>
      <c r="BW7" s="1282"/>
      <c r="BX7" s="1282"/>
      <c r="BY7" s="1282"/>
      <c r="BZ7" s="1282"/>
      <c r="CA7" s="1282"/>
      <c r="CB7" s="1282"/>
      <c r="CC7" s="1282"/>
      <c r="CD7" s="1282"/>
      <c r="CE7" s="1282"/>
      <c r="CF7" s="1282"/>
      <c r="CG7" s="1282"/>
      <c r="CH7" s="1282"/>
      <c r="CI7" s="1282"/>
      <c r="CJ7" s="1282"/>
      <c r="CK7" s="1282"/>
      <c r="CL7" s="1282"/>
      <c r="CM7" s="1282"/>
      <c r="CN7" s="1282"/>
      <c r="CO7" s="1282"/>
      <c r="CP7" s="1282"/>
      <c r="CQ7" s="1282"/>
      <c r="CR7" s="1282"/>
      <c r="CS7" s="1282"/>
      <c r="CT7" s="1282"/>
      <c r="CU7" s="1282"/>
      <c r="CV7" s="1282"/>
      <c r="CW7" s="1282"/>
      <c r="CX7" s="1282"/>
      <c r="CY7" s="1282"/>
      <c r="CZ7" s="1282"/>
      <c r="DA7" s="1282"/>
      <c r="DB7" s="1282"/>
      <c r="DC7" s="1282"/>
      <c r="DD7" s="1282"/>
      <c r="DE7" s="1282"/>
    </row>
    <row r="8" spans="1:109" s="258" customFormat="1" ht="13.2" x14ac:dyDescent="0.2">
      <c r="A8" s="1282"/>
      <c r="B8" s="1282"/>
      <c r="C8" s="1282"/>
      <c r="D8" s="1282"/>
      <c r="E8" s="1282"/>
      <c r="F8" s="1282"/>
      <c r="G8" s="1282"/>
      <c r="H8" s="1282"/>
      <c r="I8" s="1282"/>
      <c r="J8" s="1282"/>
      <c r="K8" s="1282"/>
      <c r="L8" s="1282"/>
      <c r="M8" s="1282"/>
      <c r="N8" s="1282"/>
      <c r="O8" s="1282"/>
      <c r="P8" s="1282"/>
      <c r="Q8" s="1282"/>
      <c r="R8" s="1282"/>
      <c r="S8" s="1282"/>
      <c r="T8" s="1282"/>
      <c r="U8" s="1282"/>
      <c r="V8" s="1282"/>
      <c r="W8" s="1282"/>
      <c r="X8" s="1282"/>
      <c r="Y8" s="1282"/>
      <c r="Z8" s="1282"/>
      <c r="AA8" s="1282"/>
      <c r="AB8" s="1282"/>
      <c r="AC8" s="1282"/>
      <c r="AD8" s="1282"/>
      <c r="AE8" s="1282"/>
      <c r="AF8" s="1282"/>
      <c r="AG8" s="1282"/>
      <c r="AH8" s="1282"/>
      <c r="AI8" s="1282"/>
      <c r="AJ8" s="1282"/>
      <c r="AK8" s="1282"/>
      <c r="AL8" s="1282"/>
      <c r="AM8" s="1282"/>
      <c r="AN8" s="1282"/>
      <c r="AO8" s="1282"/>
      <c r="AP8" s="1282"/>
      <c r="AQ8" s="1282"/>
      <c r="AR8" s="1282"/>
      <c r="AS8" s="1282"/>
      <c r="AT8" s="1282"/>
      <c r="AU8" s="1282"/>
      <c r="AV8" s="1282"/>
      <c r="AW8" s="1282"/>
      <c r="AX8" s="1282"/>
      <c r="AY8" s="1282"/>
      <c r="AZ8" s="1282"/>
      <c r="BA8" s="1282"/>
      <c r="BB8" s="1282"/>
      <c r="BC8" s="1282"/>
      <c r="BD8" s="1282"/>
      <c r="BE8" s="1282"/>
      <c r="BF8" s="1282"/>
      <c r="BG8" s="1282"/>
      <c r="BH8" s="1282"/>
      <c r="BI8" s="1282"/>
      <c r="BJ8" s="1282"/>
      <c r="BK8" s="1282"/>
      <c r="BL8" s="1282"/>
      <c r="BM8" s="1282"/>
      <c r="BN8" s="1282"/>
      <c r="BO8" s="1282"/>
      <c r="BP8" s="1282"/>
      <c r="BQ8" s="1282"/>
      <c r="BR8" s="1282"/>
      <c r="BS8" s="1282"/>
      <c r="BT8" s="1282"/>
      <c r="BU8" s="1282"/>
      <c r="BV8" s="1282"/>
      <c r="BW8" s="1282"/>
      <c r="BX8" s="1282"/>
      <c r="BY8" s="1282"/>
      <c r="BZ8" s="1282"/>
      <c r="CA8" s="1282"/>
      <c r="CB8" s="1282"/>
      <c r="CC8" s="1282"/>
      <c r="CD8" s="1282"/>
      <c r="CE8" s="1282"/>
      <c r="CF8" s="1282"/>
      <c r="CG8" s="1282"/>
      <c r="CH8" s="1282"/>
      <c r="CI8" s="1282"/>
      <c r="CJ8" s="1282"/>
      <c r="CK8" s="1282"/>
      <c r="CL8" s="1282"/>
      <c r="CM8" s="1282"/>
      <c r="CN8" s="1282"/>
      <c r="CO8" s="1282"/>
      <c r="CP8" s="1282"/>
      <c r="CQ8" s="1282"/>
      <c r="CR8" s="1282"/>
      <c r="CS8" s="1282"/>
      <c r="CT8" s="1282"/>
      <c r="CU8" s="1282"/>
      <c r="CV8" s="1282"/>
      <c r="CW8" s="1282"/>
      <c r="CX8" s="1282"/>
      <c r="CY8" s="1282"/>
      <c r="CZ8" s="1282"/>
      <c r="DA8" s="1282"/>
      <c r="DB8" s="1282"/>
      <c r="DC8" s="1282"/>
      <c r="DD8" s="1282"/>
      <c r="DE8" s="1282"/>
    </row>
    <row r="9" spans="1:109" s="258" customFormat="1" ht="13.2" x14ac:dyDescent="0.2">
      <c r="A9" s="1282"/>
      <c r="B9" s="1282"/>
      <c r="C9" s="1282"/>
      <c r="D9" s="1282"/>
      <c r="E9" s="1282"/>
      <c r="F9" s="1282"/>
      <c r="G9" s="1282"/>
      <c r="H9" s="1282"/>
      <c r="I9" s="1282"/>
      <c r="J9" s="1282"/>
      <c r="K9" s="1282"/>
      <c r="L9" s="1282"/>
      <c r="M9" s="1282"/>
      <c r="N9" s="1282"/>
      <c r="O9" s="1282"/>
      <c r="P9" s="1282"/>
      <c r="Q9" s="1282"/>
      <c r="R9" s="1282"/>
      <c r="S9" s="1282"/>
      <c r="T9" s="1282"/>
      <c r="U9" s="1282"/>
      <c r="V9" s="1282"/>
      <c r="W9" s="1282"/>
      <c r="X9" s="1282"/>
      <c r="Y9" s="1282"/>
      <c r="Z9" s="1282"/>
      <c r="AA9" s="1282"/>
      <c r="AB9" s="1282"/>
      <c r="AC9" s="1282"/>
      <c r="AD9" s="1282"/>
      <c r="AE9" s="1282"/>
      <c r="AF9" s="1282"/>
      <c r="AG9" s="1282"/>
      <c r="AH9" s="1282"/>
      <c r="AI9" s="1282"/>
      <c r="AJ9" s="1282"/>
      <c r="AK9" s="1282"/>
      <c r="AL9" s="1282"/>
      <c r="AM9" s="1282"/>
      <c r="AN9" s="1282"/>
      <c r="AO9" s="1282"/>
      <c r="AP9" s="1282"/>
      <c r="AQ9" s="1282"/>
      <c r="AR9" s="1282"/>
      <c r="AS9" s="1282"/>
      <c r="AT9" s="1282"/>
      <c r="AU9" s="1282"/>
      <c r="AV9" s="1282"/>
      <c r="AW9" s="1282"/>
      <c r="AX9" s="1282"/>
      <c r="AY9" s="1282"/>
      <c r="AZ9" s="1282"/>
      <c r="BA9" s="1282"/>
      <c r="BB9" s="1282"/>
      <c r="BC9" s="1282"/>
      <c r="BD9" s="1282"/>
      <c r="BE9" s="1282"/>
      <c r="BF9" s="1282"/>
      <c r="BG9" s="1282"/>
      <c r="BH9" s="1282"/>
      <c r="BI9" s="1282"/>
      <c r="BJ9" s="1282"/>
      <c r="BK9" s="1282"/>
      <c r="BL9" s="1282"/>
      <c r="BM9" s="1282"/>
      <c r="BN9" s="1282"/>
      <c r="BO9" s="1282"/>
      <c r="BP9" s="1282"/>
      <c r="BQ9" s="1282"/>
      <c r="BR9" s="1282"/>
      <c r="BS9" s="1282"/>
      <c r="BT9" s="1282"/>
      <c r="BU9" s="1282"/>
      <c r="BV9" s="1282"/>
      <c r="BW9" s="1282"/>
      <c r="BX9" s="1282"/>
      <c r="BY9" s="1282"/>
      <c r="BZ9" s="1282"/>
      <c r="CA9" s="1282"/>
      <c r="CB9" s="1282"/>
      <c r="CC9" s="1282"/>
      <c r="CD9" s="1282"/>
      <c r="CE9" s="1282"/>
      <c r="CF9" s="1282"/>
      <c r="CG9" s="1282"/>
      <c r="CH9" s="1282"/>
      <c r="CI9" s="1282"/>
      <c r="CJ9" s="1282"/>
      <c r="CK9" s="1282"/>
      <c r="CL9" s="1282"/>
      <c r="CM9" s="1282"/>
      <c r="CN9" s="1282"/>
      <c r="CO9" s="1282"/>
      <c r="CP9" s="1282"/>
      <c r="CQ9" s="1282"/>
      <c r="CR9" s="1282"/>
      <c r="CS9" s="1282"/>
      <c r="CT9" s="1282"/>
      <c r="CU9" s="1282"/>
      <c r="CV9" s="1282"/>
      <c r="CW9" s="1282"/>
      <c r="CX9" s="1282"/>
      <c r="CY9" s="1282"/>
      <c r="CZ9" s="1282"/>
      <c r="DA9" s="1282"/>
      <c r="DB9" s="1282"/>
      <c r="DC9" s="1282"/>
      <c r="DD9" s="1282"/>
      <c r="DE9" s="1282"/>
    </row>
    <row r="10" spans="1:109" s="258" customFormat="1" ht="13.2" x14ac:dyDescent="0.2">
      <c r="A10" s="1282"/>
      <c r="B10" s="1282"/>
      <c r="C10" s="1282"/>
      <c r="D10" s="1282"/>
      <c r="E10" s="1282"/>
      <c r="F10" s="1282"/>
      <c r="G10" s="1282"/>
      <c r="H10" s="1282"/>
      <c r="I10" s="1282"/>
      <c r="J10" s="1282"/>
      <c r="K10" s="1282"/>
      <c r="L10" s="1282"/>
      <c r="M10" s="1282"/>
      <c r="N10" s="1282"/>
      <c r="O10" s="1282"/>
      <c r="P10" s="1282"/>
      <c r="Q10" s="1282"/>
      <c r="R10" s="1282"/>
      <c r="S10" s="1282"/>
      <c r="T10" s="1282"/>
      <c r="U10" s="1282"/>
      <c r="V10" s="1282"/>
      <c r="W10" s="1282"/>
      <c r="X10" s="1282"/>
      <c r="Y10" s="1282"/>
      <c r="Z10" s="1282"/>
      <c r="AA10" s="1282"/>
      <c r="AB10" s="1282"/>
      <c r="AC10" s="1282"/>
      <c r="AD10" s="1282"/>
      <c r="AE10" s="1282"/>
      <c r="AF10" s="1282"/>
      <c r="AG10" s="1282"/>
      <c r="AH10" s="1282"/>
      <c r="AI10" s="1282"/>
      <c r="AJ10" s="1282"/>
      <c r="AK10" s="1282"/>
      <c r="AL10" s="1282"/>
      <c r="AM10" s="1282"/>
      <c r="AN10" s="1282"/>
      <c r="AO10" s="1282"/>
      <c r="AP10" s="1282"/>
      <c r="AQ10" s="1282"/>
      <c r="AR10" s="1282"/>
      <c r="AS10" s="1282"/>
      <c r="AT10" s="1282"/>
      <c r="AU10" s="1282"/>
      <c r="AV10" s="1282"/>
      <c r="AW10" s="1282"/>
      <c r="AX10" s="1282"/>
      <c r="AY10" s="1282"/>
      <c r="AZ10" s="1282"/>
      <c r="BA10" s="1282"/>
      <c r="BB10" s="1282"/>
      <c r="BC10" s="1282"/>
      <c r="BD10" s="1282"/>
      <c r="BE10" s="1282"/>
      <c r="BF10" s="1282"/>
      <c r="BG10" s="1282"/>
      <c r="BH10" s="1282"/>
      <c r="BI10" s="1282"/>
      <c r="BJ10" s="1282"/>
      <c r="BK10" s="1282"/>
      <c r="BL10" s="1282"/>
      <c r="BM10" s="1282"/>
      <c r="BN10" s="1282"/>
      <c r="BO10" s="1282"/>
      <c r="BP10" s="1282"/>
      <c r="BQ10" s="1282"/>
      <c r="BR10" s="1282"/>
      <c r="BS10" s="1282"/>
      <c r="BT10" s="1282"/>
      <c r="BU10" s="1282"/>
      <c r="BV10" s="1282"/>
      <c r="BW10" s="1282"/>
      <c r="BX10" s="1282"/>
      <c r="BY10" s="1282"/>
      <c r="BZ10" s="1282"/>
      <c r="CA10" s="1282"/>
      <c r="CB10" s="1282"/>
      <c r="CC10" s="1282"/>
      <c r="CD10" s="1282"/>
      <c r="CE10" s="1282"/>
      <c r="CF10" s="1282"/>
      <c r="CG10" s="1282"/>
      <c r="CH10" s="1282"/>
      <c r="CI10" s="1282"/>
      <c r="CJ10" s="1282"/>
      <c r="CK10" s="1282"/>
      <c r="CL10" s="1282"/>
      <c r="CM10" s="1282"/>
      <c r="CN10" s="1282"/>
      <c r="CO10" s="1282"/>
      <c r="CP10" s="1282"/>
      <c r="CQ10" s="1282"/>
      <c r="CR10" s="1282"/>
      <c r="CS10" s="1282"/>
      <c r="CT10" s="1282"/>
      <c r="CU10" s="1282"/>
      <c r="CV10" s="1282"/>
      <c r="CW10" s="1282"/>
      <c r="CX10" s="1282"/>
      <c r="CY10" s="1282"/>
      <c r="CZ10" s="1282"/>
      <c r="DA10" s="1282"/>
      <c r="DB10" s="1282"/>
      <c r="DC10" s="1282"/>
      <c r="DD10" s="1282"/>
      <c r="DE10" s="1282"/>
    </row>
    <row r="11" spans="1:109" s="258" customFormat="1" ht="13.2" x14ac:dyDescent="0.2">
      <c r="A11" s="1282"/>
      <c r="B11" s="1282"/>
      <c r="C11" s="1282"/>
      <c r="D11" s="1282"/>
      <c r="E11" s="1282"/>
      <c r="F11" s="1282"/>
      <c r="G11" s="1282"/>
      <c r="H11" s="1282"/>
      <c r="I11" s="1282"/>
      <c r="J11" s="1282"/>
      <c r="K11" s="1282"/>
      <c r="L11" s="1282"/>
      <c r="M11" s="1282"/>
      <c r="N11" s="1282"/>
      <c r="O11" s="1282"/>
      <c r="P11" s="1282"/>
      <c r="Q11" s="1282"/>
      <c r="R11" s="1282"/>
      <c r="S11" s="1282"/>
      <c r="T11" s="1282"/>
      <c r="U11" s="1282"/>
      <c r="V11" s="1282"/>
      <c r="W11" s="1282"/>
      <c r="X11" s="1282"/>
      <c r="Y11" s="1282"/>
      <c r="Z11" s="1282"/>
      <c r="AA11" s="1282"/>
      <c r="AB11" s="1282"/>
      <c r="AC11" s="1282"/>
      <c r="AD11" s="1282"/>
      <c r="AE11" s="1282"/>
      <c r="AF11" s="1282"/>
      <c r="AG11" s="1282"/>
      <c r="AH11" s="1282"/>
      <c r="AI11" s="1282"/>
      <c r="AJ11" s="1282"/>
      <c r="AK11" s="1282"/>
      <c r="AL11" s="1282"/>
      <c r="AM11" s="1282"/>
      <c r="AN11" s="1282"/>
      <c r="AO11" s="1282"/>
      <c r="AP11" s="1282"/>
      <c r="AQ11" s="1282"/>
      <c r="AR11" s="1282"/>
      <c r="AS11" s="1282"/>
      <c r="AT11" s="1282"/>
      <c r="AU11" s="1282"/>
      <c r="AV11" s="1282"/>
      <c r="AW11" s="1282"/>
      <c r="AX11" s="1282"/>
      <c r="AY11" s="1282"/>
      <c r="AZ11" s="1282"/>
      <c r="BA11" s="1282"/>
      <c r="BB11" s="1282"/>
      <c r="BC11" s="1282"/>
      <c r="BD11" s="1282"/>
      <c r="BE11" s="1282"/>
      <c r="BF11" s="1282"/>
      <c r="BG11" s="1282"/>
      <c r="BH11" s="1282"/>
      <c r="BI11" s="1282"/>
      <c r="BJ11" s="1282"/>
      <c r="BK11" s="1282"/>
      <c r="BL11" s="1282"/>
      <c r="BM11" s="1282"/>
      <c r="BN11" s="1282"/>
      <c r="BO11" s="1282"/>
      <c r="BP11" s="1282"/>
      <c r="BQ11" s="1282"/>
      <c r="BR11" s="1282"/>
      <c r="BS11" s="1282"/>
      <c r="BT11" s="1282"/>
      <c r="BU11" s="1282"/>
      <c r="BV11" s="1282"/>
      <c r="BW11" s="1282"/>
      <c r="BX11" s="1282"/>
      <c r="BY11" s="1282"/>
      <c r="BZ11" s="1282"/>
      <c r="CA11" s="1282"/>
      <c r="CB11" s="1282"/>
      <c r="CC11" s="1282"/>
      <c r="CD11" s="1282"/>
      <c r="CE11" s="1282"/>
      <c r="CF11" s="1282"/>
      <c r="CG11" s="1282"/>
      <c r="CH11" s="1282"/>
      <c r="CI11" s="1282"/>
      <c r="CJ11" s="1282"/>
      <c r="CK11" s="1282"/>
      <c r="CL11" s="1282"/>
      <c r="CM11" s="1282"/>
      <c r="CN11" s="1282"/>
      <c r="CO11" s="1282"/>
      <c r="CP11" s="1282"/>
      <c r="CQ11" s="1282"/>
      <c r="CR11" s="1282"/>
      <c r="CS11" s="1282"/>
      <c r="CT11" s="1282"/>
      <c r="CU11" s="1282"/>
      <c r="CV11" s="1282"/>
      <c r="CW11" s="1282"/>
      <c r="CX11" s="1282"/>
      <c r="CY11" s="1282"/>
      <c r="CZ11" s="1282"/>
      <c r="DA11" s="1282"/>
      <c r="DB11" s="1282"/>
      <c r="DC11" s="1282"/>
      <c r="DD11" s="1282"/>
      <c r="DE11" s="1282"/>
    </row>
    <row r="12" spans="1:109" s="258" customFormat="1" ht="13.2" x14ac:dyDescent="0.2">
      <c r="A12" s="1282"/>
      <c r="B12" s="1282"/>
      <c r="C12" s="1282"/>
      <c r="D12" s="1282"/>
      <c r="E12" s="1282"/>
      <c r="F12" s="1282"/>
      <c r="G12" s="1282"/>
      <c r="H12" s="1282"/>
      <c r="I12" s="1282"/>
      <c r="J12" s="1282"/>
      <c r="K12" s="1282"/>
      <c r="L12" s="1282"/>
      <c r="M12" s="1282"/>
      <c r="N12" s="1282"/>
      <c r="O12" s="1282"/>
      <c r="P12" s="1282"/>
      <c r="Q12" s="1282"/>
      <c r="R12" s="1282"/>
      <c r="S12" s="1282"/>
      <c r="T12" s="1282"/>
      <c r="U12" s="1282"/>
      <c r="V12" s="1282"/>
      <c r="W12" s="1282"/>
      <c r="X12" s="1282"/>
      <c r="Y12" s="1282"/>
      <c r="Z12" s="1282"/>
      <c r="AA12" s="1282"/>
      <c r="AB12" s="1282"/>
      <c r="AC12" s="1282"/>
      <c r="AD12" s="1282"/>
      <c r="AE12" s="1282"/>
      <c r="AF12" s="1282"/>
      <c r="AG12" s="1282"/>
      <c r="AH12" s="1282"/>
      <c r="AI12" s="1282"/>
      <c r="AJ12" s="1282"/>
      <c r="AK12" s="1282"/>
      <c r="AL12" s="1282"/>
      <c r="AM12" s="1282"/>
      <c r="AN12" s="1282"/>
      <c r="AO12" s="1282"/>
      <c r="AP12" s="1282"/>
      <c r="AQ12" s="1282"/>
      <c r="AR12" s="1282"/>
      <c r="AS12" s="1282"/>
      <c r="AT12" s="1282"/>
      <c r="AU12" s="1282"/>
      <c r="AV12" s="1282"/>
      <c r="AW12" s="1282"/>
      <c r="AX12" s="1282"/>
      <c r="AY12" s="1282"/>
      <c r="AZ12" s="1282"/>
      <c r="BA12" s="1282"/>
      <c r="BB12" s="1282"/>
      <c r="BC12" s="1282"/>
      <c r="BD12" s="1282"/>
      <c r="BE12" s="1282"/>
      <c r="BF12" s="1282"/>
      <c r="BG12" s="1282"/>
      <c r="BH12" s="1282"/>
      <c r="BI12" s="1282"/>
      <c r="BJ12" s="1282"/>
      <c r="BK12" s="1282"/>
      <c r="BL12" s="1282"/>
      <c r="BM12" s="1282"/>
      <c r="BN12" s="1282"/>
      <c r="BO12" s="1282"/>
      <c r="BP12" s="1282"/>
      <c r="BQ12" s="1282"/>
      <c r="BR12" s="1282"/>
      <c r="BS12" s="1282"/>
      <c r="BT12" s="1282"/>
      <c r="BU12" s="1282"/>
      <c r="BV12" s="1282"/>
      <c r="BW12" s="1282"/>
      <c r="BX12" s="1282"/>
      <c r="BY12" s="1282"/>
      <c r="BZ12" s="1282"/>
      <c r="CA12" s="1282"/>
      <c r="CB12" s="1282"/>
      <c r="CC12" s="1282"/>
      <c r="CD12" s="1282"/>
      <c r="CE12" s="1282"/>
      <c r="CF12" s="1282"/>
      <c r="CG12" s="1282"/>
      <c r="CH12" s="1282"/>
      <c r="CI12" s="1282"/>
      <c r="CJ12" s="1282"/>
      <c r="CK12" s="1282"/>
      <c r="CL12" s="1282"/>
      <c r="CM12" s="1282"/>
      <c r="CN12" s="1282"/>
      <c r="CO12" s="1282"/>
      <c r="CP12" s="1282"/>
      <c r="CQ12" s="1282"/>
      <c r="CR12" s="1282"/>
      <c r="CS12" s="1282"/>
      <c r="CT12" s="1282"/>
      <c r="CU12" s="1282"/>
      <c r="CV12" s="1282"/>
      <c r="CW12" s="1282"/>
      <c r="CX12" s="1282"/>
      <c r="CY12" s="1282"/>
      <c r="CZ12" s="1282"/>
      <c r="DA12" s="1282"/>
      <c r="DB12" s="1282"/>
      <c r="DC12" s="1282"/>
      <c r="DD12" s="1282"/>
      <c r="DE12" s="1282"/>
    </row>
    <row r="13" spans="1:109" s="258" customFormat="1" ht="13.2" x14ac:dyDescent="0.2">
      <c r="A13" s="1282"/>
      <c r="B13" s="1282"/>
      <c r="C13" s="1282"/>
      <c r="D13" s="1282"/>
      <c r="E13" s="1282"/>
      <c r="F13" s="1282"/>
      <c r="G13" s="1282"/>
      <c r="H13" s="1282"/>
      <c r="I13" s="1282"/>
      <c r="J13" s="1282"/>
      <c r="K13" s="1282"/>
      <c r="L13" s="1282"/>
      <c r="M13" s="1282"/>
      <c r="N13" s="1282"/>
      <c r="O13" s="1282"/>
      <c r="P13" s="1282"/>
      <c r="Q13" s="1282"/>
      <c r="R13" s="1282"/>
      <c r="S13" s="1282"/>
      <c r="T13" s="1282"/>
      <c r="U13" s="1282"/>
      <c r="V13" s="1282"/>
      <c r="W13" s="1282"/>
      <c r="X13" s="1282"/>
      <c r="Y13" s="1282"/>
      <c r="Z13" s="1282"/>
      <c r="AA13" s="1282"/>
      <c r="AB13" s="1282"/>
      <c r="AC13" s="1282"/>
      <c r="AD13" s="1282"/>
      <c r="AE13" s="1282"/>
      <c r="AF13" s="1282"/>
      <c r="AG13" s="1282"/>
      <c r="AH13" s="1282"/>
      <c r="AI13" s="1282"/>
      <c r="AJ13" s="1282"/>
      <c r="AK13" s="1282"/>
      <c r="AL13" s="1282"/>
      <c r="AM13" s="1282"/>
      <c r="AN13" s="1282"/>
      <c r="AO13" s="1282"/>
      <c r="AP13" s="1282"/>
      <c r="AQ13" s="1282"/>
      <c r="AR13" s="1282"/>
      <c r="AS13" s="1282"/>
      <c r="AT13" s="1282"/>
      <c r="AU13" s="1282"/>
      <c r="AV13" s="1282"/>
      <c r="AW13" s="1282"/>
      <c r="AX13" s="1282"/>
      <c r="AY13" s="1282"/>
      <c r="AZ13" s="1282"/>
      <c r="BA13" s="1282"/>
      <c r="BB13" s="1282"/>
      <c r="BC13" s="1282"/>
      <c r="BD13" s="1282"/>
      <c r="BE13" s="1282"/>
      <c r="BF13" s="1282"/>
      <c r="BG13" s="1282"/>
      <c r="BH13" s="1282"/>
      <c r="BI13" s="1282"/>
      <c r="BJ13" s="1282"/>
      <c r="BK13" s="1282"/>
      <c r="BL13" s="1282"/>
      <c r="BM13" s="1282"/>
      <c r="BN13" s="1282"/>
      <c r="BO13" s="1282"/>
      <c r="BP13" s="1282"/>
      <c r="BQ13" s="1282"/>
      <c r="BR13" s="1282"/>
      <c r="BS13" s="1282"/>
      <c r="BT13" s="1282"/>
      <c r="BU13" s="1282"/>
      <c r="BV13" s="1282"/>
      <c r="BW13" s="1282"/>
      <c r="BX13" s="1282"/>
      <c r="BY13" s="1282"/>
      <c r="BZ13" s="1282"/>
      <c r="CA13" s="1282"/>
      <c r="CB13" s="1282"/>
      <c r="CC13" s="1282"/>
      <c r="CD13" s="1282"/>
      <c r="CE13" s="1282"/>
      <c r="CF13" s="1282"/>
      <c r="CG13" s="1282"/>
      <c r="CH13" s="1282"/>
      <c r="CI13" s="1282"/>
      <c r="CJ13" s="1282"/>
      <c r="CK13" s="1282"/>
      <c r="CL13" s="1282"/>
      <c r="CM13" s="1282"/>
      <c r="CN13" s="1282"/>
      <c r="CO13" s="1282"/>
      <c r="CP13" s="1282"/>
      <c r="CQ13" s="1282"/>
      <c r="CR13" s="1282"/>
      <c r="CS13" s="1282"/>
      <c r="CT13" s="1282"/>
      <c r="CU13" s="1282"/>
      <c r="CV13" s="1282"/>
      <c r="CW13" s="1282"/>
      <c r="CX13" s="1282"/>
      <c r="CY13" s="1282"/>
      <c r="CZ13" s="1282"/>
      <c r="DA13" s="1282"/>
      <c r="DB13" s="1282"/>
      <c r="DC13" s="1282"/>
      <c r="DD13" s="1282"/>
      <c r="DE13" s="1282"/>
    </row>
    <row r="14" spans="1:109" s="258" customFormat="1" ht="13.2" x14ac:dyDescent="0.2">
      <c r="A14" s="1282"/>
      <c r="B14" s="1282"/>
      <c r="C14" s="1282"/>
      <c r="D14" s="1282"/>
      <c r="E14" s="1282"/>
      <c r="F14" s="1282"/>
      <c r="G14" s="1282"/>
      <c r="H14" s="1282"/>
      <c r="I14" s="1282"/>
      <c r="J14" s="1282"/>
      <c r="K14" s="1282"/>
      <c r="L14" s="1282"/>
      <c r="M14" s="1282"/>
      <c r="N14" s="1282"/>
      <c r="O14" s="1282"/>
      <c r="P14" s="1282"/>
      <c r="Q14" s="1282"/>
      <c r="R14" s="1282"/>
      <c r="S14" s="1282"/>
      <c r="T14" s="1282"/>
      <c r="U14" s="1282"/>
      <c r="V14" s="1282"/>
      <c r="W14" s="1282"/>
      <c r="X14" s="1282"/>
      <c r="Y14" s="1282"/>
      <c r="Z14" s="1282"/>
      <c r="AA14" s="1282"/>
      <c r="AB14" s="1282"/>
      <c r="AC14" s="1282"/>
      <c r="AD14" s="1282"/>
      <c r="AE14" s="1282"/>
      <c r="AF14" s="1282"/>
      <c r="AG14" s="1282"/>
      <c r="AH14" s="1282"/>
      <c r="AI14" s="1282"/>
      <c r="AJ14" s="1282"/>
      <c r="AK14" s="1282"/>
      <c r="AL14" s="1282"/>
      <c r="AM14" s="1282"/>
      <c r="AN14" s="1282"/>
      <c r="AO14" s="1282"/>
      <c r="AP14" s="1282"/>
      <c r="AQ14" s="1282"/>
      <c r="AR14" s="1282"/>
      <c r="AS14" s="1282"/>
      <c r="AT14" s="1282"/>
      <c r="AU14" s="1282"/>
      <c r="AV14" s="1282"/>
      <c r="AW14" s="1282"/>
      <c r="AX14" s="1282"/>
      <c r="AY14" s="1282"/>
      <c r="AZ14" s="1282"/>
      <c r="BA14" s="1282"/>
      <c r="BB14" s="1282"/>
      <c r="BC14" s="1282"/>
      <c r="BD14" s="1282"/>
      <c r="BE14" s="1282"/>
      <c r="BF14" s="1282"/>
      <c r="BG14" s="1282"/>
      <c r="BH14" s="1282"/>
      <c r="BI14" s="1282"/>
      <c r="BJ14" s="1282"/>
      <c r="BK14" s="1282"/>
      <c r="BL14" s="1282"/>
      <c r="BM14" s="1282"/>
      <c r="BN14" s="1282"/>
      <c r="BO14" s="1282"/>
      <c r="BP14" s="1282"/>
      <c r="BQ14" s="1282"/>
      <c r="BR14" s="1282"/>
      <c r="BS14" s="1282"/>
      <c r="BT14" s="1282"/>
      <c r="BU14" s="1282"/>
      <c r="BV14" s="1282"/>
      <c r="BW14" s="1282"/>
      <c r="BX14" s="1282"/>
      <c r="BY14" s="1282"/>
      <c r="BZ14" s="1282"/>
      <c r="CA14" s="1282"/>
      <c r="CB14" s="1282"/>
      <c r="CC14" s="1282"/>
      <c r="CD14" s="1282"/>
      <c r="CE14" s="1282"/>
      <c r="CF14" s="1282"/>
      <c r="CG14" s="1282"/>
      <c r="CH14" s="1282"/>
      <c r="CI14" s="1282"/>
      <c r="CJ14" s="1282"/>
      <c r="CK14" s="1282"/>
      <c r="CL14" s="1282"/>
      <c r="CM14" s="1282"/>
      <c r="CN14" s="1282"/>
      <c r="CO14" s="1282"/>
      <c r="CP14" s="1282"/>
      <c r="CQ14" s="1282"/>
      <c r="CR14" s="1282"/>
      <c r="CS14" s="1282"/>
      <c r="CT14" s="1282"/>
      <c r="CU14" s="1282"/>
      <c r="CV14" s="1282"/>
      <c r="CW14" s="1282"/>
      <c r="CX14" s="1282"/>
      <c r="CY14" s="1282"/>
      <c r="CZ14" s="1282"/>
      <c r="DA14" s="1282"/>
      <c r="DB14" s="1282"/>
      <c r="DC14" s="1282"/>
      <c r="DD14" s="1282"/>
      <c r="DE14" s="1282"/>
    </row>
    <row r="15" spans="1:109" s="258" customFormat="1" ht="13.2" x14ac:dyDescent="0.2">
      <c r="A15" s="1227"/>
      <c r="B15" s="1282"/>
      <c r="C15" s="1282"/>
      <c r="D15" s="1282"/>
      <c r="E15" s="1282"/>
      <c r="F15" s="1282"/>
      <c r="G15" s="1282"/>
      <c r="H15" s="1282"/>
      <c r="I15" s="1282"/>
      <c r="J15" s="1282"/>
      <c r="K15" s="1282"/>
      <c r="L15" s="1282"/>
      <c r="M15" s="1282"/>
      <c r="N15" s="1282"/>
      <c r="O15" s="1282"/>
      <c r="P15" s="1282"/>
      <c r="Q15" s="1282"/>
      <c r="R15" s="1282"/>
      <c r="S15" s="1282"/>
      <c r="T15" s="1282"/>
      <c r="U15" s="1282"/>
      <c r="V15" s="1282"/>
      <c r="W15" s="1282"/>
      <c r="X15" s="1282"/>
      <c r="Y15" s="1282"/>
      <c r="Z15" s="1282"/>
      <c r="AA15" s="1282"/>
      <c r="AB15" s="1282"/>
      <c r="AC15" s="1282"/>
      <c r="AD15" s="1282"/>
      <c r="AE15" s="1282"/>
      <c r="AF15" s="1282"/>
      <c r="AG15" s="1282"/>
      <c r="AH15" s="1282"/>
      <c r="AI15" s="1282"/>
      <c r="AJ15" s="1282"/>
      <c r="AK15" s="1282"/>
      <c r="AL15" s="1282"/>
      <c r="AM15" s="1282"/>
      <c r="AN15" s="1282"/>
      <c r="AO15" s="1282"/>
      <c r="AP15" s="1282"/>
      <c r="AQ15" s="1282"/>
      <c r="AR15" s="1282"/>
      <c r="AS15" s="1282"/>
      <c r="AT15" s="1282"/>
      <c r="AU15" s="1282"/>
      <c r="AV15" s="1282"/>
      <c r="AW15" s="1282"/>
      <c r="AX15" s="1282"/>
      <c r="AY15" s="1282"/>
      <c r="AZ15" s="1282"/>
      <c r="BA15" s="1282"/>
      <c r="BB15" s="1282"/>
      <c r="BC15" s="1282"/>
      <c r="BD15" s="1282"/>
      <c r="BE15" s="1282"/>
      <c r="BF15" s="1282"/>
      <c r="BG15" s="1282"/>
      <c r="BH15" s="1282"/>
      <c r="BI15" s="1282"/>
      <c r="BJ15" s="1282"/>
      <c r="BK15" s="1282"/>
      <c r="BL15" s="1282"/>
      <c r="BM15" s="1282"/>
      <c r="BN15" s="1282"/>
      <c r="BO15" s="1282"/>
      <c r="BP15" s="1282"/>
      <c r="BQ15" s="1282"/>
      <c r="BR15" s="1282"/>
      <c r="BS15" s="1282"/>
      <c r="BT15" s="1282"/>
      <c r="BU15" s="1282"/>
      <c r="BV15" s="1282"/>
      <c r="BW15" s="1282"/>
      <c r="BX15" s="1282"/>
      <c r="BY15" s="1282"/>
      <c r="BZ15" s="1282"/>
      <c r="CA15" s="1282"/>
      <c r="CB15" s="1282"/>
      <c r="CC15" s="1282"/>
      <c r="CD15" s="1282"/>
      <c r="CE15" s="1282"/>
      <c r="CF15" s="1282"/>
      <c r="CG15" s="1282"/>
      <c r="CH15" s="1282"/>
      <c r="CI15" s="1282"/>
      <c r="CJ15" s="1282"/>
      <c r="CK15" s="1282"/>
      <c r="CL15" s="1282"/>
      <c r="CM15" s="1282"/>
      <c r="CN15" s="1282"/>
      <c r="CO15" s="1282"/>
      <c r="CP15" s="1282"/>
      <c r="CQ15" s="1282"/>
      <c r="CR15" s="1282"/>
      <c r="CS15" s="1282"/>
      <c r="CT15" s="1282"/>
      <c r="CU15" s="1282"/>
      <c r="CV15" s="1282"/>
      <c r="CW15" s="1282"/>
      <c r="CX15" s="1282"/>
      <c r="CY15" s="1282"/>
      <c r="CZ15" s="1282"/>
      <c r="DA15" s="1282"/>
      <c r="DB15" s="1282"/>
      <c r="DC15" s="1282"/>
      <c r="DD15" s="1282"/>
      <c r="DE15" s="1282"/>
    </row>
    <row r="16" spans="1:109" s="258" customFormat="1" ht="13.2" x14ac:dyDescent="0.2">
      <c r="A16" s="1227"/>
      <c r="B16" s="1282"/>
      <c r="C16" s="1282"/>
      <c r="D16" s="1282"/>
      <c r="E16" s="1282"/>
      <c r="F16" s="1282"/>
      <c r="G16" s="1282"/>
      <c r="H16" s="1282"/>
      <c r="I16" s="1282"/>
      <c r="J16" s="1282"/>
      <c r="K16" s="1282"/>
      <c r="L16" s="1282"/>
      <c r="M16" s="1282"/>
      <c r="N16" s="1282"/>
      <c r="O16" s="1282"/>
      <c r="P16" s="1282"/>
      <c r="Q16" s="1282"/>
      <c r="R16" s="1282"/>
      <c r="S16" s="1282"/>
      <c r="T16" s="1282"/>
      <c r="U16" s="1282"/>
      <c r="V16" s="1282"/>
      <c r="W16" s="1282"/>
      <c r="X16" s="1282"/>
      <c r="Y16" s="1282"/>
      <c r="Z16" s="1282"/>
      <c r="AA16" s="1282"/>
      <c r="AB16" s="1282"/>
      <c r="AC16" s="1282"/>
      <c r="AD16" s="1282"/>
      <c r="AE16" s="1282"/>
      <c r="AF16" s="1282"/>
      <c r="AG16" s="1282"/>
      <c r="AH16" s="1282"/>
      <c r="AI16" s="1282"/>
      <c r="AJ16" s="1282"/>
      <c r="AK16" s="1282"/>
      <c r="AL16" s="1282"/>
      <c r="AM16" s="1282"/>
      <c r="AN16" s="1282"/>
      <c r="AO16" s="1282"/>
      <c r="AP16" s="1282"/>
      <c r="AQ16" s="1282"/>
      <c r="AR16" s="1282"/>
      <c r="AS16" s="1282"/>
      <c r="AT16" s="1282"/>
      <c r="AU16" s="1282"/>
      <c r="AV16" s="1282"/>
      <c r="AW16" s="1282"/>
      <c r="AX16" s="1282"/>
      <c r="AY16" s="1282"/>
      <c r="AZ16" s="1282"/>
      <c r="BA16" s="1282"/>
      <c r="BB16" s="1282"/>
      <c r="BC16" s="1282"/>
      <c r="BD16" s="1282"/>
      <c r="BE16" s="1282"/>
      <c r="BF16" s="1282"/>
      <c r="BG16" s="1282"/>
      <c r="BH16" s="1282"/>
      <c r="BI16" s="1282"/>
      <c r="BJ16" s="1282"/>
      <c r="BK16" s="1282"/>
      <c r="BL16" s="1282"/>
      <c r="BM16" s="1282"/>
      <c r="BN16" s="1282"/>
      <c r="BO16" s="1282"/>
      <c r="BP16" s="1282"/>
      <c r="BQ16" s="1282"/>
      <c r="BR16" s="1282"/>
      <c r="BS16" s="1282"/>
      <c r="BT16" s="1282"/>
      <c r="BU16" s="1282"/>
      <c r="BV16" s="1282"/>
      <c r="BW16" s="1282"/>
      <c r="BX16" s="1282"/>
      <c r="BY16" s="1282"/>
      <c r="BZ16" s="1282"/>
      <c r="CA16" s="1282"/>
      <c r="CB16" s="1282"/>
      <c r="CC16" s="1282"/>
      <c r="CD16" s="1282"/>
      <c r="CE16" s="1282"/>
      <c r="CF16" s="1282"/>
      <c r="CG16" s="1282"/>
      <c r="CH16" s="1282"/>
      <c r="CI16" s="1282"/>
      <c r="CJ16" s="1282"/>
      <c r="CK16" s="1282"/>
      <c r="CL16" s="1282"/>
      <c r="CM16" s="1282"/>
      <c r="CN16" s="1282"/>
      <c r="CO16" s="1282"/>
      <c r="CP16" s="1282"/>
      <c r="CQ16" s="1282"/>
      <c r="CR16" s="1282"/>
      <c r="CS16" s="1282"/>
      <c r="CT16" s="1282"/>
      <c r="CU16" s="1282"/>
      <c r="CV16" s="1282"/>
      <c r="CW16" s="1282"/>
      <c r="CX16" s="1282"/>
      <c r="CY16" s="1282"/>
      <c r="CZ16" s="1282"/>
      <c r="DA16" s="1282"/>
      <c r="DB16" s="1282"/>
      <c r="DC16" s="1282"/>
      <c r="DD16" s="1282"/>
      <c r="DE16" s="1282"/>
    </row>
    <row r="17" spans="1:109" s="258" customFormat="1" ht="13.2" x14ac:dyDescent="0.2">
      <c r="A17" s="1227"/>
      <c r="B17" s="1282"/>
      <c r="C17" s="1282"/>
      <c r="D17" s="1282"/>
      <c r="E17" s="1282"/>
      <c r="F17" s="1282"/>
      <c r="G17" s="1282"/>
      <c r="H17" s="1282"/>
      <c r="I17" s="1282"/>
      <c r="J17" s="1282"/>
      <c r="K17" s="1282"/>
      <c r="L17" s="1282"/>
      <c r="M17" s="1282"/>
      <c r="N17" s="1282"/>
      <c r="O17" s="1282"/>
      <c r="P17" s="1282"/>
      <c r="Q17" s="1282"/>
      <c r="R17" s="1282"/>
      <c r="S17" s="1282"/>
      <c r="T17" s="1282"/>
      <c r="U17" s="1282"/>
      <c r="V17" s="1282"/>
      <c r="W17" s="1282"/>
      <c r="X17" s="1282"/>
      <c r="Y17" s="1282"/>
      <c r="Z17" s="1282"/>
      <c r="AA17" s="1282"/>
      <c r="AB17" s="1282"/>
      <c r="AC17" s="1282"/>
      <c r="AD17" s="1282"/>
      <c r="AE17" s="1282"/>
      <c r="AF17" s="1282"/>
      <c r="AG17" s="1282"/>
      <c r="AH17" s="1282"/>
      <c r="AI17" s="1282"/>
      <c r="AJ17" s="1282"/>
      <c r="AK17" s="1282"/>
      <c r="AL17" s="1282"/>
      <c r="AM17" s="1282"/>
      <c r="AN17" s="1282"/>
      <c r="AO17" s="1282"/>
      <c r="AP17" s="1282"/>
      <c r="AQ17" s="1282"/>
      <c r="AR17" s="1282"/>
      <c r="AS17" s="1282"/>
      <c r="AT17" s="1282"/>
      <c r="AU17" s="1282"/>
      <c r="AV17" s="1282"/>
      <c r="AW17" s="1282"/>
      <c r="AX17" s="1282"/>
      <c r="AY17" s="1282"/>
      <c r="AZ17" s="1282"/>
      <c r="BA17" s="1282"/>
      <c r="BB17" s="1282"/>
      <c r="BC17" s="1282"/>
      <c r="BD17" s="1282"/>
      <c r="BE17" s="1282"/>
      <c r="BF17" s="1282"/>
      <c r="BG17" s="1282"/>
      <c r="BH17" s="1282"/>
      <c r="BI17" s="1282"/>
      <c r="BJ17" s="1282"/>
      <c r="BK17" s="1282"/>
      <c r="BL17" s="1282"/>
      <c r="BM17" s="1282"/>
      <c r="BN17" s="1282"/>
      <c r="BO17" s="1282"/>
      <c r="BP17" s="1282"/>
      <c r="BQ17" s="1282"/>
      <c r="BR17" s="1282"/>
      <c r="BS17" s="1282"/>
      <c r="BT17" s="1282"/>
      <c r="BU17" s="1282"/>
      <c r="BV17" s="1282"/>
      <c r="BW17" s="1282"/>
      <c r="BX17" s="1282"/>
      <c r="BY17" s="1282"/>
      <c r="BZ17" s="1282"/>
      <c r="CA17" s="1282"/>
      <c r="CB17" s="1282"/>
      <c r="CC17" s="1282"/>
      <c r="CD17" s="1282"/>
      <c r="CE17" s="1282"/>
      <c r="CF17" s="1282"/>
      <c r="CG17" s="1282"/>
      <c r="CH17" s="1282"/>
      <c r="CI17" s="1282"/>
      <c r="CJ17" s="1282"/>
      <c r="CK17" s="1282"/>
      <c r="CL17" s="1282"/>
      <c r="CM17" s="1282"/>
      <c r="CN17" s="1282"/>
      <c r="CO17" s="1282"/>
      <c r="CP17" s="1282"/>
      <c r="CQ17" s="1282"/>
      <c r="CR17" s="1282"/>
      <c r="CS17" s="1282"/>
      <c r="CT17" s="1282"/>
      <c r="CU17" s="1282"/>
      <c r="CV17" s="1282"/>
      <c r="CW17" s="1282"/>
      <c r="CX17" s="1282"/>
      <c r="CY17" s="1282"/>
      <c r="CZ17" s="1282"/>
      <c r="DA17" s="1282"/>
      <c r="DB17" s="1282"/>
      <c r="DC17" s="1282"/>
      <c r="DD17" s="1282"/>
      <c r="DE17" s="1282"/>
    </row>
    <row r="18" spans="1:109" s="258" customFormat="1" ht="13.2" x14ac:dyDescent="0.2">
      <c r="A18" s="1227"/>
      <c r="B18" s="1282"/>
      <c r="C18" s="1282"/>
      <c r="D18" s="1282"/>
      <c r="E18" s="1282"/>
      <c r="F18" s="1282"/>
      <c r="G18" s="1282"/>
      <c r="H18" s="1282"/>
      <c r="I18" s="1282"/>
      <c r="J18" s="1282"/>
      <c r="K18" s="1282"/>
      <c r="L18" s="1282"/>
      <c r="M18" s="1282"/>
      <c r="N18" s="1282"/>
      <c r="O18" s="1282"/>
      <c r="P18" s="1282"/>
      <c r="Q18" s="1282"/>
      <c r="R18" s="1282"/>
      <c r="S18" s="1282"/>
      <c r="T18" s="1282"/>
      <c r="U18" s="1282"/>
      <c r="V18" s="1282"/>
      <c r="W18" s="1282"/>
      <c r="X18" s="1282"/>
      <c r="Y18" s="1282"/>
      <c r="Z18" s="1282"/>
      <c r="AA18" s="1282"/>
      <c r="AB18" s="1282"/>
      <c r="AC18" s="1282"/>
      <c r="AD18" s="1282"/>
      <c r="AE18" s="1282"/>
      <c r="AF18" s="1282"/>
      <c r="AG18" s="1282"/>
      <c r="AH18" s="1282"/>
      <c r="AI18" s="1282"/>
      <c r="AJ18" s="1282"/>
      <c r="AK18" s="1282"/>
      <c r="AL18" s="1282"/>
      <c r="AM18" s="1282"/>
      <c r="AN18" s="1282"/>
      <c r="AO18" s="1282"/>
      <c r="AP18" s="1282"/>
      <c r="AQ18" s="1282"/>
      <c r="AR18" s="1282"/>
      <c r="AS18" s="1282"/>
      <c r="AT18" s="1282"/>
      <c r="AU18" s="1282"/>
      <c r="AV18" s="1282"/>
      <c r="AW18" s="1282"/>
      <c r="AX18" s="1282"/>
      <c r="AY18" s="1282"/>
      <c r="AZ18" s="1282"/>
      <c r="BA18" s="1282"/>
      <c r="BB18" s="1282"/>
      <c r="BC18" s="1282"/>
      <c r="BD18" s="1282"/>
      <c r="BE18" s="1282"/>
      <c r="BF18" s="1282"/>
      <c r="BG18" s="1282"/>
      <c r="BH18" s="1282"/>
      <c r="BI18" s="1282"/>
      <c r="BJ18" s="1282"/>
      <c r="BK18" s="1282"/>
      <c r="BL18" s="1282"/>
      <c r="BM18" s="1282"/>
      <c r="BN18" s="1282"/>
      <c r="BO18" s="1282"/>
      <c r="BP18" s="1282"/>
      <c r="BQ18" s="1282"/>
      <c r="BR18" s="1282"/>
      <c r="BS18" s="1282"/>
      <c r="BT18" s="1282"/>
      <c r="BU18" s="1282"/>
      <c r="BV18" s="1282"/>
      <c r="BW18" s="1282"/>
      <c r="BX18" s="1282"/>
      <c r="BY18" s="1282"/>
      <c r="BZ18" s="1282"/>
      <c r="CA18" s="1282"/>
      <c r="CB18" s="1282"/>
      <c r="CC18" s="1282"/>
      <c r="CD18" s="1282"/>
      <c r="CE18" s="1282"/>
      <c r="CF18" s="1282"/>
      <c r="CG18" s="1282"/>
      <c r="CH18" s="1282"/>
      <c r="CI18" s="1282"/>
      <c r="CJ18" s="1282"/>
      <c r="CK18" s="1282"/>
      <c r="CL18" s="1282"/>
      <c r="CM18" s="1282"/>
      <c r="CN18" s="1282"/>
      <c r="CO18" s="1282"/>
      <c r="CP18" s="1282"/>
      <c r="CQ18" s="1282"/>
      <c r="CR18" s="1282"/>
      <c r="CS18" s="1282"/>
      <c r="CT18" s="1282"/>
      <c r="CU18" s="1282"/>
      <c r="CV18" s="1282"/>
      <c r="CW18" s="1282"/>
      <c r="CX18" s="1282"/>
      <c r="CY18" s="1282"/>
      <c r="CZ18" s="1282"/>
      <c r="DA18" s="1282"/>
      <c r="DB18" s="1282"/>
      <c r="DC18" s="1282"/>
      <c r="DD18" s="1282"/>
      <c r="DE18" s="1282"/>
    </row>
    <row r="19" spans="1:109" ht="13.2" x14ac:dyDescent="0.2">
      <c r="DD19" s="1227"/>
      <c r="DE19" s="1227"/>
    </row>
    <row r="20" spans="1:109" ht="13.2" x14ac:dyDescent="0.2">
      <c r="DD20" s="1227"/>
      <c r="DE20" s="1227"/>
    </row>
    <row r="21" spans="1:109" ht="17.25" customHeight="1" x14ac:dyDescent="0.2">
      <c r="B21" s="1281"/>
      <c r="C21" s="1278"/>
      <c r="D21" s="1278"/>
      <c r="E21" s="1278"/>
      <c r="F21" s="1278"/>
      <c r="G21" s="1278"/>
      <c r="H21" s="1278"/>
      <c r="I21" s="1278"/>
      <c r="J21" s="1278"/>
      <c r="K21" s="1278"/>
      <c r="L21" s="1278"/>
      <c r="M21" s="1278"/>
      <c r="N21" s="1280"/>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80"/>
      <c r="AU21" s="1278"/>
      <c r="AV21" s="1278"/>
      <c r="AW21" s="1278"/>
      <c r="AX21" s="1278"/>
      <c r="AY21" s="1278"/>
      <c r="AZ21" s="1278"/>
      <c r="BA21" s="1278"/>
      <c r="BB21" s="1278"/>
      <c r="BC21" s="1278"/>
      <c r="BD21" s="1278"/>
      <c r="BE21" s="1278"/>
      <c r="BF21" s="1280"/>
      <c r="BG21" s="1278"/>
      <c r="BH21" s="1278"/>
      <c r="BI21" s="1278"/>
      <c r="BJ21" s="1278"/>
      <c r="BK21" s="1278"/>
      <c r="BL21" s="1278"/>
      <c r="BM21" s="1278"/>
      <c r="BN21" s="1278"/>
      <c r="BO21" s="1278"/>
      <c r="BP21" s="1278"/>
      <c r="BQ21" s="1278"/>
      <c r="BR21" s="1280"/>
      <c r="BS21" s="1278"/>
      <c r="BT21" s="1278"/>
      <c r="BU21" s="1278"/>
      <c r="BV21" s="1278"/>
      <c r="BW21" s="1278"/>
      <c r="BX21" s="1278"/>
      <c r="BY21" s="1278"/>
      <c r="BZ21" s="1278"/>
      <c r="CA21" s="1278"/>
      <c r="CB21" s="1278"/>
      <c r="CC21" s="1278"/>
      <c r="CD21" s="1280"/>
      <c r="CE21" s="1278"/>
      <c r="CF21" s="1278"/>
      <c r="CG21" s="1278"/>
      <c r="CH21" s="1278"/>
      <c r="CI21" s="1278"/>
      <c r="CJ21" s="1278"/>
      <c r="CK21" s="1278"/>
      <c r="CL21" s="1278"/>
      <c r="CM21" s="1278"/>
      <c r="CN21" s="1278"/>
      <c r="CO21" s="1278"/>
      <c r="CP21" s="1280"/>
      <c r="CQ21" s="1278"/>
      <c r="CR21" s="1278"/>
      <c r="CS21" s="1278"/>
      <c r="CT21" s="1278"/>
      <c r="CU21" s="1278"/>
      <c r="CV21" s="1278"/>
      <c r="CW21" s="1278"/>
      <c r="CX21" s="1278"/>
      <c r="CY21" s="1278"/>
      <c r="CZ21" s="1278"/>
      <c r="DA21" s="1278"/>
      <c r="DB21" s="1280"/>
      <c r="DC21" s="1278"/>
      <c r="DD21" s="1277"/>
      <c r="DE21" s="1227"/>
    </row>
    <row r="22" spans="1:109" ht="17.25" customHeight="1" x14ac:dyDescent="0.2">
      <c r="B22" s="1228"/>
    </row>
    <row r="23" spans="1:109" ht="13.2" x14ac:dyDescent="0.2">
      <c r="B23" s="1228"/>
    </row>
    <row r="24" spans="1:109" ht="13.2" x14ac:dyDescent="0.2">
      <c r="B24" s="1228"/>
    </row>
    <row r="25" spans="1:109" ht="13.2" x14ac:dyDescent="0.2">
      <c r="B25" s="1228"/>
    </row>
    <row r="26" spans="1:109" ht="13.2" x14ac:dyDescent="0.2">
      <c r="B26" s="1228"/>
    </row>
    <row r="27" spans="1:109" ht="13.2" x14ac:dyDescent="0.2">
      <c r="B27" s="1228"/>
    </row>
    <row r="28" spans="1:109" ht="13.2" x14ac:dyDescent="0.2">
      <c r="B28" s="1228"/>
    </row>
    <row r="29" spans="1:109" ht="13.2" x14ac:dyDescent="0.2">
      <c r="B29" s="1228"/>
    </row>
    <row r="30" spans="1:109" ht="13.2" x14ac:dyDescent="0.2">
      <c r="B30" s="1228"/>
    </row>
    <row r="31" spans="1:109" ht="13.2" x14ac:dyDescent="0.2">
      <c r="B31" s="1228"/>
    </row>
    <row r="32" spans="1:109" ht="13.2" x14ac:dyDescent="0.2">
      <c r="B32" s="1228"/>
    </row>
    <row r="33" spans="2:109" ht="13.2" x14ac:dyDescent="0.2">
      <c r="B33" s="1228"/>
    </row>
    <row r="34" spans="2:109" ht="13.2" x14ac:dyDescent="0.2">
      <c r="B34" s="1228"/>
    </row>
    <row r="35" spans="2:109" ht="13.2" x14ac:dyDescent="0.2">
      <c r="B35" s="1228"/>
    </row>
    <row r="36" spans="2:109" ht="13.2" x14ac:dyDescent="0.2">
      <c r="B36" s="1228"/>
    </row>
    <row r="37" spans="2:109" ht="13.2" x14ac:dyDescent="0.2">
      <c r="B37" s="1228"/>
    </row>
    <row r="38" spans="2:109" ht="13.2" x14ac:dyDescent="0.2">
      <c r="B38" s="1228"/>
    </row>
    <row r="39" spans="2:109" ht="13.2" x14ac:dyDescent="0.2">
      <c r="B39" s="1232"/>
      <c r="C39" s="1231"/>
      <c r="D39" s="1231"/>
      <c r="E39" s="1231"/>
      <c r="F39" s="1231"/>
      <c r="G39" s="1231"/>
      <c r="H39" s="1231"/>
      <c r="I39" s="1231"/>
      <c r="J39" s="1231"/>
      <c r="K39" s="1231"/>
      <c r="L39" s="1231"/>
      <c r="M39" s="1231"/>
      <c r="N39" s="1231"/>
      <c r="O39" s="1231"/>
      <c r="P39" s="1231"/>
      <c r="Q39" s="1231"/>
      <c r="R39" s="1231"/>
      <c r="S39" s="1231"/>
      <c r="T39" s="1231"/>
      <c r="U39" s="1231"/>
      <c r="V39" s="1231"/>
      <c r="W39" s="1231"/>
      <c r="X39" s="1231"/>
      <c r="Y39" s="1231"/>
      <c r="Z39" s="1231"/>
      <c r="AA39" s="1231"/>
      <c r="AB39" s="1231"/>
      <c r="AC39" s="1231"/>
      <c r="AD39" s="1231"/>
      <c r="AE39" s="1231"/>
      <c r="AF39" s="1231"/>
      <c r="AG39" s="1231"/>
      <c r="AH39" s="1231"/>
      <c r="AI39" s="1231"/>
      <c r="AJ39" s="1231"/>
      <c r="AK39" s="1231"/>
      <c r="AL39" s="1231"/>
      <c r="AM39" s="1231"/>
      <c r="AN39" s="1231"/>
      <c r="AO39" s="1231"/>
      <c r="AP39" s="1231"/>
      <c r="AQ39" s="1231"/>
      <c r="AR39" s="1231"/>
      <c r="AS39" s="1231"/>
      <c r="AT39" s="1231"/>
      <c r="AU39" s="1231"/>
      <c r="AV39" s="1231"/>
      <c r="AW39" s="1231"/>
      <c r="AX39" s="1231"/>
      <c r="AY39" s="1231"/>
      <c r="AZ39" s="1231"/>
      <c r="BA39" s="1231"/>
      <c r="BB39" s="1231"/>
      <c r="BC39" s="1231"/>
      <c r="BD39" s="1231"/>
      <c r="BE39" s="1231"/>
      <c r="BF39" s="1231"/>
      <c r="BG39" s="1231"/>
      <c r="BH39" s="1231"/>
      <c r="BI39" s="1231"/>
      <c r="BJ39" s="1231"/>
      <c r="BK39" s="1231"/>
      <c r="BL39" s="1231"/>
      <c r="BM39" s="1231"/>
      <c r="BN39" s="1231"/>
      <c r="BO39" s="1231"/>
      <c r="BP39" s="1231"/>
      <c r="BQ39" s="1231"/>
      <c r="BR39" s="1231"/>
      <c r="BS39" s="1231"/>
      <c r="BT39" s="1231"/>
      <c r="BU39" s="1231"/>
      <c r="BV39" s="1231"/>
      <c r="BW39" s="1231"/>
      <c r="BX39" s="1231"/>
      <c r="BY39" s="1231"/>
      <c r="BZ39" s="1231"/>
      <c r="CA39" s="1231"/>
      <c r="CB39" s="1231"/>
      <c r="CC39" s="1231"/>
      <c r="CD39" s="1231"/>
      <c r="CE39" s="1231"/>
      <c r="CF39" s="1231"/>
      <c r="CG39" s="1231"/>
      <c r="CH39" s="1231"/>
      <c r="CI39" s="1231"/>
      <c r="CJ39" s="1231"/>
      <c r="CK39" s="1231"/>
      <c r="CL39" s="1231"/>
      <c r="CM39" s="1231"/>
      <c r="CN39" s="1231"/>
      <c r="CO39" s="1231"/>
      <c r="CP39" s="1231"/>
      <c r="CQ39" s="1231"/>
      <c r="CR39" s="1231"/>
      <c r="CS39" s="1231"/>
      <c r="CT39" s="1231"/>
      <c r="CU39" s="1231"/>
      <c r="CV39" s="1231"/>
      <c r="CW39" s="1231"/>
      <c r="CX39" s="1231"/>
      <c r="CY39" s="1231"/>
      <c r="CZ39" s="1231"/>
      <c r="DA39" s="1231"/>
      <c r="DB39" s="1231"/>
      <c r="DC39" s="1231"/>
      <c r="DD39" s="1230"/>
    </row>
    <row r="40" spans="2:109" ht="13.2" x14ac:dyDescent="0.2">
      <c r="B40" s="1268"/>
      <c r="DD40" s="1268"/>
      <c r="DE40" s="1227"/>
    </row>
    <row r="41" spans="2:109" ht="16.2" x14ac:dyDescent="0.2">
      <c r="B41" s="1279" t="s">
        <v>591</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77"/>
    </row>
    <row r="42" spans="2:109" ht="13.2" x14ac:dyDescent="0.2">
      <c r="B42" s="1228"/>
      <c r="G42" s="1264"/>
      <c r="I42" s="1263"/>
      <c r="J42" s="1263"/>
      <c r="K42" s="1263"/>
      <c r="AM42" s="1264"/>
      <c r="AN42" s="1264" t="s">
        <v>587</v>
      </c>
      <c r="AP42" s="1263"/>
      <c r="AQ42" s="1263"/>
      <c r="AR42" s="1263"/>
      <c r="AY42" s="1264"/>
      <c r="BA42" s="1263"/>
      <c r="BB42" s="1263"/>
      <c r="BC42" s="1263"/>
      <c r="BK42" s="1264"/>
      <c r="BM42" s="1263"/>
      <c r="BN42" s="1263"/>
      <c r="BO42" s="1263"/>
      <c r="BW42" s="1264"/>
      <c r="BY42" s="1263"/>
      <c r="BZ42" s="1263"/>
      <c r="CA42" s="1263"/>
      <c r="CI42" s="1264"/>
      <c r="CK42" s="1263"/>
      <c r="CL42" s="1263"/>
      <c r="CM42" s="1263"/>
      <c r="CU42" s="1264"/>
      <c r="CW42" s="1263"/>
      <c r="CX42" s="1263"/>
      <c r="CY42" s="1263"/>
    </row>
    <row r="43" spans="2:109" ht="13.5" customHeight="1" x14ac:dyDescent="0.2">
      <c r="B43" s="1228"/>
      <c r="AN43" s="1262" t="s">
        <v>590</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0"/>
    </row>
    <row r="44" spans="2:109" ht="13.2" x14ac:dyDescent="0.2">
      <c r="B44" s="1228"/>
      <c r="AN44" s="1259"/>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7"/>
    </row>
    <row r="45" spans="2:109" ht="13.2" x14ac:dyDescent="0.2">
      <c r="B45" s="1228"/>
      <c r="AN45" s="1259"/>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7"/>
    </row>
    <row r="46" spans="2:109" ht="13.2" x14ac:dyDescent="0.2">
      <c r="B46" s="1228"/>
      <c r="AN46" s="1259"/>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7"/>
    </row>
    <row r="47" spans="2:109" ht="13.2" x14ac:dyDescent="0.2">
      <c r="B47" s="1228"/>
      <c r="AN47" s="1256"/>
      <c r="AO47" s="1255"/>
      <c r="AP47" s="1255"/>
      <c r="AQ47" s="1255"/>
      <c r="AR47" s="1255"/>
      <c r="AS47" s="1255"/>
      <c r="AT47" s="1255"/>
      <c r="AU47" s="1255"/>
      <c r="AV47" s="1255"/>
      <c r="AW47" s="1255"/>
      <c r="AX47" s="1255"/>
      <c r="AY47" s="1255"/>
      <c r="AZ47" s="1255"/>
      <c r="BA47" s="1255"/>
      <c r="BB47" s="1255"/>
      <c r="BC47" s="1255"/>
      <c r="BD47" s="1255"/>
      <c r="BE47" s="1255"/>
      <c r="BF47" s="1255"/>
      <c r="BG47" s="1255"/>
      <c r="BH47" s="1255"/>
      <c r="BI47" s="1255"/>
      <c r="BJ47" s="1255"/>
      <c r="BK47" s="1255"/>
      <c r="BL47" s="1255"/>
      <c r="BM47" s="1255"/>
      <c r="BN47" s="1255"/>
      <c r="BO47" s="1255"/>
      <c r="BP47" s="1255"/>
      <c r="BQ47" s="1255"/>
      <c r="BR47" s="1255"/>
      <c r="BS47" s="1255"/>
      <c r="BT47" s="1255"/>
      <c r="BU47" s="1255"/>
      <c r="BV47" s="1255"/>
      <c r="BW47" s="1255"/>
      <c r="BX47" s="1255"/>
      <c r="BY47" s="1255"/>
      <c r="BZ47" s="1255"/>
      <c r="CA47" s="1255"/>
      <c r="CB47" s="1255"/>
      <c r="CC47" s="1255"/>
      <c r="CD47" s="1255"/>
      <c r="CE47" s="1255"/>
      <c r="CF47" s="1255"/>
      <c r="CG47" s="1255"/>
      <c r="CH47" s="1255"/>
      <c r="CI47" s="1255"/>
      <c r="CJ47" s="1255"/>
      <c r="CK47" s="1255"/>
      <c r="CL47" s="1255"/>
      <c r="CM47" s="1255"/>
      <c r="CN47" s="1255"/>
      <c r="CO47" s="1255"/>
      <c r="CP47" s="1255"/>
      <c r="CQ47" s="1255"/>
      <c r="CR47" s="1255"/>
      <c r="CS47" s="1255"/>
      <c r="CT47" s="1255"/>
      <c r="CU47" s="1255"/>
      <c r="CV47" s="1255"/>
      <c r="CW47" s="1255"/>
      <c r="CX47" s="1255"/>
      <c r="CY47" s="1255"/>
      <c r="CZ47" s="1255"/>
      <c r="DA47" s="1255"/>
      <c r="DB47" s="1255"/>
      <c r="DC47" s="1254"/>
    </row>
    <row r="48" spans="2:109" ht="13.2" x14ac:dyDescent="0.2">
      <c r="B48" s="1228"/>
      <c r="H48" s="1241"/>
      <c r="I48" s="1241"/>
      <c r="J48" s="1241"/>
      <c r="AN48" s="1241"/>
      <c r="AO48" s="1241"/>
      <c r="AP48" s="1241"/>
      <c r="AZ48" s="1241"/>
      <c r="BA48" s="1241"/>
      <c r="BB48" s="1241"/>
      <c r="BL48" s="1241"/>
      <c r="BM48" s="1241"/>
      <c r="BN48" s="1241"/>
      <c r="BX48" s="1241"/>
      <c r="BY48" s="1241"/>
      <c r="BZ48" s="1241"/>
      <c r="CJ48" s="1241"/>
      <c r="CK48" s="1241"/>
      <c r="CL48" s="1241"/>
      <c r="CV48" s="1241"/>
      <c r="CW48" s="1241"/>
      <c r="CX48" s="1241"/>
    </row>
    <row r="49" spans="1:109" ht="13.2" x14ac:dyDescent="0.2">
      <c r="B49" s="1228"/>
      <c r="AN49" s="1227" t="s">
        <v>585</v>
      </c>
    </row>
    <row r="50" spans="1:109" ht="13.2" x14ac:dyDescent="0.2">
      <c r="B50" s="1228"/>
      <c r="G50" s="1239"/>
      <c r="H50" s="1239"/>
      <c r="I50" s="1239"/>
      <c r="J50" s="1239"/>
      <c r="K50" s="1248"/>
      <c r="L50" s="1248"/>
      <c r="M50" s="1247"/>
      <c r="N50" s="1247"/>
      <c r="AN50" s="1246"/>
      <c r="AO50" s="1245"/>
      <c r="AP50" s="1245"/>
      <c r="AQ50" s="1245"/>
      <c r="AR50" s="1245"/>
      <c r="AS50" s="1245"/>
      <c r="AT50" s="1245"/>
      <c r="AU50" s="1245"/>
      <c r="AV50" s="1245"/>
      <c r="AW50" s="1245"/>
      <c r="AX50" s="1245"/>
      <c r="AY50" s="1245"/>
      <c r="AZ50" s="1245"/>
      <c r="BA50" s="1245"/>
      <c r="BB50" s="1245"/>
      <c r="BC50" s="1245"/>
      <c r="BD50" s="1245"/>
      <c r="BE50" s="1245"/>
      <c r="BF50" s="1245"/>
      <c r="BG50" s="1245"/>
      <c r="BH50" s="1245"/>
      <c r="BI50" s="1245"/>
      <c r="BJ50" s="1245"/>
      <c r="BK50" s="1245"/>
      <c r="BL50" s="1245"/>
      <c r="BM50" s="1245"/>
      <c r="BN50" s="1245"/>
      <c r="BO50" s="1244"/>
      <c r="BP50" s="1236" t="s">
        <v>530</v>
      </c>
      <c r="BQ50" s="1236"/>
      <c r="BR50" s="1236"/>
      <c r="BS50" s="1236"/>
      <c r="BT50" s="1236"/>
      <c r="BU50" s="1236"/>
      <c r="BV50" s="1236"/>
      <c r="BW50" s="1236"/>
      <c r="BX50" s="1236" t="s">
        <v>531</v>
      </c>
      <c r="BY50" s="1236"/>
      <c r="BZ50" s="1236"/>
      <c r="CA50" s="1236"/>
      <c r="CB50" s="1236"/>
      <c r="CC50" s="1236"/>
      <c r="CD50" s="1236"/>
      <c r="CE50" s="1236"/>
      <c r="CF50" s="1236" t="s">
        <v>532</v>
      </c>
      <c r="CG50" s="1236"/>
      <c r="CH50" s="1236"/>
      <c r="CI50" s="1236"/>
      <c r="CJ50" s="1236"/>
      <c r="CK50" s="1236"/>
      <c r="CL50" s="1236"/>
      <c r="CM50" s="1236"/>
      <c r="CN50" s="1236" t="s">
        <v>533</v>
      </c>
      <c r="CO50" s="1236"/>
      <c r="CP50" s="1236"/>
      <c r="CQ50" s="1236"/>
      <c r="CR50" s="1236"/>
      <c r="CS50" s="1236"/>
      <c r="CT50" s="1236"/>
      <c r="CU50" s="1236"/>
      <c r="CV50" s="1236" t="s">
        <v>534</v>
      </c>
      <c r="CW50" s="1236"/>
      <c r="CX50" s="1236"/>
      <c r="CY50" s="1236"/>
      <c r="CZ50" s="1236"/>
      <c r="DA50" s="1236"/>
      <c r="DB50" s="1236"/>
      <c r="DC50" s="1236"/>
    </row>
    <row r="51" spans="1:109" ht="13.5" customHeight="1" x14ac:dyDescent="0.2">
      <c r="B51" s="1228"/>
      <c r="G51" s="1243"/>
      <c r="H51" s="1243"/>
      <c r="I51" s="1276"/>
      <c r="J51" s="1276"/>
      <c r="K51" s="1242"/>
      <c r="L51" s="1242"/>
      <c r="M51" s="1242"/>
      <c r="N51" s="1242"/>
      <c r="AM51" s="1241"/>
      <c r="AN51" s="1235" t="s">
        <v>584</v>
      </c>
      <c r="AO51" s="1235"/>
      <c r="AP51" s="1235"/>
      <c r="AQ51" s="1235"/>
      <c r="AR51" s="1235"/>
      <c r="AS51" s="1235"/>
      <c r="AT51" s="1235"/>
      <c r="AU51" s="1235"/>
      <c r="AV51" s="1235"/>
      <c r="AW51" s="1235"/>
      <c r="AX51" s="1235"/>
      <c r="AY51" s="1235"/>
      <c r="AZ51" s="1235"/>
      <c r="BA51" s="1235"/>
      <c r="BB51" s="1235" t="s">
        <v>582</v>
      </c>
      <c r="BC51" s="1235"/>
      <c r="BD51" s="1235"/>
      <c r="BE51" s="1235"/>
      <c r="BF51" s="1235"/>
      <c r="BG51" s="1235"/>
      <c r="BH51" s="1235"/>
      <c r="BI51" s="1235"/>
      <c r="BJ51" s="1235"/>
      <c r="BK51" s="1235"/>
      <c r="BL51" s="1235"/>
      <c r="BM51" s="1235"/>
      <c r="BN51" s="1235"/>
      <c r="BO51" s="1235"/>
      <c r="BP51" s="1234">
        <v>43.3</v>
      </c>
      <c r="BQ51" s="1234"/>
      <c r="BR51" s="1234"/>
      <c r="BS51" s="1234"/>
      <c r="BT51" s="1234"/>
      <c r="BU51" s="1234"/>
      <c r="BV51" s="1234"/>
      <c r="BW51" s="1234"/>
      <c r="BX51" s="1234">
        <v>36.700000000000003</v>
      </c>
      <c r="BY51" s="1234"/>
      <c r="BZ51" s="1234"/>
      <c r="CA51" s="1234"/>
      <c r="CB51" s="1234"/>
      <c r="CC51" s="1234"/>
      <c r="CD51" s="1234"/>
      <c r="CE51" s="1234"/>
      <c r="CF51" s="1234">
        <v>31</v>
      </c>
      <c r="CG51" s="1234"/>
      <c r="CH51" s="1234"/>
      <c r="CI51" s="1234"/>
      <c r="CJ51" s="1234"/>
      <c r="CK51" s="1234"/>
      <c r="CL51" s="1234"/>
      <c r="CM51" s="1234"/>
      <c r="CN51" s="1234">
        <v>17.600000000000001</v>
      </c>
      <c r="CO51" s="1234"/>
      <c r="CP51" s="1234"/>
      <c r="CQ51" s="1234"/>
      <c r="CR51" s="1234"/>
      <c r="CS51" s="1234"/>
      <c r="CT51" s="1234"/>
      <c r="CU51" s="1234"/>
      <c r="CV51" s="1234">
        <v>16.399999999999999</v>
      </c>
      <c r="CW51" s="1234"/>
      <c r="CX51" s="1234"/>
      <c r="CY51" s="1234"/>
      <c r="CZ51" s="1234"/>
      <c r="DA51" s="1234"/>
      <c r="DB51" s="1234"/>
      <c r="DC51" s="1234"/>
    </row>
    <row r="52" spans="1:109" ht="13.2" x14ac:dyDescent="0.2">
      <c r="B52" s="1228"/>
      <c r="G52" s="1243"/>
      <c r="H52" s="1243"/>
      <c r="I52" s="1276"/>
      <c r="J52" s="1276"/>
      <c r="K52" s="1242"/>
      <c r="L52" s="1242"/>
      <c r="M52" s="1242"/>
      <c r="N52" s="1242"/>
      <c r="AM52" s="1241"/>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ht="13.2" x14ac:dyDescent="0.2">
      <c r="A53" s="1263"/>
      <c r="B53" s="1228"/>
      <c r="G53" s="1243"/>
      <c r="H53" s="1243"/>
      <c r="I53" s="1239"/>
      <c r="J53" s="1239"/>
      <c r="K53" s="1242"/>
      <c r="L53" s="1242"/>
      <c r="M53" s="1242"/>
      <c r="N53" s="1242"/>
      <c r="AM53" s="1241"/>
      <c r="AN53" s="1235"/>
      <c r="AO53" s="1235"/>
      <c r="AP53" s="1235"/>
      <c r="AQ53" s="1235"/>
      <c r="AR53" s="1235"/>
      <c r="AS53" s="1235"/>
      <c r="AT53" s="1235"/>
      <c r="AU53" s="1235"/>
      <c r="AV53" s="1235"/>
      <c r="AW53" s="1235"/>
      <c r="AX53" s="1235"/>
      <c r="AY53" s="1235"/>
      <c r="AZ53" s="1235"/>
      <c r="BA53" s="1235"/>
      <c r="BB53" s="1235" t="s">
        <v>589</v>
      </c>
      <c r="BC53" s="1235"/>
      <c r="BD53" s="1235"/>
      <c r="BE53" s="1235"/>
      <c r="BF53" s="1235"/>
      <c r="BG53" s="1235"/>
      <c r="BH53" s="1235"/>
      <c r="BI53" s="1235"/>
      <c r="BJ53" s="1235"/>
      <c r="BK53" s="1235"/>
      <c r="BL53" s="1235"/>
      <c r="BM53" s="1235"/>
      <c r="BN53" s="1235"/>
      <c r="BO53" s="1235"/>
      <c r="BP53" s="1234">
        <v>59.5</v>
      </c>
      <c r="BQ53" s="1234"/>
      <c r="BR53" s="1234"/>
      <c r="BS53" s="1234"/>
      <c r="BT53" s="1234"/>
      <c r="BU53" s="1234"/>
      <c r="BV53" s="1234"/>
      <c r="BW53" s="1234"/>
      <c r="BX53" s="1234">
        <v>60.8</v>
      </c>
      <c r="BY53" s="1234"/>
      <c r="BZ53" s="1234"/>
      <c r="CA53" s="1234"/>
      <c r="CB53" s="1234"/>
      <c r="CC53" s="1234"/>
      <c r="CD53" s="1234"/>
      <c r="CE53" s="1234"/>
      <c r="CF53" s="1234">
        <v>61.6</v>
      </c>
      <c r="CG53" s="1234"/>
      <c r="CH53" s="1234"/>
      <c r="CI53" s="1234"/>
      <c r="CJ53" s="1234"/>
      <c r="CK53" s="1234"/>
      <c r="CL53" s="1234"/>
      <c r="CM53" s="1234"/>
      <c r="CN53" s="1234">
        <v>63.1</v>
      </c>
      <c r="CO53" s="1234"/>
      <c r="CP53" s="1234"/>
      <c r="CQ53" s="1234"/>
      <c r="CR53" s="1234"/>
      <c r="CS53" s="1234"/>
      <c r="CT53" s="1234"/>
      <c r="CU53" s="1234"/>
      <c r="CV53" s="1234">
        <v>64.5</v>
      </c>
      <c r="CW53" s="1234"/>
      <c r="CX53" s="1234"/>
      <c r="CY53" s="1234"/>
      <c r="CZ53" s="1234"/>
      <c r="DA53" s="1234"/>
      <c r="DB53" s="1234"/>
      <c r="DC53" s="1234"/>
    </row>
    <row r="54" spans="1:109" ht="13.2" x14ac:dyDescent="0.2">
      <c r="A54" s="1263"/>
      <c r="B54" s="1228"/>
      <c r="G54" s="1243"/>
      <c r="H54" s="1243"/>
      <c r="I54" s="1239"/>
      <c r="J54" s="1239"/>
      <c r="K54" s="1242"/>
      <c r="L54" s="1242"/>
      <c r="M54" s="1242"/>
      <c r="N54" s="1242"/>
      <c r="AM54" s="1241"/>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ht="13.2" x14ac:dyDescent="0.2">
      <c r="A55" s="1263"/>
      <c r="B55" s="1228"/>
      <c r="G55" s="1239"/>
      <c r="H55" s="1239"/>
      <c r="I55" s="1239"/>
      <c r="J55" s="1239"/>
      <c r="K55" s="1242"/>
      <c r="L55" s="1242"/>
      <c r="M55" s="1242"/>
      <c r="N55" s="1242"/>
      <c r="AN55" s="1236" t="s">
        <v>583</v>
      </c>
      <c r="AO55" s="1236"/>
      <c r="AP55" s="1236"/>
      <c r="AQ55" s="1236"/>
      <c r="AR55" s="1236"/>
      <c r="AS55" s="1236"/>
      <c r="AT55" s="1236"/>
      <c r="AU55" s="1236"/>
      <c r="AV55" s="1236"/>
      <c r="AW55" s="1236"/>
      <c r="AX55" s="1236"/>
      <c r="AY55" s="1236"/>
      <c r="AZ55" s="1236"/>
      <c r="BA55" s="1236"/>
      <c r="BB55" s="1235" t="s">
        <v>582</v>
      </c>
      <c r="BC55" s="1235"/>
      <c r="BD55" s="1235"/>
      <c r="BE55" s="1235"/>
      <c r="BF55" s="1235"/>
      <c r="BG55" s="1235"/>
      <c r="BH55" s="1235"/>
      <c r="BI55" s="1235"/>
      <c r="BJ55" s="1235"/>
      <c r="BK55" s="1235"/>
      <c r="BL55" s="1235"/>
      <c r="BM55" s="1235"/>
      <c r="BN55" s="1235"/>
      <c r="BO55" s="1235"/>
      <c r="BP55" s="1234">
        <v>10.4</v>
      </c>
      <c r="BQ55" s="1234"/>
      <c r="BR55" s="1234"/>
      <c r="BS55" s="1234"/>
      <c r="BT55" s="1234"/>
      <c r="BU55" s="1234"/>
      <c r="BV55" s="1234"/>
      <c r="BW55" s="1234"/>
      <c r="BX55" s="1234">
        <v>10.9</v>
      </c>
      <c r="BY55" s="1234"/>
      <c r="BZ55" s="1234"/>
      <c r="CA55" s="1234"/>
      <c r="CB55" s="1234"/>
      <c r="CC55" s="1234"/>
      <c r="CD55" s="1234"/>
      <c r="CE55" s="1234"/>
      <c r="CF55" s="1234">
        <v>6.5</v>
      </c>
      <c r="CG55" s="1234"/>
      <c r="CH55" s="1234"/>
      <c r="CI55" s="1234"/>
      <c r="CJ55" s="1234"/>
      <c r="CK55" s="1234"/>
      <c r="CL55" s="1234"/>
      <c r="CM55" s="1234"/>
      <c r="CN55" s="1234">
        <v>0</v>
      </c>
      <c r="CO55" s="1234"/>
      <c r="CP55" s="1234"/>
      <c r="CQ55" s="1234"/>
      <c r="CR55" s="1234"/>
      <c r="CS55" s="1234"/>
      <c r="CT55" s="1234"/>
      <c r="CU55" s="1234"/>
      <c r="CV55" s="1234">
        <v>0</v>
      </c>
      <c r="CW55" s="1234"/>
      <c r="CX55" s="1234"/>
      <c r="CY55" s="1234"/>
      <c r="CZ55" s="1234"/>
      <c r="DA55" s="1234"/>
      <c r="DB55" s="1234"/>
      <c r="DC55" s="1234"/>
    </row>
    <row r="56" spans="1:109" ht="13.2" x14ac:dyDescent="0.2">
      <c r="A56" s="1263"/>
      <c r="B56" s="1228"/>
      <c r="G56" s="1239"/>
      <c r="H56" s="1239"/>
      <c r="I56" s="1239"/>
      <c r="J56" s="1239"/>
      <c r="K56" s="1242"/>
      <c r="L56" s="1242"/>
      <c r="M56" s="1242"/>
      <c r="N56" s="1242"/>
      <c r="AN56" s="1236"/>
      <c r="AO56" s="1236"/>
      <c r="AP56" s="1236"/>
      <c r="AQ56" s="1236"/>
      <c r="AR56" s="1236"/>
      <c r="AS56" s="1236"/>
      <c r="AT56" s="1236"/>
      <c r="AU56" s="1236"/>
      <c r="AV56" s="1236"/>
      <c r="AW56" s="1236"/>
      <c r="AX56" s="1236"/>
      <c r="AY56" s="1236"/>
      <c r="AZ56" s="1236"/>
      <c r="BA56" s="1236"/>
      <c r="BB56" s="1235"/>
      <c r="BC56" s="1235"/>
      <c r="BD56" s="1235"/>
      <c r="BE56" s="1235"/>
      <c r="BF56" s="1235"/>
      <c r="BG56" s="1235"/>
      <c r="BH56" s="1235"/>
      <c r="BI56" s="1235"/>
      <c r="BJ56" s="1235"/>
      <c r="BK56" s="1235"/>
      <c r="BL56" s="1235"/>
      <c r="BM56" s="1235"/>
      <c r="BN56" s="1235"/>
      <c r="BO56" s="1235"/>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1263" customFormat="1" ht="13.2" x14ac:dyDescent="0.2">
      <c r="B57" s="1269"/>
      <c r="G57" s="1239"/>
      <c r="H57" s="1239"/>
      <c r="I57" s="1238"/>
      <c r="J57" s="1238"/>
      <c r="K57" s="1242"/>
      <c r="L57" s="1242"/>
      <c r="M57" s="1242"/>
      <c r="N57" s="1242"/>
      <c r="AM57" s="1227"/>
      <c r="AN57" s="1236"/>
      <c r="AO57" s="1236"/>
      <c r="AP57" s="1236"/>
      <c r="AQ57" s="1236"/>
      <c r="AR57" s="1236"/>
      <c r="AS57" s="1236"/>
      <c r="AT57" s="1236"/>
      <c r="AU57" s="1236"/>
      <c r="AV57" s="1236"/>
      <c r="AW57" s="1236"/>
      <c r="AX57" s="1236"/>
      <c r="AY57" s="1236"/>
      <c r="AZ57" s="1236"/>
      <c r="BA57" s="1236"/>
      <c r="BB57" s="1235" t="s">
        <v>589</v>
      </c>
      <c r="BC57" s="1235"/>
      <c r="BD57" s="1235"/>
      <c r="BE57" s="1235"/>
      <c r="BF57" s="1235"/>
      <c r="BG57" s="1235"/>
      <c r="BH57" s="1235"/>
      <c r="BI57" s="1235"/>
      <c r="BJ57" s="1235"/>
      <c r="BK57" s="1235"/>
      <c r="BL57" s="1235"/>
      <c r="BM57" s="1235"/>
      <c r="BN57" s="1235"/>
      <c r="BO57" s="1235"/>
      <c r="BP57" s="1234">
        <v>61.3</v>
      </c>
      <c r="BQ57" s="1234"/>
      <c r="BR57" s="1234"/>
      <c r="BS57" s="1234"/>
      <c r="BT57" s="1234"/>
      <c r="BU57" s="1234"/>
      <c r="BV57" s="1234"/>
      <c r="BW57" s="1234"/>
      <c r="BX57" s="1234">
        <v>62.2</v>
      </c>
      <c r="BY57" s="1234"/>
      <c r="BZ57" s="1234"/>
      <c r="CA57" s="1234"/>
      <c r="CB57" s="1234"/>
      <c r="CC57" s="1234"/>
      <c r="CD57" s="1234"/>
      <c r="CE57" s="1234"/>
      <c r="CF57" s="1234">
        <v>63.6</v>
      </c>
      <c r="CG57" s="1234"/>
      <c r="CH57" s="1234"/>
      <c r="CI57" s="1234"/>
      <c r="CJ57" s="1234"/>
      <c r="CK57" s="1234"/>
      <c r="CL57" s="1234"/>
      <c r="CM57" s="1234"/>
      <c r="CN57" s="1234">
        <v>64.7</v>
      </c>
      <c r="CO57" s="1234"/>
      <c r="CP57" s="1234"/>
      <c r="CQ57" s="1234"/>
      <c r="CR57" s="1234"/>
      <c r="CS57" s="1234"/>
      <c r="CT57" s="1234"/>
      <c r="CU57" s="1234"/>
      <c r="CV57" s="1234">
        <v>66.3</v>
      </c>
      <c r="CW57" s="1234"/>
      <c r="CX57" s="1234"/>
      <c r="CY57" s="1234"/>
      <c r="CZ57" s="1234"/>
      <c r="DA57" s="1234"/>
      <c r="DB57" s="1234"/>
      <c r="DC57" s="1234"/>
      <c r="DD57" s="1274"/>
      <c r="DE57" s="1269"/>
    </row>
    <row r="58" spans="1:109" s="1263" customFormat="1" ht="13.2" x14ac:dyDescent="0.2">
      <c r="A58" s="1227"/>
      <c r="B58" s="1269"/>
      <c r="G58" s="1239"/>
      <c r="H58" s="1239"/>
      <c r="I58" s="1238"/>
      <c r="J58" s="1238"/>
      <c r="K58" s="1242"/>
      <c r="L58" s="1242"/>
      <c r="M58" s="1242"/>
      <c r="N58" s="1242"/>
      <c r="AM58" s="1227"/>
      <c r="AN58" s="1236"/>
      <c r="AO58" s="1236"/>
      <c r="AP58" s="1236"/>
      <c r="AQ58" s="1236"/>
      <c r="AR58" s="1236"/>
      <c r="AS58" s="1236"/>
      <c r="AT58" s="1236"/>
      <c r="AU58" s="1236"/>
      <c r="AV58" s="1236"/>
      <c r="AW58" s="1236"/>
      <c r="AX58" s="1236"/>
      <c r="AY58" s="1236"/>
      <c r="AZ58" s="1236"/>
      <c r="BA58" s="1236"/>
      <c r="BB58" s="1235"/>
      <c r="BC58" s="1235"/>
      <c r="BD58" s="1235"/>
      <c r="BE58" s="1235"/>
      <c r="BF58" s="1235"/>
      <c r="BG58" s="1235"/>
      <c r="BH58" s="1235"/>
      <c r="BI58" s="1235"/>
      <c r="BJ58" s="1235"/>
      <c r="BK58" s="1235"/>
      <c r="BL58" s="1235"/>
      <c r="BM58" s="1235"/>
      <c r="BN58" s="1235"/>
      <c r="BO58" s="1235"/>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1274"/>
      <c r="DE58" s="1269"/>
    </row>
    <row r="59" spans="1:109" s="1263" customFormat="1" ht="13.2" x14ac:dyDescent="0.2">
      <c r="A59" s="1227"/>
      <c r="B59" s="1269"/>
      <c r="K59" s="1275"/>
      <c r="L59" s="1275"/>
      <c r="M59" s="1275"/>
      <c r="N59" s="1275"/>
      <c r="AQ59" s="1275"/>
      <c r="AR59" s="1275"/>
      <c r="AS59" s="1275"/>
      <c r="AT59" s="1275"/>
      <c r="BC59" s="1275"/>
      <c r="BD59" s="1275"/>
      <c r="BE59" s="1275"/>
      <c r="BF59" s="1275"/>
      <c r="BO59" s="1275"/>
      <c r="BP59" s="1275"/>
      <c r="BQ59" s="1275"/>
      <c r="BR59" s="1275"/>
      <c r="CA59" s="1275"/>
      <c r="CB59" s="1275"/>
      <c r="CC59" s="1275"/>
      <c r="CD59" s="1275"/>
      <c r="CM59" s="1275"/>
      <c r="CN59" s="1275"/>
      <c r="CO59" s="1275"/>
      <c r="CP59" s="1275"/>
      <c r="CY59" s="1275"/>
      <c r="CZ59" s="1275"/>
      <c r="DA59" s="1275"/>
      <c r="DB59" s="1275"/>
      <c r="DC59" s="1275"/>
      <c r="DD59" s="1274"/>
      <c r="DE59" s="1269"/>
    </row>
    <row r="60" spans="1:109" s="1263" customFormat="1" ht="13.2" x14ac:dyDescent="0.2">
      <c r="A60" s="1227"/>
      <c r="B60" s="1269"/>
      <c r="K60" s="1275"/>
      <c r="L60" s="1275"/>
      <c r="M60" s="1275"/>
      <c r="N60" s="1275"/>
      <c r="AQ60" s="1275"/>
      <c r="AR60" s="1275"/>
      <c r="AS60" s="1275"/>
      <c r="AT60" s="1275"/>
      <c r="BC60" s="1275"/>
      <c r="BD60" s="1275"/>
      <c r="BE60" s="1275"/>
      <c r="BF60" s="1275"/>
      <c r="BO60" s="1275"/>
      <c r="BP60" s="1275"/>
      <c r="BQ60" s="1275"/>
      <c r="BR60" s="1275"/>
      <c r="CA60" s="1275"/>
      <c r="CB60" s="1275"/>
      <c r="CC60" s="1275"/>
      <c r="CD60" s="1275"/>
      <c r="CM60" s="1275"/>
      <c r="CN60" s="1275"/>
      <c r="CO60" s="1275"/>
      <c r="CP60" s="1275"/>
      <c r="CY60" s="1275"/>
      <c r="CZ60" s="1275"/>
      <c r="DA60" s="1275"/>
      <c r="DB60" s="1275"/>
      <c r="DC60" s="1275"/>
      <c r="DD60" s="1274"/>
      <c r="DE60" s="1269"/>
    </row>
    <row r="61" spans="1:109" s="1263" customFormat="1" ht="13.2" x14ac:dyDescent="0.2">
      <c r="A61" s="1227"/>
      <c r="B61" s="1273"/>
      <c r="C61" s="1272"/>
      <c r="D61" s="1272"/>
      <c r="E61" s="1272"/>
      <c r="F61" s="1272"/>
      <c r="G61" s="1272"/>
      <c r="H61" s="1272"/>
      <c r="I61" s="1272"/>
      <c r="J61" s="1272"/>
      <c r="K61" s="1272"/>
      <c r="L61" s="1272"/>
      <c r="M61" s="1271"/>
      <c r="N61" s="1271"/>
      <c r="O61" s="1272"/>
      <c r="P61" s="1272"/>
      <c r="Q61" s="1272"/>
      <c r="R61" s="1272"/>
      <c r="S61" s="1272"/>
      <c r="T61" s="1272"/>
      <c r="U61" s="1272"/>
      <c r="V61" s="1272"/>
      <c r="W61" s="1272"/>
      <c r="X61" s="1272"/>
      <c r="Y61" s="1272"/>
      <c r="Z61" s="1272"/>
      <c r="AA61" s="1272"/>
      <c r="AB61" s="1272"/>
      <c r="AC61" s="1272"/>
      <c r="AD61" s="1272"/>
      <c r="AE61" s="1272"/>
      <c r="AF61" s="1272"/>
      <c r="AG61" s="1272"/>
      <c r="AH61" s="1272"/>
      <c r="AI61" s="1272"/>
      <c r="AJ61" s="1272"/>
      <c r="AK61" s="1272"/>
      <c r="AL61" s="1272"/>
      <c r="AM61" s="1272"/>
      <c r="AN61" s="1272"/>
      <c r="AO61" s="1272"/>
      <c r="AP61" s="1272"/>
      <c r="AQ61" s="1272"/>
      <c r="AR61" s="1272"/>
      <c r="AS61" s="1271"/>
      <c r="AT61" s="1271"/>
      <c r="AU61" s="1272"/>
      <c r="AV61" s="1272"/>
      <c r="AW61" s="1272"/>
      <c r="AX61" s="1272"/>
      <c r="AY61" s="1272"/>
      <c r="AZ61" s="1272"/>
      <c r="BA61" s="1272"/>
      <c r="BB61" s="1272"/>
      <c r="BC61" s="1272"/>
      <c r="BD61" s="1272"/>
      <c r="BE61" s="1271"/>
      <c r="BF61" s="1271"/>
      <c r="BG61" s="1272"/>
      <c r="BH61" s="1272"/>
      <c r="BI61" s="1272"/>
      <c r="BJ61" s="1272"/>
      <c r="BK61" s="1272"/>
      <c r="BL61" s="1272"/>
      <c r="BM61" s="1272"/>
      <c r="BN61" s="1272"/>
      <c r="BO61" s="1272"/>
      <c r="BP61" s="1272"/>
      <c r="BQ61" s="1271"/>
      <c r="BR61" s="1271"/>
      <c r="BS61" s="1272"/>
      <c r="BT61" s="1272"/>
      <c r="BU61" s="1272"/>
      <c r="BV61" s="1272"/>
      <c r="BW61" s="1272"/>
      <c r="BX61" s="1272"/>
      <c r="BY61" s="1272"/>
      <c r="BZ61" s="1272"/>
      <c r="CA61" s="1272"/>
      <c r="CB61" s="1272"/>
      <c r="CC61" s="1271"/>
      <c r="CD61" s="1271"/>
      <c r="CE61" s="1272"/>
      <c r="CF61" s="1272"/>
      <c r="CG61" s="1272"/>
      <c r="CH61" s="1272"/>
      <c r="CI61" s="1272"/>
      <c r="CJ61" s="1272"/>
      <c r="CK61" s="1272"/>
      <c r="CL61" s="1272"/>
      <c r="CM61" s="1272"/>
      <c r="CN61" s="1272"/>
      <c r="CO61" s="1271"/>
      <c r="CP61" s="1271"/>
      <c r="CQ61" s="1272"/>
      <c r="CR61" s="1272"/>
      <c r="CS61" s="1272"/>
      <c r="CT61" s="1272"/>
      <c r="CU61" s="1272"/>
      <c r="CV61" s="1272"/>
      <c r="CW61" s="1272"/>
      <c r="CX61" s="1272"/>
      <c r="CY61" s="1272"/>
      <c r="CZ61" s="1272"/>
      <c r="DA61" s="1271"/>
      <c r="DB61" s="1271"/>
      <c r="DC61" s="1271"/>
      <c r="DD61" s="1270"/>
      <c r="DE61" s="1269"/>
    </row>
    <row r="62" spans="1:109" ht="13.2" x14ac:dyDescent="0.2">
      <c r="B62" s="1268"/>
      <c r="C62" s="1268"/>
      <c r="D62" s="1268"/>
      <c r="E62" s="1268"/>
      <c r="F62" s="1268"/>
      <c r="G62" s="1268"/>
      <c r="H62" s="1268"/>
      <c r="I62" s="1268"/>
      <c r="J62" s="1268"/>
      <c r="K62" s="1268"/>
      <c r="L62" s="1268"/>
      <c r="M62" s="1268"/>
      <c r="N62" s="1268"/>
      <c r="O62" s="1268"/>
      <c r="P62" s="1268"/>
      <c r="Q62" s="1268"/>
      <c r="R62" s="1268"/>
      <c r="S62" s="1268"/>
      <c r="T62" s="1268"/>
      <c r="U62" s="1268"/>
      <c r="V62" s="1268"/>
      <c r="W62" s="1268"/>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268"/>
      <c r="AS62" s="1268"/>
      <c r="AT62" s="1268"/>
      <c r="AU62" s="1268"/>
      <c r="AV62" s="1268"/>
      <c r="AW62" s="1268"/>
      <c r="AX62" s="1268"/>
      <c r="AY62" s="1268"/>
      <c r="AZ62" s="1268"/>
      <c r="BA62" s="1268"/>
      <c r="BB62" s="1268"/>
      <c r="BC62" s="1268"/>
      <c r="BD62" s="1268"/>
      <c r="BE62" s="1268"/>
      <c r="BF62" s="1268"/>
      <c r="BG62" s="1268"/>
      <c r="BH62" s="1268"/>
      <c r="BI62" s="1268"/>
      <c r="BJ62" s="1268"/>
      <c r="BK62" s="1268"/>
      <c r="BL62" s="1268"/>
      <c r="BM62" s="1268"/>
      <c r="BN62" s="1268"/>
      <c r="BO62" s="1268"/>
      <c r="BP62" s="1268"/>
      <c r="BQ62" s="1268"/>
      <c r="BR62" s="1268"/>
      <c r="BS62" s="1268"/>
      <c r="BT62" s="1268"/>
      <c r="BU62" s="1268"/>
      <c r="BV62" s="1268"/>
      <c r="BW62" s="1268"/>
      <c r="BX62" s="1268"/>
      <c r="BY62" s="1268"/>
      <c r="BZ62" s="1268"/>
      <c r="CA62" s="1268"/>
      <c r="CB62" s="1268"/>
      <c r="CC62" s="1268"/>
      <c r="CD62" s="1268"/>
      <c r="CE62" s="1268"/>
      <c r="CF62" s="1268"/>
      <c r="CG62" s="1268"/>
      <c r="CH62" s="1268"/>
      <c r="CI62" s="1268"/>
      <c r="CJ62" s="1268"/>
      <c r="CK62" s="1268"/>
      <c r="CL62" s="1268"/>
      <c r="CM62" s="1268"/>
      <c r="CN62" s="1268"/>
      <c r="CO62" s="1268"/>
      <c r="CP62" s="1268"/>
      <c r="CQ62" s="1268"/>
      <c r="CR62" s="1268"/>
      <c r="CS62" s="1268"/>
      <c r="CT62" s="1268"/>
      <c r="CU62" s="1268"/>
      <c r="CV62" s="1268"/>
      <c r="CW62" s="1268"/>
      <c r="CX62" s="1268"/>
      <c r="CY62" s="1268"/>
      <c r="CZ62" s="1268"/>
      <c r="DA62" s="1268"/>
      <c r="DB62" s="1268"/>
      <c r="DC62" s="1268"/>
      <c r="DD62" s="1268"/>
      <c r="DE62" s="1227"/>
    </row>
    <row r="63" spans="1:109" ht="16.2" x14ac:dyDescent="0.2">
      <c r="B63" s="1267" t="s">
        <v>588</v>
      </c>
    </row>
    <row r="64" spans="1:109" ht="13.2" x14ac:dyDescent="0.2">
      <c r="B64" s="1228"/>
      <c r="G64" s="1264"/>
      <c r="I64" s="1266"/>
      <c r="J64" s="1266"/>
      <c r="K64" s="1266"/>
      <c r="L64" s="1266"/>
      <c r="M64" s="1266"/>
      <c r="N64" s="1265"/>
      <c r="AM64" s="1264"/>
      <c r="AN64" s="1264" t="s">
        <v>587</v>
      </c>
      <c r="AP64" s="1263"/>
      <c r="AQ64" s="1263"/>
      <c r="AR64" s="1263"/>
      <c r="AY64" s="1264"/>
      <c r="BA64" s="1263"/>
      <c r="BB64" s="1263"/>
      <c r="BC64" s="1263"/>
      <c r="BK64" s="1264"/>
      <c r="BM64" s="1263"/>
      <c r="BN64" s="1263"/>
      <c r="BO64" s="1263"/>
      <c r="BW64" s="1264"/>
      <c r="BY64" s="1263"/>
      <c r="BZ64" s="1263"/>
      <c r="CA64" s="1263"/>
      <c r="CI64" s="1264"/>
      <c r="CK64" s="1263"/>
      <c r="CL64" s="1263"/>
      <c r="CM64" s="1263"/>
      <c r="CU64" s="1264"/>
      <c r="CW64" s="1263"/>
      <c r="CX64" s="1263"/>
      <c r="CY64" s="1263"/>
    </row>
    <row r="65" spans="2:107" ht="13.2" x14ac:dyDescent="0.2">
      <c r="B65" s="1228"/>
      <c r="AN65" s="1262" t="s">
        <v>586</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0"/>
    </row>
    <row r="66" spans="2:107" ht="13.2" x14ac:dyDescent="0.2">
      <c r="B66" s="1228"/>
      <c r="AN66" s="1259"/>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7"/>
    </row>
    <row r="67" spans="2:107" ht="13.2" x14ac:dyDescent="0.2">
      <c r="B67" s="1228"/>
      <c r="AN67" s="1259"/>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7"/>
    </row>
    <row r="68" spans="2:107" ht="13.2" x14ac:dyDescent="0.2">
      <c r="B68" s="1228"/>
      <c r="AN68" s="1259"/>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7"/>
    </row>
    <row r="69" spans="2:107" ht="13.2" x14ac:dyDescent="0.2">
      <c r="B69" s="1228"/>
      <c r="AN69" s="1256"/>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4"/>
    </row>
    <row r="70" spans="2:107" ht="13.2" x14ac:dyDescent="0.2">
      <c r="B70" s="1228"/>
      <c r="H70" s="1253"/>
      <c r="I70" s="1253"/>
      <c r="J70" s="1251"/>
      <c r="K70" s="1251"/>
      <c r="L70" s="1250"/>
      <c r="M70" s="1251"/>
      <c r="N70" s="1250"/>
      <c r="AN70" s="1241"/>
      <c r="AO70" s="1241"/>
      <c r="AP70" s="1241"/>
      <c r="AZ70" s="1241"/>
      <c r="BA70" s="1241"/>
      <c r="BB70" s="1241"/>
      <c r="BL70" s="1241"/>
      <c r="BM70" s="1241"/>
      <c r="BN70" s="1241"/>
      <c r="BX70" s="1241"/>
      <c r="BY70" s="1241"/>
      <c r="BZ70" s="1241"/>
      <c r="CJ70" s="1241"/>
      <c r="CK70" s="1241"/>
      <c r="CL70" s="1241"/>
      <c r="CV70" s="1241"/>
      <c r="CW70" s="1241"/>
      <c r="CX70" s="1241"/>
    </row>
    <row r="71" spans="2:107" ht="13.2" x14ac:dyDescent="0.2">
      <c r="B71" s="1228"/>
      <c r="G71" s="1249"/>
      <c r="I71" s="1252"/>
      <c r="J71" s="1251"/>
      <c r="K71" s="1251"/>
      <c r="L71" s="1250"/>
      <c r="M71" s="1251"/>
      <c r="N71" s="1250"/>
      <c r="AM71" s="1249"/>
      <c r="AN71" s="1227" t="s">
        <v>585</v>
      </c>
    </row>
    <row r="72" spans="2:107" ht="13.2" x14ac:dyDescent="0.2">
      <c r="B72" s="1228"/>
      <c r="G72" s="1239"/>
      <c r="H72" s="1239"/>
      <c r="I72" s="1239"/>
      <c r="J72" s="1239"/>
      <c r="K72" s="1248"/>
      <c r="L72" s="1248"/>
      <c r="M72" s="1247"/>
      <c r="N72" s="1247"/>
      <c r="AN72" s="1246"/>
      <c r="AO72" s="1245"/>
      <c r="AP72" s="1245"/>
      <c r="AQ72" s="1245"/>
      <c r="AR72" s="1245"/>
      <c r="AS72" s="1245"/>
      <c r="AT72" s="1245"/>
      <c r="AU72" s="1245"/>
      <c r="AV72" s="1245"/>
      <c r="AW72" s="1245"/>
      <c r="AX72" s="1245"/>
      <c r="AY72" s="1245"/>
      <c r="AZ72" s="1245"/>
      <c r="BA72" s="1245"/>
      <c r="BB72" s="1245"/>
      <c r="BC72" s="1245"/>
      <c r="BD72" s="1245"/>
      <c r="BE72" s="1245"/>
      <c r="BF72" s="1245"/>
      <c r="BG72" s="1245"/>
      <c r="BH72" s="1245"/>
      <c r="BI72" s="1245"/>
      <c r="BJ72" s="1245"/>
      <c r="BK72" s="1245"/>
      <c r="BL72" s="1245"/>
      <c r="BM72" s="1245"/>
      <c r="BN72" s="1245"/>
      <c r="BO72" s="1244"/>
      <c r="BP72" s="1236" t="s">
        <v>530</v>
      </c>
      <c r="BQ72" s="1236"/>
      <c r="BR72" s="1236"/>
      <c r="BS72" s="1236"/>
      <c r="BT72" s="1236"/>
      <c r="BU72" s="1236"/>
      <c r="BV72" s="1236"/>
      <c r="BW72" s="1236"/>
      <c r="BX72" s="1236" t="s">
        <v>531</v>
      </c>
      <c r="BY72" s="1236"/>
      <c r="BZ72" s="1236"/>
      <c r="CA72" s="1236"/>
      <c r="CB72" s="1236"/>
      <c r="CC72" s="1236"/>
      <c r="CD72" s="1236"/>
      <c r="CE72" s="1236"/>
      <c r="CF72" s="1236" t="s">
        <v>532</v>
      </c>
      <c r="CG72" s="1236"/>
      <c r="CH72" s="1236"/>
      <c r="CI72" s="1236"/>
      <c r="CJ72" s="1236"/>
      <c r="CK72" s="1236"/>
      <c r="CL72" s="1236"/>
      <c r="CM72" s="1236"/>
      <c r="CN72" s="1236" t="s">
        <v>533</v>
      </c>
      <c r="CO72" s="1236"/>
      <c r="CP72" s="1236"/>
      <c r="CQ72" s="1236"/>
      <c r="CR72" s="1236"/>
      <c r="CS72" s="1236"/>
      <c r="CT72" s="1236"/>
      <c r="CU72" s="1236"/>
      <c r="CV72" s="1236" t="s">
        <v>534</v>
      </c>
      <c r="CW72" s="1236"/>
      <c r="CX72" s="1236"/>
      <c r="CY72" s="1236"/>
      <c r="CZ72" s="1236"/>
      <c r="DA72" s="1236"/>
      <c r="DB72" s="1236"/>
      <c r="DC72" s="1236"/>
    </row>
    <row r="73" spans="2:107" ht="13.2" x14ac:dyDescent="0.2">
      <c r="B73" s="1228"/>
      <c r="G73" s="1243"/>
      <c r="H73" s="1243"/>
      <c r="I73" s="1243"/>
      <c r="J73" s="1243"/>
      <c r="K73" s="1240"/>
      <c r="L73" s="1240"/>
      <c r="M73" s="1240"/>
      <c r="N73" s="1240"/>
      <c r="AM73" s="1241"/>
      <c r="AN73" s="1235" t="s">
        <v>584</v>
      </c>
      <c r="AO73" s="1235"/>
      <c r="AP73" s="1235"/>
      <c r="AQ73" s="1235"/>
      <c r="AR73" s="1235"/>
      <c r="AS73" s="1235"/>
      <c r="AT73" s="1235"/>
      <c r="AU73" s="1235"/>
      <c r="AV73" s="1235"/>
      <c r="AW73" s="1235"/>
      <c r="AX73" s="1235"/>
      <c r="AY73" s="1235"/>
      <c r="AZ73" s="1235"/>
      <c r="BA73" s="1235"/>
      <c r="BB73" s="1235" t="s">
        <v>582</v>
      </c>
      <c r="BC73" s="1235"/>
      <c r="BD73" s="1235"/>
      <c r="BE73" s="1235"/>
      <c r="BF73" s="1235"/>
      <c r="BG73" s="1235"/>
      <c r="BH73" s="1235"/>
      <c r="BI73" s="1235"/>
      <c r="BJ73" s="1235"/>
      <c r="BK73" s="1235"/>
      <c r="BL73" s="1235"/>
      <c r="BM73" s="1235"/>
      <c r="BN73" s="1235"/>
      <c r="BO73" s="1235"/>
      <c r="BP73" s="1234">
        <v>43.3</v>
      </c>
      <c r="BQ73" s="1234"/>
      <c r="BR73" s="1234"/>
      <c r="BS73" s="1234"/>
      <c r="BT73" s="1234"/>
      <c r="BU73" s="1234"/>
      <c r="BV73" s="1234"/>
      <c r="BW73" s="1234"/>
      <c r="BX73" s="1234">
        <v>36.700000000000003</v>
      </c>
      <c r="BY73" s="1234"/>
      <c r="BZ73" s="1234"/>
      <c r="CA73" s="1234"/>
      <c r="CB73" s="1234"/>
      <c r="CC73" s="1234"/>
      <c r="CD73" s="1234"/>
      <c r="CE73" s="1234"/>
      <c r="CF73" s="1234">
        <v>31</v>
      </c>
      <c r="CG73" s="1234"/>
      <c r="CH73" s="1234"/>
      <c r="CI73" s="1234"/>
      <c r="CJ73" s="1234"/>
      <c r="CK73" s="1234"/>
      <c r="CL73" s="1234"/>
      <c r="CM73" s="1234"/>
      <c r="CN73" s="1234">
        <v>17.600000000000001</v>
      </c>
      <c r="CO73" s="1234"/>
      <c r="CP73" s="1234"/>
      <c r="CQ73" s="1234"/>
      <c r="CR73" s="1234"/>
      <c r="CS73" s="1234"/>
      <c r="CT73" s="1234"/>
      <c r="CU73" s="1234"/>
      <c r="CV73" s="1234">
        <v>16.399999999999999</v>
      </c>
      <c r="CW73" s="1234"/>
      <c r="CX73" s="1234"/>
      <c r="CY73" s="1234"/>
      <c r="CZ73" s="1234"/>
      <c r="DA73" s="1234"/>
      <c r="DB73" s="1234"/>
      <c r="DC73" s="1234"/>
    </row>
    <row r="74" spans="2:107" ht="13.2" x14ac:dyDescent="0.2">
      <c r="B74" s="1228"/>
      <c r="G74" s="1243"/>
      <c r="H74" s="1243"/>
      <c r="I74" s="1243"/>
      <c r="J74" s="1243"/>
      <c r="K74" s="1240"/>
      <c r="L74" s="1240"/>
      <c r="M74" s="1240"/>
      <c r="N74" s="1240"/>
      <c r="AM74" s="1241"/>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ht="13.2" x14ac:dyDescent="0.2">
      <c r="B75" s="1228"/>
      <c r="G75" s="1243"/>
      <c r="H75" s="1243"/>
      <c r="I75" s="1239"/>
      <c r="J75" s="1239"/>
      <c r="K75" s="1242"/>
      <c r="L75" s="1242"/>
      <c r="M75" s="1242"/>
      <c r="N75" s="1242"/>
      <c r="AM75" s="1241"/>
      <c r="AN75" s="1235"/>
      <c r="AO75" s="1235"/>
      <c r="AP75" s="1235"/>
      <c r="AQ75" s="1235"/>
      <c r="AR75" s="1235"/>
      <c r="AS75" s="1235"/>
      <c r="AT75" s="1235"/>
      <c r="AU75" s="1235"/>
      <c r="AV75" s="1235"/>
      <c r="AW75" s="1235"/>
      <c r="AX75" s="1235"/>
      <c r="AY75" s="1235"/>
      <c r="AZ75" s="1235"/>
      <c r="BA75" s="1235"/>
      <c r="BB75" s="1235" t="s">
        <v>581</v>
      </c>
      <c r="BC75" s="1235"/>
      <c r="BD75" s="1235"/>
      <c r="BE75" s="1235"/>
      <c r="BF75" s="1235"/>
      <c r="BG75" s="1235"/>
      <c r="BH75" s="1235"/>
      <c r="BI75" s="1235"/>
      <c r="BJ75" s="1235"/>
      <c r="BK75" s="1235"/>
      <c r="BL75" s="1235"/>
      <c r="BM75" s="1235"/>
      <c r="BN75" s="1235"/>
      <c r="BO75" s="1235"/>
      <c r="BP75" s="1234">
        <v>10.199999999999999</v>
      </c>
      <c r="BQ75" s="1234"/>
      <c r="BR75" s="1234"/>
      <c r="BS75" s="1234"/>
      <c r="BT75" s="1234"/>
      <c r="BU75" s="1234"/>
      <c r="BV75" s="1234"/>
      <c r="BW75" s="1234"/>
      <c r="BX75" s="1234">
        <v>9.4</v>
      </c>
      <c r="BY75" s="1234"/>
      <c r="BZ75" s="1234"/>
      <c r="CA75" s="1234"/>
      <c r="CB75" s="1234"/>
      <c r="CC75" s="1234"/>
      <c r="CD75" s="1234"/>
      <c r="CE75" s="1234"/>
      <c r="CF75" s="1234">
        <v>9.1999999999999993</v>
      </c>
      <c r="CG75" s="1234"/>
      <c r="CH75" s="1234"/>
      <c r="CI75" s="1234"/>
      <c r="CJ75" s="1234"/>
      <c r="CK75" s="1234"/>
      <c r="CL75" s="1234"/>
      <c r="CM75" s="1234"/>
      <c r="CN75" s="1234">
        <v>9.3000000000000007</v>
      </c>
      <c r="CO75" s="1234"/>
      <c r="CP75" s="1234"/>
      <c r="CQ75" s="1234"/>
      <c r="CR75" s="1234"/>
      <c r="CS75" s="1234"/>
      <c r="CT75" s="1234"/>
      <c r="CU75" s="1234"/>
      <c r="CV75" s="1234">
        <v>9.5</v>
      </c>
      <c r="CW75" s="1234"/>
      <c r="CX75" s="1234"/>
      <c r="CY75" s="1234"/>
      <c r="CZ75" s="1234"/>
      <c r="DA75" s="1234"/>
      <c r="DB75" s="1234"/>
      <c r="DC75" s="1234"/>
    </row>
    <row r="76" spans="2:107" ht="13.2" x14ac:dyDescent="0.2">
      <c r="B76" s="1228"/>
      <c r="G76" s="1243"/>
      <c r="H76" s="1243"/>
      <c r="I76" s="1239"/>
      <c r="J76" s="1239"/>
      <c r="K76" s="1242"/>
      <c r="L76" s="1242"/>
      <c r="M76" s="1242"/>
      <c r="N76" s="1242"/>
      <c r="AM76" s="1241"/>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ht="13.2" x14ac:dyDescent="0.2">
      <c r="B77" s="1228"/>
      <c r="G77" s="1239"/>
      <c r="H77" s="1239"/>
      <c r="I77" s="1239"/>
      <c r="J77" s="1239"/>
      <c r="K77" s="1240"/>
      <c r="L77" s="1240"/>
      <c r="M77" s="1240"/>
      <c r="N77" s="1240"/>
      <c r="AN77" s="1236" t="s">
        <v>583</v>
      </c>
      <c r="AO77" s="1236"/>
      <c r="AP77" s="1236"/>
      <c r="AQ77" s="1236"/>
      <c r="AR77" s="1236"/>
      <c r="AS77" s="1236"/>
      <c r="AT77" s="1236"/>
      <c r="AU77" s="1236"/>
      <c r="AV77" s="1236"/>
      <c r="AW77" s="1236"/>
      <c r="AX77" s="1236"/>
      <c r="AY77" s="1236"/>
      <c r="AZ77" s="1236"/>
      <c r="BA77" s="1236"/>
      <c r="BB77" s="1235" t="s">
        <v>582</v>
      </c>
      <c r="BC77" s="1235"/>
      <c r="BD77" s="1235"/>
      <c r="BE77" s="1235"/>
      <c r="BF77" s="1235"/>
      <c r="BG77" s="1235"/>
      <c r="BH77" s="1235"/>
      <c r="BI77" s="1235"/>
      <c r="BJ77" s="1235"/>
      <c r="BK77" s="1235"/>
      <c r="BL77" s="1235"/>
      <c r="BM77" s="1235"/>
      <c r="BN77" s="1235"/>
      <c r="BO77" s="1235"/>
      <c r="BP77" s="1234">
        <v>10.4</v>
      </c>
      <c r="BQ77" s="1234"/>
      <c r="BR77" s="1234"/>
      <c r="BS77" s="1234"/>
      <c r="BT77" s="1234"/>
      <c r="BU77" s="1234"/>
      <c r="BV77" s="1234"/>
      <c r="BW77" s="1234"/>
      <c r="BX77" s="1234">
        <v>10.9</v>
      </c>
      <c r="BY77" s="1234"/>
      <c r="BZ77" s="1234"/>
      <c r="CA77" s="1234"/>
      <c r="CB77" s="1234"/>
      <c r="CC77" s="1234"/>
      <c r="CD77" s="1234"/>
      <c r="CE77" s="1234"/>
      <c r="CF77" s="1234">
        <v>6.5</v>
      </c>
      <c r="CG77" s="1234"/>
      <c r="CH77" s="1234"/>
      <c r="CI77" s="1234"/>
      <c r="CJ77" s="1234"/>
      <c r="CK77" s="1234"/>
      <c r="CL77" s="1234"/>
      <c r="CM77" s="1234"/>
      <c r="CN77" s="1234">
        <v>0</v>
      </c>
      <c r="CO77" s="1234"/>
      <c r="CP77" s="1234"/>
      <c r="CQ77" s="1234"/>
      <c r="CR77" s="1234"/>
      <c r="CS77" s="1234"/>
      <c r="CT77" s="1234"/>
      <c r="CU77" s="1234"/>
      <c r="CV77" s="1234">
        <v>0</v>
      </c>
      <c r="CW77" s="1234"/>
      <c r="CX77" s="1234"/>
      <c r="CY77" s="1234"/>
      <c r="CZ77" s="1234"/>
      <c r="DA77" s="1234"/>
      <c r="DB77" s="1234"/>
      <c r="DC77" s="1234"/>
    </row>
    <row r="78" spans="2:107" ht="13.2" x14ac:dyDescent="0.2">
      <c r="B78" s="1228"/>
      <c r="G78" s="1239"/>
      <c r="H78" s="1239"/>
      <c r="I78" s="1239"/>
      <c r="J78" s="1239"/>
      <c r="K78" s="1240"/>
      <c r="L78" s="1240"/>
      <c r="M78" s="1240"/>
      <c r="N78" s="1240"/>
      <c r="AN78" s="1236"/>
      <c r="AO78" s="1236"/>
      <c r="AP78" s="1236"/>
      <c r="AQ78" s="1236"/>
      <c r="AR78" s="1236"/>
      <c r="AS78" s="1236"/>
      <c r="AT78" s="1236"/>
      <c r="AU78" s="1236"/>
      <c r="AV78" s="1236"/>
      <c r="AW78" s="1236"/>
      <c r="AX78" s="1236"/>
      <c r="AY78" s="1236"/>
      <c r="AZ78" s="1236"/>
      <c r="BA78" s="1236"/>
      <c r="BB78" s="1235"/>
      <c r="BC78" s="1235"/>
      <c r="BD78" s="1235"/>
      <c r="BE78" s="1235"/>
      <c r="BF78" s="1235"/>
      <c r="BG78" s="1235"/>
      <c r="BH78" s="1235"/>
      <c r="BI78" s="1235"/>
      <c r="BJ78" s="1235"/>
      <c r="BK78" s="1235"/>
      <c r="BL78" s="1235"/>
      <c r="BM78" s="1235"/>
      <c r="BN78" s="1235"/>
      <c r="BO78" s="1235"/>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ht="13.2" x14ac:dyDescent="0.2">
      <c r="B79" s="1228"/>
      <c r="G79" s="1239"/>
      <c r="H79" s="1239"/>
      <c r="I79" s="1238"/>
      <c r="J79" s="1238"/>
      <c r="K79" s="1237"/>
      <c r="L79" s="1237"/>
      <c r="M79" s="1237"/>
      <c r="N79" s="1237"/>
      <c r="AN79" s="1236"/>
      <c r="AO79" s="1236"/>
      <c r="AP79" s="1236"/>
      <c r="AQ79" s="1236"/>
      <c r="AR79" s="1236"/>
      <c r="AS79" s="1236"/>
      <c r="AT79" s="1236"/>
      <c r="AU79" s="1236"/>
      <c r="AV79" s="1236"/>
      <c r="AW79" s="1236"/>
      <c r="AX79" s="1236"/>
      <c r="AY79" s="1236"/>
      <c r="AZ79" s="1236"/>
      <c r="BA79" s="1236"/>
      <c r="BB79" s="1235" t="s">
        <v>581</v>
      </c>
      <c r="BC79" s="1235"/>
      <c r="BD79" s="1235"/>
      <c r="BE79" s="1235"/>
      <c r="BF79" s="1235"/>
      <c r="BG79" s="1235"/>
      <c r="BH79" s="1235"/>
      <c r="BI79" s="1235"/>
      <c r="BJ79" s="1235"/>
      <c r="BK79" s="1235"/>
      <c r="BL79" s="1235"/>
      <c r="BM79" s="1235"/>
      <c r="BN79" s="1235"/>
      <c r="BO79" s="1235"/>
      <c r="BP79" s="1234">
        <v>6.6</v>
      </c>
      <c r="BQ79" s="1234"/>
      <c r="BR79" s="1234"/>
      <c r="BS79" s="1234"/>
      <c r="BT79" s="1234"/>
      <c r="BU79" s="1234"/>
      <c r="BV79" s="1234"/>
      <c r="BW79" s="1234"/>
      <c r="BX79" s="1234">
        <v>5.9</v>
      </c>
      <c r="BY79" s="1234"/>
      <c r="BZ79" s="1234"/>
      <c r="CA79" s="1234"/>
      <c r="CB79" s="1234"/>
      <c r="CC79" s="1234"/>
      <c r="CD79" s="1234"/>
      <c r="CE79" s="1234"/>
      <c r="CF79" s="1234">
        <v>5.9</v>
      </c>
      <c r="CG79" s="1234"/>
      <c r="CH79" s="1234"/>
      <c r="CI79" s="1234"/>
      <c r="CJ79" s="1234"/>
      <c r="CK79" s="1234"/>
      <c r="CL79" s="1234"/>
      <c r="CM79" s="1234"/>
      <c r="CN79" s="1234">
        <v>6.1</v>
      </c>
      <c r="CO79" s="1234"/>
      <c r="CP79" s="1234"/>
      <c r="CQ79" s="1234"/>
      <c r="CR79" s="1234"/>
      <c r="CS79" s="1234"/>
      <c r="CT79" s="1234"/>
      <c r="CU79" s="1234"/>
      <c r="CV79" s="1234">
        <v>6.5</v>
      </c>
      <c r="CW79" s="1234"/>
      <c r="CX79" s="1234"/>
      <c r="CY79" s="1234"/>
      <c r="CZ79" s="1234"/>
      <c r="DA79" s="1234"/>
      <c r="DB79" s="1234"/>
      <c r="DC79" s="1234"/>
    </row>
    <row r="80" spans="2:107" ht="13.2" x14ac:dyDescent="0.2">
      <c r="B80" s="1228"/>
      <c r="G80" s="1239"/>
      <c r="H80" s="1239"/>
      <c r="I80" s="1238"/>
      <c r="J80" s="1238"/>
      <c r="K80" s="1237"/>
      <c r="L80" s="1237"/>
      <c r="M80" s="1237"/>
      <c r="N80" s="1237"/>
      <c r="AN80" s="1236"/>
      <c r="AO80" s="1236"/>
      <c r="AP80" s="1236"/>
      <c r="AQ80" s="1236"/>
      <c r="AR80" s="1236"/>
      <c r="AS80" s="1236"/>
      <c r="AT80" s="1236"/>
      <c r="AU80" s="1236"/>
      <c r="AV80" s="1236"/>
      <c r="AW80" s="1236"/>
      <c r="AX80" s="1236"/>
      <c r="AY80" s="1236"/>
      <c r="AZ80" s="1236"/>
      <c r="BA80" s="1236"/>
      <c r="BB80" s="1235"/>
      <c r="BC80" s="1235"/>
      <c r="BD80" s="1235"/>
      <c r="BE80" s="1235"/>
      <c r="BF80" s="1235"/>
      <c r="BG80" s="1235"/>
      <c r="BH80" s="1235"/>
      <c r="BI80" s="1235"/>
      <c r="BJ80" s="1235"/>
      <c r="BK80" s="1235"/>
      <c r="BL80" s="1235"/>
      <c r="BM80" s="1235"/>
      <c r="BN80" s="1235"/>
      <c r="BO80" s="1235"/>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ht="13.2" x14ac:dyDescent="0.2">
      <c r="B81" s="1228"/>
    </row>
    <row r="82" spans="2:109" ht="16.2" x14ac:dyDescent="0.2">
      <c r="B82" s="1228"/>
      <c r="K82" s="1233"/>
      <c r="L82" s="1233"/>
      <c r="M82" s="1233"/>
      <c r="N82" s="1233"/>
      <c r="AQ82" s="1233"/>
      <c r="AR82" s="1233"/>
      <c r="AS82" s="1233"/>
      <c r="AT82" s="1233"/>
      <c r="BC82" s="1233"/>
      <c r="BD82" s="1233"/>
      <c r="BE82" s="1233"/>
      <c r="BF82" s="1233"/>
      <c r="BO82" s="1233"/>
      <c r="BP82" s="1233"/>
      <c r="BQ82" s="1233"/>
      <c r="BR82" s="1233"/>
      <c r="CA82" s="1233"/>
      <c r="CB82" s="1233"/>
      <c r="CC82" s="1233"/>
      <c r="CD82" s="1233"/>
      <c r="CM82" s="1233"/>
      <c r="CN82" s="1233"/>
      <c r="CO82" s="1233"/>
      <c r="CP82" s="1233"/>
      <c r="CY82" s="1233"/>
      <c r="CZ82" s="1233"/>
      <c r="DA82" s="1233"/>
      <c r="DB82" s="1233"/>
      <c r="DC82" s="1233"/>
    </row>
    <row r="83" spans="2:109" ht="13.2" x14ac:dyDescent="0.2">
      <c r="B83" s="1232"/>
      <c r="C83" s="1231"/>
      <c r="D83" s="1231"/>
      <c r="E83" s="1231"/>
      <c r="F83" s="1231"/>
      <c r="G83" s="1231"/>
      <c r="H83" s="1231"/>
      <c r="I83" s="1231"/>
      <c r="J83" s="1231"/>
      <c r="K83" s="1231"/>
      <c r="L83" s="1231"/>
      <c r="M83" s="1231"/>
      <c r="N83" s="1231"/>
      <c r="O83" s="1231"/>
      <c r="P83" s="1231"/>
      <c r="Q83" s="1231"/>
      <c r="R83" s="1231"/>
      <c r="S83" s="1231"/>
      <c r="T83" s="1231"/>
      <c r="U83" s="1231"/>
      <c r="V83" s="1231"/>
      <c r="W83" s="1231"/>
      <c r="X83" s="1231"/>
      <c r="Y83" s="1231"/>
      <c r="Z83" s="1231"/>
      <c r="AA83" s="1231"/>
      <c r="AB83" s="1231"/>
      <c r="AC83" s="1231"/>
      <c r="AD83" s="1231"/>
      <c r="AE83" s="1231"/>
      <c r="AF83" s="1231"/>
      <c r="AG83" s="1231"/>
      <c r="AH83" s="1231"/>
      <c r="AI83" s="1231"/>
      <c r="AJ83" s="1231"/>
      <c r="AK83" s="1231"/>
      <c r="AL83" s="1231"/>
      <c r="AM83" s="1231"/>
      <c r="AN83" s="1231"/>
      <c r="AO83" s="1231"/>
      <c r="AP83" s="1231"/>
      <c r="AQ83" s="1231"/>
      <c r="AR83" s="1231"/>
      <c r="AS83" s="1231"/>
      <c r="AT83" s="1231"/>
      <c r="AU83" s="1231"/>
      <c r="AV83" s="1231"/>
      <c r="AW83" s="1231"/>
      <c r="AX83" s="1231"/>
      <c r="AY83" s="1231"/>
      <c r="AZ83" s="1231"/>
      <c r="BA83" s="1231"/>
      <c r="BB83" s="1231"/>
      <c r="BC83" s="1231"/>
      <c r="BD83" s="1231"/>
      <c r="BE83" s="1231"/>
      <c r="BF83" s="1231"/>
      <c r="BG83" s="1231"/>
      <c r="BH83" s="1231"/>
      <c r="BI83" s="1231"/>
      <c r="BJ83" s="1231"/>
      <c r="BK83" s="1231"/>
      <c r="BL83" s="1231"/>
      <c r="BM83" s="1231"/>
      <c r="BN83" s="1231"/>
      <c r="BO83" s="1231"/>
      <c r="BP83" s="1231"/>
      <c r="BQ83" s="1231"/>
      <c r="BR83" s="1231"/>
      <c r="BS83" s="1231"/>
      <c r="BT83" s="1231"/>
      <c r="BU83" s="1231"/>
      <c r="BV83" s="1231"/>
      <c r="BW83" s="1231"/>
      <c r="BX83" s="1231"/>
      <c r="BY83" s="1231"/>
      <c r="BZ83" s="1231"/>
      <c r="CA83" s="1231"/>
      <c r="CB83" s="1231"/>
      <c r="CC83" s="1231"/>
      <c r="CD83" s="1231"/>
      <c r="CE83" s="1231"/>
      <c r="CF83" s="1231"/>
      <c r="CG83" s="1231"/>
      <c r="CH83" s="1231"/>
      <c r="CI83" s="1231"/>
      <c r="CJ83" s="1231"/>
      <c r="CK83" s="1231"/>
      <c r="CL83" s="1231"/>
      <c r="CM83" s="1231"/>
      <c r="CN83" s="1231"/>
      <c r="CO83" s="1231"/>
      <c r="CP83" s="1231"/>
      <c r="CQ83" s="1231"/>
      <c r="CR83" s="1231"/>
      <c r="CS83" s="1231"/>
      <c r="CT83" s="1231"/>
      <c r="CU83" s="1231"/>
      <c r="CV83" s="1231"/>
      <c r="CW83" s="1231"/>
      <c r="CX83" s="1231"/>
      <c r="CY83" s="1231"/>
      <c r="CZ83" s="1231"/>
      <c r="DA83" s="1231"/>
      <c r="DB83" s="1231"/>
      <c r="DC83" s="1231"/>
      <c r="DD83" s="1230"/>
    </row>
    <row r="84" spans="2:109" ht="13.2" x14ac:dyDescent="0.2">
      <c r="DD84" s="1227"/>
      <c r="DE84" s="1227"/>
    </row>
    <row r="85" spans="2:109" ht="13.2" x14ac:dyDescent="0.2">
      <c r="DD85" s="1227"/>
      <c r="DE85" s="1227"/>
    </row>
  </sheetData>
  <sheetProtection algorithmName="SHA-512" hashValue="f/KLFX6DUq9BH7X9INHNQ2FssRCQHAFYWd4YIo0QhZEiwKDTF5xxAGkSxSYCu+wTJyEZ5P1r9lcL1oz+OrvDag==" saltValue="njd7+Cn2wHRzsdzJ4PM/q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27D2D-BE89-4826-BBC9-4A1240102240}">
  <sheetPr>
    <tabColor rgb="FFFFFF00"/>
    <pageSetUpPr fitToPage="1"/>
  </sheetPr>
  <dimension ref="A1:DR125"/>
  <sheetViews>
    <sheetView showGridLines="0" tabSelected="1" topLeftCell="A96" zoomScale="80" zoomScaleNormal="80" zoomScaleSheetLayoutView="70" workbookViewId="0">
      <selection activeCell="CK13" sqref="CK13"/>
    </sheetView>
  </sheetViews>
  <sheetFormatPr defaultColWidth="0" defaultRowHeight="13.5" customHeight="1" zeroHeight="1" x14ac:dyDescent="0.2"/>
  <cols>
    <col min="1" max="34" width="2.44140625" style="259" customWidth="1"/>
    <col min="35" max="122" width="2.44140625" style="258" customWidth="1"/>
    <col min="123" max="16384" width="2.44140625" style="258" hidden="1"/>
  </cols>
  <sheetData>
    <row r="1" spans="1:34"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ht="13.2" x14ac:dyDescent="0.2">
      <c r="S2" s="258"/>
      <c r="AH2" s="258"/>
    </row>
    <row r="3" spans="1:34"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ht="13.2" x14ac:dyDescent="0.2"/>
    <row r="5" spans="1:34" ht="13.2" x14ac:dyDescent="0.2"/>
    <row r="6" spans="1:34" ht="13.2" x14ac:dyDescent="0.2"/>
    <row r="7" spans="1:34" ht="13.2" x14ac:dyDescent="0.2"/>
    <row r="8" spans="1:34" ht="13.2" x14ac:dyDescent="0.2"/>
    <row r="9" spans="1:34" ht="13.2" x14ac:dyDescent="0.2">
      <c r="AH9" s="25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8"/>
    </row>
    <row r="18" spans="12:34" ht="13.2" x14ac:dyDescent="0.2"/>
    <row r="19" spans="12:34" ht="13.2" x14ac:dyDescent="0.2"/>
    <row r="20" spans="12:34" ht="13.2" x14ac:dyDescent="0.2">
      <c r="AH20" s="258"/>
    </row>
    <row r="21" spans="12:34" ht="13.2" x14ac:dyDescent="0.2">
      <c r="AH21" s="258"/>
    </row>
    <row r="22" spans="12:34" ht="13.2" x14ac:dyDescent="0.2"/>
    <row r="23" spans="12:34" ht="13.2" x14ac:dyDescent="0.2"/>
    <row r="24" spans="12:34" ht="13.2" x14ac:dyDescent="0.2">
      <c r="Q24" s="258"/>
    </row>
    <row r="25" spans="12:34" ht="13.2" x14ac:dyDescent="0.2"/>
    <row r="26" spans="12:34" ht="13.2" x14ac:dyDescent="0.2"/>
    <row r="27" spans="12:34" ht="13.2" x14ac:dyDescent="0.2"/>
    <row r="28" spans="12:34" ht="13.2" x14ac:dyDescent="0.2">
      <c r="O28" s="258"/>
      <c r="T28" s="258"/>
      <c r="AH28" s="258"/>
    </row>
    <row r="29" spans="12:34" ht="13.2" x14ac:dyDescent="0.2"/>
    <row r="30" spans="12:34" ht="13.2" x14ac:dyDescent="0.2"/>
    <row r="31" spans="12:34" ht="13.2" x14ac:dyDescent="0.2">
      <c r="Q31" s="258"/>
    </row>
    <row r="32" spans="12:34" ht="13.2" x14ac:dyDescent="0.2">
      <c r="L32" s="258"/>
    </row>
    <row r="33" spans="2:34" ht="13.2" x14ac:dyDescent="0.2">
      <c r="C33" s="258"/>
      <c r="E33" s="258"/>
      <c r="G33" s="258"/>
      <c r="I33" s="258"/>
      <c r="X33" s="258"/>
    </row>
    <row r="34" spans="2:34" ht="13.2" x14ac:dyDescent="0.2">
      <c r="B34" s="258"/>
      <c r="P34" s="258"/>
      <c r="R34" s="258"/>
      <c r="T34" s="258"/>
    </row>
    <row r="35" spans="2:34" ht="13.2" x14ac:dyDescent="0.2">
      <c r="D35" s="258"/>
      <c r="W35" s="258"/>
      <c r="AC35" s="258"/>
      <c r="AD35" s="258"/>
      <c r="AE35" s="258"/>
      <c r="AF35" s="258"/>
      <c r="AG35" s="258"/>
      <c r="AH35" s="258"/>
    </row>
    <row r="36" spans="2:34" ht="13.2" x14ac:dyDescent="0.2">
      <c r="H36" s="258"/>
      <c r="J36" s="258"/>
      <c r="K36" s="258"/>
      <c r="M36" s="258"/>
      <c r="Y36" s="258"/>
      <c r="Z36" s="258"/>
      <c r="AA36" s="258"/>
      <c r="AB36" s="258"/>
      <c r="AC36" s="258"/>
      <c r="AD36" s="258"/>
      <c r="AE36" s="258"/>
      <c r="AF36" s="258"/>
      <c r="AG36" s="258"/>
      <c r="AH36" s="258"/>
    </row>
    <row r="37" spans="2:34" ht="13.2" x14ac:dyDescent="0.2">
      <c r="AH37" s="258"/>
    </row>
    <row r="38" spans="2:34" ht="13.2" x14ac:dyDescent="0.2">
      <c r="AG38" s="258"/>
      <c r="AH38" s="258"/>
    </row>
    <row r="39" spans="2:34" ht="13.2" x14ac:dyDescent="0.2"/>
    <row r="40" spans="2:34" ht="13.2" x14ac:dyDescent="0.2">
      <c r="X40" s="258"/>
    </row>
    <row r="41" spans="2:34" ht="13.2" x14ac:dyDescent="0.2">
      <c r="R41" s="258"/>
    </row>
    <row r="42" spans="2:34" ht="13.2" x14ac:dyDescent="0.2">
      <c r="W42" s="258"/>
    </row>
    <row r="43" spans="2:34" ht="13.2" x14ac:dyDescent="0.2">
      <c r="Y43" s="258"/>
      <c r="Z43" s="258"/>
      <c r="AA43" s="258"/>
      <c r="AB43" s="258"/>
      <c r="AC43" s="258"/>
      <c r="AD43" s="258"/>
      <c r="AE43" s="258"/>
      <c r="AF43" s="258"/>
      <c r="AG43" s="258"/>
      <c r="AH43" s="258"/>
    </row>
    <row r="44" spans="2:34" ht="13.2" x14ac:dyDescent="0.2">
      <c r="AH44" s="258"/>
    </row>
    <row r="45" spans="2:34" ht="13.2" x14ac:dyDescent="0.2">
      <c r="X45" s="258"/>
    </row>
    <row r="46" spans="2:34" ht="13.2" x14ac:dyDescent="0.2"/>
    <row r="47" spans="2:34" ht="13.2" x14ac:dyDescent="0.2"/>
    <row r="48" spans="2:34" ht="13.2" x14ac:dyDescent="0.2">
      <c r="W48" s="258"/>
      <c r="Y48" s="258"/>
      <c r="Z48" s="258"/>
      <c r="AA48" s="258"/>
      <c r="AB48" s="258"/>
      <c r="AC48" s="258"/>
      <c r="AD48" s="258"/>
      <c r="AE48" s="258"/>
      <c r="AF48" s="258"/>
      <c r="AG48" s="258"/>
      <c r="AH48" s="258"/>
    </row>
    <row r="49" spans="28:34" ht="13.2" x14ac:dyDescent="0.2"/>
    <row r="50" spans="28:34" ht="13.2" x14ac:dyDescent="0.2">
      <c r="AE50" s="258"/>
      <c r="AF50" s="258"/>
      <c r="AG50" s="258"/>
      <c r="AH50" s="258"/>
    </row>
    <row r="51" spans="28:34" ht="13.2" x14ac:dyDescent="0.2">
      <c r="AC51" s="258"/>
      <c r="AD51" s="258"/>
      <c r="AE51" s="258"/>
      <c r="AF51" s="258"/>
      <c r="AG51" s="258"/>
      <c r="AH51" s="258"/>
    </row>
    <row r="52" spans="28:34" ht="13.2" x14ac:dyDescent="0.2"/>
    <row r="53" spans="28:34" ht="13.2" x14ac:dyDescent="0.2">
      <c r="AF53" s="258"/>
      <c r="AG53" s="258"/>
      <c r="AH53" s="258"/>
    </row>
    <row r="54" spans="28:34" ht="13.2" x14ac:dyDescent="0.2">
      <c r="AH54" s="258"/>
    </row>
    <row r="55" spans="28:34" ht="13.2" x14ac:dyDescent="0.2"/>
    <row r="56" spans="28:34" ht="13.2" x14ac:dyDescent="0.2">
      <c r="AB56" s="258"/>
      <c r="AC56" s="258"/>
      <c r="AD56" s="258"/>
      <c r="AE56" s="258"/>
      <c r="AF56" s="258"/>
      <c r="AG56" s="258"/>
      <c r="AH56" s="258"/>
    </row>
    <row r="57" spans="28:34" ht="13.2" x14ac:dyDescent="0.2">
      <c r="AH57" s="258"/>
    </row>
    <row r="58" spans="28:34" ht="13.2" x14ac:dyDescent="0.2">
      <c r="AH58" s="258"/>
    </row>
    <row r="59" spans="28:34" ht="13.2" x14ac:dyDescent="0.2"/>
    <row r="60" spans="28:34" ht="13.2" x14ac:dyDescent="0.2"/>
    <row r="61" spans="28:34" ht="13.2" x14ac:dyDescent="0.2"/>
    <row r="62" spans="28:34" ht="13.2" x14ac:dyDescent="0.2"/>
    <row r="63" spans="28:34" ht="13.2" x14ac:dyDescent="0.2">
      <c r="AH63" s="258"/>
    </row>
    <row r="64" spans="28:34" ht="13.2" x14ac:dyDescent="0.2">
      <c r="AG64" s="258"/>
      <c r="AH64" s="258"/>
    </row>
    <row r="65" spans="28:34" ht="13.2" x14ac:dyDescent="0.2"/>
    <row r="66" spans="28:34" ht="13.2" x14ac:dyDescent="0.2"/>
    <row r="67" spans="28:34" ht="13.2" x14ac:dyDescent="0.2"/>
    <row r="68" spans="28:34" ht="13.2" x14ac:dyDescent="0.2">
      <c r="AB68" s="258"/>
      <c r="AC68" s="258"/>
      <c r="AD68" s="258"/>
      <c r="AE68" s="258"/>
      <c r="AF68" s="258"/>
      <c r="AG68" s="258"/>
      <c r="AH68" s="258"/>
    </row>
    <row r="69" spans="28:34" ht="13.2" x14ac:dyDescent="0.2">
      <c r="AF69" s="258"/>
      <c r="AG69" s="258"/>
      <c r="AH69" s="258"/>
    </row>
    <row r="70" spans="28:34" ht="13.2" x14ac:dyDescent="0.2"/>
    <row r="71" spans="28:34" ht="13.2" x14ac:dyDescent="0.2"/>
    <row r="72" spans="28:34" ht="13.2" x14ac:dyDescent="0.2"/>
    <row r="73" spans="28:34" ht="13.2" x14ac:dyDescent="0.2"/>
    <row r="74" spans="28:34" ht="13.2" x14ac:dyDescent="0.2"/>
    <row r="75" spans="28:34" ht="13.2" x14ac:dyDescent="0.2">
      <c r="AH75" s="258"/>
    </row>
    <row r="76" spans="28:34" ht="13.2" x14ac:dyDescent="0.2">
      <c r="AF76" s="258"/>
      <c r="AG76" s="258"/>
      <c r="AH76" s="258"/>
    </row>
    <row r="77" spans="28:34" ht="13.2" x14ac:dyDescent="0.2">
      <c r="AG77" s="258"/>
      <c r="AH77" s="258"/>
    </row>
    <row r="78" spans="28:34" ht="13.2" x14ac:dyDescent="0.2"/>
    <row r="79" spans="28:34" ht="13.2" x14ac:dyDescent="0.2"/>
    <row r="80" spans="28:34" ht="13.2" x14ac:dyDescent="0.2"/>
    <row r="81" spans="25:34" ht="13.2" x14ac:dyDescent="0.2"/>
    <row r="82" spans="25:34" ht="13.2" x14ac:dyDescent="0.2">
      <c r="Y82" s="258"/>
    </row>
    <row r="83" spans="25:34" ht="13.2" x14ac:dyDescent="0.2">
      <c r="Y83" s="258"/>
      <c r="Z83" s="258"/>
      <c r="AA83" s="258"/>
      <c r="AB83" s="258"/>
      <c r="AC83" s="258"/>
      <c r="AD83" s="258"/>
      <c r="AE83" s="258"/>
      <c r="AF83" s="258"/>
      <c r="AG83" s="258"/>
      <c r="AH83" s="258"/>
    </row>
    <row r="84" spans="25:34" ht="13.2" x14ac:dyDescent="0.2"/>
    <row r="85" spans="25:34" ht="13.2" x14ac:dyDescent="0.2"/>
    <row r="86" spans="25:34" ht="13.2" x14ac:dyDescent="0.2"/>
    <row r="87" spans="25:34" ht="13.2" x14ac:dyDescent="0.2"/>
    <row r="88" spans="25:34" ht="13.2" x14ac:dyDescent="0.2">
      <c r="AH88" s="2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8"/>
      <c r="AG94" s="258"/>
      <c r="AH94" s="258"/>
    </row>
    <row r="95" spans="25:34" ht="13.5" customHeight="1" x14ac:dyDescent="0.2">
      <c r="AH95" s="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8"/>
    </row>
    <row r="102" spans="33:34" ht="13.5" customHeight="1" x14ac:dyDescent="0.2"/>
    <row r="103" spans="33:34" ht="13.5" customHeight="1" x14ac:dyDescent="0.2"/>
    <row r="104" spans="33:34" ht="13.5" customHeight="1" x14ac:dyDescent="0.2">
      <c r="AG104" s="258"/>
      <c r="AH104" s="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8"/>
    </row>
    <row r="117" spans="34:122" ht="13.5" customHeight="1" x14ac:dyDescent="0.2"/>
    <row r="118" spans="34:122" ht="13.5" customHeight="1" x14ac:dyDescent="0.2"/>
    <row r="119" spans="34:122" ht="13.5" customHeight="1" x14ac:dyDescent="0.2"/>
    <row r="120" spans="34:122" ht="13.5" customHeight="1" x14ac:dyDescent="0.2">
      <c r="AH120" s="258"/>
    </row>
    <row r="121" spans="34:122" ht="13.5" customHeight="1" x14ac:dyDescent="0.2">
      <c r="AH121" s="258"/>
    </row>
    <row r="122" spans="34:122" ht="13.5" customHeight="1" x14ac:dyDescent="0.2"/>
    <row r="123" spans="34:122" ht="13.5" customHeight="1" x14ac:dyDescent="0.2"/>
    <row r="124" spans="34:122" ht="13.5" customHeight="1" x14ac:dyDescent="0.2"/>
    <row r="125" spans="34:122" ht="13.5" customHeight="1" x14ac:dyDescent="0.2">
      <c r="DR125" s="258" t="s">
        <v>480</v>
      </c>
    </row>
  </sheetData>
  <sheetProtection algorithmName="SHA-512" hashValue="pZgQPaLyRneL05fFlAyR1ZDuojNfxZ4Cxd2g7XSKY+THR8XW0Ae7XTwAJgbAM4Nibn0I9z5Cu6+AK/Paquxxew==" saltValue="RuRDhin9C5NrGw0kUpDm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04970-394C-4E62-B4F3-A793FB9C71DD}">
  <sheetPr>
    <tabColor rgb="FFFFFF00"/>
    <pageSetUpPr fitToPage="1"/>
  </sheetPr>
  <dimension ref="A1:DR125"/>
  <sheetViews>
    <sheetView showGridLines="0" tabSelected="1" zoomScale="70" zoomScaleNormal="70" zoomScaleSheetLayoutView="55" workbookViewId="0">
      <selection activeCell="CK13" sqref="CK13"/>
    </sheetView>
  </sheetViews>
  <sheetFormatPr defaultColWidth="0" defaultRowHeight="13.5" customHeight="1" zeroHeight="1" x14ac:dyDescent="0.2"/>
  <cols>
    <col min="1" max="34" width="2.44140625" style="259" customWidth="1"/>
    <col min="35" max="122" width="2.44140625" style="258" customWidth="1"/>
    <col min="123" max="16384" width="2.44140625" style="258" hidden="1"/>
  </cols>
  <sheetData>
    <row r="1" spans="2:34"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ht="13.2" x14ac:dyDescent="0.2">
      <c r="S2" s="258"/>
      <c r="AH2" s="258"/>
    </row>
    <row r="3" spans="2:34"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ht="13.2" x14ac:dyDescent="0.2"/>
    <row r="5" spans="2:34" ht="13.2" x14ac:dyDescent="0.2"/>
    <row r="6" spans="2:34" ht="13.2" x14ac:dyDescent="0.2"/>
    <row r="7" spans="2:34" ht="13.2" x14ac:dyDescent="0.2"/>
    <row r="8" spans="2:34" ht="13.2" x14ac:dyDescent="0.2"/>
    <row r="9" spans="2:34" ht="13.2" x14ac:dyDescent="0.2">
      <c r="AH9" s="25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8"/>
    </row>
    <row r="18" spans="12:34" ht="13.2" x14ac:dyDescent="0.2"/>
    <row r="19" spans="12:34" ht="13.2" x14ac:dyDescent="0.2"/>
    <row r="20" spans="12:34" ht="13.2" x14ac:dyDescent="0.2">
      <c r="AH20" s="258"/>
    </row>
    <row r="21" spans="12:34" ht="13.2" x14ac:dyDescent="0.2">
      <c r="AH21" s="258"/>
    </row>
    <row r="22" spans="12:34" ht="13.2" x14ac:dyDescent="0.2"/>
    <row r="23" spans="12:34" ht="13.2" x14ac:dyDescent="0.2"/>
    <row r="24" spans="12:34" ht="13.2" x14ac:dyDescent="0.2">
      <c r="Q24" s="258"/>
    </row>
    <row r="25" spans="12:34" ht="13.2" x14ac:dyDescent="0.2"/>
    <row r="26" spans="12:34" ht="13.2" x14ac:dyDescent="0.2"/>
    <row r="27" spans="12:34" ht="13.2" x14ac:dyDescent="0.2"/>
    <row r="28" spans="12:34" ht="13.2" x14ac:dyDescent="0.2">
      <c r="O28" s="258"/>
      <c r="T28" s="258"/>
      <c r="AH28" s="258"/>
    </row>
    <row r="29" spans="12:34" ht="13.2" x14ac:dyDescent="0.2"/>
    <row r="30" spans="12:34" ht="13.2" x14ac:dyDescent="0.2"/>
    <row r="31" spans="12:34" ht="13.2" x14ac:dyDescent="0.2">
      <c r="Q31" s="258"/>
    </row>
    <row r="32" spans="12:34" ht="13.2" x14ac:dyDescent="0.2">
      <c r="L32" s="258"/>
    </row>
    <row r="33" spans="2:34" ht="13.2" x14ac:dyDescent="0.2">
      <c r="C33" s="258"/>
      <c r="E33" s="258"/>
      <c r="G33" s="258"/>
      <c r="I33" s="258"/>
      <c r="X33" s="258"/>
    </row>
    <row r="34" spans="2:34" ht="13.2" x14ac:dyDescent="0.2">
      <c r="B34" s="258"/>
      <c r="P34" s="258"/>
      <c r="R34" s="258"/>
      <c r="T34" s="258"/>
    </row>
    <row r="35" spans="2:34" ht="13.2" x14ac:dyDescent="0.2">
      <c r="D35" s="258"/>
      <c r="W35" s="258"/>
      <c r="AC35" s="258"/>
      <c r="AD35" s="258"/>
      <c r="AE35" s="258"/>
      <c r="AF35" s="258"/>
      <c r="AG35" s="258"/>
      <c r="AH35" s="258"/>
    </row>
    <row r="36" spans="2:34" ht="13.2" x14ac:dyDescent="0.2">
      <c r="H36" s="258"/>
      <c r="J36" s="258"/>
      <c r="K36" s="258"/>
      <c r="M36" s="258"/>
      <c r="Y36" s="258"/>
      <c r="Z36" s="258"/>
      <c r="AA36" s="258"/>
      <c r="AB36" s="258"/>
      <c r="AC36" s="258"/>
      <c r="AD36" s="258"/>
      <c r="AE36" s="258"/>
      <c r="AF36" s="258"/>
      <c r="AG36" s="258"/>
      <c r="AH36" s="258"/>
    </row>
    <row r="37" spans="2:34" ht="13.2" x14ac:dyDescent="0.2">
      <c r="AH37" s="258"/>
    </row>
    <row r="38" spans="2:34" ht="13.2" x14ac:dyDescent="0.2">
      <c r="AG38" s="258"/>
      <c r="AH38" s="258"/>
    </row>
    <row r="39" spans="2:34" ht="13.2" x14ac:dyDescent="0.2"/>
    <row r="40" spans="2:34" ht="13.2" x14ac:dyDescent="0.2">
      <c r="X40" s="258"/>
    </row>
    <row r="41" spans="2:34" ht="13.2" x14ac:dyDescent="0.2">
      <c r="R41" s="258"/>
    </row>
    <row r="42" spans="2:34" ht="13.2" x14ac:dyDescent="0.2">
      <c r="W42" s="258"/>
    </row>
    <row r="43" spans="2:34" ht="13.2" x14ac:dyDescent="0.2">
      <c r="Y43" s="258"/>
      <c r="Z43" s="258"/>
      <c r="AA43" s="258"/>
      <c r="AB43" s="258"/>
      <c r="AC43" s="258"/>
      <c r="AD43" s="258"/>
      <c r="AE43" s="258"/>
      <c r="AF43" s="258"/>
      <c r="AG43" s="258"/>
      <c r="AH43" s="258"/>
    </row>
    <row r="44" spans="2:34" ht="13.2" x14ac:dyDescent="0.2">
      <c r="AH44" s="258"/>
    </row>
    <row r="45" spans="2:34" ht="13.2" x14ac:dyDescent="0.2">
      <c r="X45" s="258"/>
    </row>
    <row r="46" spans="2:34" ht="13.2" x14ac:dyDescent="0.2"/>
    <row r="47" spans="2:34" ht="13.2" x14ac:dyDescent="0.2"/>
    <row r="48" spans="2:34" ht="13.2" x14ac:dyDescent="0.2">
      <c r="W48" s="258"/>
      <c r="Y48" s="258"/>
      <c r="Z48" s="258"/>
      <c r="AA48" s="258"/>
      <c r="AB48" s="258"/>
      <c r="AC48" s="258"/>
      <c r="AD48" s="258"/>
      <c r="AE48" s="258"/>
      <c r="AF48" s="258"/>
      <c r="AG48" s="258"/>
      <c r="AH48" s="258"/>
    </row>
    <row r="49" spans="28:34" ht="13.2" x14ac:dyDescent="0.2"/>
    <row r="50" spans="28:34" ht="13.2" x14ac:dyDescent="0.2">
      <c r="AE50" s="258"/>
      <c r="AF50" s="258"/>
      <c r="AG50" s="258"/>
      <c r="AH50" s="258"/>
    </row>
    <row r="51" spans="28:34" ht="13.2" x14ac:dyDescent="0.2">
      <c r="AC51" s="258"/>
      <c r="AD51" s="258"/>
      <c r="AE51" s="258"/>
      <c r="AF51" s="258"/>
      <c r="AG51" s="258"/>
      <c r="AH51" s="258"/>
    </row>
    <row r="52" spans="28:34" ht="13.2" x14ac:dyDescent="0.2"/>
    <row r="53" spans="28:34" ht="13.2" x14ac:dyDescent="0.2">
      <c r="AF53" s="258"/>
      <c r="AG53" s="258"/>
      <c r="AH53" s="258"/>
    </row>
    <row r="54" spans="28:34" ht="13.2" x14ac:dyDescent="0.2">
      <c r="AH54" s="258"/>
    </row>
    <row r="55" spans="28:34" ht="13.2" x14ac:dyDescent="0.2"/>
    <row r="56" spans="28:34" ht="13.2" x14ac:dyDescent="0.2">
      <c r="AB56" s="258"/>
      <c r="AC56" s="258"/>
      <c r="AD56" s="258"/>
      <c r="AE56" s="258"/>
      <c r="AF56" s="258"/>
      <c r="AG56" s="258"/>
      <c r="AH56" s="258"/>
    </row>
    <row r="57" spans="28:34" ht="13.2" x14ac:dyDescent="0.2">
      <c r="AH57" s="258"/>
    </row>
    <row r="58" spans="28:34" ht="13.2" x14ac:dyDescent="0.2">
      <c r="AH58" s="258"/>
    </row>
    <row r="59" spans="28:34" ht="13.2" x14ac:dyDescent="0.2">
      <c r="AG59" s="258"/>
      <c r="AH59" s="258"/>
    </row>
    <row r="60" spans="28:34" ht="13.2" x14ac:dyDescent="0.2"/>
    <row r="61" spans="28:34" ht="13.2" x14ac:dyDescent="0.2"/>
    <row r="62" spans="28:34" ht="13.2" x14ac:dyDescent="0.2"/>
    <row r="63" spans="28:34" ht="13.2" x14ac:dyDescent="0.2">
      <c r="AH63" s="258"/>
    </row>
    <row r="64" spans="28:34" ht="13.2" x14ac:dyDescent="0.2">
      <c r="AG64" s="258"/>
      <c r="AH64" s="258"/>
    </row>
    <row r="65" spans="28:34" ht="13.2" x14ac:dyDescent="0.2"/>
    <row r="66" spans="28:34" ht="13.2" x14ac:dyDescent="0.2"/>
    <row r="67" spans="28:34" ht="13.2" x14ac:dyDescent="0.2"/>
    <row r="68" spans="28:34" ht="13.2" x14ac:dyDescent="0.2">
      <c r="AB68" s="258"/>
      <c r="AC68" s="258"/>
      <c r="AD68" s="258"/>
      <c r="AE68" s="258"/>
      <c r="AF68" s="258"/>
      <c r="AG68" s="258"/>
      <c r="AH68" s="258"/>
    </row>
    <row r="69" spans="28:34" ht="13.2" x14ac:dyDescent="0.2">
      <c r="AF69" s="258"/>
      <c r="AG69" s="258"/>
      <c r="AH69" s="258"/>
    </row>
    <row r="70" spans="28:34" ht="13.2" x14ac:dyDescent="0.2"/>
    <row r="71" spans="28:34" ht="13.2" x14ac:dyDescent="0.2"/>
    <row r="72" spans="28:34" ht="13.2" x14ac:dyDescent="0.2"/>
    <row r="73" spans="28:34" ht="13.2" x14ac:dyDescent="0.2"/>
    <row r="74" spans="28:34" ht="13.2" x14ac:dyDescent="0.2"/>
    <row r="75" spans="28:34" ht="13.2" x14ac:dyDescent="0.2">
      <c r="AH75" s="258"/>
    </row>
    <row r="76" spans="28:34" ht="13.2" x14ac:dyDescent="0.2">
      <c r="AF76" s="258"/>
      <c r="AG76" s="258"/>
      <c r="AH76" s="258"/>
    </row>
    <row r="77" spans="28:34" ht="13.2" x14ac:dyDescent="0.2">
      <c r="AG77" s="258"/>
      <c r="AH77" s="258"/>
    </row>
    <row r="78" spans="28:34" ht="13.2" x14ac:dyDescent="0.2"/>
    <row r="79" spans="28:34" ht="13.2" x14ac:dyDescent="0.2"/>
    <row r="80" spans="28:34" ht="13.2" x14ac:dyDescent="0.2"/>
    <row r="81" spans="25:34" ht="13.2" x14ac:dyDescent="0.2"/>
    <row r="82" spans="25:34" ht="13.2" x14ac:dyDescent="0.2">
      <c r="Y82" s="258"/>
    </row>
    <row r="83" spans="25:34" ht="13.2" x14ac:dyDescent="0.2">
      <c r="Y83" s="258"/>
      <c r="Z83" s="258"/>
      <c r="AA83" s="258"/>
      <c r="AB83" s="258"/>
      <c r="AC83" s="258"/>
      <c r="AD83" s="258"/>
      <c r="AE83" s="258"/>
      <c r="AF83" s="258"/>
      <c r="AG83" s="258"/>
      <c r="AH83" s="258"/>
    </row>
    <row r="84" spans="25:34" ht="13.2" x14ac:dyDescent="0.2"/>
    <row r="85" spans="25:34" ht="13.2" x14ac:dyDescent="0.2"/>
    <row r="86" spans="25:34" ht="13.2" x14ac:dyDescent="0.2"/>
    <row r="87" spans="25:34" ht="13.2" x14ac:dyDescent="0.2"/>
    <row r="88" spans="25:34" ht="13.2" x14ac:dyDescent="0.2">
      <c r="AH88" s="2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8"/>
      <c r="AG94" s="258"/>
      <c r="AH94" s="258"/>
    </row>
    <row r="95" spans="25:34" ht="13.5" customHeight="1" x14ac:dyDescent="0.2">
      <c r="AH95" s="2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8"/>
    </row>
    <row r="102" spans="33:34" ht="13.5" customHeight="1" x14ac:dyDescent="0.2"/>
    <row r="103" spans="33:34" ht="13.5" customHeight="1" x14ac:dyDescent="0.2"/>
    <row r="104" spans="33:34" ht="13.5" customHeight="1" x14ac:dyDescent="0.2">
      <c r="AG104" s="258"/>
      <c r="AH104" s="2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8"/>
    </row>
    <row r="117" spans="34:122" ht="13.5" customHeight="1" x14ac:dyDescent="0.2"/>
    <row r="118" spans="34:122" ht="13.5" customHeight="1" x14ac:dyDescent="0.2"/>
    <row r="119" spans="34:122" ht="13.5" customHeight="1" x14ac:dyDescent="0.2"/>
    <row r="120" spans="34:122" ht="13.5" customHeight="1" x14ac:dyDescent="0.2">
      <c r="AH120" s="258"/>
    </row>
    <row r="121" spans="34:122" ht="13.5" customHeight="1" x14ac:dyDescent="0.2">
      <c r="AH121" s="258"/>
    </row>
    <row r="122" spans="34:122" ht="13.5" customHeight="1" x14ac:dyDescent="0.2"/>
    <row r="123" spans="34:122" ht="13.5" customHeight="1" x14ac:dyDescent="0.2"/>
    <row r="124" spans="34:122" ht="13.5" customHeight="1" x14ac:dyDescent="0.2"/>
    <row r="125" spans="34:122" ht="13.5" customHeight="1" x14ac:dyDescent="0.2">
      <c r="DR125" s="258" t="s">
        <v>480</v>
      </c>
    </row>
  </sheetData>
  <sheetProtection algorithmName="SHA-512" hashValue="tVYZnqXACtOkdJOyZ7PU6M+gd/Q1Hrq9NpGlPHZC5qh7k0Mdi2QEU2BwD9qudbnGBxdFakkc8v9Qghr2I9kpUw==" saltValue="xrkGEHxSwRdsPr0JVTjP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36201</v>
      </c>
      <c r="E3" s="156"/>
      <c r="F3" s="157">
        <v>59119</v>
      </c>
      <c r="G3" s="158"/>
      <c r="H3" s="159"/>
    </row>
    <row r="4" spans="1:8" x14ac:dyDescent="0.2">
      <c r="A4" s="160"/>
      <c r="B4" s="161"/>
      <c r="C4" s="162"/>
      <c r="D4" s="163">
        <v>20203</v>
      </c>
      <c r="E4" s="164"/>
      <c r="F4" s="165">
        <v>29900</v>
      </c>
      <c r="G4" s="166"/>
      <c r="H4" s="167"/>
    </row>
    <row r="5" spans="1:8" x14ac:dyDescent="0.2">
      <c r="A5" s="148" t="s">
        <v>524</v>
      </c>
      <c r="B5" s="153"/>
      <c r="C5" s="154"/>
      <c r="D5" s="155">
        <v>37648</v>
      </c>
      <c r="E5" s="156"/>
      <c r="F5" s="157">
        <v>53895</v>
      </c>
      <c r="G5" s="158"/>
      <c r="H5" s="159"/>
    </row>
    <row r="6" spans="1:8" x14ac:dyDescent="0.2">
      <c r="A6" s="160"/>
      <c r="B6" s="161"/>
      <c r="C6" s="162"/>
      <c r="D6" s="163">
        <v>25638</v>
      </c>
      <c r="E6" s="164"/>
      <c r="F6" s="165">
        <v>31224</v>
      </c>
      <c r="G6" s="166"/>
      <c r="H6" s="167"/>
    </row>
    <row r="7" spans="1:8" x14ac:dyDescent="0.2">
      <c r="A7" s="148" t="s">
        <v>525</v>
      </c>
      <c r="B7" s="153"/>
      <c r="C7" s="154"/>
      <c r="D7" s="155">
        <v>44901</v>
      </c>
      <c r="E7" s="156"/>
      <c r="F7" s="157">
        <v>56181</v>
      </c>
      <c r="G7" s="158"/>
      <c r="H7" s="159"/>
    </row>
    <row r="8" spans="1:8" x14ac:dyDescent="0.2">
      <c r="A8" s="160"/>
      <c r="B8" s="161"/>
      <c r="C8" s="162"/>
      <c r="D8" s="163">
        <v>27107</v>
      </c>
      <c r="E8" s="164"/>
      <c r="F8" s="165">
        <v>32039</v>
      </c>
      <c r="G8" s="166"/>
      <c r="H8" s="167"/>
    </row>
    <row r="9" spans="1:8" x14ac:dyDescent="0.2">
      <c r="A9" s="148" t="s">
        <v>526</v>
      </c>
      <c r="B9" s="153"/>
      <c r="C9" s="154"/>
      <c r="D9" s="155">
        <v>34384</v>
      </c>
      <c r="E9" s="156"/>
      <c r="F9" s="157">
        <v>47730</v>
      </c>
      <c r="G9" s="158"/>
      <c r="H9" s="159"/>
    </row>
    <row r="10" spans="1:8" x14ac:dyDescent="0.2">
      <c r="A10" s="160"/>
      <c r="B10" s="161"/>
      <c r="C10" s="162"/>
      <c r="D10" s="163">
        <v>27012</v>
      </c>
      <c r="E10" s="164"/>
      <c r="F10" s="165">
        <v>26378</v>
      </c>
      <c r="G10" s="166"/>
      <c r="H10" s="167"/>
    </row>
    <row r="11" spans="1:8" x14ac:dyDescent="0.2">
      <c r="A11" s="148" t="s">
        <v>527</v>
      </c>
      <c r="B11" s="153"/>
      <c r="C11" s="154"/>
      <c r="D11" s="155">
        <v>67568</v>
      </c>
      <c r="E11" s="156"/>
      <c r="F11" s="157">
        <v>61921</v>
      </c>
      <c r="G11" s="158"/>
      <c r="H11" s="159"/>
    </row>
    <row r="12" spans="1:8" x14ac:dyDescent="0.2">
      <c r="A12" s="160"/>
      <c r="B12" s="161"/>
      <c r="C12" s="168"/>
      <c r="D12" s="163">
        <v>39186</v>
      </c>
      <c r="E12" s="164"/>
      <c r="F12" s="165">
        <v>34719</v>
      </c>
      <c r="G12" s="166"/>
      <c r="H12" s="167"/>
    </row>
    <row r="13" spans="1:8" x14ac:dyDescent="0.2">
      <c r="A13" s="148"/>
      <c r="B13" s="153"/>
      <c r="C13" s="169"/>
      <c r="D13" s="170">
        <v>44140</v>
      </c>
      <c r="E13" s="171"/>
      <c r="F13" s="172">
        <v>55769</v>
      </c>
      <c r="G13" s="173"/>
      <c r="H13" s="159"/>
    </row>
    <row r="14" spans="1:8" x14ac:dyDescent="0.2">
      <c r="A14" s="160"/>
      <c r="B14" s="161"/>
      <c r="C14" s="162"/>
      <c r="D14" s="163">
        <v>27829</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7.12</v>
      </c>
      <c r="C19" s="174">
        <f>ROUND(VALUE(SUBSTITUTE(実質収支比率等に係る経年分析!G$48,"▲","-")),2)</f>
        <v>7.54</v>
      </c>
      <c r="D19" s="174">
        <f>ROUND(VALUE(SUBSTITUTE(実質収支比率等に係る経年分析!H$48,"▲","-")),2)</f>
        <v>8.8000000000000007</v>
      </c>
      <c r="E19" s="174">
        <f>ROUND(VALUE(SUBSTITUTE(実質収支比率等に係る経年分析!I$48,"▲","-")),2)</f>
        <v>5.28</v>
      </c>
      <c r="F19" s="174">
        <f>ROUND(VALUE(SUBSTITUTE(実質収支比率等に係る経年分析!J$48,"▲","-")),2)</f>
        <v>11.77</v>
      </c>
    </row>
    <row r="20" spans="1:11" x14ac:dyDescent="0.2">
      <c r="A20" s="174" t="s">
        <v>53</v>
      </c>
      <c r="B20" s="174">
        <f>ROUND(VALUE(SUBSTITUTE(実質収支比率等に係る経年分析!F$47,"▲","-")),2)</f>
        <v>42.86</v>
      </c>
      <c r="C20" s="174">
        <f>ROUND(VALUE(SUBSTITUTE(実質収支比率等に係る経年分析!G$47,"▲","-")),2)</f>
        <v>42.53</v>
      </c>
      <c r="D20" s="174">
        <f>ROUND(VALUE(SUBSTITUTE(実質収支比率等に係る経年分析!H$47,"▲","-")),2)</f>
        <v>41.49</v>
      </c>
      <c r="E20" s="174">
        <f>ROUND(VALUE(SUBSTITUTE(実質収支比率等に係る経年分析!I$47,"▲","-")),2)</f>
        <v>37.89</v>
      </c>
      <c r="F20" s="174">
        <f>ROUND(VALUE(SUBSTITUTE(実質収支比率等に係る経年分析!J$47,"▲","-")),2)</f>
        <v>38.36</v>
      </c>
    </row>
    <row r="21" spans="1:11" x14ac:dyDescent="0.2">
      <c r="A21" s="174" t="s">
        <v>54</v>
      </c>
      <c r="B21" s="174">
        <f>IF(ISNUMBER(VALUE(SUBSTITUTE(実質収支比率等に係る経年分析!F$49,"▲","-"))),ROUND(VALUE(SUBSTITUTE(実質収支比率等に係る経年分析!F$49,"▲","-")),2),NA())</f>
        <v>4.74</v>
      </c>
      <c r="C21" s="174">
        <f>IF(ISNUMBER(VALUE(SUBSTITUTE(実質収支比率等に係る経年分析!G$49,"▲","-"))),ROUND(VALUE(SUBSTITUTE(実質収支比率等に係る経年分析!G$49,"▲","-")),2),NA())</f>
        <v>2.41</v>
      </c>
      <c r="D21" s="174">
        <f>IF(ISNUMBER(VALUE(SUBSTITUTE(実質収支比率等に係る経年分析!H$49,"▲","-"))),ROUND(VALUE(SUBSTITUTE(実質収支比率等に係る経年分析!H$49,"▲","-")),2),NA())</f>
        <v>-1.23</v>
      </c>
      <c r="E21" s="174">
        <f>IF(ISNUMBER(VALUE(SUBSTITUTE(実質収支比率等に係る経年分析!I$49,"▲","-"))),ROUND(VALUE(SUBSTITUTE(実質収支比率等に係る経年分析!I$49,"▲","-")),2),NA())</f>
        <v>-3.38</v>
      </c>
      <c r="F21" s="174">
        <f>IF(ISNUMBER(VALUE(SUBSTITUTE(実質収支比率等に係る経年分析!J$49,"▲","-"))),ROUND(VALUE(SUBSTITUTE(実質収支比率等に係る経年分析!J$49,"▲","-")),2),NA())</f>
        <v>9.2200000000000006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住宅新築資金等特別会計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0.98</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2.2200000000000002</v>
      </c>
    </row>
    <row r="33" spans="1:16" x14ac:dyDescent="0.2">
      <c r="A33" s="175" t="str">
        <f>IF(連結実質赤字比率に係る赤字・黒字の構成分析!C$37="",NA(),連結実質赤字比率に係る赤字・黒字の構成分析!C$37)</f>
        <v>苅田臨空産業団地開発事業特別会計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3.38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3.28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3.37</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13.35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11.57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11.75</v>
      </c>
    </row>
    <row r="36" spans="1:16" x14ac:dyDescent="0.2">
      <c r="A36" s="175" t="str">
        <f>IF(連結実質赤字比率に係る赤字・黒字の構成分析!C$34="",NA(),連結実質赤字比率に係る赤字・黒字の構成分析!C$34)</f>
        <v>国民健康保険特別会計</v>
      </c>
      <c r="B36" s="175">
        <f>IF(ROUND(VALUE(SUBSTITUTE(連結実質赤字比率に係る赤字・黒字の構成分析!F$34,"▲", "-")), 2) &lt; 0, ABS(ROUND(VALUE(SUBSTITUTE(連結実質赤字比率に係る赤字・黒字の構成分析!F$34,"▲", "-")), 2)), NA())</f>
        <v>2</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0.95</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0.28000000000000003</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0.09</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0.16</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749</v>
      </c>
      <c r="E42" s="176"/>
      <c r="F42" s="176"/>
      <c r="G42" s="176">
        <f>'実質公債費比率（分子）の構造'!L$52</f>
        <v>708</v>
      </c>
      <c r="H42" s="176"/>
      <c r="I42" s="176"/>
      <c r="J42" s="176">
        <f>'実質公債費比率（分子）の構造'!M$52</f>
        <v>652</v>
      </c>
      <c r="K42" s="176"/>
      <c r="L42" s="176"/>
      <c r="M42" s="176">
        <f>'実質公債費比率（分子）の構造'!N$52</f>
        <v>596</v>
      </c>
      <c r="N42" s="176"/>
      <c r="O42" s="176"/>
      <c r="P42" s="176">
        <f>'実質公債費比率（分子）の構造'!O$52</f>
        <v>566</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2</v>
      </c>
      <c r="C44" s="176"/>
      <c r="D44" s="176"/>
      <c r="E44" s="176">
        <f>'実質公債費比率（分子）の構造'!L$50</f>
        <v>1</v>
      </c>
      <c r="F44" s="176"/>
      <c r="G44" s="176"/>
      <c r="H44" s="176">
        <f>'実質公債費比率（分子）の構造'!M$50</f>
        <v>0</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275</v>
      </c>
      <c r="C46" s="176"/>
      <c r="D46" s="176"/>
      <c r="E46" s="176">
        <f>'実質公債費比率（分子）の構造'!L$48</f>
        <v>301</v>
      </c>
      <c r="F46" s="176"/>
      <c r="G46" s="176"/>
      <c r="H46" s="176">
        <f>'実質公債費比率（分子）の構造'!M$48</f>
        <v>296</v>
      </c>
      <c r="I46" s="176"/>
      <c r="J46" s="176"/>
      <c r="K46" s="176">
        <f>'実質公債費比率（分子）の構造'!N$48</f>
        <v>305</v>
      </c>
      <c r="L46" s="176"/>
      <c r="M46" s="176"/>
      <c r="N46" s="176">
        <f>'実質公債費比率（分子）の構造'!O$48</f>
        <v>319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1279</v>
      </c>
      <c r="C49" s="176"/>
      <c r="D49" s="176"/>
      <c r="E49" s="176">
        <f>'実質公債費比率（分子）の構造'!L$45</f>
        <v>1225</v>
      </c>
      <c r="F49" s="176"/>
      <c r="G49" s="176"/>
      <c r="H49" s="176">
        <f>'実質公債費比率（分子）の構造'!M$45</f>
        <v>1190</v>
      </c>
      <c r="I49" s="176"/>
      <c r="J49" s="176"/>
      <c r="K49" s="176">
        <f>'実質公債費比率（分子）の構造'!N$45</f>
        <v>1227</v>
      </c>
      <c r="L49" s="176"/>
      <c r="M49" s="176"/>
      <c r="N49" s="176">
        <f>'実質公債費比率（分子）の構造'!O$45</f>
        <v>1244</v>
      </c>
      <c r="O49" s="176"/>
      <c r="P49" s="176"/>
    </row>
    <row r="50" spans="1:16" x14ac:dyDescent="0.2">
      <c r="A50" s="176" t="s">
        <v>67</v>
      </c>
      <c r="B50" s="176" t="e">
        <f>NA()</f>
        <v>#N/A</v>
      </c>
      <c r="C50" s="176">
        <f>IF(ISNUMBER('実質公債費比率（分子）の構造'!K$53),'実質公債費比率（分子）の構造'!K$53,NA())</f>
        <v>807</v>
      </c>
      <c r="D50" s="176" t="e">
        <f>NA()</f>
        <v>#N/A</v>
      </c>
      <c r="E50" s="176" t="e">
        <f>NA()</f>
        <v>#N/A</v>
      </c>
      <c r="F50" s="176">
        <f>IF(ISNUMBER('実質公債費比率（分子）の構造'!L$53),'実質公債費比率（分子）の構造'!L$53,NA())</f>
        <v>819</v>
      </c>
      <c r="G50" s="176" t="e">
        <f>NA()</f>
        <v>#N/A</v>
      </c>
      <c r="H50" s="176" t="e">
        <f>NA()</f>
        <v>#N/A</v>
      </c>
      <c r="I50" s="176">
        <f>IF(ISNUMBER('実質公債費比率（分子）の構造'!M$53),'実質公債費比率（分子）の構造'!M$53,NA())</f>
        <v>834</v>
      </c>
      <c r="J50" s="176" t="e">
        <f>NA()</f>
        <v>#N/A</v>
      </c>
      <c r="K50" s="176" t="e">
        <f>NA()</f>
        <v>#N/A</v>
      </c>
      <c r="L50" s="176">
        <f>IF(ISNUMBER('実質公債費比率（分子）の構造'!N$53),'実質公債費比率（分子）の構造'!N$53,NA())</f>
        <v>936</v>
      </c>
      <c r="M50" s="176" t="e">
        <f>NA()</f>
        <v>#N/A</v>
      </c>
      <c r="N50" s="176" t="e">
        <f>NA()</f>
        <v>#N/A</v>
      </c>
      <c r="O50" s="176">
        <f>IF(ISNUMBER('実質公債費比率（分子）の構造'!O$53),'実質公債費比率（分子）の構造'!O$53,NA())</f>
        <v>997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5789</v>
      </c>
      <c r="E56" s="175"/>
      <c r="F56" s="175"/>
      <c r="G56" s="175">
        <f>'将来負担比率（分子）の構造'!J$52</f>
        <v>5300</v>
      </c>
      <c r="H56" s="175"/>
      <c r="I56" s="175"/>
      <c r="J56" s="175">
        <f>'将来負担比率（分子）の構造'!K$52</f>
        <v>4992</v>
      </c>
      <c r="K56" s="175"/>
      <c r="L56" s="175"/>
      <c r="M56" s="175">
        <f>'将来負担比率（分子）の構造'!L$52</f>
        <v>4837</v>
      </c>
      <c r="N56" s="175"/>
      <c r="O56" s="175"/>
      <c r="P56" s="175">
        <f>'将来負担比率（分子）の構造'!M$52</f>
        <v>4839</v>
      </c>
    </row>
    <row r="57" spans="1:16" x14ac:dyDescent="0.2">
      <c r="A57" s="175" t="s">
        <v>42</v>
      </c>
      <c r="B57" s="175"/>
      <c r="C57" s="175"/>
      <c r="D57" s="175">
        <f>'将来負担比率（分子）の構造'!I$51</f>
        <v>312</v>
      </c>
      <c r="E57" s="175"/>
      <c r="F57" s="175"/>
      <c r="G57" s="175">
        <f>'将来負担比率（分子）の構造'!J$51</f>
        <v>274</v>
      </c>
      <c r="H57" s="175"/>
      <c r="I57" s="175"/>
      <c r="J57" s="175">
        <f>'将来負担比率（分子）の構造'!K$51</f>
        <v>214</v>
      </c>
      <c r="K57" s="175"/>
      <c r="L57" s="175"/>
      <c r="M57" s="175">
        <f>'将来負担比率（分子）の構造'!L$51</f>
        <v>136</v>
      </c>
      <c r="N57" s="175"/>
      <c r="O57" s="175"/>
      <c r="P57" s="175">
        <f>'将来負担比率（分子）の構造'!M$51</f>
        <v>114</v>
      </c>
    </row>
    <row r="58" spans="1:16" x14ac:dyDescent="0.2">
      <c r="A58" s="175" t="s">
        <v>41</v>
      </c>
      <c r="B58" s="175"/>
      <c r="C58" s="175"/>
      <c r="D58" s="175">
        <f>'将来負担比率（分子）の構造'!I$50</f>
        <v>6663</v>
      </c>
      <c r="E58" s="175"/>
      <c r="F58" s="175"/>
      <c r="G58" s="175">
        <f>'将来負担比率（分子）の構造'!J$50</f>
        <v>6858</v>
      </c>
      <c r="H58" s="175"/>
      <c r="I58" s="175"/>
      <c r="J58" s="175">
        <f>'将来負担比率（分子）の構造'!K$50</f>
        <v>7137</v>
      </c>
      <c r="K58" s="175"/>
      <c r="L58" s="175"/>
      <c r="M58" s="175">
        <f>'将来負担比率（分子）の構造'!L$50</f>
        <v>8037</v>
      </c>
      <c r="N58" s="175"/>
      <c r="O58" s="175"/>
      <c r="P58" s="175">
        <f>'将来負担比率（分子）の構造'!M$50</f>
        <v>8604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323</v>
      </c>
      <c r="C61" s="175"/>
      <c r="D61" s="175"/>
      <c r="E61" s="175">
        <f>'将来負担比率（分子）の構造'!J$46</f>
        <v>321</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2312</v>
      </c>
      <c r="C62" s="175"/>
      <c r="D62" s="175"/>
      <c r="E62" s="175">
        <f>'将来負担比率（分子）の構造'!J$45</f>
        <v>2393</v>
      </c>
      <c r="F62" s="175"/>
      <c r="G62" s="175"/>
      <c r="H62" s="175">
        <f>'将来負担比率（分子）の構造'!K$45</f>
        <v>2162</v>
      </c>
      <c r="I62" s="175"/>
      <c r="J62" s="175"/>
      <c r="K62" s="175">
        <f>'将来負担比率（分子）の構造'!L$45</f>
        <v>2204</v>
      </c>
      <c r="L62" s="175"/>
      <c r="M62" s="175"/>
      <c r="N62" s="175">
        <f>'将来負担比率（分子）の構造'!M$45</f>
        <v>2196</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4106</v>
      </c>
      <c r="C64" s="175"/>
      <c r="D64" s="175"/>
      <c r="E64" s="175">
        <f>'将来負担比率（分子）の構造'!J$43</f>
        <v>3960</v>
      </c>
      <c r="F64" s="175"/>
      <c r="G64" s="175"/>
      <c r="H64" s="175">
        <f>'将来負担比率（分子）の構造'!K$43</f>
        <v>4198</v>
      </c>
      <c r="I64" s="175"/>
      <c r="J64" s="175"/>
      <c r="K64" s="175">
        <f>'将来負担比率（分子）の構造'!L$43</f>
        <v>4449</v>
      </c>
      <c r="L64" s="175"/>
      <c r="M64" s="175"/>
      <c r="N64" s="175">
        <f>'将来負担比率（分子）の構造'!M$43</f>
        <v>4943</v>
      </c>
      <c r="O64" s="175"/>
      <c r="P64" s="175"/>
    </row>
    <row r="65" spans="1:16" x14ac:dyDescent="0.2">
      <c r="A65" s="175" t="s">
        <v>32</v>
      </c>
      <c r="B65" s="175">
        <f>'将来負担比率（分子）の構造'!I$42</f>
        <v>5</v>
      </c>
      <c r="C65" s="175"/>
      <c r="D65" s="175"/>
      <c r="E65" s="175">
        <f>'将来負担比率（分子）の構造'!J$42</f>
        <v>4</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9759</v>
      </c>
      <c r="C66" s="175"/>
      <c r="D66" s="175"/>
      <c r="E66" s="175">
        <f>'将来負担比率（分子）の構造'!J$41</f>
        <v>9108</v>
      </c>
      <c r="F66" s="175"/>
      <c r="G66" s="175"/>
      <c r="H66" s="175">
        <f>'将来負担比率（分子）の構造'!K$41</f>
        <v>8738</v>
      </c>
      <c r="I66" s="175"/>
      <c r="J66" s="175"/>
      <c r="K66" s="175">
        <f>'将来負担比率（分子）の構造'!L$41</f>
        <v>8070</v>
      </c>
      <c r="L66" s="175"/>
      <c r="M66" s="175"/>
      <c r="N66" s="175">
        <f>'将来負担比率（分子）の構造'!M$41</f>
        <v>8112</v>
      </c>
      <c r="O66" s="175"/>
      <c r="P66" s="175"/>
    </row>
    <row r="67" spans="1:16" x14ac:dyDescent="0.2">
      <c r="A67" s="175" t="s">
        <v>71</v>
      </c>
      <c r="B67" s="175" t="e">
        <f>NA()</f>
        <v>#N/A</v>
      </c>
      <c r="C67" s="175">
        <f>IF(ISNUMBER('将来負担比率（分子）の構造'!I$53), IF('将来負担比率（分子）の構造'!I$53 &lt; 0, 0, '将来負担比率（分子）の構造'!I$53), NA())</f>
        <v>3740</v>
      </c>
      <c r="D67" s="175" t="e">
        <f>NA()</f>
        <v>#N/A</v>
      </c>
      <c r="E67" s="175" t="e">
        <f>NA()</f>
        <v>#N/A</v>
      </c>
      <c r="F67" s="175">
        <f>IF(ISNUMBER('将来負担比率（分子）の構造'!J$53), IF('将来負担比率（分子）の構造'!J$53 &lt; 0, 0, '将来負担比率（分子）の構造'!J$53), NA())</f>
        <v>3353</v>
      </c>
      <c r="G67" s="175" t="e">
        <f>NA()</f>
        <v>#N/A</v>
      </c>
      <c r="H67" s="175" t="e">
        <f>NA()</f>
        <v>#N/A</v>
      </c>
      <c r="I67" s="175">
        <f>IF(ISNUMBER('将来負担比率（分子）の構造'!K$53), IF('将来負担比率（分子）の構造'!K$53 &lt; 0, 0, '将来負担比率（分子）の構造'!K$53), NA())</f>
        <v>2756</v>
      </c>
      <c r="J67" s="175" t="e">
        <f>NA()</f>
        <v>#N/A</v>
      </c>
      <c r="K67" s="175" t="e">
        <f>NA()</f>
        <v>#N/A</v>
      </c>
      <c r="L67" s="175">
        <f>IF(ISNUMBER('将来負担比率（分子）の構造'!L$53), IF('将来負担比率（分子）の構造'!L$53 &lt; 0, 0, '将来負担比率（分子）の構造'!L$53), NA())</f>
        <v>1712</v>
      </c>
      <c r="M67" s="175" t="e">
        <f>NA()</f>
        <v>#N/A</v>
      </c>
      <c r="N67" s="175" t="e">
        <f>NA()</f>
        <v>#N/A</v>
      </c>
      <c r="O67" s="175">
        <f>IF(ISNUMBER('将来負担比率（分子）の構造'!M$53), IF('将来負担比率（分子）の構造'!M$53 &lt; 0, 0, '将来負担比率（分子）の構造'!M$53), NA())</f>
        <v>1695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3949</v>
      </c>
      <c r="C72" s="179">
        <f>基金残高に係る経年分析!G55</f>
        <v>3896</v>
      </c>
      <c r="D72" s="179">
        <f>基金残高に係る経年分析!H55</f>
        <v>4163</v>
      </c>
    </row>
    <row r="73" spans="1:16" x14ac:dyDescent="0.2">
      <c r="A73" s="178" t="s">
        <v>74</v>
      </c>
      <c r="B73" s="179">
        <f>基金残高に係る経年分析!F56</f>
        <v>39</v>
      </c>
      <c r="C73" s="179">
        <f>基金残高に係る経年分析!G56</f>
        <v>39</v>
      </c>
      <c r="D73" s="179">
        <f>基金残高に係る経年分析!H56</f>
        <v>39</v>
      </c>
    </row>
    <row r="74" spans="1:16" x14ac:dyDescent="0.2">
      <c r="A74" s="178" t="s">
        <v>75</v>
      </c>
      <c r="B74" s="179">
        <f>基金残高に係る経年分析!F57</f>
        <v>3199</v>
      </c>
      <c r="C74" s="179">
        <f>基金残高に係る経年分析!G57</f>
        <v>4152</v>
      </c>
      <c r="D74" s="179">
        <f>基金残高に係る経年分析!H57</f>
        <v>4451</v>
      </c>
    </row>
  </sheetData>
  <sheetProtection algorithmName="SHA-512" hashValue="VxuBR8xQxwgXvgS8ZDcWjwNcx8UvaYk+uX0/1Zv0wlGSEelTsgcSBW5yLQFatvWSSj1TyoI4zW5uBwbmgtJNmg==" saltValue="0ec60QOhHhnl11YX29y4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3" t="s">
        <v>203</v>
      </c>
      <c r="DI1" s="604"/>
      <c r="DJ1" s="604"/>
      <c r="DK1" s="604"/>
      <c r="DL1" s="604"/>
      <c r="DM1" s="604"/>
      <c r="DN1" s="605"/>
      <c r="DO1" s="214"/>
      <c r="DP1" s="603" t="s">
        <v>204</v>
      </c>
      <c r="DQ1" s="604"/>
      <c r="DR1" s="604"/>
      <c r="DS1" s="604"/>
      <c r="DT1" s="604"/>
      <c r="DU1" s="604"/>
      <c r="DV1" s="604"/>
      <c r="DW1" s="604"/>
      <c r="DX1" s="604"/>
      <c r="DY1" s="604"/>
      <c r="DZ1" s="604"/>
      <c r="EA1" s="604"/>
      <c r="EB1" s="604"/>
      <c r="EC1" s="60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6" t="s">
        <v>206</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207</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208</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
      <c r="B4" s="606" t="s">
        <v>1</v>
      </c>
      <c r="C4" s="607"/>
      <c r="D4" s="607"/>
      <c r="E4" s="607"/>
      <c r="F4" s="607"/>
      <c r="G4" s="607"/>
      <c r="H4" s="607"/>
      <c r="I4" s="607"/>
      <c r="J4" s="607"/>
      <c r="K4" s="607"/>
      <c r="L4" s="607"/>
      <c r="M4" s="607"/>
      <c r="N4" s="607"/>
      <c r="O4" s="607"/>
      <c r="P4" s="607"/>
      <c r="Q4" s="608"/>
      <c r="R4" s="606" t="s">
        <v>209</v>
      </c>
      <c r="S4" s="607"/>
      <c r="T4" s="607"/>
      <c r="U4" s="607"/>
      <c r="V4" s="607"/>
      <c r="W4" s="607"/>
      <c r="X4" s="607"/>
      <c r="Y4" s="608"/>
      <c r="Z4" s="606" t="s">
        <v>210</v>
      </c>
      <c r="AA4" s="607"/>
      <c r="AB4" s="607"/>
      <c r="AC4" s="608"/>
      <c r="AD4" s="606" t="s">
        <v>211</v>
      </c>
      <c r="AE4" s="607"/>
      <c r="AF4" s="607"/>
      <c r="AG4" s="607"/>
      <c r="AH4" s="607"/>
      <c r="AI4" s="607"/>
      <c r="AJ4" s="607"/>
      <c r="AK4" s="608"/>
      <c r="AL4" s="606" t="s">
        <v>210</v>
      </c>
      <c r="AM4" s="607"/>
      <c r="AN4" s="607"/>
      <c r="AO4" s="608"/>
      <c r="AP4" s="609" t="s">
        <v>212</v>
      </c>
      <c r="AQ4" s="609"/>
      <c r="AR4" s="609"/>
      <c r="AS4" s="609"/>
      <c r="AT4" s="609"/>
      <c r="AU4" s="609"/>
      <c r="AV4" s="609"/>
      <c r="AW4" s="609"/>
      <c r="AX4" s="609"/>
      <c r="AY4" s="609"/>
      <c r="AZ4" s="609"/>
      <c r="BA4" s="609"/>
      <c r="BB4" s="609"/>
      <c r="BC4" s="609"/>
      <c r="BD4" s="609"/>
      <c r="BE4" s="609"/>
      <c r="BF4" s="609"/>
      <c r="BG4" s="609" t="s">
        <v>213</v>
      </c>
      <c r="BH4" s="609"/>
      <c r="BI4" s="609"/>
      <c r="BJ4" s="609"/>
      <c r="BK4" s="609"/>
      <c r="BL4" s="609"/>
      <c r="BM4" s="609"/>
      <c r="BN4" s="609"/>
      <c r="BO4" s="609" t="s">
        <v>210</v>
      </c>
      <c r="BP4" s="609"/>
      <c r="BQ4" s="609"/>
      <c r="BR4" s="609"/>
      <c r="BS4" s="609" t="s">
        <v>214</v>
      </c>
      <c r="BT4" s="609"/>
      <c r="BU4" s="609"/>
      <c r="BV4" s="609"/>
      <c r="BW4" s="609"/>
      <c r="BX4" s="609"/>
      <c r="BY4" s="609"/>
      <c r="BZ4" s="609"/>
      <c r="CA4" s="609"/>
      <c r="CB4" s="609"/>
      <c r="CD4" s="606" t="s">
        <v>215</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
      <c r="B5" s="610" t="s">
        <v>216</v>
      </c>
      <c r="C5" s="611"/>
      <c r="D5" s="611"/>
      <c r="E5" s="611"/>
      <c r="F5" s="611"/>
      <c r="G5" s="611"/>
      <c r="H5" s="611"/>
      <c r="I5" s="611"/>
      <c r="J5" s="611"/>
      <c r="K5" s="611"/>
      <c r="L5" s="611"/>
      <c r="M5" s="611"/>
      <c r="N5" s="611"/>
      <c r="O5" s="611"/>
      <c r="P5" s="611"/>
      <c r="Q5" s="612"/>
      <c r="R5" s="613">
        <v>9794326</v>
      </c>
      <c r="S5" s="614"/>
      <c r="T5" s="614"/>
      <c r="U5" s="614"/>
      <c r="V5" s="614"/>
      <c r="W5" s="614"/>
      <c r="X5" s="614"/>
      <c r="Y5" s="615"/>
      <c r="Z5" s="616">
        <v>52.2</v>
      </c>
      <c r="AA5" s="616"/>
      <c r="AB5" s="616"/>
      <c r="AC5" s="616"/>
      <c r="AD5" s="617">
        <v>9794326</v>
      </c>
      <c r="AE5" s="617"/>
      <c r="AF5" s="617"/>
      <c r="AG5" s="617"/>
      <c r="AH5" s="617"/>
      <c r="AI5" s="617"/>
      <c r="AJ5" s="617"/>
      <c r="AK5" s="617"/>
      <c r="AL5" s="618">
        <v>86.3</v>
      </c>
      <c r="AM5" s="619"/>
      <c r="AN5" s="619"/>
      <c r="AO5" s="620"/>
      <c r="AP5" s="610" t="s">
        <v>217</v>
      </c>
      <c r="AQ5" s="611"/>
      <c r="AR5" s="611"/>
      <c r="AS5" s="611"/>
      <c r="AT5" s="611"/>
      <c r="AU5" s="611"/>
      <c r="AV5" s="611"/>
      <c r="AW5" s="611"/>
      <c r="AX5" s="611"/>
      <c r="AY5" s="611"/>
      <c r="AZ5" s="611"/>
      <c r="BA5" s="611"/>
      <c r="BB5" s="611"/>
      <c r="BC5" s="611"/>
      <c r="BD5" s="611"/>
      <c r="BE5" s="611"/>
      <c r="BF5" s="612"/>
      <c r="BG5" s="624">
        <v>9794326</v>
      </c>
      <c r="BH5" s="625"/>
      <c r="BI5" s="625"/>
      <c r="BJ5" s="625"/>
      <c r="BK5" s="625"/>
      <c r="BL5" s="625"/>
      <c r="BM5" s="625"/>
      <c r="BN5" s="626"/>
      <c r="BO5" s="627">
        <v>100</v>
      </c>
      <c r="BP5" s="627"/>
      <c r="BQ5" s="627"/>
      <c r="BR5" s="627"/>
      <c r="BS5" s="628">
        <v>149234</v>
      </c>
      <c r="BT5" s="628"/>
      <c r="BU5" s="628"/>
      <c r="BV5" s="628"/>
      <c r="BW5" s="628"/>
      <c r="BX5" s="628"/>
      <c r="BY5" s="628"/>
      <c r="BZ5" s="628"/>
      <c r="CA5" s="628"/>
      <c r="CB5" s="632"/>
      <c r="CD5" s="606" t="s">
        <v>212</v>
      </c>
      <c r="CE5" s="607"/>
      <c r="CF5" s="607"/>
      <c r="CG5" s="607"/>
      <c r="CH5" s="607"/>
      <c r="CI5" s="607"/>
      <c r="CJ5" s="607"/>
      <c r="CK5" s="607"/>
      <c r="CL5" s="607"/>
      <c r="CM5" s="607"/>
      <c r="CN5" s="607"/>
      <c r="CO5" s="607"/>
      <c r="CP5" s="607"/>
      <c r="CQ5" s="608"/>
      <c r="CR5" s="606" t="s">
        <v>218</v>
      </c>
      <c r="CS5" s="607"/>
      <c r="CT5" s="607"/>
      <c r="CU5" s="607"/>
      <c r="CV5" s="607"/>
      <c r="CW5" s="607"/>
      <c r="CX5" s="607"/>
      <c r="CY5" s="608"/>
      <c r="CZ5" s="606" t="s">
        <v>210</v>
      </c>
      <c r="DA5" s="607"/>
      <c r="DB5" s="607"/>
      <c r="DC5" s="608"/>
      <c r="DD5" s="606" t="s">
        <v>219</v>
      </c>
      <c r="DE5" s="607"/>
      <c r="DF5" s="607"/>
      <c r="DG5" s="607"/>
      <c r="DH5" s="607"/>
      <c r="DI5" s="607"/>
      <c r="DJ5" s="607"/>
      <c r="DK5" s="607"/>
      <c r="DL5" s="607"/>
      <c r="DM5" s="607"/>
      <c r="DN5" s="607"/>
      <c r="DO5" s="607"/>
      <c r="DP5" s="608"/>
      <c r="DQ5" s="606" t="s">
        <v>220</v>
      </c>
      <c r="DR5" s="607"/>
      <c r="DS5" s="607"/>
      <c r="DT5" s="607"/>
      <c r="DU5" s="607"/>
      <c r="DV5" s="607"/>
      <c r="DW5" s="607"/>
      <c r="DX5" s="607"/>
      <c r="DY5" s="607"/>
      <c r="DZ5" s="607"/>
      <c r="EA5" s="607"/>
      <c r="EB5" s="607"/>
      <c r="EC5" s="608"/>
    </row>
    <row r="6" spans="2:143" ht="11.25" customHeight="1" x14ac:dyDescent="0.2">
      <c r="B6" s="621" t="s">
        <v>221</v>
      </c>
      <c r="C6" s="622"/>
      <c r="D6" s="622"/>
      <c r="E6" s="622"/>
      <c r="F6" s="622"/>
      <c r="G6" s="622"/>
      <c r="H6" s="622"/>
      <c r="I6" s="622"/>
      <c r="J6" s="622"/>
      <c r="K6" s="622"/>
      <c r="L6" s="622"/>
      <c r="M6" s="622"/>
      <c r="N6" s="622"/>
      <c r="O6" s="622"/>
      <c r="P6" s="622"/>
      <c r="Q6" s="623"/>
      <c r="R6" s="624">
        <v>229229</v>
      </c>
      <c r="S6" s="625"/>
      <c r="T6" s="625"/>
      <c r="U6" s="625"/>
      <c r="V6" s="625"/>
      <c r="W6" s="625"/>
      <c r="X6" s="625"/>
      <c r="Y6" s="626"/>
      <c r="Z6" s="627">
        <v>1.2</v>
      </c>
      <c r="AA6" s="627"/>
      <c r="AB6" s="627"/>
      <c r="AC6" s="627"/>
      <c r="AD6" s="628">
        <v>229229</v>
      </c>
      <c r="AE6" s="628"/>
      <c r="AF6" s="628"/>
      <c r="AG6" s="628"/>
      <c r="AH6" s="628"/>
      <c r="AI6" s="628"/>
      <c r="AJ6" s="628"/>
      <c r="AK6" s="628"/>
      <c r="AL6" s="629">
        <v>2</v>
      </c>
      <c r="AM6" s="630"/>
      <c r="AN6" s="630"/>
      <c r="AO6" s="631"/>
      <c r="AP6" s="621" t="s">
        <v>222</v>
      </c>
      <c r="AQ6" s="622"/>
      <c r="AR6" s="622"/>
      <c r="AS6" s="622"/>
      <c r="AT6" s="622"/>
      <c r="AU6" s="622"/>
      <c r="AV6" s="622"/>
      <c r="AW6" s="622"/>
      <c r="AX6" s="622"/>
      <c r="AY6" s="622"/>
      <c r="AZ6" s="622"/>
      <c r="BA6" s="622"/>
      <c r="BB6" s="622"/>
      <c r="BC6" s="622"/>
      <c r="BD6" s="622"/>
      <c r="BE6" s="622"/>
      <c r="BF6" s="623"/>
      <c r="BG6" s="624">
        <v>9794326</v>
      </c>
      <c r="BH6" s="625"/>
      <c r="BI6" s="625"/>
      <c r="BJ6" s="625"/>
      <c r="BK6" s="625"/>
      <c r="BL6" s="625"/>
      <c r="BM6" s="625"/>
      <c r="BN6" s="626"/>
      <c r="BO6" s="627">
        <v>100</v>
      </c>
      <c r="BP6" s="627"/>
      <c r="BQ6" s="627"/>
      <c r="BR6" s="627"/>
      <c r="BS6" s="628">
        <v>149234</v>
      </c>
      <c r="BT6" s="628"/>
      <c r="BU6" s="628"/>
      <c r="BV6" s="628"/>
      <c r="BW6" s="628"/>
      <c r="BX6" s="628"/>
      <c r="BY6" s="628"/>
      <c r="BZ6" s="628"/>
      <c r="CA6" s="628"/>
      <c r="CB6" s="632"/>
      <c r="CD6" s="610" t="s">
        <v>223</v>
      </c>
      <c r="CE6" s="611"/>
      <c r="CF6" s="611"/>
      <c r="CG6" s="611"/>
      <c r="CH6" s="611"/>
      <c r="CI6" s="611"/>
      <c r="CJ6" s="611"/>
      <c r="CK6" s="611"/>
      <c r="CL6" s="611"/>
      <c r="CM6" s="611"/>
      <c r="CN6" s="611"/>
      <c r="CO6" s="611"/>
      <c r="CP6" s="611"/>
      <c r="CQ6" s="612"/>
      <c r="CR6" s="624">
        <v>150841</v>
      </c>
      <c r="CS6" s="625"/>
      <c r="CT6" s="625"/>
      <c r="CU6" s="625"/>
      <c r="CV6" s="625"/>
      <c r="CW6" s="625"/>
      <c r="CX6" s="625"/>
      <c r="CY6" s="626"/>
      <c r="CZ6" s="618">
        <v>0.9</v>
      </c>
      <c r="DA6" s="619"/>
      <c r="DB6" s="619"/>
      <c r="DC6" s="635"/>
      <c r="DD6" s="633" t="s">
        <v>121</v>
      </c>
      <c r="DE6" s="625"/>
      <c r="DF6" s="625"/>
      <c r="DG6" s="625"/>
      <c r="DH6" s="625"/>
      <c r="DI6" s="625"/>
      <c r="DJ6" s="625"/>
      <c r="DK6" s="625"/>
      <c r="DL6" s="625"/>
      <c r="DM6" s="625"/>
      <c r="DN6" s="625"/>
      <c r="DO6" s="625"/>
      <c r="DP6" s="626"/>
      <c r="DQ6" s="633">
        <v>150243</v>
      </c>
      <c r="DR6" s="625"/>
      <c r="DS6" s="625"/>
      <c r="DT6" s="625"/>
      <c r="DU6" s="625"/>
      <c r="DV6" s="625"/>
      <c r="DW6" s="625"/>
      <c r="DX6" s="625"/>
      <c r="DY6" s="625"/>
      <c r="DZ6" s="625"/>
      <c r="EA6" s="625"/>
      <c r="EB6" s="625"/>
      <c r="EC6" s="634"/>
    </row>
    <row r="7" spans="2:143" ht="11.25" customHeight="1" x14ac:dyDescent="0.2">
      <c r="B7" s="621" t="s">
        <v>224</v>
      </c>
      <c r="C7" s="622"/>
      <c r="D7" s="622"/>
      <c r="E7" s="622"/>
      <c r="F7" s="622"/>
      <c r="G7" s="622"/>
      <c r="H7" s="622"/>
      <c r="I7" s="622"/>
      <c r="J7" s="622"/>
      <c r="K7" s="622"/>
      <c r="L7" s="622"/>
      <c r="M7" s="622"/>
      <c r="N7" s="622"/>
      <c r="O7" s="622"/>
      <c r="P7" s="622"/>
      <c r="Q7" s="623"/>
      <c r="R7" s="624">
        <v>1234</v>
      </c>
      <c r="S7" s="625"/>
      <c r="T7" s="625"/>
      <c r="U7" s="625"/>
      <c r="V7" s="625"/>
      <c r="W7" s="625"/>
      <c r="X7" s="625"/>
      <c r="Y7" s="626"/>
      <c r="Z7" s="627">
        <v>0</v>
      </c>
      <c r="AA7" s="627"/>
      <c r="AB7" s="627"/>
      <c r="AC7" s="627"/>
      <c r="AD7" s="628">
        <v>1234</v>
      </c>
      <c r="AE7" s="628"/>
      <c r="AF7" s="628"/>
      <c r="AG7" s="628"/>
      <c r="AH7" s="628"/>
      <c r="AI7" s="628"/>
      <c r="AJ7" s="628"/>
      <c r="AK7" s="628"/>
      <c r="AL7" s="629">
        <v>0</v>
      </c>
      <c r="AM7" s="630"/>
      <c r="AN7" s="630"/>
      <c r="AO7" s="631"/>
      <c r="AP7" s="621" t="s">
        <v>225</v>
      </c>
      <c r="AQ7" s="622"/>
      <c r="AR7" s="622"/>
      <c r="AS7" s="622"/>
      <c r="AT7" s="622"/>
      <c r="AU7" s="622"/>
      <c r="AV7" s="622"/>
      <c r="AW7" s="622"/>
      <c r="AX7" s="622"/>
      <c r="AY7" s="622"/>
      <c r="AZ7" s="622"/>
      <c r="BA7" s="622"/>
      <c r="BB7" s="622"/>
      <c r="BC7" s="622"/>
      <c r="BD7" s="622"/>
      <c r="BE7" s="622"/>
      <c r="BF7" s="623"/>
      <c r="BG7" s="624">
        <v>2670216</v>
      </c>
      <c r="BH7" s="625"/>
      <c r="BI7" s="625"/>
      <c r="BJ7" s="625"/>
      <c r="BK7" s="625"/>
      <c r="BL7" s="625"/>
      <c r="BM7" s="625"/>
      <c r="BN7" s="626"/>
      <c r="BO7" s="627">
        <v>27.3</v>
      </c>
      <c r="BP7" s="627"/>
      <c r="BQ7" s="627"/>
      <c r="BR7" s="627"/>
      <c r="BS7" s="628">
        <v>149234</v>
      </c>
      <c r="BT7" s="628"/>
      <c r="BU7" s="628"/>
      <c r="BV7" s="628"/>
      <c r="BW7" s="628"/>
      <c r="BX7" s="628"/>
      <c r="BY7" s="628"/>
      <c r="BZ7" s="628"/>
      <c r="CA7" s="628"/>
      <c r="CB7" s="632"/>
      <c r="CD7" s="621" t="s">
        <v>226</v>
      </c>
      <c r="CE7" s="622"/>
      <c r="CF7" s="622"/>
      <c r="CG7" s="622"/>
      <c r="CH7" s="622"/>
      <c r="CI7" s="622"/>
      <c r="CJ7" s="622"/>
      <c r="CK7" s="622"/>
      <c r="CL7" s="622"/>
      <c r="CM7" s="622"/>
      <c r="CN7" s="622"/>
      <c r="CO7" s="622"/>
      <c r="CP7" s="622"/>
      <c r="CQ7" s="623"/>
      <c r="CR7" s="624">
        <v>2171828</v>
      </c>
      <c r="CS7" s="625"/>
      <c r="CT7" s="625"/>
      <c r="CU7" s="625"/>
      <c r="CV7" s="625"/>
      <c r="CW7" s="625"/>
      <c r="CX7" s="625"/>
      <c r="CY7" s="626"/>
      <c r="CZ7" s="627">
        <v>12.5</v>
      </c>
      <c r="DA7" s="627"/>
      <c r="DB7" s="627"/>
      <c r="DC7" s="627"/>
      <c r="DD7" s="633">
        <v>14462</v>
      </c>
      <c r="DE7" s="625"/>
      <c r="DF7" s="625"/>
      <c r="DG7" s="625"/>
      <c r="DH7" s="625"/>
      <c r="DI7" s="625"/>
      <c r="DJ7" s="625"/>
      <c r="DK7" s="625"/>
      <c r="DL7" s="625"/>
      <c r="DM7" s="625"/>
      <c r="DN7" s="625"/>
      <c r="DO7" s="625"/>
      <c r="DP7" s="626"/>
      <c r="DQ7" s="633">
        <v>1899554</v>
      </c>
      <c r="DR7" s="625"/>
      <c r="DS7" s="625"/>
      <c r="DT7" s="625"/>
      <c r="DU7" s="625"/>
      <c r="DV7" s="625"/>
      <c r="DW7" s="625"/>
      <c r="DX7" s="625"/>
      <c r="DY7" s="625"/>
      <c r="DZ7" s="625"/>
      <c r="EA7" s="625"/>
      <c r="EB7" s="625"/>
      <c r="EC7" s="634"/>
    </row>
    <row r="8" spans="2:143" ht="11.25" customHeight="1" x14ac:dyDescent="0.2">
      <c r="B8" s="621" t="s">
        <v>227</v>
      </c>
      <c r="C8" s="622"/>
      <c r="D8" s="622"/>
      <c r="E8" s="622"/>
      <c r="F8" s="622"/>
      <c r="G8" s="622"/>
      <c r="H8" s="622"/>
      <c r="I8" s="622"/>
      <c r="J8" s="622"/>
      <c r="K8" s="622"/>
      <c r="L8" s="622"/>
      <c r="M8" s="622"/>
      <c r="N8" s="622"/>
      <c r="O8" s="622"/>
      <c r="P8" s="622"/>
      <c r="Q8" s="623"/>
      <c r="R8" s="624">
        <v>25420</v>
      </c>
      <c r="S8" s="625"/>
      <c r="T8" s="625"/>
      <c r="U8" s="625"/>
      <c r="V8" s="625"/>
      <c r="W8" s="625"/>
      <c r="X8" s="625"/>
      <c r="Y8" s="626"/>
      <c r="Z8" s="627">
        <v>0.1</v>
      </c>
      <c r="AA8" s="627"/>
      <c r="AB8" s="627"/>
      <c r="AC8" s="627"/>
      <c r="AD8" s="628">
        <v>25420</v>
      </c>
      <c r="AE8" s="628"/>
      <c r="AF8" s="628"/>
      <c r="AG8" s="628"/>
      <c r="AH8" s="628"/>
      <c r="AI8" s="628"/>
      <c r="AJ8" s="628"/>
      <c r="AK8" s="628"/>
      <c r="AL8" s="629">
        <v>0.2</v>
      </c>
      <c r="AM8" s="630"/>
      <c r="AN8" s="630"/>
      <c r="AO8" s="631"/>
      <c r="AP8" s="621" t="s">
        <v>228</v>
      </c>
      <c r="AQ8" s="622"/>
      <c r="AR8" s="622"/>
      <c r="AS8" s="622"/>
      <c r="AT8" s="622"/>
      <c r="AU8" s="622"/>
      <c r="AV8" s="622"/>
      <c r="AW8" s="622"/>
      <c r="AX8" s="622"/>
      <c r="AY8" s="622"/>
      <c r="AZ8" s="622"/>
      <c r="BA8" s="622"/>
      <c r="BB8" s="622"/>
      <c r="BC8" s="622"/>
      <c r="BD8" s="622"/>
      <c r="BE8" s="622"/>
      <c r="BF8" s="623"/>
      <c r="BG8" s="624">
        <v>67120</v>
      </c>
      <c r="BH8" s="625"/>
      <c r="BI8" s="625"/>
      <c r="BJ8" s="625"/>
      <c r="BK8" s="625"/>
      <c r="BL8" s="625"/>
      <c r="BM8" s="625"/>
      <c r="BN8" s="626"/>
      <c r="BO8" s="627">
        <v>0.7</v>
      </c>
      <c r="BP8" s="627"/>
      <c r="BQ8" s="627"/>
      <c r="BR8" s="627"/>
      <c r="BS8" s="628" t="s">
        <v>121</v>
      </c>
      <c r="BT8" s="628"/>
      <c r="BU8" s="628"/>
      <c r="BV8" s="628"/>
      <c r="BW8" s="628"/>
      <c r="BX8" s="628"/>
      <c r="BY8" s="628"/>
      <c r="BZ8" s="628"/>
      <c r="CA8" s="628"/>
      <c r="CB8" s="632"/>
      <c r="CD8" s="621" t="s">
        <v>229</v>
      </c>
      <c r="CE8" s="622"/>
      <c r="CF8" s="622"/>
      <c r="CG8" s="622"/>
      <c r="CH8" s="622"/>
      <c r="CI8" s="622"/>
      <c r="CJ8" s="622"/>
      <c r="CK8" s="622"/>
      <c r="CL8" s="622"/>
      <c r="CM8" s="622"/>
      <c r="CN8" s="622"/>
      <c r="CO8" s="622"/>
      <c r="CP8" s="622"/>
      <c r="CQ8" s="623"/>
      <c r="CR8" s="624">
        <v>5910078</v>
      </c>
      <c r="CS8" s="625"/>
      <c r="CT8" s="625"/>
      <c r="CU8" s="625"/>
      <c r="CV8" s="625"/>
      <c r="CW8" s="625"/>
      <c r="CX8" s="625"/>
      <c r="CY8" s="626"/>
      <c r="CZ8" s="627">
        <v>34.1</v>
      </c>
      <c r="DA8" s="627"/>
      <c r="DB8" s="627"/>
      <c r="DC8" s="627"/>
      <c r="DD8" s="633">
        <v>85572</v>
      </c>
      <c r="DE8" s="625"/>
      <c r="DF8" s="625"/>
      <c r="DG8" s="625"/>
      <c r="DH8" s="625"/>
      <c r="DI8" s="625"/>
      <c r="DJ8" s="625"/>
      <c r="DK8" s="625"/>
      <c r="DL8" s="625"/>
      <c r="DM8" s="625"/>
      <c r="DN8" s="625"/>
      <c r="DO8" s="625"/>
      <c r="DP8" s="626"/>
      <c r="DQ8" s="633">
        <v>2978412</v>
      </c>
      <c r="DR8" s="625"/>
      <c r="DS8" s="625"/>
      <c r="DT8" s="625"/>
      <c r="DU8" s="625"/>
      <c r="DV8" s="625"/>
      <c r="DW8" s="625"/>
      <c r="DX8" s="625"/>
      <c r="DY8" s="625"/>
      <c r="DZ8" s="625"/>
      <c r="EA8" s="625"/>
      <c r="EB8" s="625"/>
      <c r="EC8" s="634"/>
    </row>
    <row r="9" spans="2:143" ht="11.25" customHeight="1" x14ac:dyDescent="0.2">
      <c r="B9" s="621" t="s">
        <v>230</v>
      </c>
      <c r="C9" s="622"/>
      <c r="D9" s="622"/>
      <c r="E9" s="622"/>
      <c r="F9" s="622"/>
      <c r="G9" s="622"/>
      <c r="H9" s="622"/>
      <c r="I9" s="622"/>
      <c r="J9" s="622"/>
      <c r="K9" s="622"/>
      <c r="L9" s="622"/>
      <c r="M9" s="622"/>
      <c r="N9" s="622"/>
      <c r="O9" s="622"/>
      <c r="P9" s="622"/>
      <c r="Q9" s="623"/>
      <c r="R9" s="624">
        <v>31441</v>
      </c>
      <c r="S9" s="625"/>
      <c r="T9" s="625"/>
      <c r="U9" s="625"/>
      <c r="V9" s="625"/>
      <c r="W9" s="625"/>
      <c r="X9" s="625"/>
      <c r="Y9" s="626"/>
      <c r="Z9" s="627">
        <v>0.2</v>
      </c>
      <c r="AA9" s="627"/>
      <c r="AB9" s="627"/>
      <c r="AC9" s="627"/>
      <c r="AD9" s="628">
        <v>31441</v>
      </c>
      <c r="AE9" s="628"/>
      <c r="AF9" s="628"/>
      <c r="AG9" s="628"/>
      <c r="AH9" s="628"/>
      <c r="AI9" s="628"/>
      <c r="AJ9" s="628"/>
      <c r="AK9" s="628"/>
      <c r="AL9" s="629">
        <v>0.3</v>
      </c>
      <c r="AM9" s="630"/>
      <c r="AN9" s="630"/>
      <c r="AO9" s="631"/>
      <c r="AP9" s="621" t="s">
        <v>231</v>
      </c>
      <c r="AQ9" s="622"/>
      <c r="AR9" s="622"/>
      <c r="AS9" s="622"/>
      <c r="AT9" s="622"/>
      <c r="AU9" s="622"/>
      <c r="AV9" s="622"/>
      <c r="AW9" s="622"/>
      <c r="AX9" s="622"/>
      <c r="AY9" s="622"/>
      <c r="AZ9" s="622"/>
      <c r="BA9" s="622"/>
      <c r="BB9" s="622"/>
      <c r="BC9" s="622"/>
      <c r="BD9" s="622"/>
      <c r="BE9" s="622"/>
      <c r="BF9" s="623"/>
      <c r="BG9" s="624">
        <v>1919933</v>
      </c>
      <c r="BH9" s="625"/>
      <c r="BI9" s="625"/>
      <c r="BJ9" s="625"/>
      <c r="BK9" s="625"/>
      <c r="BL9" s="625"/>
      <c r="BM9" s="625"/>
      <c r="BN9" s="626"/>
      <c r="BO9" s="627">
        <v>19.600000000000001</v>
      </c>
      <c r="BP9" s="627"/>
      <c r="BQ9" s="627"/>
      <c r="BR9" s="627"/>
      <c r="BS9" s="628" t="s">
        <v>121</v>
      </c>
      <c r="BT9" s="628"/>
      <c r="BU9" s="628"/>
      <c r="BV9" s="628"/>
      <c r="BW9" s="628"/>
      <c r="BX9" s="628"/>
      <c r="BY9" s="628"/>
      <c r="BZ9" s="628"/>
      <c r="CA9" s="628"/>
      <c r="CB9" s="632"/>
      <c r="CD9" s="621" t="s">
        <v>232</v>
      </c>
      <c r="CE9" s="622"/>
      <c r="CF9" s="622"/>
      <c r="CG9" s="622"/>
      <c r="CH9" s="622"/>
      <c r="CI9" s="622"/>
      <c r="CJ9" s="622"/>
      <c r="CK9" s="622"/>
      <c r="CL9" s="622"/>
      <c r="CM9" s="622"/>
      <c r="CN9" s="622"/>
      <c r="CO9" s="622"/>
      <c r="CP9" s="622"/>
      <c r="CQ9" s="623"/>
      <c r="CR9" s="624">
        <v>1794260</v>
      </c>
      <c r="CS9" s="625"/>
      <c r="CT9" s="625"/>
      <c r="CU9" s="625"/>
      <c r="CV9" s="625"/>
      <c r="CW9" s="625"/>
      <c r="CX9" s="625"/>
      <c r="CY9" s="626"/>
      <c r="CZ9" s="627">
        <v>10.4</v>
      </c>
      <c r="DA9" s="627"/>
      <c r="DB9" s="627"/>
      <c r="DC9" s="627"/>
      <c r="DD9" s="633">
        <v>52148</v>
      </c>
      <c r="DE9" s="625"/>
      <c r="DF9" s="625"/>
      <c r="DG9" s="625"/>
      <c r="DH9" s="625"/>
      <c r="DI9" s="625"/>
      <c r="DJ9" s="625"/>
      <c r="DK9" s="625"/>
      <c r="DL9" s="625"/>
      <c r="DM9" s="625"/>
      <c r="DN9" s="625"/>
      <c r="DO9" s="625"/>
      <c r="DP9" s="626"/>
      <c r="DQ9" s="633">
        <v>1529175</v>
      </c>
      <c r="DR9" s="625"/>
      <c r="DS9" s="625"/>
      <c r="DT9" s="625"/>
      <c r="DU9" s="625"/>
      <c r="DV9" s="625"/>
      <c r="DW9" s="625"/>
      <c r="DX9" s="625"/>
      <c r="DY9" s="625"/>
      <c r="DZ9" s="625"/>
      <c r="EA9" s="625"/>
      <c r="EB9" s="625"/>
      <c r="EC9" s="634"/>
    </row>
    <row r="10" spans="2:143" ht="11.25" customHeight="1" x14ac:dyDescent="0.2">
      <c r="B10" s="621" t="s">
        <v>233</v>
      </c>
      <c r="C10" s="622"/>
      <c r="D10" s="622"/>
      <c r="E10" s="622"/>
      <c r="F10" s="622"/>
      <c r="G10" s="622"/>
      <c r="H10" s="622"/>
      <c r="I10" s="622"/>
      <c r="J10" s="622"/>
      <c r="K10" s="622"/>
      <c r="L10" s="622"/>
      <c r="M10" s="622"/>
      <c r="N10" s="622"/>
      <c r="O10" s="622"/>
      <c r="P10" s="622"/>
      <c r="Q10" s="623"/>
      <c r="R10" s="624" t="s">
        <v>121</v>
      </c>
      <c r="S10" s="625"/>
      <c r="T10" s="625"/>
      <c r="U10" s="625"/>
      <c r="V10" s="625"/>
      <c r="W10" s="625"/>
      <c r="X10" s="625"/>
      <c r="Y10" s="626"/>
      <c r="Z10" s="627" t="s">
        <v>121</v>
      </c>
      <c r="AA10" s="627"/>
      <c r="AB10" s="627"/>
      <c r="AC10" s="627"/>
      <c r="AD10" s="628" t="s">
        <v>121</v>
      </c>
      <c r="AE10" s="628"/>
      <c r="AF10" s="628"/>
      <c r="AG10" s="628"/>
      <c r="AH10" s="628"/>
      <c r="AI10" s="628"/>
      <c r="AJ10" s="628"/>
      <c r="AK10" s="628"/>
      <c r="AL10" s="629" t="s">
        <v>121</v>
      </c>
      <c r="AM10" s="630"/>
      <c r="AN10" s="630"/>
      <c r="AO10" s="631"/>
      <c r="AP10" s="621" t="s">
        <v>234</v>
      </c>
      <c r="AQ10" s="622"/>
      <c r="AR10" s="622"/>
      <c r="AS10" s="622"/>
      <c r="AT10" s="622"/>
      <c r="AU10" s="622"/>
      <c r="AV10" s="622"/>
      <c r="AW10" s="622"/>
      <c r="AX10" s="622"/>
      <c r="AY10" s="622"/>
      <c r="AZ10" s="622"/>
      <c r="BA10" s="622"/>
      <c r="BB10" s="622"/>
      <c r="BC10" s="622"/>
      <c r="BD10" s="622"/>
      <c r="BE10" s="622"/>
      <c r="BF10" s="623"/>
      <c r="BG10" s="624">
        <v>160585</v>
      </c>
      <c r="BH10" s="625"/>
      <c r="BI10" s="625"/>
      <c r="BJ10" s="625"/>
      <c r="BK10" s="625"/>
      <c r="BL10" s="625"/>
      <c r="BM10" s="625"/>
      <c r="BN10" s="626"/>
      <c r="BO10" s="627">
        <v>1.6</v>
      </c>
      <c r="BP10" s="627"/>
      <c r="BQ10" s="627"/>
      <c r="BR10" s="627"/>
      <c r="BS10" s="628" t="s">
        <v>121</v>
      </c>
      <c r="BT10" s="628"/>
      <c r="BU10" s="628"/>
      <c r="BV10" s="628"/>
      <c r="BW10" s="628"/>
      <c r="BX10" s="628"/>
      <c r="BY10" s="628"/>
      <c r="BZ10" s="628"/>
      <c r="CA10" s="628"/>
      <c r="CB10" s="632"/>
      <c r="CD10" s="621" t="s">
        <v>235</v>
      </c>
      <c r="CE10" s="622"/>
      <c r="CF10" s="622"/>
      <c r="CG10" s="622"/>
      <c r="CH10" s="622"/>
      <c r="CI10" s="622"/>
      <c r="CJ10" s="622"/>
      <c r="CK10" s="622"/>
      <c r="CL10" s="622"/>
      <c r="CM10" s="622"/>
      <c r="CN10" s="622"/>
      <c r="CO10" s="622"/>
      <c r="CP10" s="622"/>
      <c r="CQ10" s="623"/>
      <c r="CR10" s="624" t="s">
        <v>121</v>
      </c>
      <c r="CS10" s="625"/>
      <c r="CT10" s="625"/>
      <c r="CU10" s="625"/>
      <c r="CV10" s="625"/>
      <c r="CW10" s="625"/>
      <c r="CX10" s="625"/>
      <c r="CY10" s="626"/>
      <c r="CZ10" s="627" t="s">
        <v>121</v>
      </c>
      <c r="DA10" s="627"/>
      <c r="DB10" s="627"/>
      <c r="DC10" s="627"/>
      <c r="DD10" s="633" t="s">
        <v>121</v>
      </c>
      <c r="DE10" s="625"/>
      <c r="DF10" s="625"/>
      <c r="DG10" s="625"/>
      <c r="DH10" s="625"/>
      <c r="DI10" s="625"/>
      <c r="DJ10" s="625"/>
      <c r="DK10" s="625"/>
      <c r="DL10" s="625"/>
      <c r="DM10" s="625"/>
      <c r="DN10" s="625"/>
      <c r="DO10" s="625"/>
      <c r="DP10" s="626"/>
      <c r="DQ10" s="633" t="s">
        <v>121</v>
      </c>
      <c r="DR10" s="625"/>
      <c r="DS10" s="625"/>
      <c r="DT10" s="625"/>
      <c r="DU10" s="625"/>
      <c r="DV10" s="625"/>
      <c r="DW10" s="625"/>
      <c r="DX10" s="625"/>
      <c r="DY10" s="625"/>
      <c r="DZ10" s="625"/>
      <c r="EA10" s="625"/>
      <c r="EB10" s="625"/>
      <c r="EC10" s="634"/>
    </row>
    <row r="11" spans="2:143" ht="11.25" customHeight="1" x14ac:dyDescent="0.2">
      <c r="B11" s="621" t="s">
        <v>236</v>
      </c>
      <c r="C11" s="622"/>
      <c r="D11" s="622"/>
      <c r="E11" s="622"/>
      <c r="F11" s="622"/>
      <c r="G11" s="622"/>
      <c r="H11" s="622"/>
      <c r="I11" s="622"/>
      <c r="J11" s="622"/>
      <c r="K11" s="622"/>
      <c r="L11" s="622"/>
      <c r="M11" s="622"/>
      <c r="N11" s="622"/>
      <c r="O11" s="622"/>
      <c r="P11" s="622"/>
      <c r="Q11" s="623"/>
      <c r="R11" s="624">
        <v>1019623</v>
      </c>
      <c r="S11" s="625"/>
      <c r="T11" s="625"/>
      <c r="U11" s="625"/>
      <c r="V11" s="625"/>
      <c r="W11" s="625"/>
      <c r="X11" s="625"/>
      <c r="Y11" s="626"/>
      <c r="Z11" s="629">
        <v>5.4</v>
      </c>
      <c r="AA11" s="630"/>
      <c r="AB11" s="630"/>
      <c r="AC11" s="636"/>
      <c r="AD11" s="633">
        <v>1019623</v>
      </c>
      <c r="AE11" s="625"/>
      <c r="AF11" s="625"/>
      <c r="AG11" s="625"/>
      <c r="AH11" s="625"/>
      <c r="AI11" s="625"/>
      <c r="AJ11" s="625"/>
      <c r="AK11" s="626"/>
      <c r="AL11" s="629">
        <v>9</v>
      </c>
      <c r="AM11" s="630"/>
      <c r="AN11" s="630"/>
      <c r="AO11" s="631"/>
      <c r="AP11" s="621" t="s">
        <v>237</v>
      </c>
      <c r="AQ11" s="622"/>
      <c r="AR11" s="622"/>
      <c r="AS11" s="622"/>
      <c r="AT11" s="622"/>
      <c r="AU11" s="622"/>
      <c r="AV11" s="622"/>
      <c r="AW11" s="622"/>
      <c r="AX11" s="622"/>
      <c r="AY11" s="622"/>
      <c r="AZ11" s="622"/>
      <c r="BA11" s="622"/>
      <c r="BB11" s="622"/>
      <c r="BC11" s="622"/>
      <c r="BD11" s="622"/>
      <c r="BE11" s="622"/>
      <c r="BF11" s="623"/>
      <c r="BG11" s="624">
        <v>522578</v>
      </c>
      <c r="BH11" s="625"/>
      <c r="BI11" s="625"/>
      <c r="BJ11" s="625"/>
      <c r="BK11" s="625"/>
      <c r="BL11" s="625"/>
      <c r="BM11" s="625"/>
      <c r="BN11" s="626"/>
      <c r="BO11" s="627">
        <v>5.3</v>
      </c>
      <c r="BP11" s="627"/>
      <c r="BQ11" s="627"/>
      <c r="BR11" s="627"/>
      <c r="BS11" s="628">
        <v>149234</v>
      </c>
      <c r="BT11" s="628"/>
      <c r="BU11" s="628"/>
      <c r="BV11" s="628"/>
      <c r="BW11" s="628"/>
      <c r="BX11" s="628"/>
      <c r="BY11" s="628"/>
      <c r="BZ11" s="628"/>
      <c r="CA11" s="628"/>
      <c r="CB11" s="632"/>
      <c r="CD11" s="621" t="s">
        <v>238</v>
      </c>
      <c r="CE11" s="622"/>
      <c r="CF11" s="622"/>
      <c r="CG11" s="622"/>
      <c r="CH11" s="622"/>
      <c r="CI11" s="622"/>
      <c r="CJ11" s="622"/>
      <c r="CK11" s="622"/>
      <c r="CL11" s="622"/>
      <c r="CM11" s="622"/>
      <c r="CN11" s="622"/>
      <c r="CO11" s="622"/>
      <c r="CP11" s="622"/>
      <c r="CQ11" s="623"/>
      <c r="CR11" s="624">
        <v>338656</v>
      </c>
      <c r="CS11" s="625"/>
      <c r="CT11" s="625"/>
      <c r="CU11" s="625"/>
      <c r="CV11" s="625"/>
      <c r="CW11" s="625"/>
      <c r="CX11" s="625"/>
      <c r="CY11" s="626"/>
      <c r="CZ11" s="627">
        <v>2</v>
      </c>
      <c r="DA11" s="627"/>
      <c r="DB11" s="627"/>
      <c r="DC11" s="627"/>
      <c r="DD11" s="633">
        <v>67903</v>
      </c>
      <c r="DE11" s="625"/>
      <c r="DF11" s="625"/>
      <c r="DG11" s="625"/>
      <c r="DH11" s="625"/>
      <c r="DI11" s="625"/>
      <c r="DJ11" s="625"/>
      <c r="DK11" s="625"/>
      <c r="DL11" s="625"/>
      <c r="DM11" s="625"/>
      <c r="DN11" s="625"/>
      <c r="DO11" s="625"/>
      <c r="DP11" s="626"/>
      <c r="DQ11" s="633">
        <v>275354</v>
      </c>
      <c r="DR11" s="625"/>
      <c r="DS11" s="625"/>
      <c r="DT11" s="625"/>
      <c r="DU11" s="625"/>
      <c r="DV11" s="625"/>
      <c r="DW11" s="625"/>
      <c r="DX11" s="625"/>
      <c r="DY11" s="625"/>
      <c r="DZ11" s="625"/>
      <c r="EA11" s="625"/>
      <c r="EB11" s="625"/>
      <c r="EC11" s="634"/>
    </row>
    <row r="12" spans="2:143" ht="11.25" customHeight="1" x14ac:dyDescent="0.2">
      <c r="B12" s="621" t="s">
        <v>239</v>
      </c>
      <c r="C12" s="622"/>
      <c r="D12" s="622"/>
      <c r="E12" s="622"/>
      <c r="F12" s="622"/>
      <c r="G12" s="622"/>
      <c r="H12" s="622"/>
      <c r="I12" s="622"/>
      <c r="J12" s="622"/>
      <c r="K12" s="622"/>
      <c r="L12" s="622"/>
      <c r="M12" s="622"/>
      <c r="N12" s="622"/>
      <c r="O12" s="622"/>
      <c r="P12" s="622"/>
      <c r="Q12" s="623"/>
      <c r="R12" s="624" t="s">
        <v>121</v>
      </c>
      <c r="S12" s="625"/>
      <c r="T12" s="625"/>
      <c r="U12" s="625"/>
      <c r="V12" s="625"/>
      <c r="W12" s="625"/>
      <c r="X12" s="625"/>
      <c r="Y12" s="626"/>
      <c r="Z12" s="627" t="s">
        <v>121</v>
      </c>
      <c r="AA12" s="627"/>
      <c r="AB12" s="627"/>
      <c r="AC12" s="627"/>
      <c r="AD12" s="628" t="s">
        <v>121</v>
      </c>
      <c r="AE12" s="628"/>
      <c r="AF12" s="628"/>
      <c r="AG12" s="628"/>
      <c r="AH12" s="628"/>
      <c r="AI12" s="628"/>
      <c r="AJ12" s="628"/>
      <c r="AK12" s="628"/>
      <c r="AL12" s="629" t="s">
        <v>121</v>
      </c>
      <c r="AM12" s="630"/>
      <c r="AN12" s="630"/>
      <c r="AO12" s="631"/>
      <c r="AP12" s="621" t="s">
        <v>240</v>
      </c>
      <c r="AQ12" s="622"/>
      <c r="AR12" s="622"/>
      <c r="AS12" s="622"/>
      <c r="AT12" s="622"/>
      <c r="AU12" s="622"/>
      <c r="AV12" s="622"/>
      <c r="AW12" s="622"/>
      <c r="AX12" s="622"/>
      <c r="AY12" s="622"/>
      <c r="AZ12" s="622"/>
      <c r="BA12" s="622"/>
      <c r="BB12" s="622"/>
      <c r="BC12" s="622"/>
      <c r="BD12" s="622"/>
      <c r="BE12" s="622"/>
      <c r="BF12" s="623"/>
      <c r="BG12" s="624">
        <v>6542042</v>
      </c>
      <c r="BH12" s="625"/>
      <c r="BI12" s="625"/>
      <c r="BJ12" s="625"/>
      <c r="BK12" s="625"/>
      <c r="BL12" s="625"/>
      <c r="BM12" s="625"/>
      <c r="BN12" s="626"/>
      <c r="BO12" s="627">
        <v>66.8</v>
      </c>
      <c r="BP12" s="627"/>
      <c r="BQ12" s="627"/>
      <c r="BR12" s="627"/>
      <c r="BS12" s="628" t="s">
        <v>121</v>
      </c>
      <c r="BT12" s="628"/>
      <c r="BU12" s="628"/>
      <c r="BV12" s="628"/>
      <c r="BW12" s="628"/>
      <c r="BX12" s="628"/>
      <c r="BY12" s="628"/>
      <c r="BZ12" s="628"/>
      <c r="CA12" s="628"/>
      <c r="CB12" s="632"/>
      <c r="CD12" s="621" t="s">
        <v>241</v>
      </c>
      <c r="CE12" s="622"/>
      <c r="CF12" s="622"/>
      <c r="CG12" s="622"/>
      <c r="CH12" s="622"/>
      <c r="CI12" s="622"/>
      <c r="CJ12" s="622"/>
      <c r="CK12" s="622"/>
      <c r="CL12" s="622"/>
      <c r="CM12" s="622"/>
      <c r="CN12" s="622"/>
      <c r="CO12" s="622"/>
      <c r="CP12" s="622"/>
      <c r="CQ12" s="623"/>
      <c r="CR12" s="624">
        <v>178902</v>
      </c>
      <c r="CS12" s="625"/>
      <c r="CT12" s="625"/>
      <c r="CU12" s="625"/>
      <c r="CV12" s="625"/>
      <c r="CW12" s="625"/>
      <c r="CX12" s="625"/>
      <c r="CY12" s="626"/>
      <c r="CZ12" s="627">
        <v>1</v>
      </c>
      <c r="DA12" s="627"/>
      <c r="DB12" s="627"/>
      <c r="DC12" s="627"/>
      <c r="DD12" s="633">
        <v>4221</v>
      </c>
      <c r="DE12" s="625"/>
      <c r="DF12" s="625"/>
      <c r="DG12" s="625"/>
      <c r="DH12" s="625"/>
      <c r="DI12" s="625"/>
      <c r="DJ12" s="625"/>
      <c r="DK12" s="625"/>
      <c r="DL12" s="625"/>
      <c r="DM12" s="625"/>
      <c r="DN12" s="625"/>
      <c r="DO12" s="625"/>
      <c r="DP12" s="626"/>
      <c r="DQ12" s="633">
        <v>107954</v>
      </c>
      <c r="DR12" s="625"/>
      <c r="DS12" s="625"/>
      <c r="DT12" s="625"/>
      <c r="DU12" s="625"/>
      <c r="DV12" s="625"/>
      <c r="DW12" s="625"/>
      <c r="DX12" s="625"/>
      <c r="DY12" s="625"/>
      <c r="DZ12" s="625"/>
      <c r="EA12" s="625"/>
      <c r="EB12" s="625"/>
      <c r="EC12" s="634"/>
    </row>
    <row r="13" spans="2:143" ht="11.25" customHeight="1" x14ac:dyDescent="0.2">
      <c r="B13" s="621" t="s">
        <v>242</v>
      </c>
      <c r="C13" s="622"/>
      <c r="D13" s="622"/>
      <c r="E13" s="622"/>
      <c r="F13" s="622"/>
      <c r="G13" s="622"/>
      <c r="H13" s="622"/>
      <c r="I13" s="622"/>
      <c r="J13" s="622"/>
      <c r="K13" s="622"/>
      <c r="L13" s="622"/>
      <c r="M13" s="622"/>
      <c r="N13" s="622"/>
      <c r="O13" s="622"/>
      <c r="P13" s="622"/>
      <c r="Q13" s="623"/>
      <c r="R13" s="624" t="s">
        <v>121</v>
      </c>
      <c r="S13" s="625"/>
      <c r="T13" s="625"/>
      <c r="U13" s="625"/>
      <c r="V13" s="625"/>
      <c r="W13" s="625"/>
      <c r="X13" s="625"/>
      <c r="Y13" s="626"/>
      <c r="Z13" s="627" t="s">
        <v>121</v>
      </c>
      <c r="AA13" s="627"/>
      <c r="AB13" s="627"/>
      <c r="AC13" s="627"/>
      <c r="AD13" s="628" t="s">
        <v>121</v>
      </c>
      <c r="AE13" s="628"/>
      <c r="AF13" s="628"/>
      <c r="AG13" s="628"/>
      <c r="AH13" s="628"/>
      <c r="AI13" s="628"/>
      <c r="AJ13" s="628"/>
      <c r="AK13" s="628"/>
      <c r="AL13" s="629" t="s">
        <v>121</v>
      </c>
      <c r="AM13" s="630"/>
      <c r="AN13" s="630"/>
      <c r="AO13" s="631"/>
      <c r="AP13" s="621" t="s">
        <v>243</v>
      </c>
      <c r="AQ13" s="622"/>
      <c r="AR13" s="622"/>
      <c r="AS13" s="622"/>
      <c r="AT13" s="622"/>
      <c r="AU13" s="622"/>
      <c r="AV13" s="622"/>
      <c r="AW13" s="622"/>
      <c r="AX13" s="622"/>
      <c r="AY13" s="622"/>
      <c r="AZ13" s="622"/>
      <c r="BA13" s="622"/>
      <c r="BB13" s="622"/>
      <c r="BC13" s="622"/>
      <c r="BD13" s="622"/>
      <c r="BE13" s="622"/>
      <c r="BF13" s="623"/>
      <c r="BG13" s="624">
        <v>6477587</v>
      </c>
      <c r="BH13" s="625"/>
      <c r="BI13" s="625"/>
      <c r="BJ13" s="625"/>
      <c r="BK13" s="625"/>
      <c r="BL13" s="625"/>
      <c r="BM13" s="625"/>
      <c r="BN13" s="626"/>
      <c r="BO13" s="627">
        <v>66.099999999999994</v>
      </c>
      <c r="BP13" s="627"/>
      <c r="BQ13" s="627"/>
      <c r="BR13" s="627"/>
      <c r="BS13" s="628" t="s">
        <v>121</v>
      </c>
      <c r="BT13" s="628"/>
      <c r="BU13" s="628"/>
      <c r="BV13" s="628"/>
      <c r="BW13" s="628"/>
      <c r="BX13" s="628"/>
      <c r="BY13" s="628"/>
      <c r="BZ13" s="628"/>
      <c r="CA13" s="628"/>
      <c r="CB13" s="632"/>
      <c r="CD13" s="621" t="s">
        <v>244</v>
      </c>
      <c r="CE13" s="622"/>
      <c r="CF13" s="622"/>
      <c r="CG13" s="622"/>
      <c r="CH13" s="622"/>
      <c r="CI13" s="622"/>
      <c r="CJ13" s="622"/>
      <c r="CK13" s="622"/>
      <c r="CL13" s="622"/>
      <c r="CM13" s="622"/>
      <c r="CN13" s="622"/>
      <c r="CO13" s="622"/>
      <c r="CP13" s="622"/>
      <c r="CQ13" s="623"/>
      <c r="CR13" s="624">
        <v>1883687</v>
      </c>
      <c r="CS13" s="625"/>
      <c r="CT13" s="625"/>
      <c r="CU13" s="625"/>
      <c r="CV13" s="625"/>
      <c r="CW13" s="625"/>
      <c r="CX13" s="625"/>
      <c r="CY13" s="626"/>
      <c r="CZ13" s="627">
        <v>10.9</v>
      </c>
      <c r="DA13" s="627"/>
      <c r="DB13" s="627"/>
      <c r="DC13" s="627"/>
      <c r="DD13" s="633">
        <v>941161</v>
      </c>
      <c r="DE13" s="625"/>
      <c r="DF13" s="625"/>
      <c r="DG13" s="625"/>
      <c r="DH13" s="625"/>
      <c r="DI13" s="625"/>
      <c r="DJ13" s="625"/>
      <c r="DK13" s="625"/>
      <c r="DL13" s="625"/>
      <c r="DM13" s="625"/>
      <c r="DN13" s="625"/>
      <c r="DO13" s="625"/>
      <c r="DP13" s="626"/>
      <c r="DQ13" s="633">
        <v>1228473</v>
      </c>
      <c r="DR13" s="625"/>
      <c r="DS13" s="625"/>
      <c r="DT13" s="625"/>
      <c r="DU13" s="625"/>
      <c r="DV13" s="625"/>
      <c r="DW13" s="625"/>
      <c r="DX13" s="625"/>
      <c r="DY13" s="625"/>
      <c r="DZ13" s="625"/>
      <c r="EA13" s="625"/>
      <c r="EB13" s="625"/>
      <c r="EC13" s="634"/>
    </row>
    <row r="14" spans="2:143" ht="11.25" customHeight="1" x14ac:dyDescent="0.2">
      <c r="B14" s="621" t="s">
        <v>245</v>
      </c>
      <c r="C14" s="622"/>
      <c r="D14" s="622"/>
      <c r="E14" s="622"/>
      <c r="F14" s="622"/>
      <c r="G14" s="622"/>
      <c r="H14" s="622"/>
      <c r="I14" s="622"/>
      <c r="J14" s="622"/>
      <c r="K14" s="622"/>
      <c r="L14" s="622"/>
      <c r="M14" s="622"/>
      <c r="N14" s="622"/>
      <c r="O14" s="622"/>
      <c r="P14" s="622"/>
      <c r="Q14" s="623"/>
      <c r="R14" s="624">
        <v>1015</v>
      </c>
      <c r="S14" s="625"/>
      <c r="T14" s="625"/>
      <c r="U14" s="625"/>
      <c r="V14" s="625"/>
      <c r="W14" s="625"/>
      <c r="X14" s="625"/>
      <c r="Y14" s="626"/>
      <c r="Z14" s="627">
        <v>0</v>
      </c>
      <c r="AA14" s="627"/>
      <c r="AB14" s="627"/>
      <c r="AC14" s="627"/>
      <c r="AD14" s="628">
        <v>1015</v>
      </c>
      <c r="AE14" s="628"/>
      <c r="AF14" s="628"/>
      <c r="AG14" s="628"/>
      <c r="AH14" s="628"/>
      <c r="AI14" s="628"/>
      <c r="AJ14" s="628"/>
      <c r="AK14" s="628"/>
      <c r="AL14" s="629">
        <v>0</v>
      </c>
      <c r="AM14" s="630"/>
      <c r="AN14" s="630"/>
      <c r="AO14" s="631"/>
      <c r="AP14" s="621" t="s">
        <v>246</v>
      </c>
      <c r="AQ14" s="622"/>
      <c r="AR14" s="622"/>
      <c r="AS14" s="622"/>
      <c r="AT14" s="622"/>
      <c r="AU14" s="622"/>
      <c r="AV14" s="622"/>
      <c r="AW14" s="622"/>
      <c r="AX14" s="622"/>
      <c r="AY14" s="622"/>
      <c r="AZ14" s="622"/>
      <c r="BA14" s="622"/>
      <c r="BB14" s="622"/>
      <c r="BC14" s="622"/>
      <c r="BD14" s="622"/>
      <c r="BE14" s="622"/>
      <c r="BF14" s="623"/>
      <c r="BG14" s="624">
        <v>128685</v>
      </c>
      <c r="BH14" s="625"/>
      <c r="BI14" s="625"/>
      <c r="BJ14" s="625"/>
      <c r="BK14" s="625"/>
      <c r="BL14" s="625"/>
      <c r="BM14" s="625"/>
      <c r="BN14" s="626"/>
      <c r="BO14" s="627">
        <v>1.3</v>
      </c>
      <c r="BP14" s="627"/>
      <c r="BQ14" s="627"/>
      <c r="BR14" s="627"/>
      <c r="BS14" s="628" t="s">
        <v>121</v>
      </c>
      <c r="BT14" s="628"/>
      <c r="BU14" s="628"/>
      <c r="BV14" s="628"/>
      <c r="BW14" s="628"/>
      <c r="BX14" s="628"/>
      <c r="BY14" s="628"/>
      <c r="BZ14" s="628"/>
      <c r="CA14" s="628"/>
      <c r="CB14" s="632"/>
      <c r="CD14" s="621" t="s">
        <v>247</v>
      </c>
      <c r="CE14" s="622"/>
      <c r="CF14" s="622"/>
      <c r="CG14" s="622"/>
      <c r="CH14" s="622"/>
      <c r="CI14" s="622"/>
      <c r="CJ14" s="622"/>
      <c r="CK14" s="622"/>
      <c r="CL14" s="622"/>
      <c r="CM14" s="622"/>
      <c r="CN14" s="622"/>
      <c r="CO14" s="622"/>
      <c r="CP14" s="622"/>
      <c r="CQ14" s="623"/>
      <c r="CR14" s="624">
        <v>614319</v>
      </c>
      <c r="CS14" s="625"/>
      <c r="CT14" s="625"/>
      <c r="CU14" s="625"/>
      <c r="CV14" s="625"/>
      <c r="CW14" s="625"/>
      <c r="CX14" s="625"/>
      <c r="CY14" s="626"/>
      <c r="CZ14" s="627">
        <v>3.5</v>
      </c>
      <c r="DA14" s="627"/>
      <c r="DB14" s="627"/>
      <c r="DC14" s="627"/>
      <c r="DD14" s="633">
        <v>105571</v>
      </c>
      <c r="DE14" s="625"/>
      <c r="DF14" s="625"/>
      <c r="DG14" s="625"/>
      <c r="DH14" s="625"/>
      <c r="DI14" s="625"/>
      <c r="DJ14" s="625"/>
      <c r="DK14" s="625"/>
      <c r="DL14" s="625"/>
      <c r="DM14" s="625"/>
      <c r="DN14" s="625"/>
      <c r="DO14" s="625"/>
      <c r="DP14" s="626"/>
      <c r="DQ14" s="633">
        <v>514321</v>
      </c>
      <c r="DR14" s="625"/>
      <c r="DS14" s="625"/>
      <c r="DT14" s="625"/>
      <c r="DU14" s="625"/>
      <c r="DV14" s="625"/>
      <c r="DW14" s="625"/>
      <c r="DX14" s="625"/>
      <c r="DY14" s="625"/>
      <c r="DZ14" s="625"/>
      <c r="EA14" s="625"/>
      <c r="EB14" s="625"/>
      <c r="EC14" s="634"/>
    </row>
    <row r="15" spans="2:143" ht="11.25" customHeight="1" x14ac:dyDescent="0.2">
      <c r="B15" s="621" t="s">
        <v>248</v>
      </c>
      <c r="C15" s="622"/>
      <c r="D15" s="622"/>
      <c r="E15" s="622"/>
      <c r="F15" s="622"/>
      <c r="G15" s="622"/>
      <c r="H15" s="622"/>
      <c r="I15" s="622"/>
      <c r="J15" s="622"/>
      <c r="K15" s="622"/>
      <c r="L15" s="622"/>
      <c r="M15" s="622"/>
      <c r="N15" s="622"/>
      <c r="O15" s="622"/>
      <c r="P15" s="622"/>
      <c r="Q15" s="623"/>
      <c r="R15" s="624" t="s">
        <v>121</v>
      </c>
      <c r="S15" s="625"/>
      <c r="T15" s="625"/>
      <c r="U15" s="625"/>
      <c r="V15" s="625"/>
      <c r="W15" s="625"/>
      <c r="X15" s="625"/>
      <c r="Y15" s="626"/>
      <c r="Z15" s="627" t="s">
        <v>121</v>
      </c>
      <c r="AA15" s="627"/>
      <c r="AB15" s="627"/>
      <c r="AC15" s="627"/>
      <c r="AD15" s="628" t="s">
        <v>121</v>
      </c>
      <c r="AE15" s="628"/>
      <c r="AF15" s="628"/>
      <c r="AG15" s="628"/>
      <c r="AH15" s="628"/>
      <c r="AI15" s="628"/>
      <c r="AJ15" s="628"/>
      <c r="AK15" s="628"/>
      <c r="AL15" s="629" t="s">
        <v>121</v>
      </c>
      <c r="AM15" s="630"/>
      <c r="AN15" s="630"/>
      <c r="AO15" s="631"/>
      <c r="AP15" s="621" t="s">
        <v>249</v>
      </c>
      <c r="AQ15" s="622"/>
      <c r="AR15" s="622"/>
      <c r="AS15" s="622"/>
      <c r="AT15" s="622"/>
      <c r="AU15" s="622"/>
      <c r="AV15" s="622"/>
      <c r="AW15" s="622"/>
      <c r="AX15" s="622"/>
      <c r="AY15" s="622"/>
      <c r="AZ15" s="622"/>
      <c r="BA15" s="622"/>
      <c r="BB15" s="622"/>
      <c r="BC15" s="622"/>
      <c r="BD15" s="622"/>
      <c r="BE15" s="622"/>
      <c r="BF15" s="623"/>
      <c r="BG15" s="624">
        <v>452837</v>
      </c>
      <c r="BH15" s="625"/>
      <c r="BI15" s="625"/>
      <c r="BJ15" s="625"/>
      <c r="BK15" s="625"/>
      <c r="BL15" s="625"/>
      <c r="BM15" s="625"/>
      <c r="BN15" s="626"/>
      <c r="BO15" s="627">
        <v>4.5999999999999996</v>
      </c>
      <c r="BP15" s="627"/>
      <c r="BQ15" s="627"/>
      <c r="BR15" s="627"/>
      <c r="BS15" s="628" t="s">
        <v>121</v>
      </c>
      <c r="BT15" s="628"/>
      <c r="BU15" s="628"/>
      <c r="BV15" s="628"/>
      <c r="BW15" s="628"/>
      <c r="BX15" s="628"/>
      <c r="BY15" s="628"/>
      <c r="BZ15" s="628"/>
      <c r="CA15" s="628"/>
      <c r="CB15" s="632"/>
      <c r="CD15" s="621" t="s">
        <v>250</v>
      </c>
      <c r="CE15" s="622"/>
      <c r="CF15" s="622"/>
      <c r="CG15" s="622"/>
      <c r="CH15" s="622"/>
      <c r="CI15" s="622"/>
      <c r="CJ15" s="622"/>
      <c r="CK15" s="622"/>
      <c r="CL15" s="622"/>
      <c r="CM15" s="622"/>
      <c r="CN15" s="622"/>
      <c r="CO15" s="622"/>
      <c r="CP15" s="622"/>
      <c r="CQ15" s="623"/>
      <c r="CR15" s="624">
        <v>3043899</v>
      </c>
      <c r="CS15" s="625"/>
      <c r="CT15" s="625"/>
      <c r="CU15" s="625"/>
      <c r="CV15" s="625"/>
      <c r="CW15" s="625"/>
      <c r="CX15" s="625"/>
      <c r="CY15" s="626"/>
      <c r="CZ15" s="627">
        <v>17.600000000000001</v>
      </c>
      <c r="DA15" s="627"/>
      <c r="DB15" s="627"/>
      <c r="DC15" s="627"/>
      <c r="DD15" s="633">
        <v>1284649</v>
      </c>
      <c r="DE15" s="625"/>
      <c r="DF15" s="625"/>
      <c r="DG15" s="625"/>
      <c r="DH15" s="625"/>
      <c r="DI15" s="625"/>
      <c r="DJ15" s="625"/>
      <c r="DK15" s="625"/>
      <c r="DL15" s="625"/>
      <c r="DM15" s="625"/>
      <c r="DN15" s="625"/>
      <c r="DO15" s="625"/>
      <c r="DP15" s="626"/>
      <c r="DQ15" s="633">
        <v>1693860</v>
      </c>
      <c r="DR15" s="625"/>
      <c r="DS15" s="625"/>
      <c r="DT15" s="625"/>
      <c r="DU15" s="625"/>
      <c r="DV15" s="625"/>
      <c r="DW15" s="625"/>
      <c r="DX15" s="625"/>
      <c r="DY15" s="625"/>
      <c r="DZ15" s="625"/>
      <c r="EA15" s="625"/>
      <c r="EB15" s="625"/>
      <c r="EC15" s="634"/>
    </row>
    <row r="16" spans="2:143" ht="11.25" customHeight="1" x14ac:dyDescent="0.2">
      <c r="B16" s="621" t="s">
        <v>251</v>
      </c>
      <c r="C16" s="622"/>
      <c r="D16" s="622"/>
      <c r="E16" s="622"/>
      <c r="F16" s="622"/>
      <c r="G16" s="622"/>
      <c r="H16" s="622"/>
      <c r="I16" s="622"/>
      <c r="J16" s="622"/>
      <c r="K16" s="622"/>
      <c r="L16" s="622"/>
      <c r="M16" s="622"/>
      <c r="N16" s="622"/>
      <c r="O16" s="622"/>
      <c r="P16" s="622"/>
      <c r="Q16" s="623"/>
      <c r="R16" s="624">
        <v>18066</v>
      </c>
      <c r="S16" s="625"/>
      <c r="T16" s="625"/>
      <c r="U16" s="625"/>
      <c r="V16" s="625"/>
      <c r="W16" s="625"/>
      <c r="X16" s="625"/>
      <c r="Y16" s="626"/>
      <c r="Z16" s="627">
        <v>0.1</v>
      </c>
      <c r="AA16" s="627"/>
      <c r="AB16" s="627"/>
      <c r="AC16" s="627"/>
      <c r="AD16" s="628">
        <v>18066</v>
      </c>
      <c r="AE16" s="628"/>
      <c r="AF16" s="628"/>
      <c r="AG16" s="628"/>
      <c r="AH16" s="628"/>
      <c r="AI16" s="628"/>
      <c r="AJ16" s="628"/>
      <c r="AK16" s="628"/>
      <c r="AL16" s="629">
        <v>0.2</v>
      </c>
      <c r="AM16" s="630"/>
      <c r="AN16" s="630"/>
      <c r="AO16" s="631"/>
      <c r="AP16" s="621" t="s">
        <v>252</v>
      </c>
      <c r="AQ16" s="622"/>
      <c r="AR16" s="622"/>
      <c r="AS16" s="622"/>
      <c r="AT16" s="622"/>
      <c r="AU16" s="622"/>
      <c r="AV16" s="622"/>
      <c r="AW16" s="622"/>
      <c r="AX16" s="622"/>
      <c r="AY16" s="622"/>
      <c r="AZ16" s="622"/>
      <c r="BA16" s="622"/>
      <c r="BB16" s="622"/>
      <c r="BC16" s="622"/>
      <c r="BD16" s="622"/>
      <c r="BE16" s="622"/>
      <c r="BF16" s="623"/>
      <c r="BG16" s="624">
        <v>546</v>
      </c>
      <c r="BH16" s="625"/>
      <c r="BI16" s="625"/>
      <c r="BJ16" s="625"/>
      <c r="BK16" s="625"/>
      <c r="BL16" s="625"/>
      <c r="BM16" s="625"/>
      <c r="BN16" s="626"/>
      <c r="BO16" s="627">
        <v>0</v>
      </c>
      <c r="BP16" s="627"/>
      <c r="BQ16" s="627"/>
      <c r="BR16" s="627"/>
      <c r="BS16" s="628" t="s">
        <v>121</v>
      </c>
      <c r="BT16" s="628"/>
      <c r="BU16" s="628"/>
      <c r="BV16" s="628"/>
      <c r="BW16" s="628"/>
      <c r="BX16" s="628"/>
      <c r="BY16" s="628"/>
      <c r="BZ16" s="628"/>
      <c r="CA16" s="628"/>
      <c r="CB16" s="632"/>
      <c r="CD16" s="621" t="s">
        <v>253</v>
      </c>
      <c r="CE16" s="622"/>
      <c r="CF16" s="622"/>
      <c r="CG16" s="622"/>
      <c r="CH16" s="622"/>
      <c r="CI16" s="622"/>
      <c r="CJ16" s="622"/>
      <c r="CK16" s="622"/>
      <c r="CL16" s="622"/>
      <c r="CM16" s="622"/>
      <c r="CN16" s="622"/>
      <c r="CO16" s="622"/>
      <c r="CP16" s="622"/>
      <c r="CQ16" s="623"/>
      <c r="CR16" s="624" t="s">
        <v>121</v>
      </c>
      <c r="CS16" s="625"/>
      <c r="CT16" s="625"/>
      <c r="CU16" s="625"/>
      <c r="CV16" s="625"/>
      <c r="CW16" s="625"/>
      <c r="CX16" s="625"/>
      <c r="CY16" s="626"/>
      <c r="CZ16" s="627" t="s">
        <v>121</v>
      </c>
      <c r="DA16" s="627"/>
      <c r="DB16" s="627"/>
      <c r="DC16" s="627"/>
      <c r="DD16" s="633" t="s">
        <v>121</v>
      </c>
      <c r="DE16" s="625"/>
      <c r="DF16" s="625"/>
      <c r="DG16" s="625"/>
      <c r="DH16" s="625"/>
      <c r="DI16" s="625"/>
      <c r="DJ16" s="625"/>
      <c r="DK16" s="625"/>
      <c r="DL16" s="625"/>
      <c r="DM16" s="625"/>
      <c r="DN16" s="625"/>
      <c r="DO16" s="625"/>
      <c r="DP16" s="626"/>
      <c r="DQ16" s="633" t="s">
        <v>121</v>
      </c>
      <c r="DR16" s="625"/>
      <c r="DS16" s="625"/>
      <c r="DT16" s="625"/>
      <c r="DU16" s="625"/>
      <c r="DV16" s="625"/>
      <c r="DW16" s="625"/>
      <c r="DX16" s="625"/>
      <c r="DY16" s="625"/>
      <c r="DZ16" s="625"/>
      <c r="EA16" s="625"/>
      <c r="EB16" s="625"/>
      <c r="EC16" s="634"/>
    </row>
    <row r="17" spans="2:133" ht="11.25" customHeight="1" x14ac:dyDescent="0.2">
      <c r="B17" s="621" t="s">
        <v>254</v>
      </c>
      <c r="C17" s="622"/>
      <c r="D17" s="622"/>
      <c r="E17" s="622"/>
      <c r="F17" s="622"/>
      <c r="G17" s="622"/>
      <c r="H17" s="622"/>
      <c r="I17" s="622"/>
      <c r="J17" s="622"/>
      <c r="K17" s="622"/>
      <c r="L17" s="622"/>
      <c r="M17" s="622"/>
      <c r="N17" s="622"/>
      <c r="O17" s="622"/>
      <c r="P17" s="622"/>
      <c r="Q17" s="623"/>
      <c r="R17" s="624">
        <v>142694</v>
      </c>
      <c r="S17" s="625"/>
      <c r="T17" s="625"/>
      <c r="U17" s="625"/>
      <c r="V17" s="625"/>
      <c r="W17" s="625"/>
      <c r="X17" s="625"/>
      <c r="Y17" s="626"/>
      <c r="Z17" s="627">
        <v>0.8</v>
      </c>
      <c r="AA17" s="627"/>
      <c r="AB17" s="627"/>
      <c r="AC17" s="627"/>
      <c r="AD17" s="628">
        <v>142694</v>
      </c>
      <c r="AE17" s="628"/>
      <c r="AF17" s="628"/>
      <c r="AG17" s="628"/>
      <c r="AH17" s="628"/>
      <c r="AI17" s="628"/>
      <c r="AJ17" s="628"/>
      <c r="AK17" s="628"/>
      <c r="AL17" s="629">
        <v>1.3</v>
      </c>
      <c r="AM17" s="630"/>
      <c r="AN17" s="630"/>
      <c r="AO17" s="631"/>
      <c r="AP17" s="621" t="s">
        <v>255</v>
      </c>
      <c r="AQ17" s="622"/>
      <c r="AR17" s="622"/>
      <c r="AS17" s="622"/>
      <c r="AT17" s="622"/>
      <c r="AU17" s="622"/>
      <c r="AV17" s="622"/>
      <c r="AW17" s="622"/>
      <c r="AX17" s="622"/>
      <c r="AY17" s="622"/>
      <c r="AZ17" s="622"/>
      <c r="BA17" s="622"/>
      <c r="BB17" s="622"/>
      <c r="BC17" s="622"/>
      <c r="BD17" s="622"/>
      <c r="BE17" s="622"/>
      <c r="BF17" s="623"/>
      <c r="BG17" s="624" t="s">
        <v>121</v>
      </c>
      <c r="BH17" s="625"/>
      <c r="BI17" s="625"/>
      <c r="BJ17" s="625"/>
      <c r="BK17" s="625"/>
      <c r="BL17" s="625"/>
      <c r="BM17" s="625"/>
      <c r="BN17" s="626"/>
      <c r="BO17" s="627" t="s">
        <v>121</v>
      </c>
      <c r="BP17" s="627"/>
      <c r="BQ17" s="627"/>
      <c r="BR17" s="627"/>
      <c r="BS17" s="628" t="s">
        <v>121</v>
      </c>
      <c r="BT17" s="628"/>
      <c r="BU17" s="628"/>
      <c r="BV17" s="628"/>
      <c r="BW17" s="628"/>
      <c r="BX17" s="628"/>
      <c r="BY17" s="628"/>
      <c r="BZ17" s="628"/>
      <c r="CA17" s="628"/>
      <c r="CB17" s="632"/>
      <c r="CD17" s="621" t="s">
        <v>256</v>
      </c>
      <c r="CE17" s="622"/>
      <c r="CF17" s="622"/>
      <c r="CG17" s="622"/>
      <c r="CH17" s="622"/>
      <c r="CI17" s="622"/>
      <c r="CJ17" s="622"/>
      <c r="CK17" s="622"/>
      <c r="CL17" s="622"/>
      <c r="CM17" s="622"/>
      <c r="CN17" s="622"/>
      <c r="CO17" s="622"/>
      <c r="CP17" s="622"/>
      <c r="CQ17" s="623"/>
      <c r="CR17" s="624">
        <v>1244499</v>
      </c>
      <c r="CS17" s="625"/>
      <c r="CT17" s="625"/>
      <c r="CU17" s="625"/>
      <c r="CV17" s="625"/>
      <c r="CW17" s="625"/>
      <c r="CX17" s="625"/>
      <c r="CY17" s="626"/>
      <c r="CZ17" s="627">
        <v>7.2</v>
      </c>
      <c r="DA17" s="627"/>
      <c r="DB17" s="627"/>
      <c r="DC17" s="627"/>
      <c r="DD17" s="633" t="s">
        <v>121</v>
      </c>
      <c r="DE17" s="625"/>
      <c r="DF17" s="625"/>
      <c r="DG17" s="625"/>
      <c r="DH17" s="625"/>
      <c r="DI17" s="625"/>
      <c r="DJ17" s="625"/>
      <c r="DK17" s="625"/>
      <c r="DL17" s="625"/>
      <c r="DM17" s="625"/>
      <c r="DN17" s="625"/>
      <c r="DO17" s="625"/>
      <c r="DP17" s="626"/>
      <c r="DQ17" s="633">
        <v>1216400</v>
      </c>
      <c r="DR17" s="625"/>
      <c r="DS17" s="625"/>
      <c r="DT17" s="625"/>
      <c r="DU17" s="625"/>
      <c r="DV17" s="625"/>
      <c r="DW17" s="625"/>
      <c r="DX17" s="625"/>
      <c r="DY17" s="625"/>
      <c r="DZ17" s="625"/>
      <c r="EA17" s="625"/>
      <c r="EB17" s="625"/>
      <c r="EC17" s="634"/>
    </row>
    <row r="18" spans="2:133" ht="11.25" customHeight="1" x14ac:dyDescent="0.2">
      <c r="B18" s="621" t="s">
        <v>257</v>
      </c>
      <c r="C18" s="622"/>
      <c r="D18" s="622"/>
      <c r="E18" s="622"/>
      <c r="F18" s="622"/>
      <c r="G18" s="622"/>
      <c r="H18" s="622"/>
      <c r="I18" s="622"/>
      <c r="J18" s="622"/>
      <c r="K18" s="622"/>
      <c r="L18" s="622"/>
      <c r="M18" s="622"/>
      <c r="N18" s="622"/>
      <c r="O18" s="622"/>
      <c r="P18" s="622"/>
      <c r="Q18" s="623"/>
      <c r="R18" s="624">
        <v>63037</v>
      </c>
      <c r="S18" s="625"/>
      <c r="T18" s="625"/>
      <c r="U18" s="625"/>
      <c r="V18" s="625"/>
      <c r="W18" s="625"/>
      <c r="X18" s="625"/>
      <c r="Y18" s="626"/>
      <c r="Z18" s="627">
        <v>0.3</v>
      </c>
      <c r="AA18" s="627"/>
      <c r="AB18" s="627"/>
      <c r="AC18" s="627"/>
      <c r="AD18" s="628">
        <v>63037</v>
      </c>
      <c r="AE18" s="628"/>
      <c r="AF18" s="628"/>
      <c r="AG18" s="628"/>
      <c r="AH18" s="628"/>
      <c r="AI18" s="628"/>
      <c r="AJ18" s="628"/>
      <c r="AK18" s="628"/>
      <c r="AL18" s="629">
        <v>0.6</v>
      </c>
      <c r="AM18" s="630"/>
      <c r="AN18" s="630"/>
      <c r="AO18" s="631"/>
      <c r="AP18" s="621" t="s">
        <v>258</v>
      </c>
      <c r="AQ18" s="622"/>
      <c r="AR18" s="622"/>
      <c r="AS18" s="622"/>
      <c r="AT18" s="622"/>
      <c r="AU18" s="622"/>
      <c r="AV18" s="622"/>
      <c r="AW18" s="622"/>
      <c r="AX18" s="622"/>
      <c r="AY18" s="622"/>
      <c r="AZ18" s="622"/>
      <c r="BA18" s="622"/>
      <c r="BB18" s="622"/>
      <c r="BC18" s="622"/>
      <c r="BD18" s="622"/>
      <c r="BE18" s="622"/>
      <c r="BF18" s="623"/>
      <c r="BG18" s="624" t="s">
        <v>121</v>
      </c>
      <c r="BH18" s="625"/>
      <c r="BI18" s="625"/>
      <c r="BJ18" s="625"/>
      <c r="BK18" s="625"/>
      <c r="BL18" s="625"/>
      <c r="BM18" s="625"/>
      <c r="BN18" s="626"/>
      <c r="BO18" s="627" t="s">
        <v>121</v>
      </c>
      <c r="BP18" s="627"/>
      <c r="BQ18" s="627"/>
      <c r="BR18" s="627"/>
      <c r="BS18" s="628" t="s">
        <v>121</v>
      </c>
      <c r="BT18" s="628"/>
      <c r="BU18" s="628"/>
      <c r="BV18" s="628"/>
      <c r="BW18" s="628"/>
      <c r="BX18" s="628"/>
      <c r="BY18" s="628"/>
      <c r="BZ18" s="628"/>
      <c r="CA18" s="628"/>
      <c r="CB18" s="632"/>
      <c r="CD18" s="621" t="s">
        <v>259</v>
      </c>
      <c r="CE18" s="622"/>
      <c r="CF18" s="622"/>
      <c r="CG18" s="622"/>
      <c r="CH18" s="622"/>
      <c r="CI18" s="622"/>
      <c r="CJ18" s="622"/>
      <c r="CK18" s="622"/>
      <c r="CL18" s="622"/>
      <c r="CM18" s="622"/>
      <c r="CN18" s="622"/>
      <c r="CO18" s="622"/>
      <c r="CP18" s="622"/>
      <c r="CQ18" s="623"/>
      <c r="CR18" s="624" t="s">
        <v>121</v>
      </c>
      <c r="CS18" s="625"/>
      <c r="CT18" s="625"/>
      <c r="CU18" s="625"/>
      <c r="CV18" s="625"/>
      <c r="CW18" s="625"/>
      <c r="CX18" s="625"/>
      <c r="CY18" s="626"/>
      <c r="CZ18" s="627" t="s">
        <v>121</v>
      </c>
      <c r="DA18" s="627"/>
      <c r="DB18" s="627"/>
      <c r="DC18" s="627"/>
      <c r="DD18" s="633" t="s">
        <v>121</v>
      </c>
      <c r="DE18" s="625"/>
      <c r="DF18" s="625"/>
      <c r="DG18" s="625"/>
      <c r="DH18" s="625"/>
      <c r="DI18" s="625"/>
      <c r="DJ18" s="625"/>
      <c r="DK18" s="625"/>
      <c r="DL18" s="625"/>
      <c r="DM18" s="625"/>
      <c r="DN18" s="625"/>
      <c r="DO18" s="625"/>
      <c r="DP18" s="626"/>
      <c r="DQ18" s="633" t="s">
        <v>121</v>
      </c>
      <c r="DR18" s="625"/>
      <c r="DS18" s="625"/>
      <c r="DT18" s="625"/>
      <c r="DU18" s="625"/>
      <c r="DV18" s="625"/>
      <c r="DW18" s="625"/>
      <c r="DX18" s="625"/>
      <c r="DY18" s="625"/>
      <c r="DZ18" s="625"/>
      <c r="EA18" s="625"/>
      <c r="EB18" s="625"/>
      <c r="EC18" s="634"/>
    </row>
    <row r="19" spans="2:133" ht="11.25" customHeight="1" x14ac:dyDescent="0.2">
      <c r="B19" s="621" t="s">
        <v>260</v>
      </c>
      <c r="C19" s="622"/>
      <c r="D19" s="622"/>
      <c r="E19" s="622"/>
      <c r="F19" s="622"/>
      <c r="G19" s="622"/>
      <c r="H19" s="622"/>
      <c r="I19" s="622"/>
      <c r="J19" s="622"/>
      <c r="K19" s="622"/>
      <c r="L19" s="622"/>
      <c r="M19" s="622"/>
      <c r="N19" s="622"/>
      <c r="O19" s="622"/>
      <c r="P19" s="622"/>
      <c r="Q19" s="623"/>
      <c r="R19" s="624">
        <v>53674</v>
      </c>
      <c r="S19" s="625"/>
      <c r="T19" s="625"/>
      <c r="U19" s="625"/>
      <c r="V19" s="625"/>
      <c r="W19" s="625"/>
      <c r="X19" s="625"/>
      <c r="Y19" s="626"/>
      <c r="Z19" s="627">
        <v>0.3</v>
      </c>
      <c r="AA19" s="627"/>
      <c r="AB19" s="627"/>
      <c r="AC19" s="627"/>
      <c r="AD19" s="628">
        <v>53674</v>
      </c>
      <c r="AE19" s="628"/>
      <c r="AF19" s="628"/>
      <c r="AG19" s="628"/>
      <c r="AH19" s="628"/>
      <c r="AI19" s="628"/>
      <c r="AJ19" s="628"/>
      <c r="AK19" s="628"/>
      <c r="AL19" s="629">
        <v>0.5</v>
      </c>
      <c r="AM19" s="630"/>
      <c r="AN19" s="630"/>
      <c r="AO19" s="631"/>
      <c r="AP19" s="621" t="s">
        <v>261</v>
      </c>
      <c r="AQ19" s="622"/>
      <c r="AR19" s="622"/>
      <c r="AS19" s="622"/>
      <c r="AT19" s="622"/>
      <c r="AU19" s="622"/>
      <c r="AV19" s="622"/>
      <c r="AW19" s="622"/>
      <c r="AX19" s="622"/>
      <c r="AY19" s="622"/>
      <c r="AZ19" s="622"/>
      <c r="BA19" s="622"/>
      <c r="BB19" s="622"/>
      <c r="BC19" s="622"/>
      <c r="BD19" s="622"/>
      <c r="BE19" s="622"/>
      <c r="BF19" s="623"/>
      <c r="BG19" s="624" t="s">
        <v>121</v>
      </c>
      <c r="BH19" s="625"/>
      <c r="BI19" s="625"/>
      <c r="BJ19" s="625"/>
      <c r="BK19" s="625"/>
      <c r="BL19" s="625"/>
      <c r="BM19" s="625"/>
      <c r="BN19" s="626"/>
      <c r="BO19" s="627" t="s">
        <v>121</v>
      </c>
      <c r="BP19" s="627"/>
      <c r="BQ19" s="627"/>
      <c r="BR19" s="627"/>
      <c r="BS19" s="628" t="s">
        <v>121</v>
      </c>
      <c r="BT19" s="628"/>
      <c r="BU19" s="628"/>
      <c r="BV19" s="628"/>
      <c r="BW19" s="628"/>
      <c r="BX19" s="628"/>
      <c r="BY19" s="628"/>
      <c r="BZ19" s="628"/>
      <c r="CA19" s="628"/>
      <c r="CB19" s="632"/>
      <c r="CD19" s="621" t="s">
        <v>262</v>
      </c>
      <c r="CE19" s="622"/>
      <c r="CF19" s="622"/>
      <c r="CG19" s="622"/>
      <c r="CH19" s="622"/>
      <c r="CI19" s="622"/>
      <c r="CJ19" s="622"/>
      <c r="CK19" s="622"/>
      <c r="CL19" s="622"/>
      <c r="CM19" s="622"/>
      <c r="CN19" s="622"/>
      <c r="CO19" s="622"/>
      <c r="CP19" s="622"/>
      <c r="CQ19" s="623"/>
      <c r="CR19" s="624" t="s">
        <v>121</v>
      </c>
      <c r="CS19" s="625"/>
      <c r="CT19" s="625"/>
      <c r="CU19" s="625"/>
      <c r="CV19" s="625"/>
      <c r="CW19" s="625"/>
      <c r="CX19" s="625"/>
      <c r="CY19" s="626"/>
      <c r="CZ19" s="627" t="s">
        <v>121</v>
      </c>
      <c r="DA19" s="627"/>
      <c r="DB19" s="627"/>
      <c r="DC19" s="627"/>
      <c r="DD19" s="633" t="s">
        <v>121</v>
      </c>
      <c r="DE19" s="625"/>
      <c r="DF19" s="625"/>
      <c r="DG19" s="625"/>
      <c r="DH19" s="625"/>
      <c r="DI19" s="625"/>
      <c r="DJ19" s="625"/>
      <c r="DK19" s="625"/>
      <c r="DL19" s="625"/>
      <c r="DM19" s="625"/>
      <c r="DN19" s="625"/>
      <c r="DO19" s="625"/>
      <c r="DP19" s="626"/>
      <c r="DQ19" s="633" t="s">
        <v>121</v>
      </c>
      <c r="DR19" s="625"/>
      <c r="DS19" s="625"/>
      <c r="DT19" s="625"/>
      <c r="DU19" s="625"/>
      <c r="DV19" s="625"/>
      <c r="DW19" s="625"/>
      <c r="DX19" s="625"/>
      <c r="DY19" s="625"/>
      <c r="DZ19" s="625"/>
      <c r="EA19" s="625"/>
      <c r="EB19" s="625"/>
      <c r="EC19" s="634"/>
    </row>
    <row r="20" spans="2:133" ht="11.25" customHeight="1" x14ac:dyDescent="0.2">
      <c r="B20" s="637" t="s">
        <v>263</v>
      </c>
      <c r="C20" s="638"/>
      <c r="D20" s="638"/>
      <c r="E20" s="638"/>
      <c r="F20" s="638"/>
      <c r="G20" s="638"/>
      <c r="H20" s="638"/>
      <c r="I20" s="638"/>
      <c r="J20" s="638"/>
      <c r="K20" s="638"/>
      <c r="L20" s="638"/>
      <c r="M20" s="638"/>
      <c r="N20" s="638"/>
      <c r="O20" s="638"/>
      <c r="P20" s="638"/>
      <c r="Q20" s="639"/>
      <c r="R20" s="624">
        <v>9363</v>
      </c>
      <c r="S20" s="625"/>
      <c r="T20" s="625"/>
      <c r="U20" s="625"/>
      <c r="V20" s="625"/>
      <c r="W20" s="625"/>
      <c r="X20" s="625"/>
      <c r="Y20" s="626"/>
      <c r="Z20" s="627">
        <v>0</v>
      </c>
      <c r="AA20" s="627"/>
      <c r="AB20" s="627"/>
      <c r="AC20" s="627"/>
      <c r="AD20" s="628">
        <v>9363</v>
      </c>
      <c r="AE20" s="628"/>
      <c r="AF20" s="628"/>
      <c r="AG20" s="628"/>
      <c r="AH20" s="628"/>
      <c r="AI20" s="628"/>
      <c r="AJ20" s="628"/>
      <c r="AK20" s="628"/>
      <c r="AL20" s="629">
        <v>0.1</v>
      </c>
      <c r="AM20" s="630"/>
      <c r="AN20" s="630"/>
      <c r="AO20" s="631"/>
      <c r="AP20" s="621" t="s">
        <v>264</v>
      </c>
      <c r="AQ20" s="622"/>
      <c r="AR20" s="622"/>
      <c r="AS20" s="622"/>
      <c r="AT20" s="622"/>
      <c r="AU20" s="622"/>
      <c r="AV20" s="622"/>
      <c r="AW20" s="622"/>
      <c r="AX20" s="622"/>
      <c r="AY20" s="622"/>
      <c r="AZ20" s="622"/>
      <c r="BA20" s="622"/>
      <c r="BB20" s="622"/>
      <c r="BC20" s="622"/>
      <c r="BD20" s="622"/>
      <c r="BE20" s="622"/>
      <c r="BF20" s="623"/>
      <c r="BG20" s="624" t="s">
        <v>121</v>
      </c>
      <c r="BH20" s="625"/>
      <c r="BI20" s="625"/>
      <c r="BJ20" s="625"/>
      <c r="BK20" s="625"/>
      <c r="BL20" s="625"/>
      <c r="BM20" s="625"/>
      <c r="BN20" s="626"/>
      <c r="BO20" s="627" t="s">
        <v>121</v>
      </c>
      <c r="BP20" s="627"/>
      <c r="BQ20" s="627"/>
      <c r="BR20" s="627"/>
      <c r="BS20" s="628" t="s">
        <v>121</v>
      </c>
      <c r="BT20" s="628"/>
      <c r="BU20" s="628"/>
      <c r="BV20" s="628"/>
      <c r="BW20" s="628"/>
      <c r="BX20" s="628"/>
      <c r="BY20" s="628"/>
      <c r="BZ20" s="628"/>
      <c r="CA20" s="628"/>
      <c r="CB20" s="632"/>
      <c r="CD20" s="621" t="s">
        <v>265</v>
      </c>
      <c r="CE20" s="622"/>
      <c r="CF20" s="622"/>
      <c r="CG20" s="622"/>
      <c r="CH20" s="622"/>
      <c r="CI20" s="622"/>
      <c r="CJ20" s="622"/>
      <c r="CK20" s="622"/>
      <c r="CL20" s="622"/>
      <c r="CM20" s="622"/>
      <c r="CN20" s="622"/>
      <c r="CO20" s="622"/>
      <c r="CP20" s="622"/>
      <c r="CQ20" s="623"/>
      <c r="CR20" s="624">
        <v>17330969</v>
      </c>
      <c r="CS20" s="625"/>
      <c r="CT20" s="625"/>
      <c r="CU20" s="625"/>
      <c r="CV20" s="625"/>
      <c r="CW20" s="625"/>
      <c r="CX20" s="625"/>
      <c r="CY20" s="626"/>
      <c r="CZ20" s="627">
        <v>100</v>
      </c>
      <c r="DA20" s="627"/>
      <c r="DB20" s="627"/>
      <c r="DC20" s="627"/>
      <c r="DD20" s="633">
        <v>2555687</v>
      </c>
      <c r="DE20" s="625"/>
      <c r="DF20" s="625"/>
      <c r="DG20" s="625"/>
      <c r="DH20" s="625"/>
      <c r="DI20" s="625"/>
      <c r="DJ20" s="625"/>
      <c r="DK20" s="625"/>
      <c r="DL20" s="625"/>
      <c r="DM20" s="625"/>
      <c r="DN20" s="625"/>
      <c r="DO20" s="625"/>
      <c r="DP20" s="626"/>
      <c r="DQ20" s="633">
        <v>11593746</v>
      </c>
      <c r="DR20" s="625"/>
      <c r="DS20" s="625"/>
      <c r="DT20" s="625"/>
      <c r="DU20" s="625"/>
      <c r="DV20" s="625"/>
      <c r="DW20" s="625"/>
      <c r="DX20" s="625"/>
      <c r="DY20" s="625"/>
      <c r="DZ20" s="625"/>
      <c r="EA20" s="625"/>
      <c r="EB20" s="625"/>
      <c r="EC20" s="634"/>
    </row>
    <row r="21" spans="2:133" ht="11.25" customHeight="1" x14ac:dyDescent="0.2">
      <c r="B21" s="621" t="s">
        <v>266</v>
      </c>
      <c r="C21" s="622"/>
      <c r="D21" s="622"/>
      <c r="E21" s="622"/>
      <c r="F21" s="622"/>
      <c r="G21" s="622"/>
      <c r="H21" s="622"/>
      <c r="I21" s="622"/>
      <c r="J21" s="622"/>
      <c r="K21" s="622"/>
      <c r="L21" s="622"/>
      <c r="M21" s="622"/>
      <c r="N21" s="622"/>
      <c r="O21" s="622"/>
      <c r="P21" s="622"/>
      <c r="Q21" s="623"/>
      <c r="R21" s="624">
        <v>93007</v>
      </c>
      <c r="S21" s="625"/>
      <c r="T21" s="625"/>
      <c r="U21" s="625"/>
      <c r="V21" s="625"/>
      <c r="W21" s="625"/>
      <c r="X21" s="625"/>
      <c r="Y21" s="626"/>
      <c r="Z21" s="627">
        <v>0.5</v>
      </c>
      <c r="AA21" s="627"/>
      <c r="AB21" s="627"/>
      <c r="AC21" s="627"/>
      <c r="AD21" s="628" t="s">
        <v>121</v>
      </c>
      <c r="AE21" s="628"/>
      <c r="AF21" s="628"/>
      <c r="AG21" s="628"/>
      <c r="AH21" s="628"/>
      <c r="AI21" s="628"/>
      <c r="AJ21" s="628"/>
      <c r="AK21" s="628"/>
      <c r="AL21" s="629" t="s">
        <v>121</v>
      </c>
      <c r="AM21" s="630"/>
      <c r="AN21" s="630"/>
      <c r="AO21" s="631"/>
      <c r="AP21" s="621" t="s">
        <v>267</v>
      </c>
      <c r="AQ21" s="640"/>
      <c r="AR21" s="640"/>
      <c r="AS21" s="640"/>
      <c r="AT21" s="640"/>
      <c r="AU21" s="640"/>
      <c r="AV21" s="640"/>
      <c r="AW21" s="640"/>
      <c r="AX21" s="640"/>
      <c r="AY21" s="640"/>
      <c r="AZ21" s="640"/>
      <c r="BA21" s="640"/>
      <c r="BB21" s="640"/>
      <c r="BC21" s="640"/>
      <c r="BD21" s="640"/>
      <c r="BE21" s="640"/>
      <c r="BF21" s="641"/>
      <c r="BG21" s="624" t="s">
        <v>121</v>
      </c>
      <c r="BH21" s="625"/>
      <c r="BI21" s="625"/>
      <c r="BJ21" s="625"/>
      <c r="BK21" s="625"/>
      <c r="BL21" s="625"/>
      <c r="BM21" s="625"/>
      <c r="BN21" s="626"/>
      <c r="BO21" s="627" t="s">
        <v>121</v>
      </c>
      <c r="BP21" s="627"/>
      <c r="BQ21" s="627"/>
      <c r="BR21" s="627"/>
      <c r="BS21" s="628" t="s">
        <v>121</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2">
      <c r="B22" s="621" t="s">
        <v>268</v>
      </c>
      <c r="C22" s="622"/>
      <c r="D22" s="622"/>
      <c r="E22" s="622"/>
      <c r="F22" s="622"/>
      <c r="G22" s="622"/>
      <c r="H22" s="622"/>
      <c r="I22" s="622"/>
      <c r="J22" s="622"/>
      <c r="K22" s="622"/>
      <c r="L22" s="622"/>
      <c r="M22" s="622"/>
      <c r="N22" s="622"/>
      <c r="O22" s="622"/>
      <c r="P22" s="622"/>
      <c r="Q22" s="623"/>
      <c r="R22" s="624" t="s">
        <v>121</v>
      </c>
      <c r="S22" s="625"/>
      <c r="T22" s="625"/>
      <c r="U22" s="625"/>
      <c r="V22" s="625"/>
      <c r="W22" s="625"/>
      <c r="X22" s="625"/>
      <c r="Y22" s="626"/>
      <c r="Z22" s="627" t="s">
        <v>121</v>
      </c>
      <c r="AA22" s="627"/>
      <c r="AB22" s="627"/>
      <c r="AC22" s="627"/>
      <c r="AD22" s="628" t="s">
        <v>121</v>
      </c>
      <c r="AE22" s="628"/>
      <c r="AF22" s="628"/>
      <c r="AG22" s="628"/>
      <c r="AH22" s="628"/>
      <c r="AI22" s="628"/>
      <c r="AJ22" s="628"/>
      <c r="AK22" s="628"/>
      <c r="AL22" s="629" t="s">
        <v>121</v>
      </c>
      <c r="AM22" s="630"/>
      <c r="AN22" s="630"/>
      <c r="AO22" s="631"/>
      <c r="AP22" s="621" t="s">
        <v>269</v>
      </c>
      <c r="AQ22" s="640"/>
      <c r="AR22" s="640"/>
      <c r="AS22" s="640"/>
      <c r="AT22" s="640"/>
      <c r="AU22" s="640"/>
      <c r="AV22" s="640"/>
      <c r="AW22" s="640"/>
      <c r="AX22" s="640"/>
      <c r="AY22" s="640"/>
      <c r="AZ22" s="640"/>
      <c r="BA22" s="640"/>
      <c r="BB22" s="640"/>
      <c r="BC22" s="640"/>
      <c r="BD22" s="640"/>
      <c r="BE22" s="640"/>
      <c r="BF22" s="641"/>
      <c r="BG22" s="624" t="s">
        <v>121</v>
      </c>
      <c r="BH22" s="625"/>
      <c r="BI22" s="625"/>
      <c r="BJ22" s="625"/>
      <c r="BK22" s="625"/>
      <c r="BL22" s="625"/>
      <c r="BM22" s="625"/>
      <c r="BN22" s="626"/>
      <c r="BO22" s="627" t="s">
        <v>121</v>
      </c>
      <c r="BP22" s="627"/>
      <c r="BQ22" s="627"/>
      <c r="BR22" s="627"/>
      <c r="BS22" s="628" t="s">
        <v>121</v>
      </c>
      <c r="BT22" s="628"/>
      <c r="BU22" s="628"/>
      <c r="BV22" s="628"/>
      <c r="BW22" s="628"/>
      <c r="BX22" s="628"/>
      <c r="BY22" s="628"/>
      <c r="BZ22" s="628"/>
      <c r="CA22" s="628"/>
      <c r="CB22" s="632"/>
      <c r="CD22" s="606" t="s">
        <v>270</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
      <c r="B23" s="621" t="s">
        <v>271</v>
      </c>
      <c r="C23" s="622"/>
      <c r="D23" s="622"/>
      <c r="E23" s="622"/>
      <c r="F23" s="622"/>
      <c r="G23" s="622"/>
      <c r="H23" s="622"/>
      <c r="I23" s="622"/>
      <c r="J23" s="622"/>
      <c r="K23" s="622"/>
      <c r="L23" s="622"/>
      <c r="M23" s="622"/>
      <c r="N23" s="622"/>
      <c r="O23" s="622"/>
      <c r="P23" s="622"/>
      <c r="Q23" s="623"/>
      <c r="R23" s="624">
        <v>93007</v>
      </c>
      <c r="S23" s="625"/>
      <c r="T23" s="625"/>
      <c r="U23" s="625"/>
      <c r="V23" s="625"/>
      <c r="W23" s="625"/>
      <c r="X23" s="625"/>
      <c r="Y23" s="626"/>
      <c r="Z23" s="627">
        <v>0.5</v>
      </c>
      <c r="AA23" s="627"/>
      <c r="AB23" s="627"/>
      <c r="AC23" s="627"/>
      <c r="AD23" s="628" t="s">
        <v>121</v>
      </c>
      <c r="AE23" s="628"/>
      <c r="AF23" s="628"/>
      <c r="AG23" s="628"/>
      <c r="AH23" s="628"/>
      <c r="AI23" s="628"/>
      <c r="AJ23" s="628"/>
      <c r="AK23" s="628"/>
      <c r="AL23" s="629" t="s">
        <v>121</v>
      </c>
      <c r="AM23" s="630"/>
      <c r="AN23" s="630"/>
      <c r="AO23" s="631"/>
      <c r="AP23" s="621" t="s">
        <v>272</v>
      </c>
      <c r="AQ23" s="640"/>
      <c r="AR23" s="640"/>
      <c r="AS23" s="640"/>
      <c r="AT23" s="640"/>
      <c r="AU23" s="640"/>
      <c r="AV23" s="640"/>
      <c r="AW23" s="640"/>
      <c r="AX23" s="640"/>
      <c r="AY23" s="640"/>
      <c r="AZ23" s="640"/>
      <c r="BA23" s="640"/>
      <c r="BB23" s="640"/>
      <c r="BC23" s="640"/>
      <c r="BD23" s="640"/>
      <c r="BE23" s="640"/>
      <c r="BF23" s="641"/>
      <c r="BG23" s="624" t="s">
        <v>121</v>
      </c>
      <c r="BH23" s="625"/>
      <c r="BI23" s="625"/>
      <c r="BJ23" s="625"/>
      <c r="BK23" s="625"/>
      <c r="BL23" s="625"/>
      <c r="BM23" s="625"/>
      <c r="BN23" s="626"/>
      <c r="BO23" s="627" t="s">
        <v>121</v>
      </c>
      <c r="BP23" s="627"/>
      <c r="BQ23" s="627"/>
      <c r="BR23" s="627"/>
      <c r="BS23" s="628" t="s">
        <v>121</v>
      </c>
      <c r="BT23" s="628"/>
      <c r="BU23" s="628"/>
      <c r="BV23" s="628"/>
      <c r="BW23" s="628"/>
      <c r="BX23" s="628"/>
      <c r="BY23" s="628"/>
      <c r="BZ23" s="628"/>
      <c r="CA23" s="628"/>
      <c r="CB23" s="632"/>
      <c r="CD23" s="606" t="s">
        <v>212</v>
      </c>
      <c r="CE23" s="607"/>
      <c r="CF23" s="607"/>
      <c r="CG23" s="607"/>
      <c r="CH23" s="607"/>
      <c r="CI23" s="607"/>
      <c r="CJ23" s="607"/>
      <c r="CK23" s="607"/>
      <c r="CL23" s="607"/>
      <c r="CM23" s="607"/>
      <c r="CN23" s="607"/>
      <c r="CO23" s="607"/>
      <c r="CP23" s="607"/>
      <c r="CQ23" s="608"/>
      <c r="CR23" s="606" t="s">
        <v>273</v>
      </c>
      <c r="CS23" s="607"/>
      <c r="CT23" s="607"/>
      <c r="CU23" s="607"/>
      <c r="CV23" s="607"/>
      <c r="CW23" s="607"/>
      <c r="CX23" s="607"/>
      <c r="CY23" s="608"/>
      <c r="CZ23" s="606" t="s">
        <v>274</v>
      </c>
      <c r="DA23" s="607"/>
      <c r="DB23" s="607"/>
      <c r="DC23" s="608"/>
      <c r="DD23" s="606" t="s">
        <v>275</v>
      </c>
      <c r="DE23" s="607"/>
      <c r="DF23" s="607"/>
      <c r="DG23" s="607"/>
      <c r="DH23" s="607"/>
      <c r="DI23" s="607"/>
      <c r="DJ23" s="607"/>
      <c r="DK23" s="608"/>
      <c r="DL23" s="651" t="s">
        <v>276</v>
      </c>
      <c r="DM23" s="652"/>
      <c r="DN23" s="652"/>
      <c r="DO23" s="652"/>
      <c r="DP23" s="652"/>
      <c r="DQ23" s="652"/>
      <c r="DR23" s="652"/>
      <c r="DS23" s="652"/>
      <c r="DT23" s="652"/>
      <c r="DU23" s="652"/>
      <c r="DV23" s="653"/>
      <c r="DW23" s="606" t="s">
        <v>277</v>
      </c>
      <c r="DX23" s="607"/>
      <c r="DY23" s="607"/>
      <c r="DZ23" s="607"/>
      <c r="EA23" s="607"/>
      <c r="EB23" s="607"/>
      <c r="EC23" s="608"/>
    </row>
    <row r="24" spans="2:133" ht="11.25" customHeight="1" x14ac:dyDescent="0.2">
      <c r="B24" s="621" t="s">
        <v>278</v>
      </c>
      <c r="C24" s="622"/>
      <c r="D24" s="622"/>
      <c r="E24" s="622"/>
      <c r="F24" s="622"/>
      <c r="G24" s="622"/>
      <c r="H24" s="622"/>
      <c r="I24" s="622"/>
      <c r="J24" s="622"/>
      <c r="K24" s="622"/>
      <c r="L24" s="622"/>
      <c r="M24" s="622"/>
      <c r="N24" s="622"/>
      <c r="O24" s="622"/>
      <c r="P24" s="622"/>
      <c r="Q24" s="623"/>
      <c r="R24" s="624" t="s">
        <v>121</v>
      </c>
      <c r="S24" s="625"/>
      <c r="T24" s="625"/>
      <c r="U24" s="625"/>
      <c r="V24" s="625"/>
      <c r="W24" s="625"/>
      <c r="X24" s="625"/>
      <c r="Y24" s="626"/>
      <c r="Z24" s="627" t="s">
        <v>121</v>
      </c>
      <c r="AA24" s="627"/>
      <c r="AB24" s="627"/>
      <c r="AC24" s="627"/>
      <c r="AD24" s="628" t="s">
        <v>121</v>
      </c>
      <c r="AE24" s="628"/>
      <c r="AF24" s="628"/>
      <c r="AG24" s="628"/>
      <c r="AH24" s="628"/>
      <c r="AI24" s="628"/>
      <c r="AJ24" s="628"/>
      <c r="AK24" s="628"/>
      <c r="AL24" s="629" t="s">
        <v>121</v>
      </c>
      <c r="AM24" s="630"/>
      <c r="AN24" s="630"/>
      <c r="AO24" s="631"/>
      <c r="AP24" s="621" t="s">
        <v>279</v>
      </c>
      <c r="AQ24" s="640"/>
      <c r="AR24" s="640"/>
      <c r="AS24" s="640"/>
      <c r="AT24" s="640"/>
      <c r="AU24" s="640"/>
      <c r="AV24" s="640"/>
      <c r="AW24" s="640"/>
      <c r="AX24" s="640"/>
      <c r="AY24" s="640"/>
      <c r="AZ24" s="640"/>
      <c r="BA24" s="640"/>
      <c r="BB24" s="640"/>
      <c r="BC24" s="640"/>
      <c r="BD24" s="640"/>
      <c r="BE24" s="640"/>
      <c r="BF24" s="641"/>
      <c r="BG24" s="624" t="s">
        <v>121</v>
      </c>
      <c r="BH24" s="625"/>
      <c r="BI24" s="625"/>
      <c r="BJ24" s="625"/>
      <c r="BK24" s="625"/>
      <c r="BL24" s="625"/>
      <c r="BM24" s="625"/>
      <c r="BN24" s="626"/>
      <c r="BO24" s="627" t="s">
        <v>121</v>
      </c>
      <c r="BP24" s="627"/>
      <c r="BQ24" s="627"/>
      <c r="BR24" s="627"/>
      <c r="BS24" s="628" t="s">
        <v>121</v>
      </c>
      <c r="BT24" s="628"/>
      <c r="BU24" s="628"/>
      <c r="BV24" s="628"/>
      <c r="BW24" s="628"/>
      <c r="BX24" s="628"/>
      <c r="BY24" s="628"/>
      <c r="BZ24" s="628"/>
      <c r="CA24" s="628"/>
      <c r="CB24" s="632"/>
      <c r="CD24" s="610" t="s">
        <v>280</v>
      </c>
      <c r="CE24" s="611"/>
      <c r="CF24" s="611"/>
      <c r="CG24" s="611"/>
      <c r="CH24" s="611"/>
      <c r="CI24" s="611"/>
      <c r="CJ24" s="611"/>
      <c r="CK24" s="611"/>
      <c r="CL24" s="611"/>
      <c r="CM24" s="611"/>
      <c r="CN24" s="611"/>
      <c r="CO24" s="611"/>
      <c r="CP24" s="611"/>
      <c r="CQ24" s="612"/>
      <c r="CR24" s="613">
        <v>8200168</v>
      </c>
      <c r="CS24" s="614"/>
      <c r="CT24" s="614"/>
      <c r="CU24" s="614"/>
      <c r="CV24" s="614"/>
      <c r="CW24" s="614"/>
      <c r="CX24" s="614"/>
      <c r="CY24" s="615"/>
      <c r="CZ24" s="618">
        <v>47.3</v>
      </c>
      <c r="DA24" s="619"/>
      <c r="DB24" s="619"/>
      <c r="DC24" s="635"/>
      <c r="DD24" s="659">
        <v>5404076</v>
      </c>
      <c r="DE24" s="614"/>
      <c r="DF24" s="614"/>
      <c r="DG24" s="614"/>
      <c r="DH24" s="614"/>
      <c r="DI24" s="614"/>
      <c r="DJ24" s="614"/>
      <c r="DK24" s="615"/>
      <c r="DL24" s="659">
        <v>4866148</v>
      </c>
      <c r="DM24" s="614"/>
      <c r="DN24" s="614"/>
      <c r="DO24" s="614"/>
      <c r="DP24" s="614"/>
      <c r="DQ24" s="614"/>
      <c r="DR24" s="614"/>
      <c r="DS24" s="614"/>
      <c r="DT24" s="614"/>
      <c r="DU24" s="614"/>
      <c r="DV24" s="615"/>
      <c r="DW24" s="618">
        <v>42.9</v>
      </c>
      <c r="DX24" s="619"/>
      <c r="DY24" s="619"/>
      <c r="DZ24" s="619"/>
      <c r="EA24" s="619"/>
      <c r="EB24" s="619"/>
      <c r="EC24" s="620"/>
    </row>
    <row r="25" spans="2:133" ht="11.25" customHeight="1" x14ac:dyDescent="0.2">
      <c r="B25" s="621" t="s">
        <v>281</v>
      </c>
      <c r="C25" s="622"/>
      <c r="D25" s="622"/>
      <c r="E25" s="622"/>
      <c r="F25" s="622"/>
      <c r="G25" s="622"/>
      <c r="H25" s="622"/>
      <c r="I25" s="622"/>
      <c r="J25" s="622"/>
      <c r="K25" s="622"/>
      <c r="L25" s="622"/>
      <c r="M25" s="622"/>
      <c r="N25" s="622"/>
      <c r="O25" s="622"/>
      <c r="P25" s="622"/>
      <c r="Q25" s="623"/>
      <c r="R25" s="624">
        <v>11419092</v>
      </c>
      <c r="S25" s="625"/>
      <c r="T25" s="625"/>
      <c r="U25" s="625"/>
      <c r="V25" s="625"/>
      <c r="W25" s="625"/>
      <c r="X25" s="625"/>
      <c r="Y25" s="626"/>
      <c r="Z25" s="627">
        <v>60.9</v>
      </c>
      <c r="AA25" s="627"/>
      <c r="AB25" s="627"/>
      <c r="AC25" s="627"/>
      <c r="AD25" s="628">
        <v>11326085</v>
      </c>
      <c r="AE25" s="628"/>
      <c r="AF25" s="628"/>
      <c r="AG25" s="628"/>
      <c r="AH25" s="628"/>
      <c r="AI25" s="628"/>
      <c r="AJ25" s="628"/>
      <c r="AK25" s="628"/>
      <c r="AL25" s="629">
        <v>99.8</v>
      </c>
      <c r="AM25" s="630"/>
      <c r="AN25" s="630"/>
      <c r="AO25" s="631"/>
      <c r="AP25" s="621" t="s">
        <v>282</v>
      </c>
      <c r="AQ25" s="640"/>
      <c r="AR25" s="640"/>
      <c r="AS25" s="640"/>
      <c r="AT25" s="640"/>
      <c r="AU25" s="640"/>
      <c r="AV25" s="640"/>
      <c r="AW25" s="640"/>
      <c r="AX25" s="640"/>
      <c r="AY25" s="640"/>
      <c r="AZ25" s="640"/>
      <c r="BA25" s="640"/>
      <c r="BB25" s="640"/>
      <c r="BC25" s="640"/>
      <c r="BD25" s="640"/>
      <c r="BE25" s="640"/>
      <c r="BF25" s="641"/>
      <c r="BG25" s="624" t="s">
        <v>121</v>
      </c>
      <c r="BH25" s="625"/>
      <c r="BI25" s="625"/>
      <c r="BJ25" s="625"/>
      <c r="BK25" s="625"/>
      <c r="BL25" s="625"/>
      <c r="BM25" s="625"/>
      <c r="BN25" s="626"/>
      <c r="BO25" s="627" t="s">
        <v>121</v>
      </c>
      <c r="BP25" s="627"/>
      <c r="BQ25" s="627"/>
      <c r="BR25" s="627"/>
      <c r="BS25" s="628" t="s">
        <v>121</v>
      </c>
      <c r="BT25" s="628"/>
      <c r="BU25" s="628"/>
      <c r="BV25" s="628"/>
      <c r="BW25" s="628"/>
      <c r="BX25" s="628"/>
      <c r="BY25" s="628"/>
      <c r="BZ25" s="628"/>
      <c r="CA25" s="628"/>
      <c r="CB25" s="632"/>
      <c r="CD25" s="621" t="s">
        <v>283</v>
      </c>
      <c r="CE25" s="622"/>
      <c r="CF25" s="622"/>
      <c r="CG25" s="622"/>
      <c r="CH25" s="622"/>
      <c r="CI25" s="622"/>
      <c r="CJ25" s="622"/>
      <c r="CK25" s="622"/>
      <c r="CL25" s="622"/>
      <c r="CM25" s="622"/>
      <c r="CN25" s="622"/>
      <c r="CO25" s="622"/>
      <c r="CP25" s="622"/>
      <c r="CQ25" s="623"/>
      <c r="CR25" s="624">
        <v>2889103</v>
      </c>
      <c r="CS25" s="656"/>
      <c r="CT25" s="656"/>
      <c r="CU25" s="656"/>
      <c r="CV25" s="656"/>
      <c r="CW25" s="656"/>
      <c r="CX25" s="656"/>
      <c r="CY25" s="657"/>
      <c r="CZ25" s="629">
        <v>16.7</v>
      </c>
      <c r="DA25" s="654"/>
      <c r="DB25" s="654"/>
      <c r="DC25" s="658"/>
      <c r="DD25" s="633">
        <v>2750230</v>
      </c>
      <c r="DE25" s="656"/>
      <c r="DF25" s="656"/>
      <c r="DG25" s="656"/>
      <c r="DH25" s="656"/>
      <c r="DI25" s="656"/>
      <c r="DJ25" s="656"/>
      <c r="DK25" s="657"/>
      <c r="DL25" s="633">
        <v>2731151</v>
      </c>
      <c r="DM25" s="656"/>
      <c r="DN25" s="656"/>
      <c r="DO25" s="656"/>
      <c r="DP25" s="656"/>
      <c r="DQ25" s="656"/>
      <c r="DR25" s="656"/>
      <c r="DS25" s="656"/>
      <c r="DT25" s="656"/>
      <c r="DU25" s="656"/>
      <c r="DV25" s="657"/>
      <c r="DW25" s="629">
        <v>24.1</v>
      </c>
      <c r="DX25" s="654"/>
      <c r="DY25" s="654"/>
      <c r="DZ25" s="654"/>
      <c r="EA25" s="654"/>
      <c r="EB25" s="654"/>
      <c r="EC25" s="655"/>
    </row>
    <row r="26" spans="2:133" ht="11.25" customHeight="1" x14ac:dyDescent="0.2">
      <c r="B26" s="621" t="s">
        <v>284</v>
      </c>
      <c r="C26" s="622"/>
      <c r="D26" s="622"/>
      <c r="E26" s="622"/>
      <c r="F26" s="622"/>
      <c r="G26" s="622"/>
      <c r="H26" s="622"/>
      <c r="I26" s="622"/>
      <c r="J26" s="622"/>
      <c r="K26" s="622"/>
      <c r="L26" s="622"/>
      <c r="M26" s="622"/>
      <c r="N26" s="622"/>
      <c r="O26" s="622"/>
      <c r="P26" s="622"/>
      <c r="Q26" s="623"/>
      <c r="R26" s="624">
        <v>7208</v>
      </c>
      <c r="S26" s="625"/>
      <c r="T26" s="625"/>
      <c r="U26" s="625"/>
      <c r="V26" s="625"/>
      <c r="W26" s="625"/>
      <c r="X26" s="625"/>
      <c r="Y26" s="626"/>
      <c r="Z26" s="627">
        <v>0</v>
      </c>
      <c r="AA26" s="627"/>
      <c r="AB26" s="627"/>
      <c r="AC26" s="627"/>
      <c r="AD26" s="628">
        <v>7208</v>
      </c>
      <c r="AE26" s="628"/>
      <c r="AF26" s="628"/>
      <c r="AG26" s="628"/>
      <c r="AH26" s="628"/>
      <c r="AI26" s="628"/>
      <c r="AJ26" s="628"/>
      <c r="AK26" s="628"/>
      <c r="AL26" s="629">
        <v>0.1</v>
      </c>
      <c r="AM26" s="630"/>
      <c r="AN26" s="630"/>
      <c r="AO26" s="631"/>
      <c r="AP26" s="621" t="s">
        <v>285</v>
      </c>
      <c r="AQ26" s="640"/>
      <c r="AR26" s="640"/>
      <c r="AS26" s="640"/>
      <c r="AT26" s="640"/>
      <c r="AU26" s="640"/>
      <c r="AV26" s="640"/>
      <c r="AW26" s="640"/>
      <c r="AX26" s="640"/>
      <c r="AY26" s="640"/>
      <c r="AZ26" s="640"/>
      <c r="BA26" s="640"/>
      <c r="BB26" s="640"/>
      <c r="BC26" s="640"/>
      <c r="BD26" s="640"/>
      <c r="BE26" s="640"/>
      <c r="BF26" s="641"/>
      <c r="BG26" s="624" t="s">
        <v>121</v>
      </c>
      <c r="BH26" s="625"/>
      <c r="BI26" s="625"/>
      <c r="BJ26" s="625"/>
      <c r="BK26" s="625"/>
      <c r="BL26" s="625"/>
      <c r="BM26" s="625"/>
      <c r="BN26" s="626"/>
      <c r="BO26" s="627" t="s">
        <v>121</v>
      </c>
      <c r="BP26" s="627"/>
      <c r="BQ26" s="627"/>
      <c r="BR26" s="627"/>
      <c r="BS26" s="628" t="s">
        <v>121</v>
      </c>
      <c r="BT26" s="628"/>
      <c r="BU26" s="628"/>
      <c r="BV26" s="628"/>
      <c r="BW26" s="628"/>
      <c r="BX26" s="628"/>
      <c r="BY26" s="628"/>
      <c r="BZ26" s="628"/>
      <c r="CA26" s="628"/>
      <c r="CB26" s="632"/>
      <c r="CD26" s="621" t="s">
        <v>286</v>
      </c>
      <c r="CE26" s="622"/>
      <c r="CF26" s="622"/>
      <c r="CG26" s="622"/>
      <c r="CH26" s="622"/>
      <c r="CI26" s="622"/>
      <c r="CJ26" s="622"/>
      <c r="CK26" s="622"/>
      <c r="CL26" s="622"/>
      <c r="CM26" s="622"/>
      <c r="CN26" s="622"/>
      <c r="CO26" s="622"/>
      <c r="CP26" s="622"/>
      <c r="CQ26" s="623"/>
      <c r="CR26" s="624">
        <v>1761839</v>
      </c>
      <c r="CS26" s="625"/>
      <c r="CT26" s="625"/>
      <c r="CU26" s="625"/>
      <c r="CV26" s="625"/>
      <c r="CW26" s="625"/>
      <c r="CX26" s="625"/>
      <c r="CY26" s="626"/>
      <c r="CZ26" s="629">
        <v>10.199999999999999</v>
      </c>
      <c r="DA26" s="654"/>
      <c r="DB26" s="654"/>
      <c r="DC26" s="658"/>
      <c r="DD26" s="633">
        <v>1672855</v>
      </c>
      <c r="DE26" s="625"/>
      <c r="DF26" s="625"/>
      <c r="DG26" s="625"/>
      <c r="DH26" s="625"/>
      <c r="DI26" s="625"/>
      <c r="DJ26" s="625"/>
      <c r="DK26" s="626"/>
      <c r="DL26" s="633" t="s">
        <v>121</v>
      </c>
      <c r="DM26" s="625"/>
      <c r="DN26" s="625"/>
      <c r="DO26" s="625"/>
      <c r="DP26" s="625"/>
      <c r="DQ26" s="625"/>
      <c r="DR26" s="625"/>
      <c r="DS26" s="625"/>
      <c r="DT26" s="625"/>
      <c r="DU26" s="625"/>
      <c r="DV26" s="626"/>
      <c r="DW26" s="629" t="s">
        <v>121</v>
      </c>
      <c r="DX26" s="654"/>
      <c r="DY26" s="654"/>
      <c r="DZ26" s="654"/>
      <c r="EA26" s="654"/>
      <c r="EB26" s="654"/>
      <c r="EC26" s="655"/>
    </row>
    <row r="27" spans="2:133" ht="11.25" customHeight="1" x14ac:dyDescent="0.2">
      <c r="B27" s="621" t="s">
        <v>287</v>
      </c>
      <c r="C27" s="622"/>
      <c r="D27" s="622"/>
      <c r="E27" s="622"/>
      <c r="F27" s="622"/>
      <c r="G27" s="622"/>
      <c r="H27" s="622"/>
      <c r="I27" s="622"/>
      <c r="J27" s="622"/>
      <c r="K27" s="622"/>
      <c r="L27" s="622"/>
      <c r="M27" s="622"/>
      <c r="N27" s="622"/>
      <c r="O27" s="622"/>
      <c r="P27" s="622"/>
      <c r="Q27" s="623"/>
      <c r="R27" s="624">
        <v>98243</v>
      </c>
      <c r="S27" s="625"/>
      <c r="T27" s="625"/>
      <c r="U27" s="625"/>
      <c r="V27" s="625"/>
      <c r="W27" s="625"/>
      <c r="X27" s="625"/>
      <c r="Y27" s="626"/>
      <c r="Z27" s="627">
        <v>0.5</v>
      </c>
      <c r="AA27" s="627"/>
      <c r="AB27" s="627"/>
      <c r="AC27" s="627"/>
      <c r="AD27" s="628">
        <v>74</v>
      </c>
      <c r="AE27" s="628"/>
      <c r="AF27" s="628"/>
      <c r="AG27" s="628"/>
      <c r="AH27" s="628"/>
      <c r="AI27" s="628"/>
      <c r="AJ27" s="628"/>
      <c r="AK27" s="628"/>
      <c r="AL27" s="629">
        <v>0</v>
      </c>
      <c r="AM27" s="630"/>
      <c r="AN27" s="630"/>
      <c r="AO27" s="631"/>
      <c r="AP27" s="621" t="s">
        <v>288</v>
      </c>
      <c r="AQ27" s="622"/>
      <c r="AR27" s="622"/>
      <c r="AS27" s="622"/>
      <c r="AT27" s="622"/>
      <c r="AU27" s="622"/>
      <c r="AV27" s="622"/>
      <c r="AW27" s="622"/>
      <c r="AX27" s="622"/>
      <c r="AY27" s="622"/>
      <c r="AZ27" s="622"/>
      <c r="BA27" s="622"/>
      <c r="BB27" s="622"/>
      <c r="BC27" s="622"/>
      <c r="BD27" s="622"/>
      <c r="BE27" s="622"/>
      <c r="BF27" s="623"/>
      <c r="BG27" s="624">
        <v>9794326</v>
      </c>
      <c r="BH27" s="625"/>
      <c r="BI27" s="625"/>
      <c r="BJ27" s="625"/>
      <c r="BK27" s="625"/>
      <c r="BL27" s="625"/>
      <c r="BM27" s="625"/>
      <c r="BN27" s="626"/>
      <c r="BO27" s="627">
        <v>100</v>
      </c>
      <c r="BP27" s="627"/>
      <c r="BQ27" s="627"/>
      <c r="BR27" s="627"/>
      <c r="BS27" s="628">
        <v>149234</v>
      </c>
      <c r="BT27" s="628"/>
      <c r="BU27" s="628"/>
      <c r="BV27" s="628"/>
      <c r="BW27" s="628"/>
      <c r="BX27" s="628"/>
      <c r="BY27" s="628"/>
      <c r="BZ27" s="628"/>
      <c r="CA27" s="628"/>
      <c r="CB27" s="632"/>
      <c r="CD27" s="621" t="s">
        <v>289</v>
      </c>
      <c r="CE27" s="622"/>
      <c r="CF27" s="622"/>
      <c r="CG27" s="622"/>
      <c r="CH27" s="622"/>
      <c r="CI27" s="622"/>
      <c r="CJ27" s="622"/>
      <c r="CK27" s="622"/>
      <c r="CL27" s="622"/>
      <c r="CM27" s="622"/>
      <c r="CN27" s="622"/>
      <c r="CO27" s="622"/>
      <c r="CP27" s="622"/>
      <c r="CQ27" s="623"/>
      <c r="CR27" s="624">
        <v>4066566</v>
      </c>
      <c r="CS27" s="656"/>
      <c r="CT27" s="656"/>
      <c r="CU27" s="656"/>
      <c r="CV27" s="656"/>
      <c r="CW27" s="656"/>
      <c r="CX27" s="656"/>
      <c r="CY27" s="657"/>
      <c r="CZ27" s="629">
        <v>23.5</v>
      </c>
      <c r="DA27" s="654"/>
      <c r="DB27" s="654"/>
      <c r="DC27" s="658"/>
      <c r="DD27" s="633">
        <v>1437446</v>
      </c>
      <c r="DE27" s="656"/>
      <c r="DF27" s="656"/>
      <c r="DG27" s="656"/>
      <c r="DH27" s="656"/>
      <c r="DI27" s="656"/>
      <c r="DJ27" s="656"/>
      <c r="DK27" s="657"/>
      <c r="DL27" s="633">
        <v>918597</v>
      </c>
      <c r="DM27" s="656"/>
      <c r="DN27" s="656"/>
      <c r="DO27" s="656"/>
      <c r="DP27" s="656"/>
      <c r="DQ27" s="656"/>
      <c r="DR27" s="656"/>
      <c r="DS27" s="656"/>
      <c r="DT27" s="656"/>
      <c r="DU27" s="656"/>
      <c r="DV27" s="657"/>
      <c r="DW27" s="629">
        <v>8.1</v>
      </c>
      <c r="DX27" s="654"/>
      <c r="DY27" s="654"/>
      <c r="DZ27" s="654"/>
      <c r="EA27" s="654"/>
      <c r="EB27" s="654"/>
      <c r="EC27" s="655"/>
    </row>
    <row r="28" spans="2:133" ht="11.25" customHeight="1" x14ac:dyDescent="0.2">
      <c r="B28" s="621" t="s">
        <v>290</v>
      </c>
      <c r="C28" s="622"/>
      <c r="D28" s="622"/>
      <c r="E28" s="622"/>
      <c r="F28" s="622"/>
      <c r="G28" s="622"/>
      <c r="H28" s="622"/>
      <c r="I28" s="622"/>
      <c r="J28" s="622"/>
      <c r="K28" s="622"/>
      <c r="L28" s="622"/>
      <c r="M28" s="622"/>
      <c r="N28" s="622"/>
      <c r="O28" s="622"/>
      <c r="P28" s="622"/>
      <c r="Q28" s="623"/>
      <c r="R28" s="624">
        <v>87665</v>
      </c>
      <c r="S28" s="625"/>
      <c r="T28" s="625"/>
      <c r="U28" s="625"/>
      <c r="V28" s="625"/>
      <c r="W28" s="625"/>
      <c r="X28" s="625"/>
      <c r="Y28" s="626"/>
      <c r="Z28" s="627">
        <v>0.5</v>
      </c>
      <c r="AA28" s="627"/>
      <c r="AB28" s="627"/>
      <c r="AC28" s="627"/>
      <c r="AD28" s="628">
        <v>10045</v>
      </c>
      <c r="AE28" s="628"/>
      <c r="AF28" s="628"/>
      <c r="AG28" s="628"/>
      <c r="AH28" s="628"/>
      <c r="AI28" s="628"/>
      <c r="AJ28" s="628"/>
      <c r="AK28" s="628"/>
      <c r="AL28" s="629">
        <v>0.1</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291</v>
      </c>
      <c r="CE28" s="622"/>
      <c r="CF28" s="622"/>
      <c r="CG28" s="622"/>
      <c r="CH28" s="622"/>
      <c r="CI28" s="622"/>
      <c r="CJ28" s="622"/>
      <c r="CK28" s="622"/>
      <c r="CL28" s="622"/>
      <c r="CM28" s="622"/>
      <c r="CN28" s="622"/>
      <c r="CO28" s="622"/>
      <c r="CP28" s="622"/>
      <c r="CQ28" s="623"/>
      <c r="CR28" s="624">
        <v>1244499</v>
      </c>
      <c r="CS28" s="625"/>
      <c r="CT28" s="625"/>
      <c r="CU28" s="625"/>
      <c r="CV28" s="625"/>
      <c r="CW28" s="625"/>
      <c r="CX28" s="625"/>
      <c r="CY28" s="626"/>
      <c r="CZ28" s="629">
        <v>7.2</v>
      </c>
      <c r="DA28" s="654"/>
      <c r="DB28" s="654"/>
      <c r="DC28" s="658"/>
      <c r="DD28" s="633">
        <v>1216400</v>
      </c>
      <c r="DE28" s="625"/>
      <c r="DF28" s="625"/>
      <c r="DG28" s="625"/>
      <c r="DH28" s="625"/>
      <c r="DI28" s="625"/>
      <c r="DJ28" s="625"/>
      <c r="DK28" s="626"/>
      <c r="DL28" s="633">
        <v>1216400</v>
      </c>
      <c r="DM28" s="625"/>
      <c r="DN28" s="625"/>
      <c r="DO28" s="625"/>
      <c r="DP28" s="625"/>
      <c r="DQ28" s="625"/>
      <c r="DR28" s="625"/>
      <c r="DS28" s="625"/>
      <c r="DT28" s="625"/>
      <c r="DU28" s="625"/>
      <c r="DV28" s="626"/>
      <c r="DW28" s="629">
        <v>10.7</v>
      </c>
      <c r="DX28" s="654"/>
      <c r="DY28" s="654"/>
      <c r="DZ28" s="654"/>
      <c r="EA28" s="654"/>
      <c r="EB28" s="654"/>
      <c r="EC28" s="655"/>
    </row>
    <row r="29" spans="2:133" ht="11.25" customHeight="1" x14ac:dyDescent="0.2">
      <c r="B29" s="621" t="s">
        <v>292</v>
      </c>
      <c r="C29" s="622"/>
      <c r="D29" s="622"/>
      <c r="E29" s="622"/>
      <c r="F29" s="622"/>
      <c r="G29" s="622"/>
      <c r="H29" s="622"/>
      <c r="I29" s="622"/>
      <c r="J29" s="622"/>
      <c r="K29" s="622"/>
      <c r="L29" s="622"/>
      <c r="M29" s="622"/>
      <c r="N29" s="622"/>
      <c r="O29" s="622"/>
      <c r="P29" s="622"/>
      <c r="Q29" s="623"/>
      <c r="R29" s="624">
        <v>69506</v>
      </c>
      <c r="S29" s="625"/>
      <c r="T29" s="625"/>
      <c r="U29" s="625"/>
      <c r="V29" s="625"/>
      <c r="W29" s="625"/>
      <c r="X29" s="625"/>
      <c r="Y29" s="626"/>
      <c r="Z29" s="627">
        <v>0.4</v>
      </c>
      <c r="AA29" s="627"/>
      <c r="AB29" s="627"/>
      <c r="AC29" s="627"/>
      <c r="AD29" s="628" t="s">
        <v>121</v>
      </c>
      <c r="AE29" s="628"/>
      <c r="AF29" s="628"/>
      <c r="AG29" s="628"/>
      <c r="AH29" s="628"/>
      <c r="AI29" s="628"/>
      <c r="AJ29" s="628"/>
      <c r="AK29" s="628"/>
      <c r="AL29" s="629" t="s">
        <v>121</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293</v>
      </c>
      <c r="CE29" s="661"/>
      <c r="CF29" s="621" t="s">
        <v>66</v>
      </c>
      <c r="CG29" s="622"/>
      <c r="CH29" s="622"/>
      <c r="CI29" s="622"/>
      <c r="CJ29" s="622"/>
      <c r="CK29" s="622"/>
      <c r="CL29" s="622"/>
      <c r="CM29" s="622"/>
      <c r="CN29" s="622"/>
      <c r="CO29" s="622"/>
      <c r="CP29" s="622"/>
      <c r="CQ29" s="623"/>
      <c r="CR29" s="624">
        <v>1244479</v>
      </c>
      <c r="CS29" s="656"/>
      <c r="CT29" s="656"/>
      <c r="CU29" s="656"/>
      <c r="CV29" s="656"/>
      <c r="CW29" s="656"/>
      <c r="CX29" s="656"/>
      <c r="CY29" s="657"/>
      <c r="CZ29" s="629">
        <v>7.2</v>
      </c>
      <c r="DA29" s="654"/>
      <c r="DB29" s="654"/>
      <c r="DC29" s="658"/>
      <c r="DD29" s="633">
        <v>1216380</v>
      </c>
      <c r="DE29" s="656"/>
      <c r="DF29" s="656"/>
      <c r="DG29" s="656"/>
      <c r="DH29" s="656"/>
      <c r="DI29" s="656"/>
      <c r="DJ29" s="656"/>
      <c r="DK29" s="657"/>
      <c r="DL29" s="633">
        <v>1216380</v>
      </c>
      <c r="DM29" s="656"/>
      <c r="DN29" s="656"/>
      <c r="DO29" s="656"/>
      <c r="DP29" s="656"/>
      <c r="DQ29" s="656"/>
      <c r="DR29" s="656"/>
      <c r="DS29" s="656"/>
      <c r="DT29" s="656"/>
      <c r="DU29" s="656"/>
      <c r="DV29" s="657"/>
      <c r="DW29" s="629">
        <v>10.7</v>
      </c>
      <c r="DX29" s="654"/>
      <c r="DY29" s="654"/>
      <c r="DZ29" s="654"/>
      <c r="EA29" s="654"/>
      <c r="EB29" s="654"/>
      <c r="EC29" s="655"/>
    </row>
    <row r="30" spans="2:133" ht="11.25" customHeight="1" x14ac:dyDescent="0.2">
      <c r="B30" s="621" t="s">
        <v>294</v>
      </c>
      <c r="C30" s="622"/>
      <c r="D30" s="622"/>
      <c r="E30" s="622"/>
      <c r="F30" s="622"/>
      <c r="G30" s="622"/>
      <c r="H30" s="622"/>
      <c r="I30" s="622"/>
      <c r="J30" s="622"/>
      <c r="K30" s="622"/>
      <c r="L30" s="622"/>
      <c r="M30" s="622"/>
      <c r="N30" s="622"/>
      <c r="O30" s="622"/>
      <c r="P30" s="622"/>
      <c r="Q30" s="623"/>
      <c r="R30" s="624">
        <v>3080293</v>
      </c>
      <c r="S30" s="625"/>
      <c r="T30" s="625"/>
      <c r="U30" s="625"/>
      <c r="V30" s="625"/>
      <c r="W30" s="625"/>
      <c r="X30" s="625"/>
      <c r="Y30" s="626"/>
      <c r="Z30" s="627">
        <v>16.399999999999999</v>
      </c>
      <c r="AA30" s="627"/>
      <c r="AB30" s="627"/>
      <c r="AC30" s="627"/>
      <c r="AD30" s="628" t="s">
        <v>121</v>
      </c>
      <c r="AE30" s="628"/>
      <c r="AF30" s="628"/>
      <c r="AG30" s="628"/>
      <c r="AH30" s="628"/>
      <c r="AI30" s="628"/>
      <c r="AJ30" s="628"/>
      <c r="AK30" s="628"/>
      <c r="AL30" s="629" t="s">
        <v>121</v>
      </c>
      <c r="AM30" s="630"/>
      <c r="AN30" s="630"/>
      <c r="AO30" s="631"/>
      <c r="AP30" s="606" t="s">
        <v>212</v>
      </c>
      <c r="AQ30" s="607"/>
      <c r="AR30" s="607"/>
      <c r="AS30" s="607"/>
      <c r="AT30" s="607"/>
      <c r="AU30" s="607"/>
      <c r="AV30" s="607"/>
      <c r="AW30" s="607"/>
      <c r="AX30" s="607"/>
      <c r="AY30" s="607"/>
      <c r="AZ30" s="607"/>
      <c r="BA30" s="607"/>
      <c r="BB30" s="607"/>
      <c r="BC30" s="607"/>
      <c r="BD30" s="607"/>
      <c r="BE30" s="607"/>
      <c r="BF30" s="608"/>
      <c r="BG30" s="606" t="s">
        <v>295</v>
      </c>
      <c r="BH30" s="666"/>
      <c r="BI30" s="666"/>
      <c r="BJ30" s="666"/>
      <c r="BK30" s="666"/>
      <c r="BL30" s="666"/>
      <c r="BM30" s="666"/>
      <c r="BN30" s="666"/>
      <c r="BO30" s="666"/>
      <c r="BP30" s="666"/>
      <c r="BQ30" s="667"/>
      <c r="BR30" s="606" t="s">
        <v>296</v>
      </c>
      <c r="BS30" s="666"/>
      <c r="BT30" s="666"/>
      <c r="BU30" s="666"/>
      <c r="BV30" s="666"/>
      <c r="BW30" s="666"/>
      <c r="BX30" s="666"/>
      <c r="BY30" s="666"/>
      <c r="BZ30" s="666"/>
      <c r="CA30" s="666"/>
      <c r="CB30" s="667"/>
      <c r="CD30" s="662"/>
      <c r="CE30" s="663"/>
      <c r="CF30" s="621" t="s">
        <v>297</v>
      </c>
      <c r="CG30" s="622"/>
      <c r="CH30" s="622"/>
      <c r="CI30" s="622"/>
      <c r="CJ30" s="622"/>
      <c r="CK30" s="622"/>
      <c r="CL30" s="622"/>
      <c r="CM30" s="622"/>
      <c r="CN30" s="622"/>
      <c r="CO30" s="622"/>
      <c r="CP30" s="622"/>
      <c r="CQ30" s="623"/>
      <c r="CR30" s="624">
        <v>1208253</v>
      </c>
      <c r="CS30" s="625"/>
      <c r="CT30" s="625"/>
      <c r="CU30" s="625"/>
      <c r="CV30" s="625"/>
      <c r="CW30" s="625"/>
      <c r="CX30" s="625"/>
      <c r="CY30" s="626"/>
      <c r="CZ30" s="629">
        <v>7</v>
      </c>
      <c r="DA30" s="654"/>
      <c r="DB30" s="654"/>
      <c r="DC30" s="658"/>
      <c r="DD30" s="633">
        <v>1180539</v>
      </c>
      <c r="DE30" s="625"/>
      <c r="DF30" s="625"/>
      <c r="DG30" s="625"/>
      <c r="DH30" s="625"/>
      <c r="DI30" s="625"/>
      <c r="DJ30" s="625"/>
      <c r="DK30" s="626"/>
      <c r="DL30" s="633">
        <v>1180539</v>
      </c>
      <c r="DM30" s="625"/>
      <c r="DN30" s="625"/>
      <c r="DO30" s="625"/>
      <c r="DP30" s="625"/>
      <c r="DQ30" s="625"/>
      <c r="DR30" s="625"/>
      <c r="DS30" s="625"/>
      <c r="DT30" s="625"/>
      <c r="DU30" s="625"/>
      <c r="DV30" s="626"/>
      <c r="DW30" s="629">
        <v>10.4</v>
      </c>
      <c r="DX30" s="654"/>
      <c r="DY30" s="654"/>
      <c r="DZ30" s="654"/>
      <c r="EA30" s="654"/>
      <c r="EB30" s="654"/>
      <c r="EC30" s="655"/>
    </row>
    <row r="31" spans="2:133" ht="11.25" customHeight="1" x14ac:dyDescent="0.2">
      <c r="B31" s="637" t="s">
        <v>298</v>
      </c>
      <c r="C31" s="638"/>
      <c r="D31" s="638"/>
      <c r="E31" s="638"/>
      <c r="F31" s="638"/>
      <c r="G31" s="638"/>
      <c r="H31" s="638"/>
      <c r="I31" s="638"/>
      <c r="J31" s="638"/>
      <c r="K31" s="638"/>
      <c r="L31" s="638"/>
      <c r="M31" s="638"/>
      <c r="N31" s="638"/>
      <c r="O31" s="638"/>
      <c r="P31" s="638"/>
      <c r="Q31" s="639"/>
      <c r="R31" s="624" t="s">
        <v>121</v>
      </c>
      <c r="S31" s="625"/>
      <c r="T31" s="625"/>
      <c r="U31" s="625"/>
      <c r="V31" s="625"/>
      <c r="W31" s="625"/>
      <c r="X31" s="625"/>
      <c r="Y31" s="626"/>
      <c r="Z31" s="627" t="s">
        <v>121</v>
      </c>
      <c r="AA31" s="627"/>
      <c r="AB31" s="627"/>
      <c r="AC31" s="627"/>
      <c r="AD31" s="628" t="s">
        <v>121</v>
      </c>
      <c r="AE31" s="628"/>
      <c r="AF31" s="628"/>
      <c r="AG31" s="628"/>
      <c r="AH31" s="628"/>
      <c r="AI31" s="628"/>
      <c r="AJ31" s="628"/>
      <c r="AK31" s="628"/>
      <c r="AL31" s="629" t="s">
        <v>121</v>
      </c>
      <c r="AM31" s="630"/>
      <c r="AN31" s="630"/>
      <c r="AO31" s="631"/>
      <c r="AP31" s="670" t="s">
        <v>299</v>
      </c>
      <c r="AQ31" s="671"/>
      <c r="AR31" s="671"/>
      <c r="AS31" s="671"/>
      <c r="AT31" s="676" t="s">
        <v>300</v>
      </c>
      <c r="AU31" s="218"/>
      <c r="AV31" s="218"/>
      <c r="AW31" s="218"/>
      <c r="AX31" s="610" t="s">
        <v>178</v>
      </c>
      <c r="AY31" s="611"/>
      <c r="AZ31" s="611"/>
      <c r="BA31" s="611"/>
      <c r="BB31" s="611"/>
      <c r="BC31" s="611"/>
      <c r="BD31" s="611"/>
      <c r="BE31" s="611"/>
      <c r="BF31" s="612"/>
      <c r="BG31" s="680">
        <v>99.2</v>
      </c>
      <c r="BH31" s="668"/>
      <c r="BI31" s="668"/>
      <c r="BJ31" s="668"/>
      <c r="BK31" s="668"/>
      <c r="BL31" s="668"/>
      <c r="BM31" s="619">
        <v>98</v>
      </c>
      <c r="BN31" s="668"/>
      <c r="BO31" s="668"/>
      <c r="BP31" s="668"/>
      <c r="BQ31" s="669"/>
      <c r="BR31" s="680">
        <v>99.4</v>
      </c>
      <c r="BS31" s="668"/>
      <c r="BT31" s="668"/>
      <c r="BU31" s="668"/>
      <c r="BV31" s="668"/>
      <c r="BW31" s="668"/>
      <c r="BX31" s="619">
        <v>97.9</v>
      </c>
      <c r="BY31" s="668"/>
      <c r="BZ31" s="668"/>
      <c r="CA31" s="668"/>
      <c r="CB31" s="669"/>
      <c r="CD31" s="662"/>
      <c r="CE31" s="663"/>
      <c r="CF31" s="621" t="s">
        <v>301</v>
      </c>
      <c r="CG31" s="622"/>
      <c r="CH31" s="622"/>
      <c r="CI31" s="622"/>
      <c r="CJ31" s="622"/>
      <c r="CK31" s="622"/>
      <c r="CL31" s="622"/>
      <c r="CM31" s="622"/>
      <c r="CN31" s="622"/>
      <c r="CO31" s="622"/>
      <c r="CP31" s="622"/>
      <c r="CQ31" s="623"/>
      <c r="CR31" s="624">
        <v>36226</v>
      </c>
      <c r="CS31" s="656"/>
      <c r="CT31" s="656"/>
      <c r="CU31" s="656"/>
      <c r="CV31" s="656"/>
      <c r="CW31" s="656"/>
      <c r="CX31" s="656"/>
      <c r="CY31" s="657"/>
      <c r="CZ31" s="629">
        <v>0.2</v>
      </c>
      <c r="DA31" s="654"/>
      <c r="DB31" s="654"/>
      <c r="DC31" s="658"/>
      <c r="DD31" s="633">
        <v>35841</v>
      </c>
      <c r="DE31" s="656"/>
      <c r="DF31" s="656"/>
      <c r="DG31" s="656"/>
      <c r="DH31" s="656"/>
      <c r="DI31" s="656"/>
      <c r="DJ31" s="656"/>
      <c r="DK31" s="657"/>
      <c r="DL31" s="633">
        <v>35841</v>
      </c>
      <c r="DM31" s="656"/>
      <c r="DN31" s="656"/>
      <c r="DO31" s="656"/>
      <c r="DP31" s="656"/>
      <c r="DQ31" s="656"/>
      <c r="DR31" s="656"/>
      <c r="DS31" s="656"/>
      <c r="DT31" s="656"/>
      <c r="DU31" s="656"/>
      <c r="DV31" s="657"/>
      <c r="DW31" s="629">
        <v>0.3</v>
      </c>
      <c r="DX31" s="654"/>
      <c r="DY31" s="654"/>
      <c r="DZ31" s="654"/>
      <c r="EA31" s="654"/>
      <c r="EB31" s="654"/>
      <c r="EC31" s="655"/>
    </row>
    <row r="32" spans="2:133" ht="11.25" customHeight="1" x14ac:dyDescent="0.2">
      <c r="B32" s="621" t="s">
        <v>302</v>
      </c>
      <c r="C32" s="622"/>
      <c r="D32" s="622"/>
      <c r="E32" s="622"/>
      <c r="F32" s="622"/>
      <c r="G32" s="622"/>
      <c r="H32" s="622"/>
      <c r="I32" s="622"/>
      <c r="J32" s="622"/>
      <c r="K32" s="622"/>
      <c r="L32" s="622"/>
      <c r="M32" s="622"/>
      <c r="N32" s="622"/>
      <c r="O32" s="622"/>
      <c r="P32" s="622"/>
      <c r="Q32" s="623"/>
      <c r="R32" s="624">
        <v>1246308</v>
      </c>
      <c r="S32" s="625"/>
      <c r="T32" s="625"/>
      <c r="U32" s="625"/>
      <c r="V32" s="625"/>
      <c r="W32" s="625"/>
      <c r="X32" s="625"/>
      <c r="Y32" s="626"/>
      <c r="Z32" s="627">
        <v>6.6</v>
      </c>
      <c r="AA32" s="627"/>
      <c r="AB32" s="627"/>
      <c r="AC32" s="627"/>
      <c r="AD32" s="628" t="s">
        <v>121</v>
      </c>
      <c r="AE32" s="628"/>
      <c r="AF32" s="628"/>
      <c r="AG32" s="628"/>
      <c r="AH32" s="628"/>
      <c r="AI32" s="628"/>
      <c r="AJ32" s="628"/>
      <c r="AK32" s="628"/>
      <c r="AL32" s="629" t="s">
        <v>121</v>
      </c>
      <c r="AM32" s="630"/>
      <c r="AN32" s="630"/>
      <c r="AO32" s="631"/>
      <c r="AP32" s="672"/>
      <c r="AQ32" s="673"/>
      <c r="AR32" s="673"/>
      <c r="AS32" s="673"/>
      <c r="AT32" s="677"/>
      <c r="AU32" s="214" t="s">
        <v>303</v>
      </c>
      <c r="AX32" s="621" t="s">
        <v>304</v>
      </c>
      <c r="AY32" s="622"/>
      <c r="AZ32" s="622"/>
      <c r="BA32" s="622"/>
      <c r="BB32" s="622"/>
      <c r="BC32" s="622"/>
      <c r="BD32" s="622"/>
      <c r="BE32" s="622"/>
      <c r="BF32" s="623"/>
      <c r="BG32" s="681">
        <v>97.9</v>
      </c>
      <c r="BH32" s="656"/>
      <c r="BI32" s="656"/>
      <c r="BJ32" s="656"/>
      <c r="BK32" s="656"/>
      <c r="BL32" s="656"/>
      <c r="BM32" s="630">
        <v>95.3</v>
      </c>
      <c r="BN32" s="656"/>
      <c r="BO32" s="656"/>
      <c r="BP32" s="656"/>
      <c r="BQ32" s="679"/>
      <c r="BR32" s="681">
        <v>98.4</v>
      </c>
      <c r="BS32" s="656"/>
      <c r="BT32" s="656"/>
      <c r="BU32" s="656"/>
      <c r="BV32" s="656"/>
      <c r="BW32" s="656"/>
      <c r="BX32" s="630">
        <v>95.2</v>
      </c>
      <c r="BY32" s="656"/>
      <c r="BZ32" s="656"/>
      <c r="CA32" s="656"/>
      <c r="CB32" s="679"/>
      <c r="CD32" s="664"/>
      <c r="CE32" s="665"/>
      <c r="CF32" s="621" t="s">
        <v>305</v>
      </c>
      <c r="CG32" s="622"/>
      <c r="CH32" s="622"/>
      <c r="CI32" s="622"/>
      <c r="CJ32" s="622"/>
      <c r="CK32" s="622"/>
      <c r="CL32" s="622"/>
      <c r="CM32" s="622"/>
      <c r="CN32" s="622"/>
      <c r="CO32" s="622"/>
      <c r="CP32" s="622"/>
      <c r="CQ32" s="623"/>
      <c r="CR32" s="624">
        <v>20</v>
      </c>
      <c r="CS32" s="625"/>
      <c r="CT32" s="625"/>
      <c r="CU32" s="625"/>
      <c r="CV32" s="625"/>
      <c r="CW32" s="625"/>
      <c r="CX32" s="625"/>
      <c r="CY32" s="626"/>
      <c r="CZ32" s="629">
        <v>0</v>
      </c>
      <c r="DA32" s="654"/>
      <c r="DB32" s="654"/>
      <c r="DC32" s="658"/>
      <c r="DD32" s="633">
        <v>20</v>
      </c>
      <c r="DE32" s="625"/>
      <c r="DF32" s="625"/>
      <c r="DG32" s="625"/>
      <c r="DH32" s="625"/>
      <c r="DI32" s="625"/>
      <c r="DJ32" s="625"/>
      <c r="DK32" s="626"/>
      <c r="DL32" s="633">
        <v>20</v>
      </c>
      <c r="DM32" s="625"/>
      <c r="DN32" s="625"/>
      <c r="DO32" s="625"/>
      <c r="DP32" s="625"/>
      <c r="DQ32" s="625"/>
      <c r="DR32" s="625"/>
      <c r="DS32" s="625"/>
      <c r="DT32" s="625"/>
      <c r="DU32" s="625"/>
      <c r="DV32" s="626"/>
      <c r="DW32" s="629">
        <v>0</v>
      </c>
      <c r="DX32" s="654"/>
      <c r="DY32" s="654"/>
      <c r="DZ32" s="654"/>
      <c r="EA32" s="654"/>
      <c r="EB32" s="654"/>
      <c r="EC32" s="655"/>
    </row>
    <row r="33" spans="2:133" ht="11.25" customHeight="1" x14ac:dyDescent="0.2">
      <c r="B33" s="621" t="s">
        <v>306</v>
      </c>
      <c r="C33" s="622"/>
      <c r="D33" s="622"/>
      <c r="E33" s="622"/>
      <c r="F33" s="622"/>
      <c r="G33" s="622"/>
      <c r="H33" s="622"/>
      <c r="I33" s="622"/>
      <c r="J33" s="622"/>
      <c r="K33" s="622"/>
      <c r="L33" s="622"/>
      <c r="M33" s="622"/>
      <c r="N33" s="622"/>
      <c r="O33" s="622"/>
      <c r="P33" s="622"/>
      <c r="Q33" s="623"/>
      <c r="R33" s="624">
        <v>37515</v>
      </c>
      <c r="S33" s="625"/>
      <c r="T33" s="625"/>
      <c r="U33" s="625"/>
      <c r="V33" s="625"/>
      <c r="W33" s="625"/>
      <c r="X33" s="625"/>
      <c r="Y33" s="626"/>
      <c r="Z33" s="627">
        <v>0.2</v>
      </c>
      <c r="AA33" s="627"/>
      <c r="AB33" s="627"/>
      <c r="AC33" s="627"/>
      <c r="AD33" s="628">
        <v>6149</v>
      </c>
      <c r="AE33" s="628"/>
      <c r="AF33" s="628"/>
      <c r="AG33" s="628"/>
      <c r="AH33" s="628"/>
      <c r="AI33" s="628"/>
      <c r="AJ33" s="628"/>
      <c r="AK33" s="628"/>
      <c r="AL33" s="629">
        <v>0.1</v>
      </c>
      <c r="AM33" s="630"/>
      <c r="AN33" s="630"/>
      <c r="AO33" s="631"/>
      <c r="AP33" s="674"/>
      <c r="AQ33" s="675"/>
      <c r="AR33" s="675"/>
      <c r="AS33" s="675"/>
      <c r="AT33" s="678"/>
      <c r="AU33" s="219"/>
      <c r="AV33" s="219"/>
      <c r="AW33" s="219"/>
      <c r="AX33" s="645" t="s">
        <v>307</v>
      </c>
      <c r="AY33" s="646"/>
      <c r="AZ33" s="646"/>
      <c r="BA33" s="646"/>
      <c r="BB33" s="646"/>
      <c r="BC33" s="646"/>
      <c r="BD33" s="646"/>
      <c r="BE33" s="646"/>
      <c r="BF33" s="647"/>
      <c r="BG33" s="682">
        <v>99.7</v>
      </c>
      <c r="BH33" s="683"/>
      <c r="BI33" s="683"/>
      <c r="BJ33" s="683"/>
      <c r="BK33" s="683"/>
      <c r="BL33" s="683"/>
      <c r="BM33" s="684">
        <v>99.1</v>
      </c>
      <c r="BN33" s="683"/>
      <c r="BO33" s="683"/>
      <c r="BP33" s="683"/>
      <c r="BQ33" s="685"/>
      <c r="BR33" s="682">
        <v>99.7</v>
      </c>
      <c r="BS33" s="683"/>
      <c r="BT33" s="683"/>
      <c r="BU33" s="683"/>
      <c r="BV33" s="683"/>
      <c r="BW33" s="683"/>
      <c r="BX33" s="684">
        <v>99</v>
      </c>
      <c r="BY33" s="683"/>
      <c r="BZ33" s="683"/>
      <c r="CA33" s="683"/>
      <c r="CB33" s="685"/>
      <c r="CD33" s="621" t="s">
        <v>308</v>
      </c>
      <c r="CE33" s="622"/>
      <c r="CF33" s="622"/>
      <c r="CG33" s="622"/>
      <c r="CH33" s="622"/>
      <c r="CI33" s="622"/>
      <c r="CJ33" s="622"/>
      <c r="CK33" s="622"/>
      <c r="CL33" s="622"/>
      <c r="CM33" s="622"/>
      <c r="CN33" s="622"/>
      <c r="CO33" s="622"/>
      <c r="CP33" s="622"/>
      <c r="CQ33" s="623"/>
      <c r="CR33" s="624">
        <v>6575114</v>
      </c>
      <c r="CS33" s="656"/>
      <c r="CT33" s="656"/>
      <c r="CU33" s="656"/>
      <c r="CV33" s="656"/>
      <c r="CW33" s="656"/>
      <c r="CX33" s="656"/>
      <c r="CY33" s="657"/>
      <c r="CZ33" s="629">
        <v>37.9</v>
      </c>
      <c r="DA33" s="654"/>
      <c r="DB33" s="654"/>
      <c r="DC33" s="658"/>
      <c r="DD33" s="633">
        <v>5493312</v>
      </c>
      <c r="DE33" s="656"/>
      <c r="DF33" s="656"/>
      <c r="DG33" s="656"/>
      <c r="DH33" s="656"/>
      <c r="DI33" s="656"/>
      <c r="DJ33" s="656"/>
      <c r="DK33" s="657"/>
      <c r="DL33" s="633">
        <v>4274999</v>
      </c>
      <c r="DM33" s="656"/>
      <c r="DN33" s="656"/>
      <c r="DO33" s="656"/>
      <c r="DP33" s="656"/>
      <c r="DQ33" s="656"/>
      <c r="DR33" s="656"/>
      <c r="DS33" s="656"/>
      <c r="DT33" s="656"/>
      <c r="DU33" s="656"/>
      <c r="DV33" s="657"/>
      <c r="DW33" s="629">
        <v>37.700000000000003</v>
      </c>
      <c r="DX33" s="654"/>
      <c r="DY33" s="654"/>
      <c r="DZ33" s="654"/>
      <c r="EA33" s="654"/>
      <c r="EB33" s="654"/>
      <c r="EC33" s="655"/>
    </row>
    <row r="34" spans="2:133" ht="11.25" customHeight="1" x14ac:dyDescent="0.2">
      <c r="B34" s="621" t="s">
        <v>309</v>
      </c>
      <c r="C34" s="622"/>
      <c r="D34" s="622"/>
      <c r="E34" s="622"/>
      <c r="F34" s="622"/>
      <c r="G34" s="622"/>
      <c r="H34" s="622"/>
      <c r="I34" s="622"/>
      <c r="J34" s="622"/>
      <c r="K34" s="622"/>
      <c r="L34" s="622"/>
      <c r="M34" s="622"/>
      <c r="N34" s="622"/>
      <c r="O34" s="622"/>
      <c r="P34" s="622"/>
      <c r="Q34" s="623"/>
      <c r="R34" s="624">
        <v>99183</v>
      </c>
      <c r="S34" s="625"/>
      <c r="T34" s="625"/>
      <c r="U34" s="625"/>
      <c r="V34" s="625"/>
      <c r="W34" s="625"/>
      <c r="X34" s="625"/>
      <c r="Y34" s="626"/>
      <c r="Z34" s="627">
        <v>0.5</v>
      </c>
      <c r="AA34" s="627"/>
      <c r="AB34" s="627"/>
      <c r="AC34" s="627"/>
      <c r="AD34" s="628" t="s">
        <v>121</v>
      </c>
      <c r="AE34" s="628"/>
      <c r="AF34" s="628"/>
      <c r="AG34" s="628"/>
      <c r="AH34" s="628"/>
      <c r="AI34" s="628"/>
      <c r="AJ34" s="628"/>
      <c r="AK34" s="628"/>
      <c r="AL34" s="629" t="s">
        <v>121</v>
      </c>
      <c r="AM34" s="630"/>
      <c r="AN34" s="630"/>
      <c r="AO34" s="63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1" t="s">
        <v>310</v>
      </c>
      <c r="CE34" s="622"/>
      <c r="CF34" s="622"/>
      <c r="CG34" s="622"/>
      <c r="CH34" s="622"/>
      <c r="CI34" s="622"/>
      <c r="CJ34" s="622"/>
      <c r="CK34" s="622"/>
      <c r="CL34" s="622"/>
      <c r="CM34" s="622"/>
      <c r="CN34" s="622"/>
      <c r="CO34" s="622"/>
      <c r="CP34" s="622"/>
      <c r="CQ34" s="623"/>
      <c r="CR34" s="624">
        <v>3263046</v>
      </c>
      <c r="CS34" s="625"/>
      <c r="CT34" s="625"/>
      <c r="CU34" s="625"/>
      <c r="CV34" s="625"/>
      <c r="CW34" s="625"/>
      <c r="CX34" s="625"/>
      <c r="CY34" s="626"/>
      <c r="CZ34" s="629">
        <v>18.8</v>
      </c>
      <c r="DA34" s="654"/>
      <c r="DB34" s="654"/>
      <c r="DC34" s="658"/>
      <c r="DD34" s="633">
        <v>2712437</v>
      </c>
      <c r="DE34" s="625"/>
      <c r="DF34" s="625"/>
      <c r="DG34" s="625"/>
      <c r="DH34" s="625"/>
      <c r="DI34" s="625"/>
      <c r="DJ34" s="625"/>
      <c r="DK34" s="626"/>
      <c r="DL34" s="633">
        <v>2416901</v>
      </c>
      <c r="DM34" s="625"/>
      <c r="DN34" s="625"/>
      <c r="DO34" s="625"/>
      <c r="DP34" s="625"/>
      <c r="DQ34" s="625"/>
      <c r="DR34" s="625"/>
      <c r="DS34" s="625"/>
      <c r="DT34" s="625"/>
      <c r="DU34" s="625"/>
      <c r="DV34" s="626"/>
      <c r="DW34" s="629">
        <v>21.3</v>
      </c>
      <c r="DX34" s="654"/>
      <c r="DY34" s="654"/>
      <c r="DZ34" s="654"/>
      <c r="EA34" s="654"/>
      <c r="EB34" s="654"/>
      <c r="EC34" s="655"/>
    </row>
    <row r="35" spans="2:133" ht="11.25" customHeight="1" x14ac:dyDescent="0.2">
      <c r="B35" s="621" t="s">
        <v>311</v>
      </c>
      <c r="C35" s="622"/>
      <c r="D35" s="622"/>
      <c r="E35" s="622"/>
      <c r="F35" s="622"/>
      <c r="G35" s="622"/>
      <c r="H35" s="622"/>
      <c r="I35" s="622"/>
      <c r="J35" s="622"/>
      <c r="K35" s="622"/>
      <c r="L35" s="622"/>
      <c r="M35" s="622"/>
      <c r="N35" s="622"/>
      <c r="O35" s="622"/>
      <c r="P35" s="622"/>
      <c r="Q35" s="623"/>
      <c r="R35" s="624">
        <v>100500</v>
      </c>
      <c r="S35" s="625"/>
      <c r="T35" s="625"/>
      <c r="U35" s="625"/>
      <c r="V35" s="625"/>
      <c r="W35" s="625"/>
      <c r="X35" s="625"/>
      <c r="Y35" s="626"/>
      <c r="Z35" s="627">
        <v>0.5</v>
      </c>
      <c r="AA35" s="627"/>
      <c r="AB35" s="627"/>
      <c r="AC35" s="627"/>
      <c r="AD35" s="628" t="s">
        <v>121</v>
      </c>
      <c r="AE35" s="628"/>
      <c r="AF35" s="628"/>
      <c r="AG35" s="628"/>
      <c r="AH35" s="628"/>
      <c r="AI35" s="628"/>
      <c r="AJ35" s="628"/>
      <c r="AK35" s="628"/>
      <c r="AL35" s="629" t="s">
        <v>121</v>
      </c>
      <c r="AM35" s="630"/>
      <c r="AN35" s="630"/>
      <c r="AO35" s="631"/>
      <c r="AP35" s="222"/>
      <c r="AQ35" s="606" t="s">
        <v>312</v>
      </c>
      <c r="AR35" s="607"/>
      <c r="AS35" s="607"/>
      <c r="AT35" s="607"/>
      <c r="AU35" s="607"/>
      <c r="AV35" s="607"/>
      <c r="AW35" s="607"/>
      <c r="AX35" s="607"/>
      <c r="AY35" s="607"/>
      <c r="AZ35" s="607"/>
      <c r="BA35" s="607"/>
      <c r="BB35" s="607"/>
      <c r="BC35" s="607"/>
      <c r="BD35" s="607"/>
      <c r="BE35" s="607"/>
      <c r="BF35" s="608"/>
      <c r="BG35" s="606" t="s">
        <v>313</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314</v>
      </c>
      <c r="CE35" s="622"/>
      <c r="CF35" s="622"/>
      <c r="CG35" s="622"/>
      <c r="CH35" s="622"/>
      <c r="CI35" s="622"/>
      <c r="CJ35" s="622"/>
      <c r="CK35" s="622"/>
      <c r="CL35" s="622"/>
      <c r="CM35" s="622"/>
      <c r="CN35" s="622"/>
      <c r="CO35" s="622"/>
      <c r="CP35" s="622"/>
      <c r="CQ35" s="623"/>
      <c r="CR35" s="624">
        <v>62725</v>
      </c>
      <c r="CS35" s="656"/>
      <c r="CT35" s="656"/>
      <c r="CU35" s="656"/>
      <c r="CV35" s="656"/>
      <c r="CW35" s="656"/>
      <c r="CX35" s="656"/>
      <c r="CY35" s="657"/>
      <c r="CZ35" s="629">
        <v>0.4</v>
      </c>
      <c r="DA35" s="654"/>
      <c r="DB35" s="654"/>
      <c r="DC35" s="658"/>
      <c r="DD35" s="633">
        <v>56322</v>
      </c>
      <c r="DE35" s="656"/>
      <c r="DF35" s="656"/>
      <c r="DG35" s="656"/>
      <c r="DH35" s="656"/>
      <c r="DI35" s="656"/>
      <c r="DJ35" s="656"/>
      <c r="DK35" s="657"/>
      <c r="DL35" s="633">
        <v>56322</v>
      </c>
      <c r="DM35" s="656"/>
      <c r="DN35" s="656"/>
      <c r="DO35" s="656"/>
      <c r="DP35" s="656"/>
      <c r="DQ35" s="656"/>
      <c r="DR35" s="656"/>
      <c r="DS35" s="656"/>
      <c r="DT35" s="656"/>
      <c r="DU35" s="656"/>
      <c r="DV35" s="657"/>
      <c r="DW35" s="629">
        <v>0.5</v>
      </c>
      <c r="DX35" s="654"/>
      <c r="DY35" s="654"/>
      <c r="DZ35" s="654"/>
      <c r="EA35" s="654"/>
      <c r="EB35" s="654"/>
      <c r="EC35" s="655"/>
    </row>
    <row r="36" spans="2:133" ht="11.25" customHeight="1" x14ac:dyDescent="0.2">
      <c r="B36" s="621" t="s">
        <v>315</v>
      </c>
      <c r="C36" s="622"/>
      <c r="D36" s="622"/>
      <c r="E36" s="622"/>
      <c r="F36" s="622"/>
      <c r="G36" s="622"/>
      <c r="H36" s="622"/>
      <c r="I36" s="622"/>
      <c r="J36" s="622"/>
      <c r="K36" s="622"/>
      <c r="L36" s="622"/>
      <c r="M36" s="622"/>
      <c r="N36" s="622"/>
      <c r="O36" s="622"/>
      <c r="P36" s="622"/>
      <c r="Q36" s="623"/>
      <c r="R36" s="624">
        <v>698205</v>
      </c>
      <c r="S36" s="625"/>
      <c r="T36" s="625"/>
      <c r="U36" s="625"/>
      <c r="V36" s="625"/>
      <c r="W36" s="625"/>
      <c r="X36" s="625"/>
      <c r="Y36" s="626"/>
      <c r="Z36" s="627">
        <v>3.7</v>
      </c>
      <c r="AA36" s="627"/>
      <c r="AB36" s="627"/>
      <c r="AC36" s="627"/>
      <c r="AD36" s="628" t="s">
        <v>121</v>
      </c>
      <c r="AE36" s="628"/>
      <c r="AF36" s="628"/>
      <c r="AG36" s="628"/>
      <c r="AH36" s="628"/>
      <c r="AI36" s="628"/>
      <c r="AJ36" s="628"/>
      <c r="AK36" s="628"/>
      <c r="AL36" s="629" t="s">
        <v>121</v>
      </c>
      <c r="AM36" s="630"/>
      <c r="AN36" s="630"/>
      <c r="AO36" s="631"/>
      <c r="AP36" s="222"/>
      <c r="AQ36" s="690" t="s">
        <v>316</v>
      </c>
      <c r="AR36" s="691"/>
      <c r="AS36" s="691"/>
      <c r="AT36" s="691"/>
      <c r="AU36" s="691"/>
      <c r="AV36" s="691"/>
      <c r="AW36" s="691"/>
      <c r="AX36" s="691"/>
      <c r="AY36" s="692"/>
      <c r="AZ36" s="613">
        <v>1851205</v>
      </c>
      <c r="BA36" s="614"/>
      <c r="BB36" s="614"/>
      <c r="BC36" s="614"/>
      <c r="BD36" s="614"/>
      <c r="BE36" s="614"/>
      <c r="BF36" s="686"/>
      <c r="BG36" s="610" t="s">
        <v>317</v>
      </c>
      <c r="BH36" s="611"/>
      <c r="BI36" s="611"/>
      <c r="BJ36" s="611"/>
      <c r="BK36" s="611"/>
      <c r="BL36" s="611"/>
      <c r="BM36" s="611"/>
      <c r="BN36" s="611"/>
      <c r="BO36" s="611"/>
      <c r="BP36" s="611"/>
      <c r="BQ36" s="611"/>
      <c r="BR36" s="611"/>
      <c r="BS36" s="611"/>
      <c r="BT36" s="611"/>
      <c r="BU36" s="612"/>
      <c r="BV36" s="613">
        <v>-17915</v>
      </c>
      <c r="BW36" s="614"/>
      <c r="BX36" s="614"/>
      <c r="BY36" s="614"/>
      <c r="BZ36" s="614"/>
      <c r="CA36" s="614"/>
      <c r="CB36" s="686"/>
      <c r="CD36" s="621" t="s">
        <v>318</v>
      </c>
      <c r="CE36" s="622"/>
      <c r="CF36" s="622"/>
      <c r="CG36" s="622"/>
      <c r="CH36" s="622"/>
      <c r="CI36" s="622"/>
      <c r="CJ36" s="622"/>
      <c r="CK36" s="622"/>
      <c r="CL36" s="622"/>
      <c r="CM36" s="622"/>
      <c r="CN36" s="622"/>
      <c r="CO36" s="622"/>
      <c r="CP36" s="622"/>
      <c r="CQ36" s="623"/>
      <c r="CR36" s="624">
        <v>1196909</v>
      </c>
      <c r="CS36" s="625"/>
      <c r="CT36" s="625"/>
      <c r="CU36" s="625"/>
      <c r="CV36" s="625"/>
      <c r="CW36" s="625"/>
      <c r="CX36" s="625"/>
      <c r="CY36" s="626"/>
      <c r="CZ36" s="629">
        <v>6.9</v>
      </c>
      <c r="DA36" s="654"/>
      <c r="DB36" s="654"/>
      <c r="DC36" s="658"/>
      <c r="DD36" s="633">
        <v>1076420</v>
      </c>
      <c r="DE36" s="625"/>
      <c r="DF36" s="625"/>
      <c r="DG36" s="625"/>
      <c r="DH36" s="625"/>
      <c r="DI36" s="625"/>
      <c r="DJ36" s="625"/>
      <c r="DK36" s="626"/>
      <c r="DL36" s="633">
        <v>775451</v>
      </c>
      <c r="DM36" s="625"/>
      <c r="DN36" s="625"/>
      <c r="DO36" s="625"/>
      <c r="DP36" s="625"/>
      <c r="DQ36" s="625"/>
      <c r="DR36" s="625"/>
      <c r="DS36" s="625"/>
      <c r="DT36" s="625"/>
      <c r="DU36" s="625"/>
      <c r="DV36" s="626"/>
      <c r="DW36" s="629">
        <v>6.8</v>
      </c>
      <c r="DX36" s="654"/>
      <c r="DY36" s="654"/>
      <c r="DZ36" s="654"/>
      <c r="EA36" s="654"/>
      <c r="EB36" s="654"/>
      <c r="EC36" s="655"/>
    </row>
    <row r="37" spans="2:133" ht="11.25" customHeight="1" x14ac:dyDescent="0.2">
      <c r="B37" s="621" t="s">
        <v>319</v>
      </c>
      <c r="C37" s="622"/>
      <c r="D37" s="622"/>
      <c r="E37" s="622"/>
      <c r="F37" s="622"/>
      <c r="G37" s="622"/>
      <c r="H37" s="622"/>
      <c r="I37" s="622"/>
      <c r="J37" s="622"/>
      <c r="K37" s="622"/>
      <c r="L37" s="622"/>
      <c r="M37" s="622"/>
      <c r="N37" s="622"/>
      <c r="O37" s="622"/>
      <c r="P37" s="622"/>
      <c r="Q37" s="623"/>
      <c r="R37" s="624">
        <v>559827</v>
      </c>
      <c r="S37" s="625"/>
      <c r="T37" s="625"/>
      <c r="U37" s="625"/>
      <c r="V37" s="625"/>
      <c r="W37" s="625"/>
      <c r="X37" s="625"/>
      <c r="Y37" s="626"/>
      <c r="Z37" s="627">
        <v>3</v>
      </c>
      <c r="AA37" s="627"/>
      <c r="AB37" s="627"/>
      <c r="AC37" s="627"/>
      <c r="AD37" s="628">
        <v>3482</v>
      </c>
      <c r="AE37" s="628"/>
      <c r="AF37" s="628"/>
      <c r="AG37" s="628"/>
      <c r="AH37" s="628"/>
      <c r="AI37" s="628"/>
      <c r="AJ37" s="628"/>
      <c r="AK37" s="628"/>
      <c r="AL37" s="629">
        <v>0</v>
      </c>
      <c r="AM37" s="630"/>
      <c r="AN37" s="630"/>
      <c r="AO37" s="631"/>
      <c r="AQ37" s="687" t="s">
        <v>320</v>
      </c>
      <c r="AR37" s="688"/>
      <c r="AS37" s="688"/>
      <c r="AT37" s="688"/>
      <c r="AU37" s="688"/>
      <c r="AV37" s="688"/>
      <c r="AW37" s="688"/>
      <c r="AX37" s="688"/>
      <c r="AY37" s="689"/>
      <c r="AZ37" s="624">
        <v>462019</v>
      </c>
      <c r="BA37" s="625"/>
      <c r="BB37" s="625"/>
      <c r="BC37" s="625"/>
      <c r="BD37" s="656"/>
      <c r="BE37" s="656"/>
      <c r="BF37" s="679"/>
      <c r="BG37" s="621" t="s">
        <v>321</v>
      </c>
      <c r="BH37" s="622"/>
      <c r="BI37" s="622"/>
      <c r="BJ37" s="622"/>
      <c r="BK37" s="622"/>
      <c r="BL37" s="622"/>
      <c r="BM37" s="622"/>
      <c r="BN37" s="622"/>
      <c r="BO37" s="622"/>
      <c r="BP37" s="622"/>
      <c r="BQ37" s="622"/>
      <c r="BR37" s="622"/>
      <c r="BS37" s="622"/>
      <c r="BT37" s="622"/>
      <c r="BU37" s="623"/>
      <c r="BV37" s="624">
        <v>-80241</v>
      </c>
      <c r="BW37" s="625"/>
      <c r="BX37" s="625"/>
      <c r="BY37" s="625"/>
      <c r="BZ37" s="625"/>
      <c r="CA37" s="625"/>
      <c r="CB37" s="634"/>
      <c r="CD37" s="621" t="s">
        <v>322</v>
      </c>
      <c r="CE37" s="622"/>
      <c r="CF37" s="622"/>
      <c r="CG37" s="622"/>
      <c r="CH37" s="622"/>
      <c r="CI37" s="622"/>
      <c r="CJ37" s="622"/>
      <c r="CK37" s="622"/>
      <c r="CL37" s="622"/>
      <c r="CM37" s="622"/>
      <c r="CN37" s="622"/>
      <c r="CO37" s="622"/>
      <c r="CP37" s="622"/>
      <c r="CQ37" s="623"/>
      <c r="CR37" s="624">
        <v>36241</v>
      </c>
      <c r="CS37" s="656"/>
      <c r="CT37" s="656"/>
      <c r="CU37" s="656"/>
      <c r="CV37" s="656"/>
      <c r="CW37" s="656"/>
      <c r="CX37" s="656"/>
      <c r="CY37" s="657"/>
      <c r="CZ37" s="629">
        <v>0.2</v>
      </c>
      <c r="DA37" s="654"/>
      <c r="DB37" s="654"/>
      <c r="DC37" s="658"/>
      <c r="DD37" s="633">
        <v>36241</v>
      </c>
      <c r="DE37" s="656"/>
      <c r="DF37" s="656"/>
      <c r="DG37" s="656"/>
      <c r="DH37" s="656"/>
      <c r="DI37" s="656"/>
      <c r="DJ37" s="656"/>
      <c r="DK37" s="657"/>
      <c r="DL37" s="633">
        <v>29656</v>
      </c>
      <c r="DM37" s="656"/>
      <c r="DN37" s="656"/>
      <c r="DO37" s="656"/>
      <c r="DP37" s="656"/>
      <c r="DQ37" s="656"/>
      <c r="DR37" s="656"/>
      <c r="DS37" s="656"/>
      <c r="DT37" s="656"/>
      <c r="DU37" s="656"/>
      <c r="DV37" s="657"/>
      <c r="DW37" s="629">
        <v>0.3</v>
      </c>
      <c r="DX37" s="654"/>
      <c r="DY37" s="654"/>
      <c r="DZ37" s="654"/>
      <c r="EA37" s="654"/>
      <c r="EB37" s="654"/>
      <c r="EC37" s="655"/>
    </row>
    <row r="38" spans="2:133" ht="11.25" customHeight="1" x14ac:dyDescent="0.2">
      <c r="B38" s="621" t="s">
        <v>323</v>
      </c>
      <c r="C38" s="622"/>
      <c r="D38" s="622"/>
      <c r="E38" s="622"/>
      <c r="F38" s="622"/>
      <c r="G38" s="622"/>
      <c r="H38" s="622"/>
      <c r="I38" s="622"/>
      <c r="J38" s="622"/>
      <c r="K38" s="622"/>
      <c r="L38" s="622"/>
      <c r="M38" s="622"/>
      <c r="N38" s="622"/>
      <c r="O38" s="622"/>
      <c r="P38" s="622"/>
      <c r="Q38" s="623"/>
      <c r="R38" s="624">
        <v>1250600</v>
      </c>
      <c r="S38" s="625"/>
      <c r="T38" s="625"/>
      <c r="U38" s="625"/>
      <c r="V38" s="625"/>
      <c r="W38" s="625"/>
      <c r="X38" s="625"/>
      <c r="Y38" s="626"/>
      <c r="Z38" s="627">
        <v>6.7</v>
      </c>
      <c r="AA38" s="627"/>
      <c r="AB38" s="627"/>
      <c r="AC38" s="627"/>
      <c r="AD38" s="628" t="s">
        <v>121</v>
      </c>
      <c r="AE38" s="628"/>
      <c r="AF38" s="628"/>
      <c r="AG38" s="628"/>
      <c r="AH38" s="628"/>
      <c r="AI38" s="628"/>
      <c r="AJ38" s="628"/>
      <c r="AK38" s="628"/>
      <c r="AL38" s="629" t="s">
        <v>121</v>
      </c>
      <c r="AM38" s="630"/>
      <c r="AN38" s="630"/>
      <c r="AO38" s="631"/>
      <c r="AQ38" s="687" t="s">
        <v>324</v>
      </c>
      <c r="AR38" s="688"/>
      <c r="AS38" s="688"/>
      <c r="AT38" s="688"/>
      <c r="AU38" s="688"/>
      <c r="AV38" s="688"/>
      <c r="AW38" s="688"/>
      <c r="AX38" s="688"/>
      <c r="AY38" s="689"/>
      <c r="AZ38" s="624">
        <v>28787</v>
      </c>
      <c r="BA38" s="625"/>
      <c r="BB38" s="625"/>
      <c r="BC38" s="625"/>
      <c r="BD38" s="656"/>
      <c r="BE38" s="656"/>
      <c r="BF38" s="679"/>
      <c r="BG38" s="621" t="s">
        <v>325</v>
      </c>
      <c r="BH38" s="622"/>
      <c r="BI38" s="622"/>
      <c r="BJ38" s="622"/>
      <c r="BK38" s="622"/>
      <c r="BL38" s="622"/>
      <c r="BM38" s="622"/>
      <c r="BN38" s="622"/>
      <c r="BO38" s="622"/>
      <c r="BP38" s="622"/>
      <c r="BQ38" s="622"/>
      <c r="BR38" s="622"/>
      <c r="BS38" s="622"/>
      <c r="BT38" s="622"/>
      <c r="BU38" s="623"/>
      <c r="BV38" s="624">
        <v>4041</v>
      </c>
      <c r="BW38" s="625"/>
      <c r="BX38" s="625"/>
      <c r="BY38" s="625"/>
      <c r="BZ38" s="625"/>
      <c r="CA38" s="625"/>
      <c r="CB38" s="634"/>
      <c r="CD38" s="621" t="s">
        <v>326</v>
      </c>
      <c r="CE38" s="622"/>
      <c r="CF38" s="622"/>
      <c r="CG38" s="622"/>
      <c r="CH38" s="622"/>
      <c r="CI38" s="622"/>
      <c r="CJ38" s="622"/>
      <c r="CK38" s="622"/>
      <c r="CL38" s="622"/>
      <c r="CM38" s="622"/>
      <c r="CN38" s="622"/>
      <c r="CO38" s="622"/>
      <c r="CP38" s="622"/>
      <c r="CQ38" s="623"/>
      <c r="CR38" s="624">
        <v>1360399</v>
      </c>
      <c r="CS38" s="625"/>
      <c r="CT38" s="625"/>
      <c r="CU38" s="625"/>
      <c r="CV38" s="625"/>
      <c r="CW38" s="625"/>
      <c r="CX38" s="625"/>
      <c r="CY38" s="626"/>
      <c r="CZ38" s="629">
        <v>7.8</v>
      </c>
      <c r="DA38" s="654"/>
      <c r="DB38" s="654"/>
      <c r="DC38" s="658"/>
      <c r="DD38" s="633">
        <v>1099427</v>
      </c>
      <c r="DE38" s="625"/>
      <c r="DF38" s="625"/>
      <c r="DG38" s="625"/>
      <c r="DH38" s="625"/>
      <c r="DI38" s="625"/>
      <c r="DJ38" s="625"/>
      <c r="DK38" s="626"/>
      <c r="DL38" s="633">
        <v>1026325</v>
      </c>
      <c r="DM38" s="625"/>
      <c r="DN38" s="625"/>
      <c r="DO38" s="625"/>
      <c r="DP38" s="625"/>
      <c r="DQ38" s="625"/>
      <c r="DR38" s="625"/>
      <c r="DS38" s="625"/>
      <c r="DT38" s="625"/>
      <c r="DU38" s="625"/>
      <c r="DV38" s="626"/>
      <c r="DW38" s="629">
        <v>9</v>
      </c>
      <c r="DX38" s="654"/>
      <c r="DY38" s="654"/>
      <c r="DZ38" s="654"/>
      <c r="EA38" s="654"/>
      <c r="EB38" s="654"/>
      <c r="EC38" s="655"/>
    </row>
    <row r="39" spans="2:133" ht="11.25" customHeight="1" x14ac:dyDescent="0.2">
      <c r="B39" s="621" t="s">
        <v>327</v>
      </c>
      <c r="C39" s="622"/>
      <c r="D39" s="622"/>
      <c r="E39" s="622"/>
      <c r="F39" s="622"/>
      <c r="G39" s="622"/>
      <c r="H39" s="622"/>
      <c r="I39" s="622"/>
      <c r="J39" s="622"/>
      <c r="K39" s="622"/>
      <c r="L39" s="622"/>
      <c r="M39" s="622"/>
      <c r="N39" s="622"/>
      <c r="O39" s="622"/>
      <c r="P39" s="622"/>
      <c r="Q39" s="623"/>
      <c r="R39" s="624" t="s">
        <v>121</v>
      </c>
      <c r="S39" s="625"/>
      <c r="T39" s="625"/>
      <c r="U39" s="625"/>
      <c r="V39" s="625"/>
      <c r="W39" s="625"/>
      <c r="X39" s="625"/>
      <c r="Y39" s="626"/>
      <c r="Z39" s="627" t="s">
        <v>121</v>
      </c>
      <c r="AA39" s="627"/>
      <c r="AB39" s="627"/>
      <c r="AC39" s="627"/>
      <c r="AD39" s="628" t="s">
        <v>121</v>
      </c>
      <c r="AE39" s="628"/>
      <c r="AF39" s="628"/>
      <c r="AG39" s="628"/>
      <c r="AH39" s="628"/>
      <c r="AI39" s="628"/>
      <c r="AJ39" s="628"/>
      <c r="AK39" s="628"/>
      <c r="AL39" s="629" t="s">
        <v>121</v>
      </c>
      <c r="AM39" s="630"/>
      <c r="AN39" s="630"/>
      <c r="AO39" s="631"/>
      <c r="AQ39" s="687" t="s">
        <v>328</v>
      </c>
      <c r="AR39" s="688"/>
      <c r="AS39" s="688"/>
      <c r="AT39" s="688"/>
      <c r="AU39" s="688"/>
      <c r="AV39" s="688"/>
      <c r="AW39" s="688"/>
      <c r="AX39" s="688"/>
      <c r="AY39" s="689"/>
      <c r="AZ39" s="624" t="s">
        <v>121</v>
      </c>
      <c r="BA39" s="625"/>
      <c r="BB39" s="625"/>
      <c r="BC39" s="625"/>
      <c r="BD39" s="656"/>
      <c r="BE39" s="656"/>
      <c r="BF39" s="679"/>
      <c r="BG39" s="621" t="s">
        <v>329</v>
      </c>
      <c r="BH39" s="622"/>
      <c r="BI39" s="622"/>
      <c r="BJ39" s="622"/>
      <c r="BK39" s="622"/>
      <c r="BL39" s="622"/>
      <c r="BM39" s="622"/>
      <c r="BN39" s="622"/>
      <c r="BO39" s="622"/>
      <c r="BP39" s="622"/>
      <c r="BQ39" s="622"/>
      <c r="BR39" s="622"/>
      <c r="BS39" s="622"/>
      <c r="BT39" s="622"/>
      <c r="BU39" s="623"/>
      <c r="BV39" s="624">
        <v>5999</v>
      </c>
      <c r="BW39" s="625"/>
      <c r="BX39" s="625"/>
      <c r="BY39" s="625"/>
      <c r="BZ39" s="625"/>
      <c r="CA39" s="625"/>
      <c r="CB39" s="634"/>
      <c r="CD39" s="621" t="s">
        <v>330</v>
      </c>
      <c r="CE39" s="622"/>
      <c r="CF39" s="622"/>
      <c r="CG39" s="622"/>
      <c r="CH39" s="622"/>
      <c r="CI39" s="622"/>
      <c r="CJ39" s="622"/>
      <c r="CK39" s="622"/>
      <c r="CL39" s="622"/>
      <c r="CM39" s="622"/>
      <c r="CN39" s="622"/>
      <c r="CO39" s="622"/>
      <c r="CP39" s="622"/>
      <c r="CQ39" s="623"/>
      <c r="CR39" s="624">
        <v>666001</v>
      </c>
      <c r="CS39" s="656"/>
      <c r="CT39" s="656"/>
      <c r="CU39" s="656"/>
      <c r="CV39" s="656"/>
      <c r="CW39" s="656"/>
      <c r="CX39" s="656"/>
      <c r="CY39" s="657"/>
      <c r="CZ39" s="629">
        <v>3.8</v>
      </c>
      <c r="DA39" s="654"/>
      <c r="DB39" s="654"/>
      <c r="DC39" s="658"/>
      <c r="DD39" s="633">
        <v>544262</v>
      </c>
      <c r="DE39" s="656"/>
      <c r="DF39" s="656"/>
      <c r="DG39" s="656"/>
      <c r="DH39" s="656"/>
      <c r="DI39" s="656"/>
      <c r="DJ39" s="656"/>
      <c r="DK39" s="657"/>
      <c r="DL39" s="633" t="s">
        <v>121</v>
      </c>
      <c r="DM39" s="656"/>
      <c r="DN39" s="656"/>
      <c r="DO39" s="656"/>
      <c r="DP39" s="656"/>
      <c r="DQ39" s="656"/>
      <c r="DR39" s="656"/>
      <c r="DS39" s="656"/>
      <c r="DT39" s="656"/>
      <c r="DU39" s="656"/>
      <c r="DV39" s="657"/>
      <c r="DW39" s="629" t="s">
        <v>121</v>
      </c>
      <c r="DX39" s="654"/>
      <c r="DY39" s="654"/>
      <c r="DZ39" s="654"/>
      <c r="EA39" s="654"/>
      <c r="EB39" s="654"/>
      <c r="EC39" s="655"/>
    </row>
    <row r="40" spans="2:133" ht="11.25" customHeight="1" x14ac:dyDescent="0.2">
      <c r="B40" s="621" t="s">
        <v>331</v>
      </c>
      <c r="C40" s="622"/>
      <c r="D40" s="622"/>
      <c r="E40" s="622"/>
      <c r="F40" s="622"/>
      <c r="G40" s="622"/>
      <c r="H40" s="622"/>
      <c r="I40" s="622"/>
      <c r="J40" s="622"/>
      <c r="K40" s="622"/>
      <c r="L40" s="622"/>
      <c r="M40" s="622"/>
      <c r="N40" s="622"/>
      <c r="O40" s="622"/>
      <c r="P40" s="622"/>
      <c r="Q40" s="623"/>
      <c r="R40" s="624" t="s">
        <v>121</v>
      </c>
      <c r="S40" s="625"/>
      <c r="T40" s="625"/>
      <c r="U40" s="625"/>
      <c r="V40" s="625"/>
      <c r="W40" s="625"/>
      <c r="X40" s="625"/>
      <c r="Y40" s="626"/>
      <c r="Z40" s="627" t="s">
        <v>121</v>
      </c>
      <c r="AA40" s="627"/>
      <c r="AB40" s="627"/>
      <c r="AC40" s="627"/>
      <c r="AD40" s="628" t="s">
        <v>121</v>
      </c>
      <c r="AE40" s="628"/>
      <c r="AF40" s="628"/>
      <c r="AG40" s="628"/>
      <c r="AH40" s="628"/>
      <c r="AI40" s="628"/>
      <c r="AJ40" s="628"/>
      <c r="AK40" s="628"/>
      <c r="AL40" s="629" t="s">
        <v>121</v>
      </c>
      <c r="AM40" s="630"/>
      <c r="AN40" s="630"/>
      <c r="AO40" s="631"/>
      <c r="AQ40" s="687" t="s">
        <v>332</v>
      </c>
      <c r="AR40" s="688"/>
      <c r="AS40" s="688"/>
      <c r="AT40" s="688"/>
      <c r="AU40" s="688"/>
      <c r="AV40" s="688"/>
      <c r="AW40" s="688"/>
      <c r="AX40" s="688"/>
      <c r="AY40" s="689"/>
      <c r="AZ40" s="624" t="s">
        <v>121</v>
      </c>
      <c r="BA40" s="625"/>
      <c r="BB40" s="625"/>
      <c r="BC40" s="625"/>
      <c r="BD40" s="656"/>
      <c r="BE40" s="656"/>
      <c r="BF40" s="679"/>
      <c r="BG40" s="672" t="s">
        <v>333</v>
      </c>
      <c r="BH40" s="673"/>
      <c r="BI40" s="673"/>
      <c r="BJ40" s="673"/>
      <c r="BK40" s="673"/>
      <c r="BL40" s="223"/>
      <c r="BM40" s="622" t="s">
        <v>334</v>
      </c>
      <c r="BN40" s="622"/>
      <c r="BO40" s="622"/>
      <c r="BP40" s="622"/>
      <c r="BQ40" s="622"/>
      <c r="BR40" s="622"/>
      <c r="BS40" s="622"/>
      <c r="BT40" s="622"/>
      <c r="BU40" s="623"/>
      <c r="BV40" s="624">
        <v>94</v>
      </c>
      <c r="BW40" s="625"/>
      <c r="BX40" s="625"/>
      <c r="BY40" s="625"/>
      <c r="BZ40" s="625"/>
      <c r="CA40" s="625"/>
      <c r="CB40" s="634"/>
      <c r="CD40" s="621" t="s">
        <v>335</v>
      </c>
      <c r="CE40" s="622"/>
      <c r="CF40" s="622"/>
      <c r="CG40" s="622"/>
      <c r="CH40" s="622"/>
      <c r="CI40" s="622"/>
      <c r="CJ40" s="622"/>
      <c r="CK40" s="622"/>
      <c r="CL40" s="622"/>
      <c r="CM40" s="622"/>
      <c r="CN40" s="622"/>
      <c r="CO40" s="622"/>
      <c r="CP40" s="622"/>
      <c r="CQ40" s="623"/>
      <c r="CR40" s="624">
        <v>26034</v>
      </c>
      <c r="CS40" s="625"/>
      <c r="CT40" s="625"/>
      <c r="CU40" s="625"/>
      <c r="CV40" s="625"/>
      <c r="CW40" s="625"/>
      <c r="CX40" s="625"/>
      <c r="CY40" s="626"/>
      <c r="CZ40" s="629">
        <v>0.2</v>
      </c>
      <c r="DA40" s="654"/>
      <c r="DB40" s="654"/>
      <c r="DC40" s="658"/>
      <c r="DD40" s="633">
        <v>4444</v>
      </c>
      <c r="DE40" s="625"/>
      <c r="DF40" s="625"/>
      <c r="DG40" s="625"/>
      <c r="DH40" s="625"/>
      <c r="DI40" s="625"/>
      <c r="DJ40" s="625"/>
      <c r="DK40" s="626"/>
      <c r="DL40" s="633" t="s">
        <v>121</v>
      </c>
      <c r="DM40" s="625"/>
      <c r="DN40" s="625"/>
      <c r="DO40" s="625"/>
      <c r="DP40" s="625"/>
      <c r="DQ40" s="625"/>
      <c r="DR40" s="625"/>
      <c r="DS40" s="625"/>
      <c r="DT40" s="625"/>
      <c r="DU40" s="625"/>
      <c r="DV40" s="626"/>
      <c r="DW40" s="629" t="s">
        <v>121</v>
      </c>
      <c r="DX40" s="654"/>
      <c r="DY40" s="654"/>
      <c r="DZ40" s="654"/>
      <c r="EA40" s="654"/>
      <c r="EB40" s="654"/>
      <c r="EC40" s="655"/>
    </row>
    <row r="41" spans="2:133" ht="11.25" customHeight="1" x14ac:dyDescent="0.2">
      <c r="B41" s="645" t="s">
        <v>336</v>
      </c>
      <c r="C41" s="646"/>
      <c r="D41" s="646"/>
      <c r="E41" s="646"/>
      <c r="F41" s="646"/>
      <c r="G41" s="646"/>
      <c r="H41" s="646"/>
      <c r="I41" s="646"/>
      <c r="J41" s="646"/>
      <c r="K41" s="646"/>
      <c r="L41" s="646"/>
      <c r="M41" s="646"/>
      <c r="N41" s="646"/>
      <c r="O41" s="646"/>
      <c r="P41" s="646"/>
      <c r="Q41" s="647"/>
      <c r="R41" s="696">
        <v>18754145</v>
      </c>
      <c r="S41" s="697"/>
      <c r="T41" s="697"/>
      <c r="U41" s="697"/>
      <c r="V41" s="697"/>
      <c r="W41" s="697"/>
      <c r="X41" s="697"/>
      <c r="Y41" s="701"/>
      <c r="Z41" s="702">
        <v>100</v>
      </c>
      <c r="AA41" s="702"/>
      <c r="AB41" s="702"/>
      <c r="AC41" s="702"/>
      <c r="AD41" s="703">
        <v>11353043</v>
      </c>
      <c r="AE41" s="703"/>
      <c r="AF41" s="703"/>
      <c r="AG41" s="703"/>
      <c r="AH41" s="703"/>
      <c r="AI41" s="703"/>
      <c r="AJ41" s="703"/>
      <c r="AK41" s="703"/>
      <c r="AL41" s="704">
        <v>100</v>
      </c>
      <c r="AM41" s="684"/>
      <c r="AN41" s="684"/>
      <c r="AO41" s="705"/>
      <c r="AQ41" s="687" t="s">
        <v>337</v>
      </c>
      <c r="AR41" s="688"/>
      <c r="AS41" s="688"/>
      <c r="AT41" s="688"/>
      <c r="AU41" s="688"/>
      <c r="AV41" s="688"/>
      <c r="AW41" s="688"/>
      <c r="AX41" s="688"/>
      <c r="AY41" s="689"/>
      <c r="AZ41" s="624">
        <v>312754</v>
      </c>
      <c r="BA41" s="625"/>
      <c r="BB41" s="625"/>
      <c r="BC41" s="625"/>
      <c r="BD41" s="656"/>
      <c r="BE41" s="656"/>
      <c r="BF41" s="679"/>
      <c r="BG41" s="672"/>
      <c r="BH41" s="673"/>
      <c r="BI41" s="673"/>
      <c r="BJ41" s="673"/>
      <c r="BK41" s="673"/>
      <c r="BL41" s="223"/>
      <c r="BM41" s="622" t="s">
        <v>338</v>
      </c>
      <c r="BN41" s="622"/>
      <c r="BO41" s="622"/>
      <c r="BP41" s="622"/>
      <c r="BQ41" s="622"/>
      <c r="BR41" s="622"/>
      <c r="BS41" s="622"/>
      <c r="BT41" s="622"/>
      <c r="BU41" s="623"/>
      <c r="BV41" s="624" t="s">
        <v>121</v>
      </c>
      <c r="BW41" s="625"/>
      <c r="BX41" s="625"/>
      <c r="BY41" s="625"/>
      <c r="BZ41" s="625"/>
      <c r="CA41" s="625"/>
      <c r="CB41" s="634"/>
      <c r="CD41" s="621" t="s">
        <v>339</v>
      </c>
      <c r="CE41" s="622"/>
      <c r="CF41" s="622"/>
      <c r="CG41" s="622"/>
      <c r="CH41" s="622"/>
      <c r="CI41" s="622"/>
      <c r="CJ41" s="622"/>
      <c r="CK41" s="622"/>
      <c r="CL41" s="622"/>
      <c r="CM41" s="622"/>
      <c r="CN41" s="622"/>
      <c r="CO41" s="622"/>
      <c r="CP41" s="622"/>
      <c r="CQ41" s="623"/>
      <c r="CR41" s="624" t="s">
        <v>121</v>
      </c>
      <c r="CS41" s="656"/>
      <c r="CT41" s="656"/>
      <c r="CU41" s="656"/>
      <c r="CV41" s="656"/>
      <c r="CW41" s="656"/>
      <c r="CX41" s="656"/>
      <c r="CY41" s="657"/>
      <c r="CZ41" s="629" t="s">
        <v>121</v>
      </c>
      <c r="DA41" s="654"/>
      <c r="DB41" s="654"/>
      <c r="DC41" s="658"/>
      <c r="DD41" s="633" t="s">
        <v>121</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2">
      <c r="AQ42" s="693" t="s">
        <v>340</v>
      </c>
      <c r="AR42" s="694"/>
      <c r="AS42" s="694"/>
      <c r="AT42" s="694"/>
      <c r="AU42" s="694"/>
      <c r="AV42" s="694"/>
      <c r="AW42" s="694"/>
      <c r="AX42" s="694"/>
      <c r="AY42" s="695"/>
      <c r="AZ42" s="696">
        <v>1047645</v>
      </c>
      <c r="BA42" s="697"/>
      <c r="BB42" s="697"/>
      <c r="BC42" s="697"/>
      <c r="BD42" s="683"/>
      <c r="BE42" s="683"/>
      <c r="BF42" s="685"/>
      <c r="BG42" s="674"/>
      <c r="BH42" s="675"/>
      <c r="BI42" s="675"/>
      <c r="BJ42" s="675"/>
      <c r="BK42" s="675"/>
      <c r="BL42" s="224"/>
      <c r="BM42" s="646" t="s">
        <v>341</v>
      </c>
      <c r="BN42" s="646"/>
      <c r="BO42" s="646"/>
      <c r="BP42" s="646"/>
      <c r="BQ42" s="646"/>
      <c r="BR42" s="646"/>
      <c r="BS42" s="646"/>
      <c r="BT42" s="646"/>
      <c r="BU42" s="647"/>
      <c r="BV42" s="696">
        <v>391</v>
      </c>
      <c r="BW42" s="697"/>
      <c r="BX42" s="697"/>
      <c r="BY42" s="697"/>
      <c r="BZ42" s="697"/>
      <c r="CA42" s="697"/>
      <c r="CB42" s="706"/>
      <c r="CD42" s="621" t="s">
        <v>342</v>
      </c>
      <c r="CE42" s="622"/>
      <c r="CF42" s="622"/>
      <c r="CG42" s="622"/>
      <c r="CH42" s="622"/>
      <c r="CI42" s="622"/>
      <c r="CJ42" s="622"/>
      <c r="CK42" s="622"/>
      <c r="CL42" s="622"/>
      <c r="CM42" s="622"/>
      <c r="CN42" s="622"/>
      <c r="CO42" s="622"/>
      <c r="CP42" s="622"/>
      <c r="CQ42" s="623"/>
      <c r="CR42" s="624">
        <v>2555687</v>
      </c>
      <c r="CS42" s="656"/>
      <c r="CT42" s="656"/>
      <c r="CU42" s="656"/>
      <c r="CV42" s="656"/>
      <c r="CW42" s="656"/>
      <c r="CX42" s="656"/>
      <c r="CY42" s="657"/>
      <c r="CZ42" s="629">
        <v>14.7</v>
      </c>
      <c r="DA42" s="654"/>
      <c r="DB42" s="654"/>
      <c r="DC42" s="658"/>
      <c r="DD42" s="633">
        <v>696358</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2">
      <c r="B43" s="214" t="s">
        <v>343</v>
      </c>
      <c r="CD43" s="621" t="s">
        <v>344</v>
      </c>
      <c r="CE43" s="622"/>
      <c r="CF43" s="622"/>
      <c r="CG43" s="622"/>
      <c r="CH43" s="622"/>
      <c r="CI43" s="622"/>
      <c r="CJ43" s="622"/>
      <c r="CK43" s="622"/>
      <c r="CL43" s="622"/>
      <c r="CM43" s="622"/>
      <c r="CN43" s="622"/>
      <c r="CO43" s="622"/>
      <c r="CP43" s="622"/>
      <c r="CQ43" s="623"/>
      <c r="CR43" s="624">
        <v>24775</v>
      </c>
      <c r="CS43" s="656"/>
      <c r="CT43" s="656"/>
      <c r="CU43" s="656"/>
      <c r="CV43" s="656"/>
      <c r="CW43" s="656"/>
      <c r="CX43" s="656"/>
      <c r="CY43" s="657"/>
      <c r="CZ43" s="629">
        <v>0.1</v>
      </c>
      <c r="DA43" s="654"/>
      <c r="DB43" s="654"/>
      <c r="DC43" s="658"/>
      <c r="DD43" s="633">
        <v>24775</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2">
      <c r="B44" s="710" t="s">
        <v>345</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293</v>
      </c>
      <c r="CE44" s="661"/>
      <c r="CF44" s="621" t="s">
        <v>346</v>
      </c>
      <c r="CG44" s="622"/>
      <c r="CH44" s="622"/>
      <c r="CI44" s="622"/>
      <c r="CJ44" s="622"/>
      <c r="CK44" s="622"/>
      <c r="CL44" s="622"/>
      <c r="CM44" s="622"/>
      <c r="CN44" s="622"/>
      <c r="CO44" s="622"/>
      <c r="CP44" s="622"/>
      <c r="CQ44" s="623"/>
      <c r="CR44" s="624">
        <v>2555687</v>
      </c>
      <c r="CS44" s="625"/>
      <c r="CT44" s="625"/>
      <c r="CU44" s="625"/>
      <c r="CV44" s="625"/>
      <c r="CW44" s="625"/>
      <c r="CX44" s="625"/>
      <c r="CY44" s="626"/>
      <c r="CZ44" s="629">
        <v>14.7</v>
      </c>
      <c r="DA44" s="630"/>
      <c r="DB44" s="630"/>
      <c r="DC44" s="636"/>
      <c r="DD44" s="633">
        <v>696358</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2">
      <c r="B45" s="710" t="s">
        <v>347</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348</v>
      </c>
      <c r="CG45" s="622"/>
      <c r="CH45" s="622"/>
      <c r="CI45" s="622"/>
      <c r="CJ45" s="622"/>
      <c r="CK45" s="622"/>
      <c r="CL45" s="622"/>
      <c r="CM45" s="622"/>
      <c r="CN45" s="622"/>
      <c r="CO45" s="622"/>
      <c r="CP45" s="622"/>
      <c r="CQ45" s="623"/>
      <c r="CR45" s="624">
        <v>989864</v>
      </c>
      <c r="CS45" s="656"/>
      <c r="CT45" s="656"/>
      <c r="CU45" s="656"/>
      <c r="CV45" s="656"/>
      <c r="CW45" s="656"/>
      <c r="CX45" s="656"/>
      <c r="CY45" s="657"/>
      <c r="CZ45" s="629">
        <v>5.7</v>
      </c>
      <c r="DA45" s="654"/>
      <c r="DB45" s="654"/>
      <c r="DC45" s="658"/>
      <c r="DD45" s="633">
        <v>87942</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2">
      <c r="B46" s="225"/>
      <c r="CD46" s="662"/>
      <c r="CE46" s="663"/>
      <c r="CF46" s="621" t="s">
        <v>349</v>
      </c>
      <c r="CG46" s="622"/>
      <c r="CH46" s="622"/>
      <c r="CI46" s="622"/>
      <c r="CJ46" s="622"/>
      <c r="CK46" s="622"/>
      <c r="CL46" s="622"/>
      <c r="CM46" s="622"/>
      <c r="CN46" s="622"/>
      <c r="CO46" s="622"/>
      <c r="CP46" s="622"/>
      <c r="CQ46" s="623"/>
      <c r="CR46" s="624">
        <v>1482166</v>
      </c>
      <c r="CS46" s="625"/>
      <c r="CT46" s="625"/>
      <c r="CU46" s="625"/>
      <c r="CV46" s="625"/>
      <c r="CW46" s="625"/>
      <c r="CX46" s="625"/>
      <c r="CY46" s="626"/>
      <c r="CZ46" s="629">
        <v>8.6</v>
      </c>
      <c r="DA46" s="630"/>
      <c r="DB46" s="630"/>
      <c r="DC46" s="636"/>
      <c r="DD46" s="633">
        <v>559859</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2">
      <c r="B47" s="225"/>
      <c r="CD47" s="662"/>
      <c r="CE47" s="663"/>
      <c r="CF47" s="621" t="s">
        <v>350</v>
      </c>
      <c r="CG47" s="622"/>
      <c r="CH47" s="622"/>
      <c r="CI47" s="622"/>
      <c r="CJ47" s="622"/>
      <c r="CK47" s="622"/>
      <c r="CL47" s="622"/>
      <c r="CM47" s="622"/>
      <c r="CN47" s="622"/>
      <c r="CO47" s="622"/>
      <c r="CP47" s="622"/>
      <c r="CQ47" s="623"/>
      <c r="CR47" s="624" t="s">
        <v>121</v>
      </c>
      <c r="CS47" s="656"/>
      <c r="CT47" s="656"/>
      <c r="CU47" s="656"/>
      <c r="CV47" s="656"/>
      <c r="CW47" s="656"/>
      <c r="CX47" s="656"/>
      <c r="CY47" s="657"/>
      <c r="CZ47" s="629" t="s">
        <v>121</v>
      </c>
      <c r="DA47" s="654"/>
      <c r="DB47" s="654"/>
      <c r="DC47" s="658"/>
      <c r="DD47" s="633" t="s">
        <v>121</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ht="10.8" x14ac:dyDescent="0.2">
      <c r="B48" s="225"/>
      <c r="CD48" s="664"/>
      <c r="CE48" s="665"/>
      <c r="CF48" s="621" t="s">
        <v>351</v>
      </c>
      <c r="CG48" s="622"/>
      <c r="CH48" s="622"/>
      <c r="CI48" s="622"/>
      <c r="CJ48" s="622"/>
      <c r="CK48" s="622"/>
      <c r="CL48" s="622"/>
      <c r="CM48" s="622"/>
      <c r="CN48" s="622"/>
      <c r="CO48" s="622"/>
      <c r="CP48" s="622"/>
      <c r="CQ48" s="623"/>
      <c r="CR48" s="624" t="s">
        <v>121</v>
      </c>
      <c r="CS48" s="625"/>
      <c r="CT48" s="625"/>
      <c r="CU48" s="625"/>
      <c r="CV48" s="625"/>
      <c r="CW48" s="625"/>
      <c r="CX48" s="625"/>
      <c r="CY48" s="626"/>
      <c r="CZ48" s="629" t="s">
        <v>121</v>
      </c>
      <c r="DA48" s="630"/>
      <c r="DB48" s="630"/>
      <c r="DC48" s="636"/>
      <c r="DD48" s="633" t="s">
        <v>121</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2">
      <c r="B49" s="225"/>
      <c r="CD49" s="645" t="s">
        <v>352</v>
      </c>
      <c r="CE49" s="646"/>
      <c r="CF49" s="646"/>
      <c r="CG49" s="646"/>
      <c r="CH49" s="646"/>
      <c r="CI49" s="646"/>
      <c r="CJ49" s="646"/>
      <c r="CK49" s="646"/>
      <c r="CL49" s="646"/>
      <c r="CM49" s="646"/>
      <c r="CN49" s="646"/>
      <c r="CO49" s="646"/>
      <c r="CP49" s="646"/>
      <c r="CQ49" s="647"/>
      <c r="CR49" s="696">
        <v>17330969</v>
      </c>
      <c r="CS49" s="683"/>
      <c r="CT49" s="683"/>
      <c r="CU49" s="683"/>
      <c r="CV49" s="683"/>
      <c r="CW49" s="683"/>
      <c r="CX49" s="683"/>
      <c r="CY49" s="712"/>
      <c r="CZ49" s="704">
        <v>100</v>
      </c>
      <c r="DA49" s="713"/>
      <c r="DB49" s="713"/>
      <c r="DC49" s="714"/>
      <c r="DD49" s="715">
        <v>11593746</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Eca7oSghfu+xy9xutJLqnobq/NC4pjgkqiazg7l2/7foqFpeZxT+gmWd5jWf9aCz/zCQrl8v0tPosCyvKHqzbQ==" saltValue="Zxv8Wic9gasIA4FCdOfE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F69" sqref="AF69:AJ69"/>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2" t="s">
        <v>353</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3" t="s">
        <v>354</v>
      </c>
      <c r="DK2" s="724"/>
      <c r="DL2" s="724"/>
      <c r="DM2" s="724"/>
      <c r="DN2" s="724"/>
      <c r="DO2" s="725"/>
      <c r="DP2" s="228"/>
      <c r="DQ2" s="723" t="s">
        <v>355</v>
      </c>
      <c r="DR2" s="724"/>
      <c r="DS2" s="724"/>
      <c r="DT2" s="724"/>
      <c r="DU2" s="724"/>
      <c r="DV2" s="724"/>
      <c r="DW2" s="724"/>
      <c r="DX2" s="724"/>
      <c r="DY2" s="724"/>
      <c r="DZ2" s="725"/>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6" t="s">
        <v>356</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32"/>
      <c r="BA4" s="232"/>
      <c r="BB4" s="232"/>
      <c r="BC4" s="232"/>
      <c r="BD4" s="232"/>
      <c r="BE4" s="233"/>
      <c r="BF4" s="233"/>
      <c r="BG4" s="233"/>
      <c r="BH4" s="233"/>
      <c r="BI4" s="233"/>
      <c r="BJ4" s="233"/>
      <c r="BK4" s="233"/>
      <c r="BL4" s="233"/>
      <c r="BM4" s="233"/>
      <c r="BN4" s="233"/>
      <c r="BO4" s="233"/>
      <c r="BP4" s="233"/>
      <c r="BQ4" s="727" t="s">
        <v>357</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34"/>
    </row>
    <row r="5" spans="1:131" s="235" customFormat="1" ht="26.25" customHeight="1" x14ac:dyDescent="0.2">
      <c r="A5" s="728" t="s">
        <v>358</v>
      </c>
      <c r="B5" s="729"/>
      <c r="C5" s="729"/>
      <c r="D5" s="729"/>
      <c r="E5" s="729"/>
      <c r="F5" s="729"/>
      <c r="G5" s="729"/>
      <c r="H5" s="729"/>
      <c r="I5" s="729"/>
      <c r="J5" s="729"/>
      <c r="K5" s="729"/>
      <c r="L5" s="729"/>
      <c r="M5" s="729"/>
      <c r="N5" s="729"/>
      <c r="O5" s="729"/>
      <c r="P5" s="730"/>
      <c r="Q5" s="734" t="s">
        <v>359</v>
      </c>
      <c r="R5" s="735"/>
      <c r="S5" s="735"/>
      <c r="T5" s="735"/>
      <c r="U5" s="736"/>
      <c r="V5" s="734" t="s">
        <v>360</v>
      </c>
      <c r="W5" s="735"/>
      <c r="X5" s="735"/>
      <c r="Y5" s="735"/>
      <c r="Z5" s="736"/>
      <c r="AA5" s="734" t="s">
        <v>361</v>
      </c>
      <c r="AB5" s="735"/>
      <c r="AC5" s="735"/>
      <c r="AD5" s="735"/>
      <c r="AE5" s="735"/>
      <c r="AF5" s="740" t="s">
        <v>362</v>
      </c>
      <c r="AG5" s="735"/>
      <c r="AH5" s="735"/>
      <c r="AI5" s="735"/>
      <c r="AJ5" s="741"/>
      <c r="AK5" s="735" t="s">
        <v>363</v>
      </c>
      <c r="AL5" s="735"/>
      <c r="AM5" s="735"/>
      <c r="AN5" s="735"/>
      <c r="AO5" s="736"/>
      <c r="AP5" s="734" t="s">
        <v>364</v>
      </c>
      <c r="AQ5" s="735"/>
      <c r="AR5" s="735"/>
      <c r="AS5" s="735"/>
      <c r="AT5" s="736"/>
      <c r="AU5" s="734" t="s">
        <v>365</v>
      </c>
      <c r="AV5" s="735"/>
      <c r="AW5" s="735"/>
      <c r="AX5" s="735"/>
      <c r="AY5" s="741"/>
      <c r="AZ5" s="232"/>
      <c r="BA5" s="232"/>
      <c r="BB5" s="232"/>
      <c r="BC5" s="232"/>
      <c r="BD5" s="232"/>
      <c r="BE5" s="233"/>
      <c r="BF5" s="233"/>
      <c r="BG5" s="233"/>
      <c r="BH5" s="233"/>
      <c r="BI5" s="233"/>
      <c r="BJ5" s="233"/>
      <c r="BK5" s="233"/>
      <c r="BL5" s="233"/>
      <c r="BM5" s="233"/>
      <c r="BN5" s="233"/>
      <c r="BO5" s="233"/>
      <c r="BP5" s="233"/>
      <c r="BQ5" s="728" t="s">
        <v>366</v>
      </c>
      <c r="BR5" s="729"/>
      <c r="BS5" s="729"/>
      <c r="BT5" s="729"/>
      <c r="BU5" s="729"/>
      <c r="BV5" s="729"/>
      <c r="BW5" s="729"/>
      <c r="BX5" s="729"/>
      <c r="BY5" s="729"/>
      <c r="BZ5" s="729"/>
      <c r="CA5" s="729"/>
      <c r="CB5" s="729"/>
      <c r="CC5" s="729"/>
      <c r="CD5" s="729"/>
      <c r="CE5" s="729"/>
      <c r="CF5" s="729"/>
      <c r="CG5" s="730"/>
      <c r="CH5" s="734" t="s">
        <v>367</v>
      </c>
      <c r="CI5" s="735"/>
      <c r="CJ5" s="735"/>
      <c r="CK5" s="735"/>
      <c r="CL5" s="736"/>
      <c r="CM5" s="734" t="s">
        <v>368</v>
      </c>
      <c r="CN5" s="735"/>
      <c r="CO5" s="735"/>
      <c r="CP5" s="735"/>
      <c r="CQ5" s="736"/>
      <c r="CR5" s="734" t="s">
        <v>369</v>
      </c>
      <c r="CS5" s="735"/>
      <c r="CT5" s="735"/>
      <c r="CU5" s="735"/>
      <c r="CV5" s="736"/>
      <c r="CW5" s="734" t="s">
        <v>370</v>
      </c>
      <c r="CX5" s="735"/>
      <c r="CY5" s="735"/>
      <c r="CZ5" s="735"/>
      <c r="DA5" s="736"/>
      <c r="DB5" s="734" t="s">
        <v>371</v>
      </c>
      <c r="DC5" s="735"/>
      <c r="DD5" s="735"/>
      <c r="DE5" s="735"/>
      <c r="DF5" s="736"/>
      <c r="DG5" s="766" t="s">
        <v>372</v>
      </c>
      <c r="DH5" s="767"/>
      <c r="DI5" s="767"/>
      <c r="DJ5" s="767"/>
      <c r="DK5" s="768"/>
      <c r="DL5" s="766" t="s">
        <v>373</v>
      </c>
      <c r="DM5" s="767"/>
      <c r="DN5" s="767"/>
      <c r="DO5" s="767"/>
      <c r="DP5" s="768"/>
      <c r="DQ5" s="734" t="s">
        <v>374</v>
      </c>
      <c r="DR5" s="735"/>
      <c r="DS5" s="735"/>
      <c r="DT5" s="735"/>
      <c r="DU5" s="736"/>
      <c r="DV5" s="734" t="s">
        <v>365</v>
      </c>
      <c r="DW5" s="735"/>
      <c r="DX5" s="735"/>
      <c r="DY5" s="735"/>
      <c r="DZ5" s="741"/>
      <c r="EA5" s="234"/>
    </row>
    <row r="6" spans="1:131" s="235" customFormat="1" ht="26.25" customHeight="1" thickBot="1" x14ac:dyDescent="0.25">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32"/>
      <c r="BA6" s="232"/>
      <c r="BB6" s="232"/>
      <c r="BC6" s="232"/>
      <c r="BD6" s="232"/>
      <c r="BE6" s="233"/>
      <c r="BF6" s="233"/>
      <c r="BG6" s="233"/>
      <c r="BH6" s="233"/>
      <c r="BI6" s="233"/>
      <c r="BJ6" s="233"/>
      <c r="BK6" s="233"/>
      <c r="BL6" s="233"/>
      <c r="BM6" s="233"/>
      <c r="BN6" s="233"/>
      <c r="BO6" s="233"/>
      <c r="BP6" s="233"/>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9"/>
      <c r="DH6" s="770"/>
      <c r="DI6" s="770"/>
      <c r="DJ6" s="770"/>
      <c r="DK6" s="771"/>
      <c r="DL6" s="769"/>
      <c r="DM6" s="770"/>
      <c r="DN6" s="770"/>
      <c r="DO6" s="770"/>
      <c r="DP6" s="771"/>
      <c r="DQ6" s="737"/>
      <c r="DR6" s="738"/>
      <c r="DS6" s="738"/>
      <c r="DT6" s="738"/>
      <c r="DU6" s="739"/>
      <c r="DV6" s="737"/>
      <c r="DW6" s="738"/>
      <c r="DX6" s="738"/>
      <c r="DY6" s="738"/>
      <c r="DZ6" s="743"/>
      <c r="EA6" s="234"/>
    </row>
    <row r="7" spans="1:131" s="235" customFormat="1" ht="26.25" customHeight="1" thickTop="1" x14ac:dyDescent="0.2">
      <c r="A7" s="236">
        <v>1</v>
      </c>
      <c r="B7" s="750" t="s">
        <v>375</v>
      </c>
      <c r="C7" s="751"/>
      <c r="D7" s="751"/>
      <c r="E7" s="751"/>
      <c r="F7" s="751"/>
      <c r="G7" s="751"/>
      <c r="H7" s="751"/>
      <c r="I7" s="751"/>
      <c r="J7" s="751"/>
      <c r="K7" s="751"/>
      <c r="L7" s="751"/>
      <c r="M7" s="751"/>
      <c r="N7" s="751"/>
      <c r="O7" s="751"/>
      <c r="P7" s="752"/>
      <c r="Q7" s="753">
        <v>18077</v>
      </c>
      <c r="R7" s="754"/>
      <c r="S7" s="754"/>
      <c r="T7" s="754"/>
      <c r="U7" s="754"/>
      <c r="V7" s="754">
        <v>16686</v>
      </c>
      <c r="W7" s="754"/>
      <c r="X7" s="754"/>
      <c r="Y7" s="754"/>
      <c r="Z7" s="754"/>
      <c r="AA7" s="754">
        <v>1392</v>
      </c>
      <c r="AB7" s="754"/>
      <c r="AC7" s="754"/>
      <c r="AD7" s="754"/>
      <c r="AE7" s="755"/>
      <c r="AF7" s="756">
        <v>1275</v>
      </c>
      <c r="AG7" s="757"/>
      <c r="AH7" s="757"/>
      <c r="AI7" s="757"/>
      <c r="AJ7" s="758"/>
      <c r="AK7" s="759">
        <v>104</v>
      </c>
      <c r="AL7" s="760"/>
      <c r="AM7" s="760"/>
      <c r="AN7" s="760"/>
      <c r="AO7" s="760"/>
      <c r="AP7" s="760">
        <v>5941</v>
      </c>
      <c r="AQ7" s="760"/>
      <c r="AR7" s="760"/>
      <c r="AS7" s="760"/>
      <c r="AT7" s="760"/>
      <c r="AU7" s="761"/>
      <c r="AV7" s="761"/>
      <c r="AW7" s="761"/>
      <c r="AX7" s="761"/>
      <c r="AY7" s="762"/>
      <c r="AZ7" s="232"/>
      <c r="BA7" s="232"/>
      <c r="BB7" s="232"/>
      <c r="BC7" s="232"/>
      <c r="BD7" s="232"/>
      <c r="BE7" s="233"/>
      <c r="BF7" s="233"/>
      <c r="BG7" s="233"/>
      <c r="BH7" s="233"/>
      <c r="BI7" s="233"/>
      <c r="BJ7" s="233"/>
      <c r="BK7" s="233"/>
      <c r="BL7" s="233"/>
      <c r="BM7" s="233"/>
      <c r="BN7" s="233"/>
      <c r="BO7" s="233"/>
      <c r="BP7" s="233"/>
      <c r="BQ7" s="236">
        <v>1</v>
      </c>
      <c r="BR7" s="363"/>
      <c r="BS7" s="763" t="s">
        <v>557</v>
      </c>
      <c r="BT7" s="764"/>
      <c r="BU7" s="764"/>
      <c r="BV7" s="764"/>
      <c r="BW7" s="764"/>
      <c r="BX7" s="764"/>
      <c r="BY7" s="764"/>
      <c r="BZ7" s="764"/>
      <c r="CA7" s="764"/>
      <c r="CB7" s="764"/>
      <c r="CC7" s="764"/>
      <c r="CD7" s="764"/>
      <c r="CE7" s="764"/>
      <c r="CF7" s="764"/>
      <c r="CG7" s="765"/>
      <c r="CH7" s="744">
        <v>2</v>
      </c>
      <c r="CI7" s="745"/>
      <c r="CJ7" s="745"/>
      <c r="CK7" s="745"/>
      <c r="CL7" s="746"/>
      <c r="CM7" s="744">
        <v>14</v>
      </c>
      <c r="CN7" s="745"/>
      <c r="CO7" s="745"/>
      <c r="CP7" s="745"/>
      <c r="CQ7" s="746"/>
      <c r="CR7" s="744">
        <v>5</v>
      </c>
      <c r="CS7" s="745"/>
      <c r="CT7" s="745"/>
      <c r="CU7" s="745"/>
      <c r="CV7" s="746"/>
      <c r="CW7" s="744" t="s">
        <v>562</v>
      </c>
      <c r="CX7" s="745"/>
      <c r="CY7" s="745"/>
      <c r="CZ7" s="745"/>
      <c r="DA7" s="746"/>
      <c r="DB7" s="744" t="s">
        <v>562</v>
      </c>
      <c r="DC7" s="745"/>
      <c r="DD7" s="745"/>
      <c r="DE7" s="745"/>
      <c r="DF7" s="746"/>
      <c r="DG7" s="744" t="s">
        <v>562</v>
      </c>
      <c r="DH7" s="745"/>
      <c r="DI7" s="745"/>
      <c r="DJ7" s="745"/>
      <c r="DK7" s="746"/>
      <c r="DL7" s="744" t="s">
        <v>562</v>
      </c>
      <c r="DM7" s="745"/>
      <c r="DN7" s="745"/>
      <c r="DO7" s="745"/>
      <c r="DP7" s="746"/>
      <c r="DQ7" s="744" t="s">
        <v>562</v>
      </c>
      <c r="DR7" s="745"/>
      <c r="DS7" s="745"/>
      <c r="DT7" s="745"/>
      <c r="DU7" s="746"/>
      <c r="DV7" s="747"/>
      <c r="DW7" s="748"/>
      <c r="DX7" s="748"/>
      <c r="DY7" s="748"/>
      <c r="DZ7" s="749"/>
      <c r="EA7" s="234"/>
    </row>
    <row r="8" spans="1:131" s="235" customFormat="1" ht="26.25" customHeight="1" x14ac:dyDescent="0.2">
      <c r="A8" s="237">
        <v>2</v>
      </c>
      <c r="B8" s="785" t="s">
        <v>376</v>
      </c>
      <c r="C8" s="786"/>
      <c r="D8" s="786"/>
      <c r="E8" s="786"/>
      <c r="F8" s="786"/>
      <c r="G8" s="786"/>
      <c r="H8" s="786"/>
      <c r="I8" s="786"/>
      <c r="J8" s="786"/>
      <c r="K8" s="786"/>
      <c r="L8" s="786"/>
      <c r="M8" s="786"/>
      <c r="N8" s="786"/>
      <c r="O8" s="786"/>
      <c r="P8" s="787"/>
      <c r="Q8" s="788">
        <v>812</v>
      </c>
      <c r="R8" s="789"/>
      <c r="S8" s="789"/>
      <c r="T8" s="789"/>
      <c r="U8" s="789"/>
      <c r="V8" s="789">
        <v>782</v>
      </c>
      <c r="W8" s="789"/>
      <c r="X8" s="789"/>
      <c r="Y8" s="789"/>
      <c r="Z8" s="789"/>
      <c r="AA8" s="789">
        <v>30</v>
      </c>
      <c r="AB8" s="789"/>
      <c r="AC8" s="789"/>
      <c r="AD8" s="789"/>
      <c r="AE8" s="790"/>
      <c r="AF8" s="791" t="s">
        <v>121</v>
      </c>
      <c r="AG8" s="792"/>
      <c r="AH8" s="792"/>
      <c r="AI8" s="792"/>
      <c r="AJ8" s="793"/>
      <c r="AK8" s="772">
        <v>137</v>
      </c>
      <c r="AL8" s="773"/>
      <c r="AM8" s="773"/>
      <c r="AN8" s="773"/>
      <c r="AO8" s="773"/>
      <c r="AP8" s="773">
        <v>2172</v>
      </c>
      <c r="AQ8" s="773"/>
      <c r="AR8" s="773"/>
      <c r="AS8" s="773"/>
      <c r="AT8" s="773"/>
      <c r="AU8" s="774"/>
      <c r="AV8" s="774"/>
      <c r="AW8" s="774"/>
      <c r="AX8" s="774"/>
      <c r="AY8" s="775"/>
      <c r="AZ8" s="232"/>
      <c r="BA8" s="232"/>
      <c r="BB8" s="232"/>
      <c r="BC8" s="232"/>
      <c r="BD8" s="232"/>
      <c r="BE8" s="233"/>
      <c r="BF8" s="233"/>
      <c r="BG8" s="233"/>
      <c r="BH8" s="233"/>
      <c r="BI8" s="233"/>
      <c r="BJ8" s="233"/>
      <c r="BK8" s="233"/>
      <c r="BL8" s="233"/>
      <c r="BM8" s="233"/>
      <c r="BN8" s="233"/>
      <c r="BO8" s="233"/>
      <c r="BP8" s="233"/>
      <c r="BQ8" s="237">
        <v>2</v>
      </c>
      <c r="BR8" s="364"/>
      <c r="BS8" s="776" t="s">
        <v>558</v>
      </c>
      <c r="BT8" s="777"/>
      <c r="BU8" s="777"/>
      <c r="BV8" s="777"/>
      <c r="BW8" s="777"/>
      <c r="BX8" s="777"/>
      <c r="BY8" s="777"/>
      <c r="BZ8" s="777"/>
      <c r="CA8" s="777"/>
      <c r="CB8" s="777"/>
      <c r="CC8" s="777"/>
      <c r="CD8" s="777"/>
      <c r="CE8" s="777"/>
      <c r="CF8" s="777"/>
      <c r="CG8" s="778"/>
      <c r="CH8" s="779">
        <v>-12</v>
      </c>
      <c r="CI8" s="780"/>
      <c r="CJ8" s="780"/>
      <c r="CK8" s="780"/>
      <c r="CL8" s="781"/>
      <c r="CM8" s="779">
        <v>344</v>
      </c>
      <c r="CN8" s="780"/>
      <c r="CO8" s="780"/>
      <c r="CP8" s="780"/>
      <c r="CQ8" s="781"/>
      <c r="CR8" s="779">
        <v>50</v>
      </c>
      <c r="CS8" s="780"/>
      <c r="CT8" s="780"/>
      <c r="CU8" s="780"/>
      <c r="CV8" s="781"/>
      <c r="CW8" s="779" t="s">
        <v>562</v>
      </c>
      <c r="CX8" s="780"/>
      <c r="CY8" s="780"/>
      <c r="CZ8" s="780"/>
      <c r="DA8" s="781"/>
      <c r="DB8" s="779" t="s">
        <v>562</v>
      </c>
      <c r="DC8" s="780"/>
      <c r="DD8" s="780"/>
      <c r="DE8" s="780"/>
      <c r="DF8" s="781"/>
      <c r="DG8" s="779" t="s">
        <v>562</v>
      </c>
      <c r="DH8" s="780"/>
      <c r="DI8" s="780"/>
      <c r="DJ8" s="780"/>
      <c r="DK8" s="781"/>
      <c r="DL8" s="779" t="s">
        <v>562</v>
      </c>
      <c r="DM8" s="780"/>
      <c r="DN8" s="780"/>
      <c r="DO8" s="780"/>
      <c r="DP8" s="781"/>
      <c r="DQ8" s="779" t="s">
        <v>562</v>
      </c>
      <c r="DR8" s="780"/>
      <c r="DS8" s="780"/>
      <c r="DT8" s="780"/>
      <c r="DU8" s="781"/>
      <c r="DV8" s="782"/>
      <c r="DW8" s="783"/>
      <c r="DX8" s="783"/>
      <c r="DY8" s="783"/>
      <c r="DZ8" s="784"/>
      <c r="EA8" s="234"/>
    </row>
    <row r="9" spans="1:131" s="235" customFormat="1" ht="26.25" customHeight="1" x14ac:dyDescent="0.2">
      <c r="A9" s="237">
        <v>3</v>
      </c>
      <c r="B9" s="785" t="s">
        <v>377</v>
      </c>
      <c r="C9" s="786"/>
      <c r="D9" s="786"/>
      <c r="E9" s="786"/>
      <c r="F9" s="786"/>
      <c r="G9" s="786"/>
      <c r="H9" s="786"/>
      <c r="I9" s="786"/>
      <c r="J9" s="786"/>
      <c r="K9" s="786"/>
      <c r="L9" s="786"/>
      <c r="M9" s="786"/>
      <c r="N9" s="786"/>
      <c r="O9" s="786"/>
      <c r="P9" s="787"/>
      <c r="Q9" s="788">
        <v>4</v>
      </c>
      <c r="R9" s="789"/>
      <c r="S9" s="789"/>
      <c r="T9" s="789"/>
      <c r="U9" s="789"/>
      <c r="V9" s="789">
        <v>3</v>
      </c>
      <c r="W9" s="789"/>
      <c r="X9" s="789"/>
      <c r="Y9" s="789"/>
      <c r="Z9" s="789"/>
      <c r="AA9" s="789">
        <v>1</v>
      </c>
      <c r="AB9" s="789"/>
      <c r="AC9" s="789"/>
      <c r="AD9" s="789"/>
      <c r="AE9" s="790"/>
      <c r="AF9" s="791">
        <v>1</v>
      </c>
      <c r="AG9" s="792"/>
      <c r="AH9" s="792"/>
      <c r="AI9" s="792"/>
      <c r="AJ9" s="793"/>
      <c r="AK9" s="772" t="s">
        <v>562</v>
      </c>
      <c r="AL9" s="773"/>
      <c r="AM9" s="773"/>
      <c r="AN9" s="773"/>
      <c r="AO9" s="773"/>
      <c r="AP9" s="773" t="s">
        <v>562</v>
      </c>
      <c r="AQ9" s="773"/>
      <c r="AR9" s="773"/>
      <c r="AS9" s="773"/>
      <c r="AT9" s="773"/>
      <c r="AU9" s="774"/>
      <c r="AV9" s="774"/>
      <c r="AW9" s="774"/>
      <c r="AX9" s="774"/>
      <c r="AY9" s="775"/>
      <c r="AZ9" s="232"/>
      <c r="BA9" s="232"/>
      <c r="BB9" s="232"/>
      <c r="BC9" s="232"/>
      <c r="BD9" s="232"/>
      <c r="BE9" s="233"/>
      <c r="BF9" s="233"/>
      <c r="BG9" s="233"/>
      <c r="BH9" s="233"/>
      <c r="BI9" s="233"/>
      <c r="BJ9" s="233"/>
      <c r="BK9" s="233"/>
      <c r="BL9" s="233"/>
      <c r="BM9" s="233"/>
      <c r="BN9" s="233"/>
      <c r="BO9" s="233"/>
      <c r="BP9" s="233"/>
      <c r="BQ9" s="237">
        <v>3</v>
      </c>
      <c r="BR9" s="364" t="s">
        <v>559</v>
      </c>
      <c r="BS9" s="776" t="s">
        <v>560</v>
      </c>
      <c r="BT9" s="777"/>
      <c r="BU9" s="777"/>
      <c r="BV9" s="777"/>
      <c r="BW9" s="777"/>
      <c r="BX9" s="777"/>
      <c r="BY9" s="777"/>
      <c r="BZ9" s="777"/>
      <c r="CA9" s="777"/>
      <c r="CB9" s="777"/>
      <c r="CC9" s="777"/>
      <c r="CD9" s="777"/>
      <c r="CE9" s="777"/>
      <c r="CF9" s="777"/>
      <c r="CG9" s="778"/>
      <c r="CH9" s="779">
        <v>2</v>
      </c>
      <c r="CI9" s="780"/>
      <c r="CJ9" s="780"/>
      <c r="CK9" s="780"/>
      <c r="CL9" s="781"/>
      <c r="CM9" s="779">
        <v>323</v>
      </c>
      <c r="CN9" s="780"/>
      <c r="CO9" s="780"/>
      <c r="CP9" s="780"/>
      <c r="CQ9" s="781"/>
      <c r="CR9" s="779">
        <v>5</v>
      </c>
      <c r="CS9" s="780"/>
      <c r="CT9" s="780"/>
      <c r="CU9" s="780"/>
      <c r="CV9" s="781"/>
      <c r="CW9" s="779" t="s">
        <v>562</v>
      </c>
      <c r="CX9" s="780"/>
      <c r="CY9" s="780"/>
      <c r="CZ9" s="780"/>
      <c r="DA9" s="781"/>
      <c r="DB9" s="779">
        <v>360</v>
      </c>
      <c r="DC9" s="780"/>
      <c r="DD9" s="780"/>
      <c r="DE9" s="780"/>
      <c r="DF9" s="781"/>
      <c r="DG9" s="779" t="s">
        <v>562</v>
      </c>
      <c r="DH9" s="780"/>
      <c r="DI9" s="780"/>
      <c r="DJ9" s="780"/>
      <c r="DK9" s="781"/>
      <c r="DL9" s="779" t="s">
        <v>562</v>
      </c>
      <c r="DM9" s="780"/>
      <c r="DN9" s="780"/>
      <c r="DO9" s="780"/>
      <c r="DP9" s="781"/>
      <c r="DQ9" s="779" t="s">
        <v>562</v>
      </c>
      <c r="DR9" s="780"/>
      <c r="DS9" s="780"/>
      <c r="DT9" s="780"/>
      <c r="DU9" s="781"/>
      <c r="DV9" s="782"/>
      <c r="DW9" s="783"/>
      <c r="DX9" s="783"/>
      <c r="DY9" s="783"/>
      <c r="DZ9" s="784"/>
      <c r="EA9" s="234"/>
    </row>
    <row r="10" spans="1:131" s="235" customFormat="1" ht="26.25" customHeight="1" x14ac:dyDescent="0.2">
      <c r="A10" s="237">
        <v>4</v>
      </c>
      <c r="B10" s="785" t="s">
        <v>378</v>
      </c>
      <c r="C10" s="786"/>
      <c r="D10" s="786"/>
      <c r="E10" s="786"/>
      <c r="F10" s="786"/>
      <c r="G10" s="786"/>
      <c r="H10" s="786"/>
      <c r="I10" s="786"/>
      <c r="J10" s="786"/>
      <c r="K10" s="786"/>
      <c r="L10" s="786"/>
      <c r="M10" s="786"/>
      <c r="N10" s="786"/>
      <c r="O10" s="786"/>
      <c r="P10" s="787"/>
      <c r="Q10" s="788">
        <v>1</v>
      </c>
      <c r="R10" s="789"/>
      <c r="S10" s="789"/>
      <c r="T10" s="789"/>
      <c r="U10" s="789"/>
      <c r="V10" s="789">
        <v>1</v>
      </c>
      <c r="W10" s="789"/>
      <c r="X10" s="789"/>
      <c r="Y10" s="789"/>
      <c r="Z10" s="789"/>
      <c r="AA10" s="789">
        <v>0</v>
      </c>
      <c r="AB10" s="789"/>
      <c r="AC10" s="789"/>
      <c r="AD10" s="789"/>
      <c r="AE10" s="790"/>
      <c r="AF10" s="791">
        <v>0</v>
      </c>
      <c r="AG10" s="792"/>
      <c r="AH10" s="792"/>
      <c r="AI10" s="792"/>
      <c r="AJ10" s="793"/>
      <c r="AK10" s="772" t="s">
        <v>562</v>
      </c>
      <c r="AL10" s="773"/>
      <c r="AM10" s="773"/>
      <c r="AN10" s="773"/>
      <c r="AO10" s="773"/>
      <c r="AP10" s="773" t="s">
        <v>562</v>
      </c>
      <c r="AQ10" s="773"/>
      <c r="AR10" s="773"/>
      <c r="AS10" s="773"/>
      <c r="AT10" s="773"/>
      <c r="AU10" s="774"/>
      <c r="AV10" s="774"/>
      <c r="AW10" s="774"/>
      <c r="AX10" s="774"/>
      <c r="AY10" s="775"/>
      <c r="AZ10" s="232"/>
      <c r="BA10" s="232"/>
      <c r="BB10" s="232"/>
      <c r="BC10" s="232"/>
      <c r="BD10" s="232"/>
      <c r="BE10" s="233"/>
      <c r="BF10" s="233"/>
      <c r="BG10" s="233"/>
      <c r="BH10" s="233"/>
      <c r="BI10" s="233"/>
      <c r="BJ10" s="233"/>
      <c r="BK10" s="233"/>
      <c r="BL10" s="233"/>
      <c r="BM10" s="233"/>
      <c r="BN10" s="233"/>
      <c r="BO10" s="233"/>
      <c r="BP10" s="233"/>
      <c r="BQ10" s="237">
        <v>4</v>
      </c>
      <c r="BR10" s="364"/>
      <c r="BS10" s="776" t="s">
        <v>561</v>
      </c>
      <c r="BT10" s="777"/>
      <c r="BU10" s="777"/>
      <c r="BV10" s="777"/>
      <c r="BW10" s="777"/>
      <c r="BX10" s="777"/>
      <c r="BY10" s="777"/>
      <c r="BZ10" s="777"/>
      <c r="CA10" s="777"/>
      <c r="CB10" s="777"/>
      <c r="CC10" s="777"/>
      <c r="CD10" s="777"/>
      <c r="CE10" s="777"/>
      <c r="CF10" s="777"/>
      <c r="CG10" s="778"/>
      <c r="CH10" s="779">
        <v>0</v>
      </c>
      <c r="CI10" s="780"/>
      <c r="CJ10" s="780"/>
      <c r="CK10" s="780"/>
      <c r="CL10" s="781"/>
      <c r="CM10" s="779">
        <v>17</v>
      </c>
      <c r="CN10" s="780"/>
      <c r="CO10" s="780"/>
      <c r="CP10" s="780"/>
      <c r="CQ10" s="781"/>
      <c r="CR10" s="779">
        <v>0</v>
      </c>
      <c r="CS10" s="780"/>
      <c r="CT10" s="780"/>
      <c r="CU10" s="780"/>
      <c r="CV10" s="781"/>
      <c r="CW10" s="779" t="s">
        <v>562</v>
      </c>
      <c r="CX10" s="780"/>
      <c r="CY10" s="780"/>
      <c r="CZ10" s="780"/>
      <c r="DA10" s="781"/>
      <c r="DB10" s="779" t="s">
        <v>562</v>
      </c>
      <c r="DC10" s="780"/>
      <c r="DD10" s="780"/>
      <c r="DE10" s="780"/>
      <c r="DF10" s="781"/>
      <c r="DG10" s="779" t="s">
        <v>562</v>
      </c>
      <c r="DH10" s="780"/>
      <c r="DI10" s="780"/>
      <c r="DJ10" s="780"/>
      <c r="DK10" s="781"/>
      <c r="DL10" s="779" t="s">
        <v>562</v>
      </c>
      <c r="DM10" s="780"/>
      <c r="DN10" s="780"/>
      <c r="DO10" s="780"/>
      <c r="DP10" s="781"/>
      <c r="DQ10" s="779" t="s">
        <v>562</v>
      </c>
      <c r="DR10" s="780"/>
      <c r="DS10" s="780"/>
      <c r="DT10" s="780"/>
      <c r="DU10" s="781"/>
      <c r="DV10" s="782"/>
      <c r="DW10" s="783"/>
      <c r="DX10" s="783"/>
      <c r="DY10" s="783"/>
      <c r="DZ10" s="784"/>
      <c r="EA10" s="234"/>
    </row>
    <row r="11" spans="1:131" s="235" customFormat="1" ht="26.25" customHeight="1" x14ac:dyDescent="0.2">
      <c r="A11" s="237">
        <v>5</v>
      </c>
      <c r="B11" s="785"/>
      <c r="C11" s="786"/>
      <c r="D11" s="786"/>
      <c r="E11" s="786"/>
      <c r="F11" s="786"/>
      <c r="G11" s="786"/>
      <c r="H11" s="786"/>
      <c r="I11" s="786"/>
      <c r="J11" s="786"/>
      <c r="K11" s="786"/>
      <c r="L11" s="786"/>
      <c r="M11" s="786"/>
      <c r="N11" s="786"/>
      <c r="O11" s="786"/>
      <c r="P11" s="787"/>
      <c r="Q11" s="788"/>
      <c r="R11" s="789"/>
      <c r="S11" s="789"/>
      <c r="T11" s="789"/>
      <c r="U11" s="789"/>
      <c r="V11" s="789"/>
      <c r="W11" s="789"/>
      <c r="X11" s="789"/>
      <c r="Y11" s="789"/>
      <c r="Z11" s="789"/>
      <c r="AA11" s="789"/>
      <c r="AB11" s="789"/>
      <c r="AC11" s="789"/>
      <c r="AD11" s="789"/>
      <c r="AE11" s="790"/>
      <c r="AF11" s="791"/>
      <c r="AG11" s="792"/>
      <c r="AH11" s="792"/>
      <c r="AI11" s="792"/>
      <c r="AJ11" s="793"/>
      <c r="AK11" s="772"/>
      <c r="AL11" s="773"/>
      <c r="AM11" s="773"/>
      <c r="AN11" s="773"/>
      <c r="AO11" s="773"/>
      <c r="AP11" s="773"/>
      <c r="AQ11" s="773"/>
      <c r="AR11" s="773"/>
      <c r="AS11" s="773"/>
      <c r="AT11" s="773"/>
      <c r="AU11" s="774"/>
      <c r="AV11" s="774"/>
      <c r="AW11" s="774"/>
      <c r="AX11" s="774"/>
      <c r="AY11" s="775"/>
      <c r="AZ11" s="232"/>
      <c r="BA11" s="232"/>
      <c r="BB11" s="232"/>
      <c r="BC11" s="232"/>
      <c r="BD11" s="232"/>
      <c r="BE11" s="233"/>
      <c r="BF11" s="233"/>
      <c r="BG11" s="233"/>
      <c r="BH11" s="233"/>
      <c r="BI11" s="233"/>
      <c r="BJ11" s="233"/>
      <c r="BK11" s="233"/>
      <c r="BL11" s="233"/>
      <c r="BM11" s="233"/>
      <c r="BN11" s="233"/>
      <c r="BO11" s="233"/>
      <c r="BP11" s="233"/>
      <c r="BQ11" s="237">
        <v>5</v>
      </c>
      <c r="BR11" s="238"/>
      <c r="BS11" s="782"/>
      <c r="BT11" s="783"/>
      <c r="BU11" s="783"/>
      <c r="BV11" s="783"/>
      <c r="BW11" s="783"/>
      <c r="BX11" s="783"/>
      <c r="BY11" s="783"/>
      <c r="BZ11" s="783"/>
      <c r="CA11" s="783"/>
      <c r="CB11" s="783"/>
      <c r="CC11" s="783"/>
      <c r="CD11" s="783"/>
      <c r="CE11" s="783"/>
      <c r="CF11" s="783"/>
      <c r="CG11" s="794"/>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82"/>
      <c r="DW11" s="783"/>
      <c r="DX11" s="783"/>
      <c r="DY11" s="783"/>
      <c r="DZ11" s="784"/>
      <c r="EA11" s="234"/>
    </row>
    <row r="12" spans="1:131" s="235" customFormat="1" ht="26.25" customHeight="1" x14ac:dyDescent="0.2">
      <c r="A12" s="237">
        <v>6</v>
      </c>
      <c r="B12" s="785"/>
      <c r="C12" s="786"/>
      <c r="D12" s="786"/>
      <c r="E12" s="786"/>
      <c r="F12" s="786"/>
      <c r="G12" s="786"/>
      <c r="H12" s="786"/>
      <c r="I12" s="786"/>
      <c r="J12" s="786"/>
      <c r="K12" s="786"/>
      <c r="L12" s="786"/>
      <c r="M12" s="786"/>
      <c r="N12" s="786"/>
      <c r="O12" s="786"/>
      <c r="P12" s="787"/>
      <c r="Q12" s="788"/>
      <c r="R12" s="789"/>
      <c r="S12" s="789"/>
      <c r="T12" s="789"/>
      <c r="U12" s="789"/>
      <c r="V12" s="789"/>
      <c r="W12" s="789"/>
      <c r="X12" s="789"/>
      <c r="Y12" s="789"/>
      <c r="Z12" s="789"/>
      <c r="AA12" s="789"/>
      <c r="AB12" s="789"/>
      <c r="AC12" s="789"/>
      <c r="AD12" s="789"/>
      <c r="AE12" s="790"/>
      <c r="AF12" s="791"/>
      <c r="AG12" s="792"/>
      <c r="AH12" s="792"/>
      <c r="AI12" s="792"/>
      <c r="AJ12" s="793"/>
      <c r="AK12" s="772"/>
      <c r="AL12" s="773"/>
      <c r="AM12" s="773"/>
      <c r="AN12" s="773"/>
      <c r="AO12" s="773"/>
      <c r="AP12" s="773"/>
      <c r="AQ12" s="773"/>
      <c r="AR12" s="773"/>
      <c r="AS12" s="773"/>
      <c r="AT12" s="773"/>
      <c r="AU12" s="774"/>
      <c r="AV12" s="774"/>
      <c r="AW12" s="774"/>
      <c r="AX12" s="774"/>
      <c r="AY12" s="775"/>
      <c r="AZ12" s="232"/>
      <c r="BA12" s="232"/>
      <c r="BB12" s="232"/>
      <c r="BC12" s="232"/>
      <c r="BD12" s="232"/>
      <c r="BE12" s="233"/>
      <c r="BF12" s="233"/>
      <c r="BG12" s="233"/>
      <c r="BH12" s="233"/>
      <c r="BI12" s="233"/>
      <c r="BJ12" s="233"/>
      <c r="BK12" s="233"/>
      <c r="BL12" s="233"/>
      <c r="BM12" s="233"/>
      <c r="BN12" s="233"/>
      <c r="BO12" s="233"/>
      <c r="BP12" s="233"/>
      <c r="BQ12" s="237">
        <v>6</v>
      </c>
      <c r="BR12" s="238"/>
      <c r="BS12" s="782"/>
      <c r="BT12" s="783"/>
      <c r="BU12" s="783"/>
      <c r="BV12" s="783"/>
      <c r="BW12" s="783"/>
      <c r="BX12" s="783"/>
      <c r="BY12" s="783"/>
      <c r="BZ12" s="783"/>
      <c r="CA12" s="783"/>
      <c r="CB12" s="783"/>
      <c r="CC12" s="783"/>
      <c r="CD12" s="783"/>
      <c r="CE12" s="783"/>
      <c r="CF12" s="783"/>
      <c r="CG12" s="794"/>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82"/>
      <c r="DW12" s="783"/>
      <c r="DX12" s="783"/>
      <c r="DY12" s="783"/>
      <c r="DZ12" s="784"/>
      <c r="EA12" s="234"/>
    </row>
    <row r="13" spans="1:131" s="235" customFormat="1" ht="26.25" customHeight="1" x14ac:dyDescent="0.2">
      <c r="A13" s="237">
        <v>7</v>
      </c>
      <c r="B13" s="785"/>
      <c r="C13" s="786"/>
      <c r="D13" s="786"/>
      <c r="E13" s="786"/>
      <c r="F13" s="786"/>
      <c r="G13" s="786"/>
      <c r="H13" s="786"/>
      <c r="I13" s="786"/>
      <c r="J13" s="786"/>
      <c r="K13" s="786"/>
      <c r="L13" s="786"/>
      <c r="M13" s="786"/>
      <c r="N13" s="786"/>
      <c r="O13" s="786"/>
      <c r="P13" s="787"/>
      <c r="Q13" s="788"/>
      <c r="R13" s="789"/>
      <c r="S13" s="789"/>
      <c r="T13" s="789"/>
      <c r="U13" s="789"/>
      <c r="V13" s="789"/>
      <c r="W13" s="789"/>
      <c r="X13" s="789"/>
      <c r="Y13" s="789"/>
      <c r="Z13" s="789"/>
      <c r="AA13" s="789"/>
      <c r="AB13" s="789"/>
      <c r="AC13" s="789"/>
      <c r="AD13" s="789"/>
      <c r="AE13" s="790"/>
      <c r="AF13" s="791"/>
      <c r="AG13" s="792"/>
      <c r="AH13" s="792"/>
      <c r="AI13" s="792"/>
      <c r="AJ13" s="793"/>
      <c r="AK13" s="772"/>
      <c r="AL13" s="773"/>
      <c r="AM13" s="773"/>
      <c r="AN13" s="773"/>
      <c r="AO13" s="773"/>
      <c r="AP13" s="773"/>
      <c r="AQ13" s="773"/>
      <c r="AR13" s="773"/>
      <c r="AS13" s="773"/>
      <c r="AT13" s="773"/>
      <c r="AU13" s="774"/>
      <c r="AV13" s="774"/>
      <c r="AW13" s="774"/>
      <c r="AX13" s="774"/>
      <c r="AY13" s="775"/>
      <c r="AZ13" s="232"/>
      <c r="BA13" s="232"/>
      <c r="BB13" s="232"/>
      <c r="BC13" s="232"/>
      <c r="BD13" s="232"/>
      <c r="BE13" s="233"/>
      <c r="BF13" s="233"/>
      <c r="BG13" s="233"/>
      <c r="BH13" s="233"/>
      <c r="BI13" s="233"/>
      <c r="BJ13" s="233"/>
      <c r="BK13" s="233"/>
      <c r="BL13" s="233"/>
      <c r="BM13" s="233"/>
      <c r="BN13" s="233"/>
      <c r="BO13" s="233"/>
      <c r="BP13" s="233"/>
      <c r="BQ13" s="237">
        <v>7</v>
      </c>
      <c r="BR13" s="238"/>
      <c r="BS13" s="782"/>
      <c r="BT13" s="783"/>
      <c r="BU13" s="783"/>
      <c r="BV13" s="783"/>
      <c r="BW13" s="783"/>
      <c r="BX13" s="783"/>
      <c r="BY13" s="783"/>
      <c r="BZ13" s="783"/>
      <c r="CA13" s="783"/>
      <c r="CB13" s="783"/>
      <c r="CC13" s="783"/>
      <c r="CD13" s="783"/>
      <c r="CE13" s="783"/>
      <c r="CF13" s="783"/>
      <c r="CG13" s="794"/>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82"/>
      <c r="DW13" s="783"/>
      <c r="DX13" s="783"/>
      <c r="DY13" s="783"/>
      <c r="DZ13" s="784"/>
      <c r="EA13" s="234"/>
    </row>
    <row r="14" spans="1:131" s="235" customFormat="1" ht="26.25" customHeight="1" x14ac:dyDescent="0.2">
      <c r="A14" s="237">
        <v>8</v>
      </c>
      <c r="B14" s="785"/>
      <c r="C14" s="786"/>
      <c r="D14" s="786"/>
      <c r="E14" s="786"/>
      <c r="F14" s="786"/>
      <c r="G14" s="786"/>
      <c r="H14" s="786"/>
      <c r="I14" s="786"/>
      <c r="J14" s="786"/>
      <c r="K14" s="786"/>
      <c r="L14" s="786"/>
      <c r="M14" s="786"/>
      <c r="N14" s="786"/>
      <c r="O14" s="786"/>
      <c r="P14" s="787"/>
      <c r="Q14" s="788"/>
      <c r="R14" s="789"/>
      <c r="S14" s="789"/>
      <c r="T14" s="789"/>
      <c r="U14" s="789"/>
      <c r="V14" s="789"/>
      <c r="W14" s="789"/>
      <c r="X14" s="789"/>
      <c r="Y14" s="789"/>
      <c r="Z14" s="789"/>
      <c r="AA14" s="789"/>
      <c r="AB14" s="789"/>
      <c r="AC14" s="789"/>
      <c r="AD14" s="789"/>
      <c r="AE14" s="790"/>
      <c r="AF14" s="791"/>
      <c r="AG14" s="792"/>
      <c r="AH14" s="792"/>
      <c r="AI14" s="792"/>
      <c r="AJ14" s="793"/>
      <c r="AK14" s="772"/>
      <c r="AL14" s="773"/>
      <c r="AM14" s="773"/>
      <c r="AN14" s="773"/>
      <c r="AO14" s="773"/>
      <c r="AP14" s="773"/>
      <c r="AQ14" s="773"/>
      <c r="AR14" s="773"/>
      <c r="AS14" s="773"/>
      <c r="AT14" s="773"/>
      <c r="AU14" s="774"/>
      <c r="AV14" s="774"/>
      <c r="AW14" s="774"/>
      <c r="AX14" s="774"/>
      <c r="AY14" s="775"/>
      <c r="AZ14" s="232"/>
      <c r="BA14" s="232"/>
      <c r="BB14" s="232"/>
      <c r="BC14" s="232"/>
      <c r="BD14" s="232"/>
      <c r="BE14" s="233"/>
      <c r="BF14" s="233"/>
      <c r="BG14" s="233"/>
      <c r="BH14" s="233"/>
      <c r="BI14" s="233"/>
      <c r="BJ14" s="233"/>
      <c r="BK14" s="233"/>
      <c r="BL14" s="233"/>
      <c r="BM14" s="233"/>
      <c r="BN14" s="233"/>
      <c r="BO14" s="233"/>
      <c r="BP14" s="233"/>
      <c r="BQ14" s="237">
        <v>8</v>
      </c>
      <c r="BR14" s="238"/>
      <c r="BS14" s="782"/>
      <c r="BT14" s="783"/>
      <c r="BU14" s="783"/>
      <c r="BV14" s="783"/>
      <c r="BW14" s="783"/>
      <c r="BX14" s="783"/>
      <c r="BY14" s="783"/>
      <c r="BZ14" s="783"/>
      <c r="CA14" s="783"/>
      <c r="CB14" s="783"/>
      <c r="CC14" s="783"/>
      <c r="CD14" s="783"/>
      <c r="CE14" s="783"/>
      <c r="CF14" s="783"/>
      <c r="CG14" s="794"/>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82"/>
      <c r="DW14" s="783"/>
      <c r="DX14" s="783"/>
      <c r="DY14" s="783"/>
      <c r="DZ14" s="784"/>
      <c r="EA14" s="234"/>
    </row>
    <row r="15" spans="1:131" s="235" customFormat="1" ht="26.25" customHeight="1" x14ac:dyDescent="0.2">
      <c r="A15" s="237">
        <v>9</v>
      </c>
      <c r="B15" s="785"/>
      <c r="C15" s="786"/>
      <c r="D15" s="786"/>
      <c r="E15" s="786"/>
      <c r="F15" s="786"/>
      <c r="G15" s="786"/>
      <c r="H15" s="786"/>
      <c r="I15" s="786"/>
      <c r="J15" s="786"/>
      <c r="K15" s="786"/>
      <c r="L15" s="786"/>
      <c r="M15" s="786"/>
      <c r="N15" s="786"/>
      <c r="O15" s="786"/>
      <c r="P15" s="787"/>
      <c r="Q15" s="788"/>
      <c r="R15" s="789"/>
      <c r="S15" s="789"/>
      <c r="T15" s="789"/>
      <c r="U15" s="789"/>
      <c r="V15" s="789"/>
      <c r="W15" s="789"/>
      <c r="X15" s="789"/>
      <c r="Y15" s="789"/>
      <c r="Z15" s="789"/>
      <c r="AA15" s="789"/>
      <c r="AB15" s="789"/>
      <c r="AC15" s="789"/>
      <c r="AD15" s="789"/>
      <c r="AE15" s="790"/>
      <c r="AF15" s="791"/>
      <c r="AG15" s="792"/>
      <c r="AH15" s="792"/>
      <c r="AI15" s="792"/>
      <c r="AJ15" s="793"/>
      <c r="AK15" s="772"/>
      <c r="AL15" s="773"/>
      <c r="AM15" s="773"/>
      <c r="AN15" s="773"/>
      <c r="AO15" s="773"/>
      <c r="AP15" s="773"/>
      <c r="AQ15" s="773"/>
      <c r="AR15" s="773"/>
      <c r="AS15" s="773"/>
      <c r="AT15" s="773"/>
      <c r="AU15" s="774"/>
      <c r="AV15" s="774"/>
      <c r="AW15" s="774"/>
      <c r="AX15" s="774"/>
      <c r="AY15" s="775"/>
      <c r="AZ15" s="232"/>
      <c r="BA15" s="232"/>
      <c r="BB15" s="232"/>
      <c r="BC15" s="232"/>
      <c r="BD15" s="232"/>
      <c r="BE15" s="233"/>
      <c r="BF15" s="233"/>
      <c r="BG15" s="233"/>
      <c r="BH15" s="233"/>
      <c r="BI15" s="233"/>
      <c r="BJ15" s="233"/>
      <c r="BK15" s="233"/>
      <c r="BL15" s="233"/>
      <c r="BM15" s="233"/>
      <c r="BN15" s="233"/>
      <c r="BO15" s="233"/>
      <c r="BP15" s="233"/>
      <c r="BQ15" s="237">
        <v>9</v>
      </c>
      <c r="BR15" s="238"/>
      <c r="BS15" s="782"/>
      <c r="BT15" s="783"/>
      <c r="BU15" s="783"/>
      <c r="BV15" s="783"/>
      <c r="BW15" s="783"/>
      <c r="BX15" s="783"/>
      <c r="BY15" s="783"/>
      <c r="BZ15" s="783"/>
      <c r="CA15" s="783"/>
      <c r="CB15" s="783"/>
      <c r="CC15" s="783"/>
      <c r="CD15" s="783"/>
      <c r="CE15" s="783"/>
      <c r="CF15" s="783"/>
      <c r="CG15" s="794"/>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82"/>
      <c r="DW15" s="783"/>
      <c r="DX15" s="783"/>
      <c r="DY15" s="783"/>
      <c r="DZ15" s="784"/>
      <c r="EA15" s="234"/>
    </row>
    <row r="16" spans="1:131" s="235" customFormat="1" ht="26.25" customHeight="1" x14ac:dyDescent="0.2">
      <c r="A16" s="237">
        <v>10</v>
      </c>
      <c r="B16" s="785"/>
      <c r="C16" s="786"/>
      <c r="D16" s="786"/>
      <c r="E16" s="786"/>
      <c r="F16" s="786"/>
      <c r="G16" s="786"/>
      <c r="H16" s="786"/>
      <c r="I16" s="786"/>
      <c r="J16" s="786"/>
      <c r="K16" s="786"/>
      <c r="L16" s="786"/>
      <c r="M16" s="786"/>
      <c r="N16" s="786"/>
      <c r="O16" s="786"/>
      <c r="P16" s="787"/>
      <c r="Q16" s="788"/>
      <c r="R16" s="789"/>
      <c r="S16" s="789"/>
      <c r="T16" s="789"/>
      <c r="U16" s="789"/>
      <c r="V16" s="789"/>
      <c r="W16" s="789"/>
      <c r="X16" s="789"/>
      <c r="Y16" s="789"/>
      <c r="Z16" s="789"/>
      <c r="AA16" s="789"/>
      <c r="AB16" s="789"/>
      <c r="AC16" s="789"/>
      <c r="AD16" s="789"/>
      <c r="AE16" s="790"/>
      <c r="AF16" s="791"/>
      <c r="AG16" s="792"/>
      <c r="AH16" s="792"/>
      <c r="AI16" s="792"/>
      <c r="AJ16" s="793"/>
      <c r="AK16" s="772"/>
      <c r="AL16" s="773"/>
      <c r="AM16" s="773"/>
      <c r="AN16" s="773"/>
      <c r="AO16" s="773"/>
      <c r="AP16" s="773"/>
      <c r="AQ16" s="773"/>
      <c r="AR16" s="773"/>
      <c r="AS16" s="773"/>
      <c r="AT16" s="773"/>
      <c r="AU16" s="774"/>
      <c r="AV16" s="774"/>
      <c r="AW16" s="774"/>
      <c r="AX16" s="774"/>
      <c r="AY16" s="775"/>
      <c r="AZ16" s="232"/>
      <c r="BA16" s="232"/>
      <c r="BB16" s="232"/>
      <c r="BC16" s="232"/>
      <c r="BD16" s="232"/>
      <c r="BE16" s="233"/>
      <c r="BF16" s="233"/>
      <c r="BG16" s="233"/>
      <c r="BH16" s="233"/>
      <c r="BI16" s="233"/>
      <c r="BJ16" s="233"/>
      <c r="BK16" s="233"/>
      <c r="BL16" s="233"/>
      <c r="BM16" s="233"/>
      <c r="BN16" s="233"/>
      <c r="BO16" s="233"/>
      <c r="BP16" s="233"/>
      <c r="BQ16" s="237">
        <v>10</v>
      </c>
      <c r="BR16" s="238"/>
      <c r="BS16" s="782"/>
      <c r="BT16" s="783"/>
      <c r="BU16" s="783"/>
      <c r="BV16" s="783"/>
      <c r="BW16" s="783"/>
      <c r="BX16" s="783"/>
      <c r="BY16" s="783"/>
      <c r="BZ16" s="783"/>
      <c r="CA16" s="783"/>
      <c r="CB16" s="783"/>
      <c r="CC16" s="783"/>
      <c r="CD16" s="783"/>
      <c r="CE16" s="783"/>
      <c r="CF16" s="783"/>
      <c r="CG16" s="794"/>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82"/>
      <c r="DW16" s="783"/>
      <c r="DX16" s="783"/>
      <c r="DY16" s="783"/>
      <c r="DZ16" s="784"/>
      <c r="EA16" s="234"/>
    </row>
    <row r="17" spans="1:131" s="235" customFormat="1" ht="26.25" customHeight="1" x14ac:dyDescent="0.2">
      <c r="A17" s="237">
        <v>11</v>
      </c>
      <c r="B17" s="785"/>
      <c r="C17" s="786"/>
      <c r="D17" s="786"/>
      <c r="E17" s="786"/>
      <c r="F17" s="786"/>
      <c r="G17" s="786"/>
      <c r="H17" s="786"/>
      <c r="I17" s="786"/>
      <c r="J17" s="786"/>
      <c r="K17" s="786"/>
      <c r="L17" s="786"/>
      <c r="M17" s="786"/>
      <c r="N17" s="786"/>
      <c r="O17" s="786"/>
      <c r="P17" s="787"/>
      <c r="Q17" s="788"/>
      <c r="R17" s="789"/>
      <c r="S17" s="789"/>
      <c r="T17" s="789"/>
      <c r="U17" s="789"/>
      <c r="V17" s="789"/>
      <c r="W17" s="789"/>
      <c r="X17" s="789"/>
      <c r="Y17" s="789"/>
      <c r="Z17" s="789"/>
      <c r="AA17" s="789"/>
      <c r="AB17" s="789"/>
      <c r="AC17" s="789"/>
      <c r="AD17" s="789"/>
      <c r="AE17" s="790"/>
      <c r="AF17" s="791"/>
      <c r="AG17" s="792"/>
      <c r="AH17" s="792"/>
      <c r="AI17" s="792"/>
      <c r="AJ17" s="793"/>
      <c r="AK17" s="772"/>
      <c r="AL17" s="773"/>
      <c r="AM17" s="773"/>
      <c r="AN17" s="773"/>
      <c r="AO17" s="773"/>
      <c r="AP17" s="773"/>
      <c r="AQ17" s="773"/>
      <c r="AR17" s="773"/>
      <c r="AS17" s="773"/>
      <c r="AT17" s="773"/>
      <c r="AU17" s="774"/>
      <c r="AV17" s="774"/>
      <c r="AW17" s="774"/>
      <c r="AX17" s="774"/>
      <c r="AY17" s="775"/>
      <c r="AZ17" s="232"/>
      <c r="BA17" s="232"/>
      <c r="BB17" s="232"/>
      <c r="BC17" s="232"/>
      <c r="BD17" s="232"/>
      <c r="BE17" s="233"/>
      <c r="BF17" s="233"/>
      <c r="BG17" s="233"/>
      <c r="BH17" s="233"/>
      <c r="BI17" s="233"/>
      <c r="BJ17" s="233"/>
      <c r="BK17" s="233"/>
      <c r="BL17" s="233"/>
      <c r="BM17" s="233"/>
      <c r="BN17" s="233"/>
      <c r="BO17" s="233"/>
      <c r="BP17" s="233"/>
      <c r="BQ17" s="237">
        <v>11</v>
      </c>
      <c r="BR17" s="238"/>
      <c r="BS17" s="782"/>
      <c r="BT17" s="783"/>
      <c r="BU17" s="783"/>
      <c r="BV17" s="783"/>
      <c r="BW17" s="783"/>
      <c r="BX17" s="783"/>
      <c r="BY17" s="783"/>
      <c r="BZ17" s="783"/>
      <c r="CA17" s="783"/>
      <c r="CB17" s="783"/>
      <c r="CC17" s="783"/>
      <c r="CD17" s="783"/>
      <c r="CE17" s="783"/>
      <c r="CF17" s="783"/>
      <c r="CG17" s="794"/>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82"/>
      <c r="DW17" s="783"/>
      <c r="DX17" s="783"/>
      <c r="DY17" s="783"/>
      <c r="DZ17" s="784"/>
      <c r="EA17" s="234"/>
    </row>
    <row r="18" spans="1:131" s="235" customFormat="1" ht="26.25" customHeight="1" x14ac:dyDescent="0.2">
      <c r="A18" s="237">
        <v>12</v>
      </c>
      <c r="B18" s="785"/>
      <c r="C18" s="786"/>
      <c r="D18" s="786"/>
      <c r="E18" s="786"/>
      <c r="F18" s="786"/>
      <c r="G18" s="786"/>
      <c r="H18" s="786"/>
      <c r="I18" s="786"/>
      <c r="J18" s="786"/>
      <c r="K18" s="786"/>
      <c r="L18" s="786"/>
      <c r="M18" s="786"/>
      <c r="N18" s="786"/>
      <c r="O18" s="786"/>
      <c r="P18" s="787"/>
      <c r="Q18" s="788"/>
      <c r="R18" s="789"/>
      <c r="S18" s="789"/>
      <c r="T18" s="789"/>
      <c r="U18" s="789"/>
      <c r="V18" s="789"/>
      <c r="W18" s="789"/>
      <c r="X18" s="789"/>
      <c r="Y18" s="789"/>
      <c r="Z18" s="789"/>
      <c r="AA18" s="789"/>
      <c r="AB18" s="789"/>
      <c r="AC18" s="789"/>
      <c r="AD18" s="789"/>
      <c r="AE18" s="790"/>
      <c r="AF18" s="791"/>
      <c r="AG18" s="792"/>
      <c r="AH18" s="792"/>
      <c r="AI18" s="792"/>
      <c r="AJ18" s="793"/>
      <c r="AK18" s="772"/>
      <c r="AL18" s="773"/>
      <c r="AM18" s="773"/>
      <c r="AN18" s="773"/>
      <c r="AO18" s="773"/>
      <c r="AP18" s="773"/>
      <c r="AQ18" s="773"/>
      <c r="AR18" s="773"/>
      <c r="AS18" s="773"/>
      <c r="AT18" s="773"/>
      <c r="AU18" s="774"/>
      <c r="AV18" s="774"/>
      <c r="AW18" s="774"/>
      <c r="AX18" s="774"/>
      <c r="AY18" s="775"/>
      <c r="AZ18" s="232"/>
      <c r="BA18" s="232"/>
      <c r="BB18" s="232"/>
      <c r="BC18" s="232"/>
      <c r="BD18" s="232"/>
      <c r="BE18" s="233"/>
      <c r="BF18" s="233"/>
      <c r="BG18" s="233"/>
      <c r="BH18" s="233"/>
      <c r="BI18" s="233"/>
      <c r="BJ18" s="233"/>
      <c r="BK18" s="233"/>
      <c r="BL18" s="233"/>
      <c r="BM18" s="233"/>
      <c r="BN18" s="233"/>
      <c r="BO18" s="233"/>
      <c r="BP18" s="233"/>
      <c r="BQ18" s="237">
        <v>12</v>
      </c>
      <c r="BR18" s="238"/>
      <c r="BS18" s="782"/>
      <c r="BT18" s="783"/>
      <c r="BU18" s="783"/>
      <c r="BV18" s="783"/>
      <c r="BW18" s="783"/>
      <c r="BX18" s="783"/>
      <c r="BY18" s="783"/>
      <c r="BZ18" s="783"/>
      <c r="CA18" s="783"/>
      <c r="CB18" s="783"/>
      <c r="CC18" s="783"/>
      <c r="CD18" s="783"/>
      <c r="CE18" s="783"/>
      <c r="CF18" s="783"/>
      <c r="CG18" s="794"/>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82"/>
      <c r="DW18" s="783"/>
      <c r="DX18" s="783"/>
      <c r="DY18" s="783"/>
      <c r="DZ18" s="784"/>
      <c r="EA18" s="234"/>
    </row>
    <row r="19" spans="1:131" s="235" customFormat="1" ht="26.25" customHeight="1" x14ac:dyDescent="0.2">
      <c r="A19" s="237">
        <v>13</v>
      </c>
      <c r="B19" s="785"/>
      <c r="C19" s="786"/>
      <c r="D19" s="786"/>
      <c r="E19" s="786"/>
      <c r="F19" s="786"/>
      <c r="G19" s="786"/>
      <c r="H19" s="786"/>
      <c r="I19" s="786"/>
      <c r="J19" s="786"/>
      <c r="K19" s="786"/>
      <c r="L19" s="786"/>
      <c r="M19" s="786"/>
      <c r="N19" s="786"/>
      <c r="O19" s="786"/>
      <c r="P19" s="787"/>
      <c r="Q19" s="788"/>
      <c r="R19" s="789"/>
      <c r="S19" s="789"/>
      <c r="T19" s="789"/>
      <c r="U19" s="789"/>
      <c r="V19" s="789"/>
      <c r="W19" s="789"/>
      <c r="X19" s="789"/>
      <c r="Y19" s="789"/>
      <c r="Z19" s="789"/>
      <c r="AA19" s="789"/>
      <c r="AB19" s="789"/>
      <c r="AC19" s="789"/>
      <c r="AD19" s="789"/>
      <c r="AE19" s="790"/>
      <c r="AF19" s="791"/>
      <c r="AG19" s="792"/>
      <c r="AH19" s="792"/>
      <c r="AI19" s="792"/>
      <c r="AJ19" s="793"/>
      <c r="AK19" s="772"/>
      <c r="AL19" s="773"/>
      <c r="AM19" s="773"/>
      <c r="AN19" s="773"/>
      <c r="AO19" s="773"/>
      <c r="AP19" s="773"/>
      <c r="AQ19" s="773"/>
      <c r="AR19" s="773"/>
      <c r="AS19" s="773"/>
      <c r="AT19" s="773"/>
      <c r="AU19" s="774"/>
      <c r="AV19" s="774"/>
      <c r="AW19" s="774"/>
      <c r="AX19" s="774"/>
      <c r="AY19" s="775"/>
      <c r="AZ19" s="232"/>
      <c r="BA19" s="232"/>
      <c r="BB19" s="232"/>
      <c r="BC19" s="232"/>
      <c r="BD19" s="232"/>
      <c r="BE19" s="233"/>
      <c r="BF19" s="233"/>
      <c r="BG19" s="233"/>
      <c r="BH19" s="233"/>
      <c r="BI19" s="233"/>
      <c r="BJ19" s="233"/>
      <c r="BK19" s="233"/>
      <c r="BL19" s="233"/>
      <c r="BM19" s="233"/>
      <c r="BN19" s="233"/>
      <c r="BO19" s="233"/>
      <c r="BP19" s="233"/>
      <c r="BQ19" s="237">
        <v>13</v>
      </c>
      <c r="BR19" s="238"/>
      <c r="BS19" s="782"/>
      <c r="BT19" s="783"/>
      <c r="BU19" s="783"/>
      <c r="BV19" s="783"/>
      <c r="BW19" s="783"/>
      <c r="BX19" s="783"/>
      <c r="BY19" s="783"/>
      <c r="BZ19" s="783"/>
      <c r="CA19" s="783"/>
      <c r="CB19" s="783"/>
      <c r="CC19" s="783"/>
      <c r="CD19" s="783"/>
      <c r="CE19" s="783"/>
      <c r="CF19" s="783"/>
      <c r="CG19" s="794"/>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82"/>
      <c r="DW19" s="783"/>
      <c r="DX19" s="783"/>
      <c r="DY19" s="783"/>
      <c r="DZ19" s="784"/>
      <c r="EA19" s="234"/>
    </row>
    <row r="20" spans="1:131" s="235" customFormat="1" ht="26.25" customHeight="1" x14ac:dyDescent="0.2">
      <c r="A20" s="237">
        <v>14</v>
      </c>
      <c r="B20" s="785"/>
      <c r="C20" s="786"/>
      <c r="D20" s="786"/>
      <c r="E20" s="786"/>
      <c r="F20" s="786"/>
      <c r="G20" s="786"/>
      <c r="H20" s="786"/>
      <c r="I20" s="786"/>
      <c r="J20" s="786"/>
      <c r="K20" s="786"/>
      <c r="L20" s="786"/>
      <c r="M20" s="786"/>
      <c r="N20" s="786"/>
      <c r="O20" s="786"/>
      <c r="P20" s="787"/>
      <c r="Q20" s="788"/>
      <c r="R20" s="789"/>
      <c r="S20" s="789"/>
      <c r="T20" s="789"/>
      <c r="U20" s="789"/>
      <c r="V20" s="789"/>
      <c r="W20" s="789"/>
      <c r="X20" s="789"/>
      <c r="Y20" s="789"/>
      <c r="Z20" s="789"/>
      <c r="AA20" s="789"/>
      <c r="AB20" s="789"/>
      <c r="AC20" s="789"/>
      <c r="AD20" s="789"/>
      <c r="AE20" s="790"/>
      <c r="AF20" s="791"/>
      <c r="AG20" s="792"/>
      <c r="AH20" s="792"/>
      <c r="AI20" s="792"/>
      <c r="AJ20" s="793"/>
      <c r="AK20" s="772"/>
      <c r="AL20" s="773"/>
      <c r="AM20" s="773"/>
      <c r="AN20" s="773"/>
      <c r="AO20" s="773"/>
      <c r="AP20" s="773"/>
      <c r="AQ20" s="773"/>
      <c r="AR20" s="773"/>
      <c r="AS20" s="773"/>
      <c r="AT20" s="773"/>
      <c r="AU20" s="774"/>
      <c r="AV20" s="774"/>
      <c r="AW20" s="774"/>
      <c r="AX20" s="774"/>
      <c r="AY20" s="775"/>
      <c r="AZ20" s="232"/>
      <c r="BA20" s="232"/>
      <c r="BB20" s="232"/>
      <c r="BC20" s="232"/>
      <c r="BD20" s="232"/>
      <c r="BE20" s="233"/>
      <c r="BF20" s="233"/>
      <c r="BG20" s="233"/>
      <c r="BH20" s="233"/>
      <c r="BI20" s="233"/>
      <c r="BJ20" s="233"/>
      <c r="BK20" s="233"/>
      <c r="BL20" s="233"/>
      <c r="BM20" s="233"/>
      <c r="BN20" s="233"/>
      <c r="BO20" s="233"/>
      <c r="BP20" s="233"/>
      <c r="BQ20" s="237">
        <v>14</v>
      </c>
      <c r="BR20" s="238"/>
      <c r="BS20" s="782"/>
      <c r="BT20" s="783"/>
      <c r="BU20" s="783"/>
      <c r="BV20" s="783"/>
      <c r="BW20" s="783"/>
      <c r="BX20" s="783"/>
      <c r="BY20" s="783"/>
      <c r="BZ20" s="783"/>
      <c r="CA20" s="783"/>
      <c r="CB20" s="783"/>
      <c r="CC20" s="783"/>
      <c r="CD20" s="783"/>
      <c r="CE20" s="783"/>
      <c r="CF20" s="783"/>
      <c r="CG20" s="794"/>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82"/>
      <c r="DW20" s="783"/>
      <c r="DX20" s="783"/>
      <c r="DY20" s="783"/>
      <c r="DZ20" s="784"/>
      <c r="EA20" s="234"/>
    </row>
    <row r="21" spans="1:131" s="235" customFormat="1" ht="26.25" customHeight="1" thickBot="1" x14ac:dyDescent="0.25">
      <c r="A21" s="237">
        <v>15</v>
      </c>
      <c r="B21" s="785"/>
      <c r="C21" s="786"/>
      <c r="D21" s="786"/>
      <c r="E21" s="786"/>
      <c r="F21" s="786"/>
      <c r="G21" s="786"/>
      <c r="H21" s="786"/>
      <c r="I21" s="786"/>
      <c r="J21" s="786"/>
      <c r="K21" s="786"/>
      <c r="L21" s="786"/>
      <c r="M21" s="786"/>
      <c r="N21" s="786"/>
      <c r="O21" s="786"/>
      <c r="P21" s="787"/>
      <c r="Q21" s="788"/>
      <c r="R21" s="789"/>
      <c r="S21" s="789"/>
      <c r="T21" s="789"/>
      <c r="U21" s="789"/>
      <c r="V21" s="789"/>
      <c r="W21" s="789"/>
      <c r="X21" s="789"/>
      <c r="Y21" s="789"/>
      <c r="Z21" s="789"/>
      <c r="AA21" s="789"/>
      <c r="AB21" s="789"/>
      <c r="AC21" s="789"/>
      <c r="AD21" s="789"/>
      <c r="AE21" s="790"/>
      <c r="AF21" s="791"/>
      <c r="AG21" s="792"/>
      <c r="AH21" s="792"/>
      <c r="AI21" s="792"/>
      <c r="AJ21" s="793"/>
      <c r="AK21" s="772"/>
      <c r="AL21" s="773"/>
      <c r="AM21" s="773"/>
      <c r="AN21" s="773"/>
      <c r="AO21" s="773"/>
      <c r="AP21" s="773"/>
      <c r="AQ21" s="773"/>
      <c r="AR21" s="773"/>
      <c r="AS21" s="773"/>
      <c r="AT21" s="773"/>
      <c r="AU21" s="774"/>
      <c r="AV21" s="774"/>
      <c r="AW21" s="774"/>
      <c r="AX21" s="774"/>
      <c r="AY21" s="775"/>
      <c r="AZ21" s="232"/>
      <c r="BA21" s="232"/>
      <c r="BB21" s="232"/>
      <c r="BC21" s="232"/>
      <c r="BD21" s="232"/>
      <c r="BE21" s="233"/>
      <c r="BF21" s="233"/>
      <c r="BG21" s="233"/>
      <c r="BH21" s="233"/>
      <c r="BI21" s="233"/>
      <c r="BJ21" s="233"/>
      <c r="BK21" s="233"/>
      <c r="BL21" s="233"/>
      <c r="BM21" s="233"/>
      <c r="BN21" s="233"/>
      <c r="BO21" s="233"/>
      <c r="BP21" s="233"/>
      <c r="BQ21" s="237">
        <v>15</v>
      </c>
      <c r="BR21" s="238"/>
      <c r="BS21" s="782"/>
      <c r="BT21" s="783"/>
      <c r="BU21" s="783"/>
      <c r="BV21" s="783"/>
      <c r="BW21" s="783"/>
      <c r="BX21" s="783"/>
      <c r="BY21" s="783"/>
      <c r="BZ21" s="783"/>
      <c r="CA21" s="783"/>
      <c r="CB21" s="783"/>
      <c r="CC21" s="783"/>
      <c r="CD21" s="783"/>
      <c r="CE21" s="783"/>
      <c r="CF21" s="783"/>
      <c r="CG21" s="794"/>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82"/>
      <c r="DW21" s="783"/>
      <c r="DX21" s="783"/>
      <c r="DY21" s="783"/>
      <c r="DZ21" s="784"/>
      <c r="EA21" s="234"/>
    </row>
    <row r="22" spans="1:131" s="235" customFormat="1" ht="26.25" customHeight="1" x14ac:dyDescent="0.2">
      <c r="A22" s="237">
        <v>16</v>
      </c>
      <c r="B22" s="785"/>
      <c r="C22" s="786"/>
      <c r="D22" s="786"/>
      <c r="E22" s="786"/>
      <c r="F22" s="786"/>
      <c r="G22" s="786"/>
      <c r="H22" s="786"/>
      <c r="I22" s="786"/>
      <c r="J22" s="786"/>
      <c r="K22" s="786"/>
      <c r="L22" s="786"/>
      <c r="M22" s="786"/>
      <c r="N22" s="786"/>
      <c r="O22" s="786"/>
      <c r="P22" s="787"/>
      <c r="Q22" s="805"/>
      <c r="R22" s="806"/>
      <c r="S22" s="806"/>
      <c r="T22" s="806"/>
      <c r="U22" s="806"/>
      <c r="V22" s="806"/>
      <c r="W22" s="806"/>
      <c r="X22" s="806"/>
      <c r="Y22" s="806"/>
      <c r="Z22" s="806"/>
      <c r="AA22" s="806"/>
      <c r="AB22" s="806"/>
      <c r="AC22" s="806"/>
      <c r="AD22" s="806"/>
      <c r="AE22" s="807"/>
      <c r="AF22" s="791"/>
      <c r="AG22" s="792"/>
      <c r="AH22" s="792"/>
      <c r="AI22" s="792"/>
      <c r="AJ22" s="793"/>
      <c r="AK22" s="808"/>
      <c r="AL22" s="809"/>
      <c r="AM22" s="809"/>
      <c r="AN22" s="809"/>
      <c r="AO22" s="809"/>
      <c r="AP22" s="809"/>
      <c r="AQ22" s="809"/>
      <c r="AR22" s="809"/>
      <c r="AS22" s="809"/>
      <c r="AT22" s="809"/>
      <c r="AU22" s="810"/>
      <c r="AV22" s="810"/>
      <c r="AW22" s="810"/>
      <c r="AX22" s="810"/>
      <c r="AY22" s="811"/>
      <c r="AZ22" s="812" t="s">
        <v>379</v>
      </c>
      <c r="BA22" s="812"/>
      <c r="BB22" s="812"/>
      <c r="BC22" s="812"/>
      <c r="BD22" s="813"/>
      <c r="BE22" s="233"/>
      <c r="BF22" s="233"/>
      <c r="BG22" s="233"/>
      <c r="BH22" s="233"/>
      <c r="BI22" s="233"/>
      <c r="BJ22" s="233"/>
      <c r="BK22" s="233"/>
      <c r="BL22" s="233"/>
      <c r="BM22" s="233"/>
      <c r="BN22" s="233"/>
      <c r="BO22" s="233"/>
      <c r="BP22" s="233"/>
      <c r="BQ22" s="237">
        <v>16</v>
      </c>
      <c r="BR22" s="238"/>
      <c r="BS22" s="782"/>
      <c r="BT22" s="783"/>
      <c r="BU22" s="783"/>
      <c r="BV22" s="783"/>
      <c r="BW22" s="783"/>
      <c r="BX22" s="783"/>
      <c r="BY22" s="783"/>
      <c r="BZ22" s="783"/>
      <c r="CA22" s="783"/>
      <c r="CB22" s="783"/>
      <c r="CC22" s="783"/>
      <c r="CD22" s="783"/>
      <c r="CE22" s="783"/>
      <c r="CF22" s="783"/>
      <c r="CG22" s="794"/>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82"/>
      <c r="DW22" s="783"/>
      <c r="DX22" s="783"/>
      <c r="DY22" s="783"/>
      <c r="DZ22" s="784"/>
      <c r="EA22" s="234"/>
    </row>
    <row r="23" spans="1:131" s="235" customFormat="1" ht="26.25" customHeight="1" thickBot="1" x14ac:dyDescent="0.25">
      <c r="A23" s="239" t="s">
        <v>380</v>
      </c>
      <c r="B23" s="795" t="s">
        <v>381</v>
      </c>
      <c r="C23" s="796"/>
      <c r="D23" s="796"/>
      <c r="E23" s="796"/>
      <c r="F23" s="796"/>
      <c r="G23" s="796"/>
      <c r="H23" s="796"/>
      <c r="I23" s="796"/>
      <c r="J23" s="796"/>
      <c r="K23" s="796"/>
      <c r="L23" s="796"/>
      <c r="M23" s="796"/>
      <c r="N23" s="796"/>
      <c r="O23" s="796"/>
      <c r="P23" s="797"/>
      <c r="Q23" s="798">
        <v>18754</v>
      </c>
      <c r="R23" s="799"/>
      <c r="S23" s="799"/>
      <c r="T23" s="799"/>
      <c r="U23" s="799"/>
      <c r="V23" s="799">
        <v>17331</v>
      </c>
      <c r="W23" s="799"/>
      <c r="X23" s="799"/>
      <c r="Y23" s="799"/>
      <c r="Z23" s="799"/>
      <c r="AA23" s="799">
        <v>1423</v>
      </c>
      <c r="AB23" s="799"/>
      <c r="AC23" s="799"/>
      <c r="AD23" s="799"/>
      <c r="AE23" s="800"/>
      <c r="AF23" s="801">
        <v>1277</v>
      </c>
      <c r="AG23" s="799"/>
      <c r="AH23" s="799"/>
      <c r="AI23" s="799"/>
      <c r="AJ23" s="802"/>
      <c r="AK23" s="803"/>
      <c r="AL23" s="804"/>
      <c r="AM23" s="804"/>
      <c r="AN23" s="804"/>
      <c r="AO23" s="804"/>
      <c r="AP23" s="799">
        <v>8113</v>
      </c>
      <c r="AQ23" s="799"/>
      <c r="AR23" s="799"/>
      <c r="AS23" s="799"/>
      <c r="AT23" s="799"/>
      <c r="AU23" s="815"/>
      <c r="AV23" s="815"/>
      <c r="AW23" s="815"/>
      <c r="AX23" s="815"/>
      <c r="AY23" s="816"/>
      <c r="AZ23" s="817" t="s">
        <v>121</v>
      </c>
      <c r="BA23" s="818"/>
      <c r="BB23" s="818"/>
      <c r="BC23" s="818"/>
      <c r="BD23" s="819"/>
      <c r="BE23" s="233"/>
      <c r="BF23" s="233"/>
      <c r="BG23" s="233"/>
      <c r="BH23" s="233"/>
      <c r="BI23" s="233"/>
      <c r="BJ23" s="233"/>
      <c r="BK23" s="233"/>
      <c r="BL23" s="233"/>
      <c r="BM23" s="233"/>
      <c r="BN23" s="233"/>
      <c r="BO23" s="233"/>
      <c r="BP23" s="233"/>
      <c r="BQ23" s="237">
        <v>17</v>
      </c>
      <c r="BR23" s="238"/>
      <c r="BS23" s="782"/>
      <c r="BT23" s="783"/>
      <c r="BU23" s="783"/>
      <c r="BV23" s="783"/>
      <c r="BW23" s="783"/>
      <c r="BX23" s="783"/>
      <c r="BY23" s="783"/>
      <c r="BZ23" s="783"/>
      <c r="CA23" s="783"/>
      <c r="CB23" s="783"/>
      <c r="CC23" s="783"/>
      <c r="CD23" s="783"/>
      <c r="CE23" s="783"/>
      <c r="CF23" s="783"/>
      <c r="CG23" s="794"/>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82"/>
      <c r="DW23" s="783"/>
      <c r="DX23" s="783"/>
      <c r="DY23" s="783"/>
      <c r="DZ23" s="784"/>
      <c r="EA23" s="234"/>
    </row>
    <row r="24" spans="1:131" s="235" customFormat="1" ht="26.25" customHeight="1" x14ac:dyDescent="0.2">
      <c r="A24" s="814" t="s">
        <v>382</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32"/>
      <c r="BA24" s="232"/>
      <c r="BB24" s="232"/>
      <c r="BC24" s="232"/>
      <c r="BD24" s="232"/>
      <c r="BE24" s="233"/>
      <c r="BF24" s="233"/>
      <c r="BG24" s="233"/>
      <c r="BH24" s="233"/>
      <c r="BI24" s="233"/>
      <c r="BJ24" s="233"/>
      <c r="BK24" s="233"/>
      <c r="BL24" s="233"/>
      <c r="BM24" s="233"/>
      <c r="BN24" s="233"/>
      <c r="BO24" s="233"/>
      <c r="BP24" s="233"/>
      <c r="BQ24" s="237">
        <v>18</v>
      </c>
      <c r="BR24" s="238"/>
      <c r="BS24" s="782"/>
      <c r="BT24" s="783"/>
      <c r="BU24" s="783"/>
      <c r="BV24" s="783"/>
      <c r="BW24" s="783"/>
      <c r="BX24" s="783"/>
      <c r="BY24" s="783"/>
      <c r="BZ24" s="783"/>
      <c r="CA24" s="783"/>
      <c r="CB24" s="783"/>
      <c r="CC24" s="783"/>
      <c r="CD24" s="783"/>
      <c r="CE24" s="783"/>
      <c r="CF24" s="783"/>
      <c r="CG24" s="794"/>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82"/>
      <c r="DW24" s="783"/>
      <c r="DX24" s="783"/>
      <c r="DY24" s="783"/>
      <c r="DZ24" s="784"/>
      <c r="EA24" s="234"/>
    </row>
    <row r="25" spans="1:131" ht="26.25" customHeight="1" thickBot="1" x14ac:dyDescent="0.25">
      <c r="A25" s="726" t="s">
        <v>383</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32"/>
      <c r="BK25" s="232"/>
      <c r="BL25" s="232"/>
      <c r="BM25" s="232"/>
      <c r="BN25" s="232"/>
      <c r="BO25" s="240"/>
      <c r="BP25" s="240"/>
      <c r="BQ25" s="237">
        <v>19</v>
      </c>
      <c r="BR25" s="238"/>
      <c r="BS25" s="782"/>
      <c r="BT25" s="783"/>
      <c r="BU25" s="783"/>
      <c r="BV25" s="783"/>
      <c r="BW25" s="783"/>
      <c r="BX25" s="783"/>
      <c r="BY25" s="783"/>
      <c r="BZ25" s="783"/>
      <c r="CA25" s="783"/>
      <c r="CB25" s="783"/>
      <c r="CC25" s="783"/>
      <c r="CD25" s="783"/>
      <c r="CE25" s="783"/>
      <c r="CF25" s="783"/>
      <c r="CG25" s="794"/>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82"/>
      <c r="DW25" s="783"/>
      <c r="DX25" s="783"/>
      <c r="DY25" s="783"/>
      <c r="DZ25" s="784"/>
      <c r="EA25" s="230"/>
    </row>
    <row r="26" spans="1:131" ht="26.25" customHeight="1" x14ac:dyDescent="0.2">
      <c r="A26" s="728" t="s">
        <v>358</v>
      </c>
      <c r="B26" s="729"/>
      <c r="C26" s="729"/>
      <c r="D26" s="729"/>
      <c r="E26" s="729"/>
      <c r="F26" s="729"/>
      <c r="G26" s="729"/>
      <c r="H26" s="729"/>
      <c r="I26" s="729"/>
      <c r="J26" s="729"/>
      <c r="K26" s="729"/>
      <c r="L26" s="729"/>
      <c r="M26" s="729"/>
      <c r="N26" s="729"/>
      <c r="O26" s="729"/>
      <c r="P26" s="730"/>
      <c r="Q26" s="734" t="s">
        <v>384</v>
      </c>
      <c r="R26" s="735"/>
      <c r="S26" s="735"/>
      <c r="T26" s="735"/>
      <c r="U26" s="736"/>
      <c r="V26" s="734" t="s">
        <v>385</v>
      </c>
      <c r="W26" s="735"/>
      <c r="X26" s="735"/>
      <c r="Y26" s="735"/>
      <c r="Z26" s="736"/>
      <c r="AA26" s="734" t="s">
        <v>386</v>
      </c>
      <c r="AB26" s="735"/>
      <c r="AC26" s="735"/>
      <c r="AD26" s="735"/>
      <c r="AE26" s="735"/>
      <c r="AF26" s="820" t="s">
        <v>387</v>
      </c>
      <c r="AG26" s="821"/>
      <c r="AH26" s="821"/>
      <c r="AI26" s="821"/>
      <c r="AJ26" s="822"/>
      <c r="AK26" s="735" t="s">
        <v>388</v>
      </c>
      <c r="AL26" s="735"/>
      <c r="AM26" s="735"/>
      <c r="AN26" s="735"/>
      <c r="AO26" s="736"/>
      <c r="AP26" s="734" t="s">
        <v>389</v>
      </c>
      <c r="AQ26" s="735"/>
      <c r="AR26" s="735"/>
      <c r="AS26" s="735"/>
      <c r="AT26" s="736"/>
      <c r="AU26" s="734" t="s">
        <v>390</v>
      </c>
      <c r="AV26" s="735"/>
      <c r="AW26" s="735"/>
      <c r="AX26" s="735"/>
      <c r="AY26" s="736"/>
      <c r="AZ26" s="734" t="s">
        <v>391</v>
      </c>
      <c r="BA26" s="735"/>
      <c r="BB26" s="735"/>
      <c r="BC26" s="735"/>
      <c r="BD26" s="736"/>
      <c r="BE26" s="734" t="s">
        <v>365</v>
      </c>
      <c r="BF26" s="735"/>
      <c r="BG26" s="735"/>
      <c r="BH26" s="735"/>
      <c r="BI26" s="741"/>
      <c r="BJ26" s="232"/>
      <c r="BK26" s="232"/>
      <c r="BL26" s="232"/>
      <c r="BM26" s="232"/>
      <c r="BN26" s="232"/>
      <c r="BO26" s="240"/>
      <c r="BP26" s="240"/>
      <c r="BQ26" s="237">
        <v>20</v>
      </c>
      <c r="BR26" s="238"/>
      <c r="BS26" s="782"/>
      <c r="BT26" s="783"/>
      <c r="BU26" s="783"/>
      <c r="BV26" s="783"/>
      <c r="BW26" s="783"/>
      <c r="BX26" s="783"/>
      <c r="BY26" s="783"/>
      <c r="BZ26" s="783"/>
      <c r="CA26" s="783"/>
      <c r="CB26" s="783"/>
      <c r="CC26" s="783"/>
      <c r="CD26" s="783"/>
      <c r="CE26" s="783"/>
      <c r="CF26" s="783"/>
      <c r="CG26" s="794"/>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82"/>
      <c r="DW26" s="783"/>
      <c r="DX26" s="783"/>
      <c r="DY26" s="783"/>
      <c r="DZ26" s="784"/>
      <c r="EA26" s="230"/>
    </row>
    <row r="27" spans="1:131" ht="26.25" customHeight="1" thickBot="1" x14ac:dyDescent="0.25">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23"/>
      <c r="AG27" s="824"/>
      <c r="AH27" s="824"/>
      <c r="AI27" s="824"/>
      <c r="AJ27" s="825"/>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32"/>
      <c r="BK27" s="232"/>
      <c r="BL27" s="232"/>
      <c r="BM27" s="232"/>
      <c r="BN27" s="232"/>
      <c r="BO27" s="240"/>
      <c r="BP27" s="240"/>
      <c r="BQ27" s="237">
        <v>21</v>
      </c>
      <c r="BR27" s="238"/>
      <c r="BS27" s="782"/>
      <c r="BT27" s="783"/>
      <c r="BU27" s="783"/>
      <c r="BV27" s="783"/>
      <c r="BW27" s="783"/>
      <c r="BX27" s="783"/>
      <c r="BY27" s="783"/>
      <c r="BZ27" s="783"/>
      <c r="CA27" s="783"/>
      <c r="CB27" s="783"/>
      <c r="CC27" s="783"/>
      <c r="CD27" s="783"/>
      <c r="CE27" s="783"/>
      <c r="CF27" s="783"/>
      <c r="CG27" s="794"/>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82"/>
      <c r="DW27" s="783"/>
      <c r="DX27" s="783"/>
      <c r="DY27" s="783"/>
      <c r="DZ27" s="784"/>
      <c r="EA27" s="230"/>
    </row>
    <row r="28" spans="1:131" ht="26.25" customHeight="1" thickTop="1" x14ac:dyDescent="0.2">
      <c r="A28" s="241">
        <v>1</v>
      </c>
      <c r="B28" s="750" t="s">
        <v>392</v>
      </c>
      <c r="C28" s="751"/>
      <c r="D28" s="751"/>
      <c r="E28" s="751"/>
      <c r="F28" s="751"/>
      <c r="G28" s="751"/>
      <c r="H28" s="751"/>
      <c r="I28" s="751"/>
      <c r="J28" s="751"/>
      <c r="K28" s="751"/>
      <c r="L28" s="751"/>
      <c r="M28" s="751"/>
      <c r="N28" s="751"/>
      <c r="O28" s="751"/>
      <c r="P28" s="752"/>
      <c r="Q28" s="828">
        <v>3281</v>
      </c>
      <c r="R28" s="829"/>
      <c r="S28" s="829"/>
      <c r="T28" s="829"/>
      <c r="U28" s="829"/>
      <c r="V28" s="829">
        <v>3299</v>
      </c>
      <c r="W28" s="829"/>
      <c r="X28" s="829"/>
      <c r="Y28" s="829"/>
      <c r="Z28" s="829"/>
      <c r="AA28" s="829">
        <v>-18</v>
      </c>
      <c r="AB28" s="829"/>
      <c r="AC28" s="829"/>
      <c r="AD28" s="829"/>
      <c r="AE28" s="830"/>
      <c r="AF28" s="831">
        <v>-18</v>
      </c>
      <c r="AG28" s="829"/>
      <c r="AH28" s="829"/>
      <c r="AI28" s="829"/>
      <c r="AJ28" s="832"/>
      <c r="AK28" s="833">
        <v>313</v>
      </c>
      <c r="AL28" s="834"/>
      <c r="AM28" s="834"/>
      <c r="AN28" s="834"/>
      <c r="AO28" s="834"/>
      <c r="AP28" s="834" t="s">
        <v>562</v>
      </c>
      <c r="AQ28" s="834"/>
      <c r="AR28" s="834"/>
      <c r="AS28" s="834"/>
      <c r="AT28" s="834"/>
      <c r="AU28" s="834" t="s">
        <v>562</v>
      </c>
      <c r="AV28" s="834"/>
      <c r="AW28" s="834"/>
      <c r="AX28" s="834"/>
      <c r="AY28" s="834"/>
      <c r="AZ28" s="835" t="s">
        <v>562</v>
      </c>
      <c r="BA28" s="835"/>
      <c r="BB28" s="835"/>
      <c r="BC28" s="835"/>
      <c r="BD28" s="835"/>
      <c r="BE28" s="826"/>
      <c r="BF28" s="826"/>
      <c r="BG28" s="826"/>
      <c r="BH28" s="826"/>
      <c r="BI28" s="827"/>
      <c r="BJ28" s="232"/>
      <c r="BK28" s="232"/>
      <c r="BL28" s="232"/>
      <c r="BM28" s="232"/>
      <c r="BN28" s="232"/>
      <c r="BO28" s="240"/>
      <c r="BP28" s="240"/>
      <c r="BQ28" s="237">
        <v>22</v>
      </c>
      <c r="BR28" s="238"/>
      <c r="BS28" s="782"/>
      <c r="BT28" s="783"/>
      <c r="BU28" s="783"/>
      <c r="BV28" s="783"/>
      <c r="BW28" s="783"/>
      <c r="BX28" s="783"/>
      <c r="BY28" s="783"/>
      <c r="BZ28" s="783"/>
      <c r="CA28" s="783"/>
      <c r="CB28" s="783"/>
      <c r="CC28" s="783"/>
      <c r="CD28" s="783"/>
      <c r="CE28" s="783"/>
      <c r="CF28" s="783"/>
      <c r="CG28" s="794"/>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82"/>
      <c r="DW28" s="783"/>
      <c r="DX28" s="783"/>
      <c r="DY28" s="783"/>
      <c r="DZ28" s="784"/>
      <c r="EA28" s="230"/>
    </row>
    <row r="29" spans="1:131" ht="26.25" customHeight="1" x14ac:dyDescent="0.2">
      <c r="A29" s="241">
        <v>2</v>
      </c>
      <c r="B29" s="785" t="s">
        <v>393</v>
      </c>
      <c r="C29" s="786"/>
      <c r="D29" s="786"/>
      <c r="E29" s="786"/>
      <c r="F29" s="786"/>
      <c r="G29" s="786"/>
      <c r="H29" s="786"/>
      <c r="I29" s="786"/>
      <c r="J29" s="786"/>
      <c r="K29" s="786"/>
      <c r="L29" s="786"/>
      <c r="M29" s="786"/>
      <c r="N29" s="786"/>
      <c r="O29" s="786"/>
      <c r="P29" s="787"/>
      <c r="Q29" s="788">
        <v>553</v>
      </c>
      <c r="R29" s="789"/>
      <c r="S29" s="789"/>
      <c r="T29" s="789"/>
      <c r="U29" s="789"/>
      <c r="V29" s="789">
        <v>546</v>
      </c>
      <c r="W29" s="789"/>
      <c r="X29" s="789"/>
      <c r="Y29" s="789"/>
      <c r="Z29" s="789"/>
      <c r="AA29" s="789">
        <v>7</v>
      </c>
      <c r="AB29" s="789"/>
      <c r="AC29" s="789"/>
      <c r="AD29" s="789"/>
      <c r="AE29" s="790"/>
      <c r="AF29" s="791">
        <v>7</v>
      </c>
      <c r="AG29" s="792"/>
      <c r="AH29" s="792"/>
      <c r="AI29" s="792"/>
      <c r="AJ29" s="793"/>
      <c r="AK29" s="838">
        <v>144</v>
      </c>
      <c r="AL29" s="844"/>
      <c r="AM29" s="844"/>
      <c r="AN29" s="844"/>
      <c r="AO29" s="844"/>
      <c r="AP29" s="836" t="s">
        <v>562</v>
      </c>
      <c r="AQ29" s="837"/>
      <c r="AR29" s="837"/>
      <c r="AS29" s="837"/>
      <c r="AT29" s="838"/>
      <c r="AU29" s="836" t="s">
        <v>562</v>
      </c>
      <c r="AV29" s="837"/>
      <c r="AW29" s="837"/>
      <c r="AX29" s="837"/>
      <c r="AY29" s="838"/>
      <c r="AZ29" s="839" t="s">
        <v>562</v>
      </c>
      <c r="BA29" s="840"/>
      <c r="BB29" s="840"/>
      <c r="BC29" s="840"/>
      <c r="BD29" s="841"/>
      <c r="BE29" s="842"/>
      <c r="BF29" s="842"/>
      <c r="BG29" s="842"/>
      <c r="BH29" s="842"/>
      <c r="BI29" s="843"/>
      <c r="BJ29" s="232"/>
      <c r="BK29" s="232"/>
      <c r="BL29" s="232"/>
      <c r="BM29" s="232"/>
      <c r="BN29" s="232"/>
      <c r="BO29" s="240"/>
      <c r="BP29" s="240"/>
      <c r="BQ29" s="237">
        <v>23</v>
      </c>
      <c r="BR29" s="238"/>
      <c r="BS29" s="782"/>
      <c r="BT29" s="783"/>
      <c r="BU29" s="783"/>
      <c r="BV29" s="783"/>
      <c r="BW29" s="783"/>
      <c r="BX29" s="783"/>
      <c r="BY29" s="783"/>
      <c r="BZ29" s="783"/>
      <c r="CA29" s="783"/>
      <c r="CB29" s="783"/>
      <c r="CC29" s="783"/>
      <c r="CD29" s="783"/>
      <c r="CE29" s="783"/>
      <c r="CF29" s="783"/>
      <c r="CG29" s="794"/>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82"/>
      <c r="DW29" s="783"/>
      <c r="DX29" s="783"/>
      <c r="DY29" s="783"/>
      <c r="DZ29" s="784"/>
      <c r="EA29" s="230"/>
    </row>
    <row r="30" spans="1:131" ht="26.25" customHeight="1" x14ac:dyDescent="0.2">
      <c r="A30" s="241">
        <v>3</v>
      </c>
      <c r="B30" s="785" t="s">
        <v>394</v>
      </c>
      <c r="C30" s="786"/>
      <c r="D30" s="786"/>
      <c r="E30" s="786"/>
      <c r="F30" s="786"/>
      <c r="G30" s="786"/>
      <c r="H30" s="786"/>
      <c r="I30" s="786"/>
      <c r="J30" s="786"/>
      <c r="K30" s="786"/>
      <c r="L30" s="786"/>
      <c r="M30" s="786"/>
      <c r="N30" s="786"/>
      <c r="O30" s="786"/>
      <c r="P30" s="787"/>
      <c r="Q30" s="788">
        <v>2998</v>
      </c>
      <c r="R30" s="789"/>
      <c r="S30" s="789"/>
      <c r="T30" s="789"/>
      <c r="U30" s="789"/>
      <c r="V30" s="789">
        <v>2892</v>
      </c>
      <c r="W30" s="789"/>
      <c r="X30" s="789"/>
      <c r="Y30" s="789"/>
      <c r="Z30" s="789"/>
      <c r="AA30" s="789">
        <v>106</v>
      </c>
      <c r="AB30" s="789"/>
      <c r="AC30" s="789"/>
      <c r="AD30" s="789"/>
      <c r="AE30" s="790"/>
      <c r="AF30" s="791">
        <v>106</v>
      </c>
      <c r="AG30" s="792"/>
      <c r="AH30" s="792"/>
      <c r="AI30" s="792"/>
      <c r="AJ30" s="793"/>
      <c r="AK30" s="838">
        <v>481</v>
      </c>
      <c r="AL30" s="844"/>
      <c r="AM30" s="844"/>
      <c r="AN30" s="844"/>
      <c r="AO30" s="844"/>
      <c r="AP30" s="836" t="s">
        <v>562</v>
      </c>
      <c r="AQ30" s="837"/>
      <c r="AR30" s="837"/>
      <c r="AS30" s="837"/>
      <c r="AT30" s="838"/>
      <c r="AU30" s="836" t="s">
        <v>562</v>
      </c>
      <c r="AV30" s="837"/>
      <c r="AW30" s="837"/>
      <c r="AX30" s="837"/>
      <c r="AY30" s="838"/>
      <c r="AZ30" s="839" t="s">
        <v>562</v>
      </c>
      <c r="BA30" s="840"/>
      <c r="BB30" s="840"/>
      <c r="BC30" s="840"/>
      <c r="BD30" s="841"/>
      <c r="BE30" s="842"/>
      <c r="BF30" s="842"/>
      <c r="BG30" s="842"/>
      <c r="BH30" s="842"/>
      <c r="BI30" s="843"/>
      <c r="BJ30" s="232"/>
      <c r="BK30" s="232"/>
      <c r="BL30" s="232"/>
      <c r="BM30" s="232"/>
      <c r="BN30" s="232"/>
      <c r="BO30" s="240"/>
      <c r="BP30" s="240"/>
      <c r="BQ30" s="237">
        <v>24</v>
      </c>
      <c r="BR30" s="238"/>
      <c r="BS30" s="782"/>
      <c r="BT30" s="783"/>
      <c r="BU30" s="783"/>
      <c r="BV30" s="783"/>
      <c r="BW30" s="783"/>
      <c r="BX30" s="783"/>
      <c r="BY30" s="783"/>
      <c r="BZ30" s="783"/>
      <c r="CA30" s="783"/>
      <c r="CB30" s="783"/>
      <c r="CC30" s="783"/>
      <c r="CD30" s="783"/>
      <c r="CE30" s="783"/>
      <c r="CF30" s="783"/>
      <c r="CG30" s="794"/>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82"/>
      <c r="DW30" s="783"/>
      <c r="DX30" s="783"/>
      <c r="DY30" s="783"/>
      <c r="DZ30" s="784"/>
      <c r="EA30" s="230"/>
    </row>
    <row r="31" spans="1:131" ht="26.25" customHeight="1" x14ac:dyDescent="0.2">
      <c r="A31" s="241">
        <v>4</v>
      </c>
      <c r="B31" s="785" t="s">
        <v>395</v>
      </c>
      <c r="C31" s="786"/>
      <c r="D31" s="786"/>
      <c r="E31" s="786"/>
      <c r="F31" s="786"/>
      <c r="G31" s="786"/>
      <c r="H31" s="786"/>
      <c r="I31" s="786"/>
      <c r="J31" s="786"/>
      <c r="K31" s="786"/>
      <c r="L31" s="786"/>
      <c r="M31" s="786"/>
      <c r="N31" s="786"/>
      <c r="O31" s="786"/>
      <c r="P31" s="787"/>
      <c r="Q31" s="788">
        <v>995</v>
      </c>
      <c r="R31" s="789"/>
      <c r="S31" s="789"/>
      <c r="T31" s="789"/>
      <c r="U31" s="789"/>
      <c r="V31" s="789">
        <v>912</v>
      </c>
      <c r="W31" s="789"/>
      <c r="X31" s="789"/>
      <c r="Y31" s="789"/>
      <c r="Z31" s="789"/>
      <c r="AA31" s="789">
        <v>83</v>
      </c>
      <c r="AB31" s="789"/>
      <c r="AC31" s="789"/>
      <c r="AD31" s="789"/>
      <c r="AE31" s="790"/>
      <c r="AF31" s="791">
        <v>1256</v>
      </c>
      <c r="AG31" s="792"/>
      <c r="AH31" s="792"/>
      <c r="AI31" s="792"/>
      <c r="AJ31" s="793"/>
      <c r="AK31" s="838">
        <v>29</v>
      </c>
      <c r="AL31" s="844"/>
      <c r="AM31" s="844"/>
      <c r="AN31" s="844"/>
      <c r="AO31" s="844"/>
      <c r="AP31" s="844">
        <v>2969</v>
      </c>
      <c r="AQ31" s="844"/>
      <c r="AR31" s="844"/>
      <c r="AS31" s="844"/>
      <c r="AT31" s="844"/>
      <c r="AU31" s="844">
        <v>74</v>
      </c>
      <c r="AV31" s="844"/>
      <c r="AW31" s="844"/>
      <c r="AX31" s="844"/>
      <c r="AY31" s="844"/>
      <c r="AZ31" s="839" t="s">
        <v>562</v>
      </c>
      <c r="BA31" s="840"/>
      <c r="BB31" s="840"/>
      <c r="BC31" s="840"/>
      <c r="BD31" s="841"/>
      <c r="BE31" s="842" t="s">
        <v>396</v>
      </c>
      <c r="BF31" s="842"/>
      <c r="BG31" s="842"/>
      <c r="BH31" s="842"/>
      <c r="BI31" s="843"/>
      <c r="BJ31" s="232"/>
      <c r="BK31" s="232"/>
      <c r="BL31" s="232"/>
      <c r="BM31" s="232"/>
      <c r="BN31" s="232"/>
      <c r="BO31" s="240"/>
      <c r="BP31" s="240"/>
      <c r="BQ31" s="237">
        <v>25</v>
      </c>
      <c r="BR31" s="238"/>
      <c r="BS31" s="782"/>
      <c r="BT31" s="783"/>
      <c r="BU31" s="783"/>
      <c r="BV31" s="783"/>
      <c r="BW31" s="783"/>
      <c r="BX31" s="783"/>
      <c r="BY31" s="783"/>
      <c r="BZ31" s="783"/>
      <c r="CA31" s="783"/>
      <c r="CB31" s="783"/>
      <c r="CC31" s="783"/>
      <c r="CD31" s="783"/>
      <c r="CE31" s="783"/>
      <c r="CF31" s="783"/>
      <c r="CG31" s="794"/>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82"/>
      <c r="DW31" s="783"/>
      <c r="DX31" s="783"/>
      <c r="DY31" s="783"/>
      <c r="DZ31" s="784"/>
      <c r="EA31" s="230"/>
    </row>
    <row r="32" spans="1:131" ht="26.25" customHeight="1" x14ac:dyDescent="0.2">
      <c r="A32" s="241">
        <v>5</v>
      </c>
      <c r="B32" s="785" t="s">
        <v>397</v>
      </c>
      <c r="C32" s="786"/>
      <c r="D32" s="786"/>
      <c r="E32" s="786"/>
      <c r="F32" s="786"/>
      <c r="G32" s="786"/>
      <c r="H32" s="786"/>
      <c r="I32" s="786"/>
      <c r="J32" s="786"/>
      <c r="K32" s="786"/>
      <c r="L32" s="786"/>
      <c r="M32" s="786"/>
      <c r="N32" s="786"/>
      <c r="O32" s="786"/>
      <c r="P32" s="787"/>
      <c r="Q32" s="788">
        <v>994</v>
      </c>
      <c r="R32" s="789"/>
      <c r="S32" s="789"/>
      <c r="T32" s="789"/>
      <c r="U32" s="789"/>
      <c r="V32" s="789">
        <v>891</v>
      </c>
      <c r="W32" s="789"/>
      <c r="X32" s="789"/>
      <c r="Y32" s="789"/>
      <c r="Z32" s="789"/>
      <c r="AA32" s="789">
        <v>103</v>
      </c>
      <c r="AB32" s="789"/>
      <c r="AC32" s="789"/>
      <c r="AD32" s="789"/>
      <c r="AE32" s="790"/>
      <c r="AF32" s="791">
        <v>241</v>
      </c>
      <c r="AG32" s="792"/>
      <c r="AH32" s="792"/>
      <c r="AI32" s="792"/>
      <c r="AJ32" s="793"/>
      <c r="AK32" s="838">
        <v>462</v>
      </c>
      <c r="AL32" s="844"/>
      <c r="AM32" s="844"/>
      <c r="AN32" s="844"/>
      <c r="AO32" s="844"/>
      <c r="AP32" s="844">
        <v>5952</v>
      </c>
      <c r="AQ32" s="844"/>
      <c r="AR32" s="844"/>
      <c r="AS32" s="844"/>
      <c r="AT32" s="844"/>
      <c r="AU32" s="844">
        <v>4869</v>
      </c>
      <c r="AV32" s="844"/>
      <c r="AW32" s="844"/>
      <c r="AX32" s="844"/>
      <c r="AY32" s="844"/>
      <c r="AZ32" s="839" t="s">
        <v>562</v>
      </c>
      <c r="BA32" s="840"/>
      <c r="BB32" s="840"/>
      <c r="BC32" s="840"/>
      <c r="BD32" s="841"/>
      <c r="BE32" s="842" t="s">
        <v>396</v>
      </c>
      <c r="BF32" s="842"/>
      <c r="BG32" s="842"/>
      <c r="BH32" s="842"/>
      <c r="BI32" s="843"/>
      <c r="BJ32" s="232"/>
      <c r="BK32" s="232"/>
      <c r="BL32" s="232"/>
      <c r="BM32" s="232"/>
      <c r="BN32" s="232"/>
      <c r="BO32" s="240"/>
      <c r="BP32" s="240"/>
      <c r="BQ32" s="237">
        <v>26</v>
      </c>
      <c r="BR32" s="238"/>
      <c r="BS32" s="782"/>
      <c r="BT32" s="783"/>
      <c r="BU32" s="783"/>
      <c r="BV32" s="783"/>
      <c r="BW32" s="783"/>
      <c r="BX32" s="783"/>
      <c r="BY32" s="783"/>
      <c r="BZ32" s="783"/>
      <c r="CA32" s="783"/>
      <c r="CB32" s="783"/>
      <c r="CC32" s="783"/>
      <c r="CD32" s="783"/>
      <c r="CE32" s="783"/>
      <c r="CF32" s="783"/>
      <c r="CG32" s="794"/>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82"/>
      <c r="DW32" s="783"/>
      <c r="DX32" s="783"/>
      <c r="DY32" s="783"/>
      <c r="DZ32" s="784"/>
      <c r="EA32" s="230"/>
    </row>
    <row r="33" spans="1:131" ht="26.25" customHeight="1" x14ac:dyDescent="0.2">
      <c r="A33" s="241">
        <v>6</v>
      </c>
      <c r="B33" s="785" t="s">
        <v>398</v>
      </c>
      <c r="C33" s="786"/>
      <c r="D33" s="786"/>
      <c r="E33" s="786"/>
      <c r="F33" s="786"/>
      <c r="G33" s="786"/>
      <c r="H33" s="786"/>
      <c r="I33" s="786"/>
      <c r="J33" s="786"/>
      <c r="K33" s="786"/>
      <c r="L33" s="786"/>
      <c r="M33" s="786"/>
      <c r="N33" s="786"/>
      <c r="O33" s="786"/>
      <c r="P33" s="787"/>
      <c r="Q33" s="788">
        <v>276</v>
      </c>
      <c r="R33" s="789"/>
      <c r="S33" s="789"/>
      <c r="T33" s="789"/>
      <c r="U33" s="789"/>
      <c r="V33" s="789">
        <v>2</v>
      </c>
      <c r="W33" s="789"/>
      <c r="X33" s="789"/>
      <c r="Y33" s="789"/>
      <c r="Z33" s="789"/>
      <c r="AA33" s="789">
        <v>274</v>
      </c>
      <c r="AB33" s="789"/>
      <c r="AC33" s="789"/>
      <c r="AD33" s="789"/>
      <c r="AE33" s="790"/>
      <c r="AF33" s="791">
        <v>366</v>
      </c>
      <c r="AG33" s="792"/>
      <c r="AH33" s="792"/>
      <c r="AI33" s="792"/>
      <c r="AJ33" s="793"/>
      <c r="AK33" s="838" t="s">
        <v>562</v>
      </c>
      <c r="AL33" s="844"/>
      <c r="AM33" s="844"/>
      <c r="AN33" s="844"/>
      <c r="AO33" s="844"/>
      <c r="AP33" s="836" t="s">
        <v>562</v>
      </c>
      <c r="AQ33" s="837"/>
      <c r="AR33" s="837"/>
      <c r="AS33" s="837"/>
      <c r="AT33" s="838"/>
      <c r="AU33" s="836" t="s">
        <v>562</v>
      </c>
      <c r="AV33" s="837"/>
      <c r="AW33" s="837"/>
      <c r="AX33" s="837"/>
      <c r="AY33" s="838"/>
      <c r="AZ33" s="839" t="s">
        <v>562</v>
      </c>
      <c r="BA33" s="840"/>
      <c r="BB33" s="840"/>
      <c r="BC33" s="840"/>
      <c r="BD33" s="841"/>
      <c r="BE33" s="842" t="s">
        <v>399</v>
      </c>
      <c r="BF33" s="842"/>
      <c r="BG33" s="842"/>
      <c r="BH33" s="842"/>
      <c r="BI33" s="843"/>
      <c r="BJ33" s="232"/>
      <c r="BK33" s="232"/>
      <c r="BL33" s="232"/>
      <c r="BM33" s="232"/>
      <c r="BN33" s="232"/>
      <c r="BO33" s="240"/>
      <c r="BP33" s="240"/>
      <c r="BQ33" s="237">
        <v>27</v>
      </c>
      <c r="BR33" s="238"/>
      <c r="BS33" s="782"/>
      <c r="BT33" s="783"/>
      <c r="BU33" s="783"/>
      <c r="BV33" s="783"/>
      <c r="BW33" s="783"/>
      <c r="BX33" s="783"/>
      <c r="BY33" s="783"/>
      <c r="BZ33" s="783"/>
      <c r="CA33" s="783"/>
      <c r="CB33" s="783"/>
      <c r="CC33" s="783"/>
      <c r="CD33" s="783"/>
      <c r="CE33" s="783"/>
      <c r="CF33" s="783"/>
      <c r="CG33" s="794"/>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82"/>
      <c r="DW33" s="783"/>
      <c r="DX33" s="783"/>
      <c r="DY33" s="783"/>
      <c r="DZ33" s="784"/>
      <c r="EA33" s="230"/>
    </row>
    <row r="34" spans="1:131" ht="26.25" customHeight="1" x14ac:dyDescent="0.2">
      <c r="A34" s="241">
        <v>7</v>
      </c>
      <c r="B34" s="785"/>
      <c r="C34" s="786"/>
      <c r="D34" s="786"/>
      <c r="E34" s="786"/>
      <c r="F34" s="786"/>
      <c r="G34" s="786"/>
      <c r="H34" s="786"/>
      <c r="I34" s="786"/>
      <c r="J34" s="786"/>
      <c r="K34" s="786"/>
      <c r="L34" s="786"/>
      <c r="M34" s="786"/>
      <c r="N34" s="786"/>
      <c r="O34" s="786"/>
      <c r="P34" s="787"/>
      <c r="Q34" s="788"/>
      <c r="R34" s="789"/>
      <c r="S34" s="789"/>
      <c r="T34" s="789"/>
      <c r="U34" s="789"/>
      <c r="V34" s="789"/>
      <c r="W34" s="789"/>
      <c r="X34" s="789"/>
      <c r="Y34" s="789"/>
      <c r="Z34" s="789"/>
      <c r="AA34" s="789"/>
      <c r="AB34" s="789"/>
      <c r="AC34" s="789"/>
      <c r="AD34" s="789"/>
      <c r="AE34" s="790"/>
      <c r="AF34" s="791"/>
      <c r="AG34" s="792"/>
      <c r="AH34" s="792"/>
      <c r="AI34" s="792"/>
      <c r="AJ34" s="793"/>
      <c r="AK34" s="838"/>
      <c r="AL34" s="844"/>
      <c r="AM34" s="844"/>
      <c r="AN34" s="844"/>
      <c r="AO34" s="844"/>
      <c r="AP34" s="844"/>
      <c r="AQ34" s="844"/>
      <c r="AR34" s="844"/>
      <c r="AS34" s="844"/>
      <c r="AT34" s="844"/>
      <c r="AU34" s="844"/>
      <c r="AV34" s="844"/>
      <c r="AW34" s="844"/>
      <c r="AX34" s="844"/>
      <c r="AY34" s="844"/>
      <c r="AZ34" s="845"/>
      <c r="BA34" s="845"/>
      <c r="BB34" s="845"/>
      <c r="BC34" s="845"/>
      <c r="BD34" s="845"/>
      <c r="BE34" s="842"/>
      <c r="BF34" s="842"/>
      <c r="BG34" s="842"/>
      <c r="BH34" s="842"/>
      <c r="BI34" s="843"/>
      <c r="BJ34" s="232"/>
      <c r="BK34" s="232"/>
      <c r="BL34" s="232"/>
      <c r="BM34" s="232"/>
      <c r="BN34" s="232"/>
      <c r="BO34" s="240"/>
      <c r="BP34" s="240"/>
      <c r="BQ34" s="237">
        <v>28</v>
      </c>
      <c r="BR34" s="238"/>
      <c r="BS34" s="782"/>
      <c r="BT34" s="783"/>
      <c r="BU34" s="783"/>
      <c r="BV34" s="783"/>
      <c r="BW34" s="783"/>
      <c r="BX34" s="783"/>
      <c r="BY34" s="783"/>
      <c r="BZ34" s="783"/>
      <c r="CA34" s="783"/>
      <c r="CB34" s="783"/>
      <c r="CC34" s="783"/>
      <c r="CD34" s="783"/>
      <c r="CE34" s="783"/>
      <c r="CF34" s="783"/>
      <c r="CG34" s="794"/>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82"/>
      <c r="DW34" s="783"/>
      <c r="DX34" s="783"/>
      <c r="DY34" s="783"/>
      <c r="DZ34" s="784"/>
      <c r="EA34" s="230"/>
    </row>
    <row r="35" spans="1:131" ht="26.25" customHeight="1" x14ac:dyDescent="0.2">
      <c r="A35" s="241">
        <v>8</v>
      </c>
      <c r="B35" s="785"/>
      <c r="C35" s="786"/>
      <c r="D35" s="786"/>
      <c r="E35" s="786"/>
      <c r="F35" s="786"/>
      <c r="G35" s="786"/>
      <c r="H35" s="786"/>
      <c r="I35" s="786"/>
      <c r="J35" s="786"/>
      <c r="K35" s="786"/>
      <c r="L35" s="786"/>
      <c r="M35" s="786"/>
      <c r="N35" s="786"/>
      <c r="O35" s="786"/>
      <c r="P35" s="787"/>
      <c r="Q35" s="788"/>
      <c r="R35" s="789"/>
      <c r="S35" s="789"/>
      <c r="T35" s="789"/>
      <c r="U35" s="789"/>
      <c r="V35" s="789"/>
      <c r="W35" s="789"/>
      <c r="X35" s="789"/>
      <c r="Y35" s="789"/>
      <c r="Z35" s="789"/>
      <c r="AA35" s="789"/>
      <c r="AB35" s="789"/>
      <c r="AC35" s="789"/>
      <c r="AD35" s="789"/>
      <c r="AE35" s="790"/>
      <c r="AF35" s="791"/>
      <c r="AG35" s="792"/>
      <c r="AH35" s="792"/>
      <c r="AI35" s="792"/>
      <c r="AJ35" s="793"/>
      <c r="AK35" s="838"/>
      <c r="AL35" s="844"/>
      <c r="AM35" s="844"/>
      <c r="AN35" s="844"/>
      <c r="AO35" s="844"/>
      <c r="AP35" s="844"/>
      <c r="AQ35" s="844"/>
      <c r="AR35" s="844"/>
      <c r="AS35" s="844"/>
      <c r="AT35" s="844"/>
      <c r="AU35" s="844"/>
      <c r="AV35" s="844"/>
      <c r="AW35" s="844"/>
      <c r="AX35" s="844"/>
      <c r="AY35" s="844"/>
      <c r="AZ35" s="845"/>
      <c r="BA35" s="845"/>
      <c r="BB35" s="845"/>
      <c r="BC35" s="845"/>
      <c r="BD35" s="845"/>
      <c r="BE35" s="842"/>
      <c r="BF35" s="842"/>
      <c r="BG35" s="842"/>
      <c r="BH35" s="842"/>
      <c r="BI35" s="843"/>
      <c r="BJ35" s="232"/>
      <c r="BK35" s="232"/>
      <c r="BL35" s="232"/>
      <c r="BM35" s="232"/>
      <c r="BN35" s="232"/>
      <c r="BO35" s="240"/>
      <c r="BP35" s="240"/>
      <c r="BQ35" s="237">
        <v>29</v>
      </c>
      <c r="BR35" s="238"/>
      <c r="BS35" s="782"/>
      <c r="BT35" s="783"/>
      <c r="BU35" s="783"/>
      <c r="BV35" s="783"/>
      <c r="BW35" s="783"/>
      <c r="BX35" s="783"/>
      <c r="BY35" s="783"/>
      <c r="BZ35" s="783"/>
      <c r="CA35" s="783"/>
      <c r="CB35" s="783"/>
      <c r="CC35" s="783"/>
      <c r="CD35" s="783"/>
      <c r="CE35" s="783"/>
      <c r="CF35" s="783"/>
      <c r="CG35" s="794"/>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82"/>
      <c r="DW35" s="783"/>
      <c r="DX35" s="783"/>
      <c r="DY35" s="783"/>
      <c r="DZ35" s="784"/>
      <c r="EA35" s="230"/>
    </row>
    <row r="36" spans="1:131" ht="26.25" customHeight="1" x14ac:dyDescent="0.2">
      <c r="A36" s="241">
        <v>9</v>
      </c>
      <c r="B36" s="785"/>
      <c r="C36" s="786"/>
      <c r="D36" s="786"/>
      <c r="E36" s="786"/>
      <c r="F36" s="786"/>
      <c r="G36" s="786"/>
      <c r="H36" s="786"/>
      <c r="I36" s="786"/>
      <c r="J36" s="786"/>
      <c r="K36" s="786"/>
      <c r="L36" s="786"/>
      <c r="M36" s="786"/>
      <c r="N36" s="786"/>
      <c r="O36" s="786"/>
      <c r="P36" s="787"/>
      <c r="Q36" s="788"/>
      <c r="R36" s="789"/>
      <c r="S36" s="789"/>
      <c r="T36" s="789"/>
      <c r="U36" s="789"/>
      <c r="V36" s="789"/>
      <c r="W36" s="789"/>
      <c r="X36" s="789"/>
      <c r="Y36" s="789"/>
      <c r="Z36" s="789"/>
      <c r="AA36" s="789"/>
      <c r="AB36" s="789"/>
      <c r="AC36" s="789"/>
      <c r="AD36" s="789"/>
      <c r="AE36" s="790"/>
      <c r="AF36" s="791"/>
      <c r="AG36" s="792"/>
      <c r="AH36" s="792"/>
      <c r="AI36" s="792"/>
      <c r="AJ36" s="793"/>
      <c r="AK36" s="838"/>
      <c r="AL36" s="844"/>
      <c r="AM36" s="844"/>
      <c r="AN36" s="844"/>
      <c r="AO36" s="844"/>
      <c r="AP36" s="844"/>
      <c r="AQ36" s="844"/>
      <c r="AR36" s="844"/>
      <c r="AS36" s="844"/>
      <c r="AT36" s="844"/>
      <c r="AU36" s="844"/>
      <c r="AV36" s="844"/>
      <c r="AW36" s="844"/>
      <c r="AX36" s="844"/>
      <c r="AY36" s="844"/>
      <c r="AZ36" s="845"/>
      <c r="BA36" s="845"/>
      <c r="BB36" s="845"/>
      <c r="BC36" s="845"/>
      <c r="BD36" s="845"/>
      <c r="BE36" s="842"/>
      <c r="BF36" s="842"/>
      <c r="BG36" s="842"/>
      <c r="BH36" s="842"/>
      <c r="BI36" s="843"/>
      <c r="BJ36" s="232"/>
      <c r="BK36" s="232"/>
      <c r="BL36" s="232"/>
      <c r="BM36" s="232"/>
      <c r="BN36" s="232"/>
      <c r="BO36" s="240"/>
      <c r="BP36" s="240"/>
      <c r="BQ36" s="237">
        <v>30</v>
      </c>
      <c r="BR36" s="238"/>
      <c r="BS36" s="782"/>
      <c r="BT36" s="783"/>
      <c r="BU36" s="783"/>
      <c r="BV36" s="783"/>
      <c r="BW36" s="783"/>
      <c r="BX36" s="783"/>
      <c r="BY36" s="783"/>
      <c r="BZ36" s="783"/>
      <c r="CA36" s="783"/>
      <c r="CB36" s="783"/>
      <c r="CC36" s="783"/>
      <c r="CD36" s="783"/>
      <c r="CE36" s="783"/>
      <c r="CF36" s="783"/>
      <c r="CG36" s="794"/>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82"/>
      <c r="DW36" s="783"/>
      <c r="DX36" s="783"/>
      <c r="DY36" s="783"/>
      <c r="DZ36" s="784"/>
      <c r="EA36" s="230"/>
    </row>
    <row r="37" spans="1:131" ht="26.25" customHeight="1" x14ac:dyDescent="0.2">
      <c r="A37" s="241">
        <v>10</v>
      </c>
      <c r="B37" s="785"/>
      <c r="C37" s="786"/>
      <c r="D37" s="786"/>
      <c r="E37" s="786"/>
      <c r="F37" s="786"/>
      <c r="G37" s="786"/>
      <c r="H37" s="786"/>
      <c r="I37" s="786"/>
      <c r="J37" s="786"/>
      <c r="K37" s="786"/>
      <c r="L37" s="786"/>
      <c r="M37" s="786"/>
      <c r="N37" s="786"/>
      <c r="O37" s="786"/>
      <c r="P37" s="787"/>
      <c r="Q37" s="788"/>
      <c r="R37" s="789"/>
      <c r="S37" s="789"/>
      <c r="T37" s="789"/>
      <c r="U37" s="789"/>
      <c r="V37" s="789"/>
      <c r="W37" s="789"/>
      <c r="X37" s="789"/>
      <c r="Y37" s="789"/>
      <c r="Z37" s="789"/>
      <c r="AA37" s="789"/>
      <c r="AB37" s="789"/>
      <c r="AC37" s="789"/>
      <c r="AD37" s="789"/>
      <c r="AE37" s="790"/>
      <c r="AF37" s="791"/>
      <c r="AG37" s="792"/>
      <c r="AH37" s="792"/>
      <c r="AI37" s="792"/>
      <c r="AJ37" s="793"/>
      <c r="AK37" s="838"/>
      <c r="AL37" s="844"/>
      <c r="AM37" s="844"/>
      <c r="AN37" s="844"/>
      <c r="AO37" s="844"/>
      <c r="AP37" s="844"/>
      <c r="AQ37" s="844"/>
      <c r="AR37" s="844"/>
      <c r="AS37" s="844"/>
      <c r="AT37" s="844"/>
      <c r="AU37" s="844"/>
      <c r="AV37" s="844"/>
      <c r="AW37" s="844"/>
      <c r="AX37" s="844"/>
      <c r="AY37" s="844"/>
      <c r="AZ37" s="845"/>
      <c r="BA37" s="845"/>
      <c r="BB37" s="845"/>
      <c r="BC37" s="845"/>
      <c r="BD37" s="845"/>
      <c r="BE37" s="842"/>
      <c r="BF37" s="842"/>
      <c r="BG37" s="842"/>
      <c r="BH37" s="842"/>
      <c r="BI37" s="843"/>
      <c r="BJ37" s="232"/>
      <c r="BK37" s="232"/>
      <c r="BL37" s="232"/>
      <c r="BM37" s="232"/>
      <c r="BN37" s="232"/>
      <c r="BO37" s="240"/>
      <c r="BP37" s="240"/>
      <c r="BQ37" s="237">
        <v>31</v>
      </c>
      <c r="BR37" s="238"/>
      <c r="BS37" s="782"/>
      <c r="BT37" s="783"/>
      <c r="BU37" s="783"/>
      <c r="BV37" s="783"/>
      <c r="BW37" s="783"/>
      <c r="BX37" s="783"/>
      <c r="BY37" s="783"/>
      <c r="BZ37" s="783"/>
      <c r="CA37" s="783"/>
      <c r="CB37" s="783"/>
      <c r="CC37" s="783"/>
      <c r="CD37" s="783"/>
      <c r="CE37" s="783"/>
      <c r="CF37" s="783"/>
      <c r="CG37" s="794"/>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82"/>
      <c r="DW37" s="783"/>
      <c r="DX37" s="783"/>
      <c r="DY37" s="783"/>
      <c r="DZ37" s="784"/>
      <c r="EA37" s="230"/>
    </row>
    <row r="38" spans="1:131" ht="26.25" customHeight="1" x14ac:dyDescent="0.2">
      <c r="A38" s="241">
        <v>11</v>
      </c>
      <c r="B38" s="785"/>
      <c r="C38" s="786"/>
      <c r="D38" s="786"/>
      <c r="E38" s="786"/>
      <c r="F38" s="786"/>
      <c r="G38" s="786"/>
      <c r="H38" s="786"/>
      <c r="I38" s="786"/>
      <c r="J38" s="786"/>
      <c r="K38" s="786"/>
      <c r="L38" s="786"/>
      <c r="M38" s="786"/>
      <c r="N38" s="786"/>
      <c r="O38" s="786"/>
      <c r="P38" s="787"/>
      <c r="Q38" s="788"/>
      <c r="R38" s="789"/>
      <c r="S38" s="789"/>
      <c r="T38" s="789"/>
      <c r="U38" s="789"/>
      <c r="V38" s="789"/>
      <c r="W38" s="789"/>
      <c r="X38" s="789"/>
      <c r="Y38" s="789"/>
      <c r="Z38" s="789"/>
      <c r="AA38" s="789"/>
      <c r="AB38" s="789"/>
      <c r="AC38" s="789"/>
      <c r="AD38" s="789"/>
      <c r="AE38" s="790"/>
      <c r="AF38" s="791"/>
      <c r="AG38" s="792"/>
      <c r="AH38" s="792"/>
      <c r="AI38" s="792"/>
      <c r="AJ38" s="793"/>
      <c r="AK38" s="838"/>
      <c r="AL38" s="844"/>
      <c r="AM38" s="844"/>
      <c r="AN38" s="844"/>
      <c r="AO38" s="844"/>
      <c r="AP38" s="844"/>
      <c r="AQ38" s="844"/>
      <c r="AR38" s="844"/>
      <c r="AS38" s="844"/>
      <c r="AT38" s="844"/>
      <c r="AU38" s="844"/>
      <c r="AV38" s="844"/>
      <c r="AW38" s="844"/>
      <c r="AX38" s="844"/>
      <c r="AY38" s="844"/>
      <c r="AZ38" s="845"/>
      <c r="BA38" s="845"/>
      <c r="BB38" s="845"/>
      <c r="BC38" s="845"/>
      <c r="BD38" s="845"/>
      <c r="BE38" s="842"/>
      <c r="BF38" s="842"/>
      <c r="BG38" s="842"/>
      <c r="BH38" s="842"/>
      <c r="BI38" s="843"/>
      <c r="BJ38" s="232"/>
      <c r="BK38" s="232"/>
      <c r="BL38" s="232"/>
      <c r="BM38" s="232"/>
      <c r="BN38" s="232"/>
      <c r="BO38" s="240"/>
      <c r="BP38" s="240"/>
      <c r="BQ38" s="237">
        <v>32</v>
      </c>
      <c r="BR38" s="238"/>
      <c r="BS38" s="782"/>
      <c r="BT38" s="783"/>
      <c r="BU38" s="783"/>
      <c r="BV38" s="783"/>
      <c r="BW38" s="783"/>
      <c r="BX38" s="783"/>
      <c r="BY38" s="783"/>
      <c r="BZ38" s="783"/>
      <c r="CA38" s="783"/>
      <c r="CB38" s="783"/>
      <c r="CC38" s="783"/>
      <c r="CD38" s="783"/>
      <c r="CE38" s="783"/>
      <c r="CF38" s="783"/>
      <c r="CG38" s="794"/>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82"/>
      <c r="DW38" s="783"/>
      <c r="DX38" s="783"/>
      <c r="DY38" s="783"/>
      <c r="DZ38" s="784"/>
      <c r="EA38" s="230"/>
    </row>
    <row r="39" spans="1:131" ht="26.25" customHeight="1" x14ac:dyDescent="0.2">
      <c r="A39" s="241">
        <v>12</v>
      </c>
      <c r="B39" s="785"/>
      <c r="C39" s="786"/>
      <c r="D39" s="786"/>
      <c r="E39" s="786"/>
      <c r="F39" s="786"/>
      <c r="G39" s="786"/>
      <c r="H39" s="786"/>
      <c r="I39" s="786"/>
      <c r="J39" s="786"/>
      <c r="K39" s="786"/>
      <c r="L39" s="786"/>
      <c r="M39" s="786"/>
      <c r="N39" s="786"/>
      <c r="O39" s="786"/>
      <c r="P39" s="787"/>
      <c r="Q39" s="788"/>
      <c r="R39" s="789"/>
      <c r="S39" s="789"/>
      <c r="T39" s="789"/>
      <c r="U39" s="789"/>
      <c r="V39" s="789"/>
      <c r="W39" s="789"/>
      <c r="X39" s="789"/>
      <c r="Y39" s="789"/>
      <c r="Z39" s="789"/>
      <c r="AA39" s="789"/>
      <c r="AB39" s="789"/>
      <c r="AC39" s="789"/>
      <c r="AD39" s="789"/>
      <c r="AE39" s="790"/>
      <c r="AF39" s="791"/>
      <c r="AG39" s="792"/>
      <c r="AH39" s="792"/>
      <c r="AI39" s="792"/>
      <c r="AJ39" s="793"/>
      <c r="AK39" s="838"/>
      <c r="AL39" s="844"/>
      <c r="AM39" s="844"/>
      <c r="AN39" s="844"/>
      <c r="AO39" s="844"/>
      <c r="AP39" s="844"/>
      <c r="AQ39" s="844"/>
      <c r="AR39" s="844"/>
      <c r="AS39" s="844"/>
      <c r="AT39" s="844"/>
      <c r="AU39" s="844"/>
      <c r="AV39" s="844"/>
      <c r="AW39" s="844"/>
      <c r="AX39" s="844"/>
      <c r="AY39" s="844"/>
      <c r="AZ39" s="845"/>
      <c r="BA39" s="845"/>
      <c r="BB39" s="845"/>
      <c r="BC39" s="845"/>
      <c r="BD39" s="845"/>
      <c r="BE39" s="842"/>
      <c r="BF39" s="842"/>
      <c r="BG39" s="842"/>
      <c r="BH39" s="842"/>
      <c r="BI39" s="843"/>
      <c r="BJ39" s="232"/>
      <c r="BK39" s="232"/>
      <c r="BL39" s="232"/>
      <c r="BM39" s="232"/>
      <c r="BN39" s="232"/>
      <c r="BO39" s="240"/>
      <c r="BP39" s="240"/>
      <c r="BQ39" s="237">
        <v>33</v>
      </c>
      <c r="BR39" s="238"/>
      <c r="BS39" s="782"/>
      <c r="BT39" s="783"/>
      <c r="BU39" s="783"/>
      <c r="BV39" s="783"/>
      <c r="BW39" s="783"/>
      <c r="BX39" s="783"/>
      <c r="BY39" s="783"/>
      <c r="BZ39" s="783"/>
      <c r="CA39" s="783"/>
      <c r="CB39" s="783"/>
      <c r="CC39" s="783"/>
      <c r="CD39" s="783"/>
      <c r="CE39" s="783"/>
      <c r="CF39" s="783"/>
      <c r="CG39" s="794"/>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82"/>
      <c r="DW39" s="783"/>
      <c r="DX39" s="783"/>
      <c r="DY39" s="783"/>
      <c r="DZ39" s="784"/>
      <c r="EA39" s="230"/>
    </row>
    <row r="40" spans="1:131" ht="26.25" customHeight="1" x14ac:dyDescent="0.2">
      <c r="A40" s="237">
        <v>13</v>
      </c>
      <c r="B40" s="785"/>
      <c r="C40" s="786"/>
      <c r="D40" s="786"/>
      <c r="E40" s="786"/>
      <c r="F40" s="786"/>
      <c r="G40" s="786"/>
      <c r="H40" s="786"/>
      <c r="I40" s="786"/>
      <c r="J40" s="786"/>
      <c r="K40" s="786"/>
      <c r="L40" s="786"/>
      <c r="M40" s="786"/>
      <c r="N40" s="786"/>
      <c r="O40" s="786"/>
      <c r="P40" s="787"/>
      <c r="Q40" s="788"/>
      <c r="R40" s="789"/>
      <c r="S40" s="789"/>
      <c r="T40" s="789"/>
      <c r="U40" s="789"/>
      <c r="V40" s="789"/>
      <c r="W40" s="789"/>
      <c r="X40" s="789"/>
      <c r="Y40" s="789"/>
      <c r="Z40" s="789"/>
      <c r="AA40" s="789"/>
      <c r="AB40" s="789"/>
      <c r="AC40" s="789"/>
      <c r="AD40" s="789"/>
      <c r="AE40" s="790"/>
      <c r="AF40" s="791"/>
      <c r="AG40" s="792"/>
      <c r="AH40" s="792"/>
      <c r="AI40" s="792"/>
      <c r="AJ40" s="793"/>
      <c r="AK40" s="838"/>
      <c r="AL40" s="844"/>
      <c r="AM40" s="844"/>
      <c r="AN40" s="844"/>
      <c r="AO40" s="844"/>
      <c r="AP40" s="844"/>
      <c r="AQ40" s="844"/>
      <c r="AR40" s="844"/>
      <c r="AS40" s="844"/>
      <c r="AT40" s="844"/>
      <c r="AU40" s="844"/>
      <c r="AV40" s="844"/>
      <c r="AW40" s="844"/>
      <c r="AX40" s="844"/>
      <c r="AY40" s="844"/>
      <c r="AZ40" s="845"/>
      <c r="BA40" s="845"/>
      <c r="BB40" s="845"/>
      <c r="BC40" s="845"/>
      <c r="BD40" s="845"/>
      <c r="BE40" s="842"/>
      <c r="BF40" s="842"/>
      <c r="BG40" s="842"/>
      <c r="BH40" s="842"/>
      <c r="BI40" s="843"/>
      <c r="BJ40" s="232"/>
      <c r="BK40" s="232"/>
      <c r="BL40" s="232"/>
      <c r="BM40" s="232"/>
      <c r="BN40" s="232"/>
      <c r="BO40" s="240"/>
      <c r="BP40" s="240"/>
      <c r="BQ40" s="237">
        <v>34</v>
      </c>
      <c r="BR40" s="238"/>
      <c r="BS40" s="782"/>
      <c r="BT40" s="783"/>
      <c r="BU40" s="783"/>
      <c r="BV40" s="783"/>
      <c r="BW40" s="783"/>
      <c r="BX40" s="783"/>
      <c r="BY40" s="783"/>
      <c r="BZ40" s="783"/>
      <c r="CA40" s="783"/>
      <c r="CB40" s="783"/>
      <c r="CC40" s="783"/>
      <c r="CD40" s="783"/>
      <c r="CE40" s="783"/>
      <c r="CF40" s="783"/>
      <c r="CG40" s="794"/>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82"/>
      <c r="DW40" s="783"/>
      <c r="DX40" s="783"/>
      <c r="DY40" s="783"/>
      <c r="DZ40" s="784"/>
      <c r="EA40" s="230"/>
    </row>
    <row r="41" spans="1:131" ht="26.25" customHeight="1" x14ac:dyDescent="0.2">
      <c r="A41" s="237">
        <v>14</v>
      </c>
      <c r="B41" s="785"/>
      <c r="C41" s="786"/>
      <c r="D41" s="786"/>
      <c r="E41" s="786"/>
      <c r="F41" s="786"/>
      <c r="G41" s="786"/>
      <c r="H41" s="786"/>
      <c r="I41" s="786"/>
      <c r="J41" s="786"/>
      <c r="K41" s="786"/>
      <c r="L41" s="786"/>
      <c r="M41" s="786"/>
      <c r="N41" s="786"/>
      <c r="O41" s="786"/>
      <c r="P41" s="787"/>
      <c r="Q41" s="788"/>
      <c r="R41" s="789"/>
      <c r="S41" s="789"/>
      <c r="T41" s="789"/>
      <c r="U41" s="789"/>
      <c r="V41" s="789"/>
      <c r="W41" s="789"/>
      <c r="X41" s="789"/>
      <c r="Y41" s="789"/>
      <c r="Z41" s="789"/>
      <c r="AA41" s="789"/>
      <c r="AB41" s="789"/>
      <c r="AC41" s="789"/>
      <c r="AD41" s="789"/>
      <c r="AE41" s="790"/>
      <c r="AF41" s="791"/>
      <c r="AG41" s="792"/>
      <c r="AH41" s="792"/>
      <c r="AI41" s="792"/>
      <c r="AJ41" s="793"/>
      <c r="AK41" s="838"/>
      <c r="AL41" s="844"/>
      <c r="AM41" s="844"/>
      <c r="AN41" s="844"/>
      <c r="AO41" s="844"/>
      <c r="AP41" s="844"/>
      <c r="AQ41" s="844"/>
      <c r="AR41" s="844"/>
      <c r="AS41" s="844"/>
      <c r="AT41" s="844"/>
      <c r="AU41" s="844"/>
      <c r="AV41" s="844"/>
      <c r="AW41" s="844"/>
      <c r="AX41" s="844"/>
      <c r="AY41" s="844"/>
      <c r="AZ41" s="845"/>
      <c r="BA41" s="845"/>
      <c r="BB41" s="845"/>
      <c r="BC41" s="845"/>
      <c r="BD41" s="845"/>
      <c r="BE41" s="842"/>
      <c r="BF41" s="842"/>
      <c r="BG41" s="842"/>
      <c r="BH41" s="842"/>
      <c r="BI41" s="843"/>
      <c r="BJ41" s="232"/>
      <c r="BK41" s="232"/>
      <c r="BL41" s="232"/>
      <c r="BM41" s="232"/>
      <c r="BN41" s="232"/>
      <c r="BO41" s="240"/>
      <c r="BP41" s="240"/>
      <c r="BQ41" s="237">
        <v>35</v>
      </c>
      <c r="BR41" s="238"/>
      <c r="BS41" s="782"/>
      <c r="BT41" s="783"/>
      <c r="BU41" s="783"/>
      <c r="BV41" s="783"/>
      <c r="BW41" s="783"/>
      <c r="BX41" s="783"/>
      <c r="BY41" s="783"/>
      <c r="BZ41" s="783"/>
      <c r="CA41" s="783"/>
      <c r="CB41" s="783"/>
      <c r="CC41" s="783"/>
      <c r="CD41" s="783"/>
      <c r="CE41" s="783"/>
      <c r="CF41" s="783"/>
      <c r="CG41" s="794"/>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82"/>
      <c r="DW41" s="783"/>
      <c r="DX41" s="783"/>
      <c r="DY41" s="783"/>
      <c r="DZ41" s="784"/>
      <c r="EA41" s="230"/>
    </row>
    <row r="42" spans="1:131" ht="26.25" customHeight="1" x14ac:dyDescent="0.2">
      <c r="A42" s="237">
        <v>15</v>
      </c>
      <c r="B42" s="785"/>
      <c r="C42" s="786"/>
      <c r="D42" s="786"/>
      <c r="E42" s="786"/>
      <c r="F42" s="786"/>
      <c r="G42" s="786"/>
      <c r="H42" s="786"/>
      <c r="I42" s="786"/>
      <c r="J42" s="786"/>
      <c r="K42" s="786"/>
      <c r="L42" s="786"/>
      <c r="M42" s="786"/>
      <c r="N42" s="786"/>
      <c r="O42" s="786"/>
      <c r="P42" s="787"/>
      <c r="Q42" s="788"/>
      <c r="R42" s="789"/>
      <c r="S42" s="789"/>
      <c r="T42" s="789"/>
      <c r="U42" s="789"/>
      <c r="V42" s="789"/>
      <c r="W42" s="789"/>
      <c r="X42" s="789"/>
      <c r="Y42" s="789"/>
      <c r="Z42" s="789"/>
      <c r="AA42" s="789"/>
      <c r="AB42" s="789"/>
      <c r="AC42" s="789"/>
      <c r="AD42" s="789"/>
      <c r="AE42" s="790"/>
      <c r="AF42" s="791"/>
      <c r="AG42" s="792"/>
      <c r="AH42" s="792"/>
      <c r="AI42" s="792"/>
      <c r="AJ42" s="793"/>
      <c r="AK42" s="838"/>
      <c r="AL42" s="844"/>
      <c r="AM42" s="844"/>
      <c r="AN42" s="844"/>
      <c r="AO42" s="844"/>
      <c r="AP42" s="844"/>
      <c r="AQ42" s="844"/>
      <c r="AR42" s="844"/>
      <c r="AS42" s="844"/>
      <c r="AT42" s="844"/>
      <c r="AU42" s="844"/>
      <c r="AV42" s="844"/>
      <c r="AW42" s="844"/>
      <c r="AX42" s="844"/>
      <c r="AY42" s="844"/>
      <c r="AZ42" s="845"/>
      <c r="BA42" s="845"/>
      <c r="BB42" s="845"/>
      <c r="BC42" s="845"/>
      <c r="BD42" s="845"/>
      <c r="BE42" s="842"/>
      <c r="BF42" s="842"/>
      <c r="BG42" s="842"/>
      <c r="BH42" s="842"/>
      <c r="BI42" s="843"/>
      <c r="BJ42" s="232"/>
      <c r="BK42" s="232"/>
      <c r="BL42" s="232"/>
      <c r="BM42" s="232"/>
      <c r="BN42" s="232"/>
      <c r="BO42" s="240"/>
      <c r="BP42" s="240"/>
      <c r="BQ42" s="237">
        <v>36</v>
      </c>
      <c r="BR42" s="238"/>
      <c r="BS42" s="782"/>
      <c r="BT42" s="783"/>
      <c r="BU42" s="783"/>
      <c r="BV42" s="783"/>
      <c r="BW42" s="783"/>
      <c r="BX42" s="783"/>
      <c r="BY42" s="783"/>
      <c r="BZ42" s="783"/>
      <c r="CA42" s="783"/>
      <c r="CB42" s="783"/>
      <c r="CC42" s="783"/>
      <c r="CD42" s="783"/>
      <c r="CE42" s="783"/>
      <c r="CF42" s="783"/>
      <c r="CG42" s="794"/>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82"/>
      <c r="DW42" s="783"/>
      <c r="DX42" s="783"/>
      <c r="DY42" s="783"/>
      <c r="DZ42" s="784"/>
      <c r="EA42" s="230"/>
    </row>
    <row r="43" spans="1:131" ht="26.25" customHeight="1" x14ac:dyDescent="0.2">
      <c r="A43" s="237">
        <v>16</v>
      </c>
      <c r="B43" s="785"/>
      <c r="C43" s="786"/>
      <c r="D43" s="786"/>
      <c r="E43" s="786"/>
      <c r="F43" s="786"/>
      <c r="G43" s="786"/>
      <c r="H43" s="786"/>
      <c r="I43" s="786"/>
      <c r="J43" s="786"/>
      <c r="K43" s="786"/>
      <c r="L43" s="786"/>
      <c r="M43" s="786"/>
      <c r="N43" s="786"/>
      <c r="O43" s="786"/>
      <c r="P43" s="787"/>
      <c r="Q43" s="788"/>
      <c r="R43" s="789"/>
      <c r="S43" s="789"/>
      <c r="T43" s="789"/>
      <c r="U43" s="789"/>
      <c r="V43" s="789"/>
      <c r="W43" s="789"/>
      <c r="X43" s="789"/>
      <c r="Y43" s="789"/>
      <c r="Z43" s="789"/>
      <c r="AA43" s="789"/>
      <c r="AB43" s="789"/>
      <c r="AC43" s="789"/>
      <c r="AD43" s="789"/>
      <c r="AE43" s="790"/>
      <c r="AF43" s="791"/>
      <c r="AG43" s="792"/>
      <c r="AH43" s="792"/>
      <c r="AI43" s="792"/>
      <c r="AJ43" s="793"/>
      <c r="AK43" s="838"/>
      <c r="AL43" s="844"/>
      <c r="AM43" s="844"/>
      <c r="AN43" s="844"/>
      <c r="AO43" s="844"/>
      <c r="AP43" s="844"/>
      <c r="AQ43" s="844"/>
      <c r="AR43" s="844"/>
      <c r="AS43" s="844"/>
      <c r="AT43" s="844"/>
      <c r="AU43" s="844"/>
      <c r="AV43" s="844"/>
      <c r="AW43" s="844"/>
      <c r="AX43" s="844"/>
      <c r="AY43" s="844"/>
      <c r="AZ43" s="845"/>
      <c r="BA43" s="845"/>
      <c r="BB43" s="845"/>
      <c r="BC43" s="845"/>
      <c r="BD43" s="845"/>
      <c r="BE43" s="842"/>
      <c r="BF43" s="842"/>
      <c r="BG43" s="842"/>
      <c r="BH43" s="842"/>
      <c r="BI43" s="843"/>
      <c r="BJ43" s="232"/>
      <c r="BK43" s="232"/>
      <c r="BL43" s="232"/>
      <c r="BM43" s="232"/>
      <c r="BN43" s="232"/>
      <c r="BO43" s="240"/>
      <c r="BP43" s="240"/>
      <c r="BQ43" s="237">
        <v>37</v>
      </c>
      <c r="BR43" s="238"/>
      <c r="BS43" s="782"/>
      <c r="BT43" s="783"/>
      <c r="BU43" s="783"/>
      <c r="BV43" s="783"/>
      <c r="BW43" s="783"/>
      <c r="BX43" s="783"/>
      <c r="BY43" s="783"/>
      <c r="BZ43" s="783"/>
      <c r="CA43" s="783"/>
      <c r="CB43" s="783"/>
      <c r="CC43" s="783"/>
      <c r="CD43" s="783"/>
      <c r="CE43" s="783"/>
      <c r="CF43" s="783"/>
      <c r="CG43" s="794"/>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82"/>
      <c r="DW43" s="783"/>
      <c r="DX43" s="783"/>
      <c r="DY43" s="783"/>
      <c r="DZ43" s="784"/>
      <c r="EA43" s="230"/>
    </row>
    <row r="44" spans="1:131" ht="26.25" customHeight="1" x14ac:dyDescent="0.2">
      <c r="A44" s="237">
        <v>17</v>
      </c>
      <c r="B44" s="785"/>
      <c r="C44" s="786"/>
      <c r="D44" s="786"/>
      <c r="E44" s="786"/>
      <c r="F44" s="786"/>
      <c r="G44" s="786"/>
      <c r="H44" s="786"/>
      <c r="I44" s="786"/>
      <c r="J44" s="786"/>
      <c r="K44" s="786"/>
      <c r="L44" s="786"/>
      <c r="M44" s="786"/>
      <c r="N44" s="786"/>
      <c r="O44" s="786"/>
      <c r="P44" s="787"/>
      <c r="Q44" s="788"/>
      <c r="R44" s="789"/>
      <c r="S44" s="789"/>
      <c r="T44" s="789"/>
      <c r="U44" s="789"/>
      <c r="V44" s="789"/>
      <c r="W44" s="789"/>
      <c r="X44" s="789"/>
      <c r="Y44" s="789"/>
      <c r="Z44" s="789"/>
      <c r="AA44" s="789"/>
      <c r="AB44" s="789"/>
      <c r="AC44" s="789"/>
      <c r="AD44" s="789"/>
      <c r="AE44" s="790"/>
      <c r="AF44" s="791"/>
      <c r="AG44" s="792"/>
      <c r="AH44" s="792"/>
      <c r="AI44" s="792"/>
      <c r="AJ44" s="793"/>
      <c r="AK44" s="838"/>
      <c r="AL44" s="844"/>
      <c r="AM44" s="844"/>
      <c r="AN44" s="844"/>
      <c r="AO44" s="844"/>
      <c r="AP44" s="844"/>
      <c r="AQ44" s="844"/>
      <c r="AR44" s="844"/>
      <c r="AS44" s="844"/>
      <c r="AT44" s="844"/>
      <c r="AU44" s="844"/>
      <c r="AV44" s="844"/>
      <c r="AW44" s="844"/>
      <c r="AX44" s="844"/>
      <c r="AY44" s="844"/>
      <c r="AZ44" s="845"/>
      <c r="BA44" s="845"/>
      <c r="BB44" s="845"/>
      <c r="BC44" s="845"/>
      <c r="BD44" s="845"/>
      <c r="BE44" s="842"/>
      <c r="BF44" s="842"/>
      <c r="BG44" s="842"/>
      <c r="BH44" s="842"/>
      <c r="BI44" s="843"/>
      <c r="BJ44" s="232"/>
      <c r="BK44" s="232"/>
      <c r="BL44" s="232"/>
      <c r="BM44" s="232"/>
      <c r="BN44" s="232"/>
      <c r="BO44" s="240"/>
      <c r="BP44" s="240"/>
      <c r="BQ44" s="237">
        <v>38</v>
      </c>
      <c r="BR44" s="238"/>
      <c r="BS44" s="782"/>
      <c r="BT44" s="783"/>
      <c r="BU44" s="783"/>
      <c r="BV44" s="783"/>
      <c r="BW44" s="783"/>
      <c r="BX44" s="783"/>
      <c r="BY44" s="783"/>
      <c r="BZ44" s="783"/>
      <c r="CA44" s="783"/>
      <c r="CB44" s="783"/>
      <c r="CC44" s="783"/>
      <c r="CD44" s="783"/>
      <c r="CE44" s="783"/>
      <c r="CF44" s="783"/>
      <c r="CG44" s="794"/>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82"/>
      <c r="DW44" s="783"/>
      <c r="DX44" s="783"/>
      <c r="DY44" s="783"/>
      <c r="DZ44" s="784"/>
      <c r="EA44" s="230"/>
    </row>
    <row r="45" spans="1:131" ht="26.25" customHeight="1" x14ac:dyDescent="0.2">
      <c r="A45" s="237">
        <v>18</v>
      </c>
      <c r="B45" s="785"/>
      <c r="C45" s="786"/>
      <c r="D45" s="786"/>
      <c r="E45" s="786"/>
      <c r="F45" s="786"/>
      <c r="G45" s="786"/>
      <c r="H45" s="786"/>
      <c r="I45" s="786"/>
      <c r="J45" s="786"/>
      <c r="K45" s="786"/>
      <c r="L45" s="786"/>
      <c r="M45" s="786"/>
      <c r="N45" s="786"/>
      <c r="O45" s="786"/>
      <c r="P45" s="787"/>
      <c r="Q45" s="788"/>
      <c r="R45" s="789"/>
      <c r="S45" s="789"/>
      <c r="T45" s="789"/>
      <c r="U45" s="789"/>
      <c r="V45" s="789"/>
      <c r="W45" s="789"/>
      <c r="X45" s="789"/>
      <c r="Y45" s="789"/>
      <c r="Z45" s="789"/>
      <c r="AA45" s="789"/>
      <c r="AB45" s="789"/>
      <c r="AC45" s="789"/>
      <c r="AD45" s="789"/>
      <c r="AE45" s="790"/>
      <c r="AF45" s="791"/>
      <c r="AG45" s="792"/>
      <c r="AH45" s="792"/>
      <c r="AI45" s="792"/>
      <c r="AJ45" s="793"/>
      <c r="AK45" s="838"/>
      <c r="AL45" s="844"/>
      <c r="AM45" s="844"/>
      <c r="AN45" s="844"/>
      <c r="AO45" s="844"/>
      <c r="AP45" s="844"/>
      <c r="AQ45" s="844"/>
      <c r="AR45" s="844"/>
      <c r="AS45" s="844"/>
      <c r="AT45" s="844"/>
      <c r="AU45" s="844"/>
      <c r="AV45" s="844"/>
      <c r="AW45" s="844"/>
      <c r="AX45" s="844"/>
      <c r="AY45" s="844"/>
      <c r="AZ45" s="845"/>
      <c r="BA45" s="845"/>
      <c r="BB45" s="845"/>
      <c r="BC45" s="845"/>
      <c r="BD45" s="845"/>
      <c r="BE45" s="842"/>
      <c r="BF45" s="842"/>
      <c r="BG45" s="842"/>
      <c r="BH45" s="842"/>
      <c r="BI45" s="843"/>
      <c r="BJ45" s="232"/>
      <c r="BK45" s="232"/>
      <c r="BL45" s="232"/>
      <c r="BM45" s="232"/>
      <c r="BN45" s="232"/>
      <c r="BO45" s="240"/>
      <c r="BP45" s="240"/>
      <c r="BQ45" s="237">
        <v>39</v>
      </c>
      <c r="BR45" s="238"/>
      <c r="BS45" s="782"/>
      <c r="BT45" s="783"/>
      <c r="BU45" s="783"/>
      <c r="BV45" s="783"/>
      <c r="BW45" s="783"/>
      <c r="BX45" s="783"/>
      <c r="BY45" s="783"/>
      <c r="BZ45" s="783"/>
      <c r="CA45" s="783"/>
      <c r="CB45" s="783"/>
      <c r="CC45" s="783"/>
      <c r="CD45" s="783"/>
      <c r="CE45" s="783"/>
      <c r="CF45" s="783"/>
      <c r="CG45" s="794"/>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82"/>
      <c r="DW45" s="783"/>
      <c r="DX45" s="783"/>
      <c r="DY45" s="783"/>
      <c r="DZ45" s="784"/>
      <c r="EA45" s="230"/>
    </row>
    <row r="46" spans="1:131" ht="26.25" customHeight="1" x14ac:dyDescent="0.2">
      <c r="A46" s="237">
        <v>19</v>
      </c>
      <c r="B46" s="785"/>
      <c r="C46" s="786"/>
      <c r="D46" s="786"/>
      <c r="E46" s="786"/>
      <c r="F46" s="786"/>
      <c r="G46" s="786"/>
      <c r="H46" s="786"/>
      <c r="I46" s="786"/>
      <c r="J46" s="786"/>
      <c r="K46" s="786"/>
      <c r="L46" s="786"/>
      <c r="M46" s="786"/>
      <c r="N46" s="786"/>
      <c r="O46" s="786"/>
      <c r="P46" s="787"/>
      <c r="Q46" s="788"/>
      <c r="R46" s="789"/>
      <c r="S46" s="789"/>
      <c r="T46" s="789"/>
      <c r="U46" s="789"/>
      <c r="V46" s="789"/>
      <c r="W46" s="789"/>
      <c r="X46" s="789"/>
      <c r="Y46" s="789"/>
      <c r="Z46" s="789"/>
      <c r="AA46" s="789"/>
      <c r="AB46" s="789"/>
      <c r="AC46" s="789"/>
      <c r="AD46" s="789"/>
      <c r="AE46" s="790"/>
      <c r="AF46" s="791"/>
      <c r="AG46" s="792"/>
      <c r="AH46" s="792"/>
      <c r="AI46" s="792"/>
      <c r="AJ46" s="793"/>
      <c r="AK46" s="838"/>
      <c r="AL46" s="844"/>
      <c r="AM46" s="844"/>
      <c r="AN46" s="844"/>
      <c r="AO46" s="844"/>
      <c r="AP46" s="844"/>
      <c r="AQ46" s="844"/>
      <c r="AR46" s="844"/>
      <c r="AS46" s="844"/>
      <c r="AT46" s="844"/>
      <c r="AU46" s="844"/>
      <c r="AV46" s="844"/>
      <c r="AW46" s="844"/>
      <c r="AX46" s="844"/>
      <c r="AY46" s="844"/>
      <c r="AZ46" s="845"/>
      <c r="BA46" s="845"/>
      <c r="BB46" s="845"/>
      <c r="BC46" s="845"/>
      <c r="BD46" s="845"/>
      <c r="BE46" s="842"/>
      <c r="BF46" s="842"/>
      <c r="BG46" s="842"/>
      <c r="BH46" s="842"/>
      <c r="BI46" s="843"/>
      <c r="BJ46" s="232"/>
      <c r="BK46" s="232"/>
      <c r="BL46" s="232"/>
      <c r="BM46" s="232"/>
      <c r="BN46" s="232"/>
      <c r="BO46" s="240"/>
      <c r="BP46" s="240"/>
      <c r="BQ46" s="237">
        <v>40</v>
      </c>
      <c r="BR46" s="238"/>
      <c r="BS46" s="782"/>
      <c r="BT46" s="783"/>
      <c r="BU46" s="783"/>
      <c r="BV46" s="783"/>
      <c r="BW46" s="783"/>
      <c r="BX46" s="783"/>
      <c r="BY46" s="783"/>
      <c r="BZ46" s="783"/>
      <c r="CA46" s="783"/>
      <c r="CB46" s="783"/>
      <c r="CC46" s="783"/>
      <c r="CD46" s="783"/>
      <c r="CE46" s="783"/>
      <c r="CF46" s="783"/>
      <c r="CG46" s="794"/>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82"/>
      <c r="DW46" s="783"/>
      <c r="DX46" s="783"/>
      <c r="DY46" s="783"/>
      <c r="DZ46" s="784"/>
      <c r="EA46" s="230"/>
    </row>
    <row r="47" spans="1:131" ht="26.25" customHeight="1" x14ac:dyDescent="0.2">
      <c r="A47" s="237">
        <v>20</v>
      </c>
      <c r="B47" s="785"/>
      <c r="C47" s="786"/>
      <c r="D47" s="786"/>
      <c r="E47" s="786"/>
      <c r="F47" s="786"/>
      <c r="G47" s="786"/>
      <c r="H47" s="786"/>
      <c r="I47" s="786"/>
      <c r="J47" s="786"/>
      <c r="K47" s="786"/>
      <c r="L47" s="786"/>
      <c r="M47" s="786"/>
      <c r="N47" s="786"/>
      <c r="O47" s="786"/>
      <c r="P47" s="787"/>
      <c r="Q47" s="788"/>
      <c r="R47" s="789"/>
      <c r="S47" s="789"/>
      <c r="T47" s="789"/>
      <c r="U47" s="789"/>
      <c r="V47" s="789"/>
      <c r="W47" s="789"/>
      <c r="X47" s="789"/>
      <c r="Y47" s="789"/>
      <c r="Z47" s="789"/>
      <c r="AA47" s="789"/>
      <c r="AB47" s="789"/>
      <c r="AC47" s="789"/>
      <c r="AD47" s="789"/>
      <c r="AE47" s="790"/>
      <c r="AF47" s="791"/>
      <c r="AG47" s="792"/>
      <c r="AH47" s="792"/>
      <c r="AI47" s="792"/>
      <c r="AJ47" s="793"/>
      <c r="AK47" s="838"/>
      <c r="AL47" s="844"/>
      <c r="AM47" s="844"/>
      <c r="AN47" s="844"/>
      <c r="AO47" s="844"/>
      <c r="AP47" s="844"/>
      <c r="AQ47" s="844"/>
      <c r="AR47" s="844"/>
      <c r="AS47" s="844"/>
      <c r="AT47" s="844"/>
      <c r="AU47" s="844"/>
      <c r="AV47" s="844"/>
      <c r="AW47" s="844"/>
      <c r="AX47" s="844"/>
      <c r="AY47" s="844"/>
      <c r="AZ47" s="845"/>
      <c r="BA47" s="845"/>
      <c r="BB47" s="845"/>
      <c r="BC47" s="845"/>
      <c r="BD47" s="845"/>
      <c r="BE47" s="842"/>
      <c r="BF47" s="842"/>
      <c r="BG47" s="842"/>
      <c r="BH47" s="842"/>
      <c r="BI47" s="843"/>
      <c r="BJ47" s="232"/>
      <c r="BK47" s="232"/>
      <c r="BL47" s="232"/>
      <c r="BM47" s="232"/>
      <c r="BN47" s="232"/>
      <c r="BO47" s="240"/>
      <c r="BP47" s="240"/>
      <c r="BQ47" s="237">
        <v>41</v>
      </c>
      <c r="BR47" s="238"/>
      <c r="BS47" s="782"/>
      <c r="BT47" s="783"/>
      <c r="BU47" s="783"/>
      <c r="BV47" s="783"/>
      <c r="BW47" s="783"/>
      <c r="BX47" s="783"/>
      <c r="BY47" s="783"/>
      <c r="BZ47" s="783"/>
      <c r="CA47" s="783"/>
      <c r="CB47" s="783"/>
      <c r="CC47" s="783"/>
      <c r="CD47" s="783"/>
      <c r="CE47" s="783"/>
      <c r="CF47" s="783"/>
      <c r="CG47" s="794"/>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82"/>
      <c r="DW47" s="783"/>
      <c r="DX47" s="783"/>
      <c r="DY47" s="783"/>
      <c r="DZ47" s="784"/>
      <c r="EA47" s="230"/>
    </row>
    <row r="48" spans="1:131" ht="26.25" customHeight="1" x14ac:dyDescent="0.2">
      <c r="A48" s="237">
        <v>21</v>
      </c>
      <c r="B48" s="785"/>
      <c r="C48" s="786"/>
      <c r="D48" s="786"/>
      <c r="E48" s="786"/>
      <c r="F48" s="786"/>
      <c r="G48" s="786"/>
      <c r="H48" s="786"/>
      <c r="I48" s="786"/>
      <c r="J48" s="786"/>
      <c r="K48" s="786"/>
      <c r="L48" s="786"/>
      <c r="M48" s="786"/>
      <c r="N48" s="786"/>
      <c r="O48" s="786"/>
      <c r="P48" s="787"/>
      <c r="Q48" s="788"/>
      <c r="R48" s="789"/>
      <c r="S48" s="789"/>
      <c r="T48" s="789"/>
      <c r="U48" s="789"/>
      <c r="V48" s="789"/>
      <c r="W48" s="789"/>
      <c r="X48" s="789"/>
      <c r="Y48" s="789"/>
      <c r="Z48" s="789"/>
      <c r="AA48" s="789"/>
      <c r="AB48" s="789"/>
      <c r="AC48" s="789"/>
      <c r="AD48" s="789"/>
      <c r="AE48" s="790"/>
      <c r="AF48" s="791"/>
      <c r="AG48" s="792"/>
      <c r="AH48" s="792"/>
      <c r="AI48" s="792"/>
      <c r="AJ48" s="793"/>
      <c r="AK48" s="838"/>
      <c r="AL48" s="844"/>
      <c r="AM48" s="844"/>
      <c r="AN48" s="844"/>
      <c r="AO48" s="844"/>
      <c r="AP48" s="844"/>
      <c r="AQ48" s="844"/>
      <c r="AR48" s="844"/>
      <c r="AS48" s="844"/>
      <c r="AT48" s="844"/>
      <c r="AU48" s="844"/>
      <c r="AV48" s="844"/>
      <c r="AW48" s="844"/>
      <c r="AX48" s="844"/>
      <c r="AY48" s="844"/>
      <c r="AZ48" s="845"/>
      <c r="BA48" s="845"/>
      <c r="BB48" s="845"/>
      <c r="BC48" s="845"/>
      <c r="BD48" s="845"/>
      <c r="BE48" s="842"/>
      <c r="BF48" s="842"/>
      <c r="BG48" s="842"/>
      <c r="BH48" s="842"/>
      <c r="BI48" s="843"/>
      <c r="BJ48" s="232"/>
      <c r="BK48" s="232"/>
      <c r="BL48" s="232"/>
      <c r="BM48" s="232"/>
      <c r="BN48" s="232"/>
      <c r="BO48" s="240"/>
      <c r="BP48" s="240"/>
      <c r="BQ48" s="237">
        <v>42</v>
      </c>
      <c r="BR48" s="238"/>
      <c r="BS48" s="782"/>
      <c r="BT48" s="783"/>
      <c r="BU48" s="783"/>
      <c r="BV48" s="783"/>
      <c r="BW48" s="783"/>
      <c r="BX48" s="783"/>
      <c r="BY48" s="783"/>
      <c r="BZ48" s="783"/>
      <c r="CA48" s="783"/>
      <c r="CB48" s="783"/>
      <c r="CC48" s="783"/>
      <c r="CD48" s="783"/>
      <c r="CE48" s="783"/>
      <c r="CF48" s="783"/>
      <c r="CG48" s="794"/>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82"/>
      <c r="DW48" s="783"/>
      <c r="DX48" s="783"/>
      <c r="DY48" s="783"/>
      <c r="DZ48" s="784"/>
      <c r="EA48" s="230"/>
    </row>
    <row r="49" spans="1:131" ht="26.25" customHeight="1" x14ac:dyDescent="0.2">
      <c r="A49" s="237">
        <v>22</v>
      </c>
      <c r="B49" s="785"/>
      <c r="C49" s="786"/>
      <c r="D49" s="786"/>
      <c r="E49" s="786"/>
      <c r="F49" s="786"/>
      <c r="G49" s="786"/>
      <c r="H49" s="786"/>
      <c r="I49" s="786"/>
      <c r="J49" s="786"/>
      <c r="K49" s="786"/>
      <c r="L49" s="786"/>
      <c r="M49" s="786"/>
      <c r="N49" s="786"/>
      <c r="O49" s="786"/>
      <c r="P49" s="787"/>
      <c r="Q49" s="788"/>
      <c r="R49" s="789"/>
      <c r="S49" s="789"/>
      <c r="T49" s="789"/>
      <c r="U49" s="789"/>
      <c r="V49" s="789"/>
      <c r="W49" s="789"/>
      <c r="X49" s="789"/>
      <c r="Y49" s="789"/>
      <c r="Z49" s="789"/>
      <c r="AA49" s="789"/>
      <c r="AB49" s="789"/>
      <c r="AC49" s="789"/>
      <c r="AD49" s="789"/>
      <c r="AE49" s="790"/>
      <c r="AF49" s="791"/>
      <c r="AG49" s="792"/>
      <c r="AH49" s="792"/>
      <c r="AI49" s="792"/>
      <c r="AJ49" s="793"/>
      <c r="AK49" s="838"/>
      <c r="AL49" s="844"/>
      <c r="AM49" s="844"/>
      <c r="AN49" s="844"/>
      <c r="AO49" s="844"/>
      <c r="AP49" s="844"/>
      <c r="AQ49" s="844"/>
      <c r="AR49" s="844"/>
      <c r="AS49" s="844"/>
      <c r="AT49" s="844"/>
      <c r="AU49" s="844"/>
      <c r="AV49" s="844"/>
      <c r="AW49" s="844"/>
      <c r="AX49" s="844"/>
      <c r="AY49" s="844"/>
      <c r="AZ49" s="845"/>
      <c r="BA49" s="845"/>
      <c r="BB49" s="845"/>
      <c r="BC49" s="845"/>
      <c r="BD49" s="845"/>
      <c r="BE49" s="842"/>
      <c r="BF49" s="842"/>
      <c r="BG49" s="842"/>
      <c r="BH49" s="842"/>
      <c r="BI49" s="843"/>
      <c r="BJ49" s="232"/>
      <c r="BK49" s="232"/>
      <c r="BL49" s="232"/>
      <c r="BM49" s="232"/>
      <c r="BN49" s="232"/>
      <c r="BO49" s="240"/>
      <c r="BP49" s="240"/>
      <c r="BQ49" s="237">
        <v>43</v>
      </c>
      <c r="BR49" s="238"/>
      <c r="BS49" s="782"/>
      <c r="BT49" s="783"/>
      <c r="BU49" s="783"/>
      <c r="BV49" s="783"/>
      <c r="BW49" s="783"/>
      <c r="BX49" s="783"/>
      <c r="BY49" s="783"/>
      <c r="BZ49" s="783"/>
      <c r="CA49" s="783"/>
      <c r="CB49" s="783"/>
      <c r="CC49" s="783"/>
      <c r="CD49" s="783"/>
      <c r="CE49" s="783"/>
      <c r="CF49" s="783"/>
      <c r="CG49" s="794"/>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82"/>
      <c r="DW49" s="783"/>
      <c r="DX49" s="783"/>
      <c r="DY49" s="783"/>
      <c r="DZ49" s="784"/>
      <c r="EA49" s="230"/>
    </row>
    <row r="50" spans="1:131" ht="26.25" customHeight="1" x14ac:dyDescent="0.2">
      <c r="A50" s="237">
        <v>23</v>
      </c>
      <c r="B50" s="785"/>
      <c r="C50" s="786"/>
      <c r="D50" s="786"/>
      <c r="E50" s="786"/>
      <c r="F50" s="786"/>
      <c r="G50" s="786"/>
      <c r="H50" s="786"/>
      <c r="I50" s="786"/>
      <c r="J50" s="786"/>
      <c r="K50" s="786"/>
      <c r="L50" s="786"/>
      <c r="M50" s="786"/>
      <c r="N50" s="786"/>
      <c r="O50" s="786"/>
      <c r="P50" s="787"/>
      <c r="Q50" s="846"/>
      <c r="R50" s="847"/>
      <c r="S50" s="847"/>
      <c r="T50" s="847"/>
      <c r="U50" s="847"/>
      <c r="V50" s="847"/>
      <c r="W50" s="847"/>
      <c r="X50" s="847"/>
      <c r="Y50" s="847"/>
      <c r="Z50" s="847"/>
      <c r="AA50" s="847"/>
      <c r="AB50" s="847"/>
      <c r="AC50" s="847"/>
      <c r="AD50" s="847"/>
      <c r="AE50" s="848"/>
      <c r="AF50" s="791"/>
      <c r="AG50" s="792"/>
      <c r="AH50" s="792"/>
      <c r="AI50" s="792"/>
      <c r="AJ50" s="793"/>
      <c r="AK50" s="850"/>
      <c r="AL50" s="847"/>
      <c r="AM50" s="847"/>
      <c r="AN50" s="847"/>
      <c r="AO50" s="847"/>
      <c r="AP50" s="847"/>
      <c r="AQ50" s="847"/>
      <c r="AR50" s="847"/>
      <c r="AS50" s="847"/>
      <c r="AT50" s="847"/>
      <c r="AU50" s="847"/>
      <c r="AV50" s="847"/>
      <c r="AW50" s="847"/>
      <c r="AX50" s="847"/>
      <c r="AY50" s="847"/>
      <c r="AZ50" s="849"/>
      <c r="BA50" s="849"/>
      <c r="BB50" s="849"/>
      <c r="BC50" s="849"/>
      <c r="BD50" s="849"/>
      <c r="BE50" s="842"/>
      <c r="BF50" s="842"/>
      <c r="BG50" s="842"/>
      <c r="BH50" s="842"/>
      <c r="BI50" s="843"/>
      <c r="BJ50" s="232"/>
      <c r="BK50" s="232"/>
      <c r="BL50" s="232"/>
      <c r="BM50" s="232"/>
      <c r="BN50" s="232"/>
      <c r="BO50" s="240"/>
      <c r="BP50" s="240"/>
      <c r="BQ50" s="237">
        <v>44</v>
      </c>
      <c r="BR50" s="238"/>
      <c r="BS50" s="782"/>
      <c r="BT50" s="783"/>
      <c r="BU50" s="783"/>
      <c r="BV50" s="783"/>
      <c r="BW50" s="783"/>
      <c r="BX50" s="783"/>
      <c r="BY50" s="783"/>
      <c r="BZ50" s="783"/>
      <c r="CA50" s="783"/>
      <c r="CB50" s="783"/>
      <c r="CC50" s="783"/>
      <c r="CD50" s="783"/>
      <c r="CE50" s="783"/>
      <c r="CF50" s="783"/>
      <c r="CG50" s="794"/>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82"/>
      <c r="DW50" s="783"/>
      <c r="DX50" s="783"/>
      <c r="DY50" s="783"/>
      <c r="DZ50" s="784"/>
      <c r="EA50" s="230"/>
    </row>
    <row r="51" spans="1:131" ht="26.25" customHeight="1" x14ac:dyDescent="0.2">
      <c r="A51" s="237">
        <v>24</v>
      </c>
      <c r="B51" s="785"/>
      <c r="C51" s="786"/>
      <c r="D51" s="786"/>
      <c r="E51" s="786"/>
      <c r="F51" s="786"/>
      <c r="G51" s="786"/>
      <c r="H51" s="786"/>
      <c r="I51" s="786"/>
      <c r="J51" s="786"/>
      <c r="K51" s="786"/>
      <c r="L51" s="786"/>
      <c r="M51" s="786"/>
      <c r="N51" s="786"/>
      <c r="O51" s="786"/>
      <c r="P51" s="787"/>
      <c r="Q51" s="846"/>
      <c r="R51" s="847"/>
      <c r="S51" s="847"/>
      <c r="T51" s="847"/>
      <c r="U51" s="847"/>
      <c r="V51" s="847"/>
      <c r="W51" s="847"/>
      <c r="X51" s="847"/>
      <c r="Y51" s="847"/>
      <c r="Z51" s="847"/>
      <c r="AA51" s="847"/>
      <c r="AB51" s="847"/>
      <c r="AC51" s="847"/>
      <c r="AD51" s="847"/>
      <c r="AE51" s="848"/>
      <c r="AF51" s="791"/>
      <c r="AG51" s="792"/>
      <c r="AH51" s="792"/>
      <c r="AI51" s="792"/>
      <c r="AJ51" s="793"/>
      <c r="AK51" s="850"/>
      <c r="AL51" s="847"/>
      <c r="AM51" s="847"/>
      <c r="AN51" s="847"/>
      <c r="AO51" s="847"/>
      <c r="AP51" s="847"/>
      <c r="AQ51" s="847"/>
      <c r="AR51" s="847"/>
      <c r="AS51" s="847"/>
      <c r="AT51" s="847"/>
      <c r="AU51" s="847"/>
      <c r="AV51" s="847"/>
      <c r="AW51" s="847"/>
      <c r="AX51" s="847"/>
      <c r="AY51" s="847"/>
      <c r="AZ51" s="849"/>
      <c r="BA51" s="849"/>
      <c r="BB51" s="849"/>
      <c r="BC51" s="849"/>
      <c r="BD51" s="849"/>
      <c r="BE51" s="842"/>
      <c r="BF51" s="842"/>
      <c r="BG51" s="842"/>
      <c r="BH51" s="842"/>
      <c r="BI51" s="843"/>
      <c r="BJ51" s="232"/>
      <c r="BK51" s="232"/>
      <c r="BL51" s="232"/>
      <c r="BM51" s="232"/>
      <c r="BN51" s="232"/>
      <c r="BO51" s="240"/>
      <c r="BP51" s="240"/>
      <c r="BQ51" s="237">
        <v>45</v>
      </c>
      <c r="BR51" s="238"/>
      <c r="BS51" s="782"/>
      <c r="BT51" s="783"/>
      <c r="BU51" s="783"/>
      <c r="BV51" s="783"/>
      <c r="BW51" s="783"/>
      <c r="BX51" s="783"/>
      <c r="BY51" s="783"/>
      <c r="BZ51" s="783"/>
      <c r="CA51" s="783"/>
      <c r="CB51" s="783"/>
      <c r="CC51" s="783"/>
      <c r="CD51" s="783"/>
      <c r="CE51" s="783"/>
      <c r="CF51" s="783"/>
      <c r="CG51" s="794"/>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82"/>
      <c r="DW51" s="783"/>
      <c r="DX51" s="783"/>
      <c r="DY51" s="783"/>
      <c r="DZ51" s="784"/>
      <c r="EA51" s="230"/>
    </row>
    <row r="52" spans="1:131" ht="26.25" customHeight="1" x14ac:dyDescent="0.2">
      <c r="A52" s="237">
        <v>25</v>
      </c>
      <c r="B52" s="785"/>
      <c r="C52" s="786"/>
      <c r="D52" s="786"/>
      <c r="E52" s="786"/>
      <c r="F52" s="786"/>
      <c r="G52" s="786"/>
      <c r="H52" s="786"/>
      <c r="I52" s="786"/>
      <c r="J52" s="786"/>
      <c r="K52" s="786"/>
      <c r="L52" s="786"/>
      <c r="M52" s="786"/>
      <c r="N52" s="786"/>
      <c r="O52" s="786"/>
      <c r="P52" s="787"/>
      <c r="Q52" s="846"/>
      <c r="R52" s="847"/>
      <c r="S52" s="847"/>
      <c r="T52" s="847"/>
      <c r="U52" s="847"/>
      <c r="V52" s="847"/>
      <c r="W52" s="847"/>
      <c r="X52" s="847"/>
      <c r="Y52" s="847"/>
      <c r="Z52" s="847"/>
      <c r="AA52" s="847"/>
      <c r="AB52" s="847"/>
      <c r="AC52" s="847"/>
      <c r="AD52" s="847"/>
      <c r="AE52" s="848"/>
      <c r="AF52" s="791"/>
      <c r="AG52" s="792"/>
      <c r="AH52" s="792"/>
      <c r="AI52" s="792"/>
      <c r="AJ52" s="793"/>
      <c r="AK52" s="850"/>
      <c r="AL52" s="847"/>
      <c r="AM52" s="847"/>
      <c r="AN52" s="847"/>
      <c r="AO52" s="847"/>
      <c r="AP52" s="847"/>
      <c r="AQ52" s="847"/>
      <c r="AR52" s="847"/>
      <c r="AS52" s="847"/>
      <c r="AT52" s="847"/>
      <c r="AU52" s="847"/>
      <c r="AV52" s="847"/>
      <c r="AW52" s="847"/>
      <c r="AX52" s="847"/>
      <c r="AY52" s="847"/>
      <c r="AZ52" s="849"/>
      <c r="BA52" s="849"/>
      <c r="BB52" s="849"/>
      <c r="BC52" s="849"/>
      <c r="BD52" s="849"/>
      <c r="BE52" s="842"/>
      <c r="BF52" s="842"/>
      <c r="BG52" s="842"/>
      <c r="BH52" s="842"/>
      <c r="BI52" s="843"/>
      <c r="BJ52" s="232"/>
      <c r="BK52" s="232"/>
      <c r="BL52" s="232"/>
      <c r="BM52" s="232"/>
      <c r="BN52" s="232"/>
      <c r="BO52" s="240"/>
      <c r="BP52" s="240"/>
      <c r="BQ52" s="237">
        <v>46</v>
      </c>
      <c r="BR52" s="238"/>
      <c r="BS52" s="782"/>
      <c r="BT52" s="783"/>
      <c r="BU52" s="783"/>
      <c r="BV52" s="783"/>
      <c r="BW52" s="783"/>
      <c r="BX52" s="783"/>
      <c r="BY52" s="783"/>
      <c r="BZ52" s="783"/>
      <c r="CA52" s="783"/>
      <c r="CB52" s="783"/>
      <c r="CC52" s="783"/>
      <c r="CD52" s="783"/>
      <c r="CE52" s="783"/>
      <c r="CF52" s="783"/>
      <c r="CG52" s="794"/>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82"/>
      <c r="DW52" s="783"/>
      <c r="DX52" s="783"/>
      <c r="DY52" s="783"/>
      <c r="DZ52" s="784"/>
      <c r="EA52" s="230"/>
    </row>
    <row r="53" spans="1:131" ht="26.25" customHeight="1" x14ac:dyDescent="0.2">
      <c r="A53" s="237">
        <v>26</v>
      </c>
      <c r="B53" s="785"/>
      <c r="C53" s="786"/>
      <c r="D53" s="786"/>
      <c r="E53" s="786"/>
      <c r="F53" s="786"/>
      <c r="G53" s="786"/>
      <c r="H53" s="786"/>
      <c r="I53" s="786"/>
      <c r="J53" s="786"/>
      <c r="K53" s="786"/>
      <c r="L53" s="786"/>
      <c r="M53" s="786"/>
      <c r="N53" s="786"/>
      <c r="O53" s="786"/>
      <c r="P53" s="787"/>
      <c r="Q53" s="846"/>
      <c r="R53" s="847"/>
      <c r="S53" s="847"/>
      <c r="T53" s="847"/>
      <c r="U53" s="847"/>
      <c r="V53" s="847"/>
      <c r="W53" s="847"/>
      <c r="X53" s="847"/>
      <c r="Y53" s="847"/>
      <c r="Z53" s="847"/>
      <c r="AA53" s="847"/>
      <c r="AB53" s="847"/>
      <c r="AC53" s="847"/>
      <c r="AD53" s="847"/>
      <c r="AE53" s="848"/>
      <c r="AF53" s="791"/>
      <c r="AG53" s="792"/>
      <c r="AH53" s="792"/>
      <c r="AI53" s="792"/>
      <c r="AJ53" s="793"/>
      <c r="AK53" s="850"/>
      <c r="AL53" s="847"/>
      <c r="AM53" s="847"/>
      <c r="AN53" s="847"/>
      <c r="AO53" s="847"/>
      <c r="AP53" s="847"/>
      <c r="AQ53" s="847"/>
      <c r="AR53" s="847"/>
      <c r="AS53" s="847"/>
      <c r="AT53" s="847"/>
      <c r="AU53" s="847"/>
      <c r="AV53" s="847"/>
      <c r="AW53" s="847"/>
      <c r="AX53" s="847"/>
      <c r="AY53" s="847"/>
      <c r="AZ53" s="849"/>
      <c r="BA53" s="849"/>
      <c r="BB53" s="849"/>
      <c r="BC53" s="849"/>
      <c r="BD53" s="849"/>
      <c r="BE53" s="842"/>
      <c r="BF53" s="842"/>
      <c r="BG53" s="842"/>
      <c r="BH53" s="842"/>
      <c r="BI53" s="843"/>
      <c r="BJ53" s="232"/>
      <c r="BK53" s="232"/>
      <c r="BL53" s="232"/>
      <c r="BM53" s="232"/>
      <c r="BN53" s="232"/>
      <c r="BO53" s="240"/>
      <c r="BP53" s="240"/>
      <c r="BQ53" s="237">
        <v>47</v>
      </c>
      <c r="BR53" s="238"/>
      <c r="BS53" s="782"/>
      <c r="BT53" s="783"/>
      <c r="BU53" s="783"/>
      <c r="BV53" s="783"/>
      <c r="BW53" s="783"/>
      <c r="BX53" s="783"/>
      <c r="BY53" s="783"/>
      <c r="BZ53" s="783"/>
      <c r="CA53" s="783"/>
      <c r="CB53" s="783"/>
      <c r="CC53" s="783"/>
      <c r="CD53" s="783"/>
      <c r="CE53" s="783"/>
      <c r="CF53" s="783"/>
      <c r="CG53" s="794"/>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82"/>
      <c r="DW53" s="783"/>
      <c r="DX53" s="783"/>
      <c r="DY53" s="783"/>
      <c r="DZ53" s="784"/>
      <c r="EA53" s="230"/>
    </row>
    <row r="54" spans="1:131" ht="26.25" customHeight="1" x14ac:dyDescent="0.2">
      <c r="A54" s="237">
        <v>27</v>
      </c>
      <c r="B54" s="785"/>
      <c r="C54" s="786"/>
      <c r="D54" s="786"/>
      <c r="E54" s="786"/>
      <c r="F54" s="786"/>
      <c r="G54" s="786"/>
      <c r="H54" s="786"/>
      <c r="I54" s="786"/>
      <c r="J54" s="786"/>
      <c r="K54" s="786"/>
      <c r="L54" s="786"/>
      <c r="M54" s="786"/>
      <c r="N54" s="786"/>
      <c r="O54" s="786"/>
      <c r="P54" s="787"/>
      <c r="Q54" s="846"/>
      <c r="R54" s="847"/>
      <c r="S54" s="847"/>
      <c r="T54" s="847"/>
      <c r="U54" s="847"/>
      <c r="V54" s="847"/>
      <c r="W54" s="847"/>
      <c r="X54" s="847"/>
      <c r="Y54" s="847"/>
      <c r="Z54" s="847"/>
      <c r="AA54" s="847"/>
      <c r="AB54" s="847"/>
      <c r="AC54" s="847"/>
      <c r="AD54" s="847"/>
      <c r="AE54" s="848"/>
      <c r="AF54" s="791"/>
      <c r="AG54" s="792"/>
      <c r="AH54" s="792"/>
      <c r="AI54" s="792"/>
      <c r="AJ54" s="793"/>
      <c r="AK54" s="850"/>
      <c r="AL54" s="847"/>
      <c r="AM54" s="847"/>
      <c r="AN54" s="847"/>
      <c r="AO54" s="847"/>
      <c r="AP54" s="847"/>
      <c r="AQ54" s="847"/>
      <c r="AR54" s="847"/>
      <c r="AS54" s="847"/>
      <c r="AT54" s="847"/>
      <c r="AU54" s="847"/>
      <c r="AV54" s="847"/>
      <c r="AW54" s="847"/>
      <c r="AX54" s="847"/>
      <c r="AY54" s="847"/>
      <c r="AZ54" s="849"/>
      <c r="BA54" s="849"/>
      <c r="BB54" s="849"/>
      <c r="BC54" s="849"/>
      <c r="BD54" s="849"/>
      <c r="BE54" s="842"/>
      <c r="BF54" s="842"/>
      <c r="BG54" s="842"/>
      <c r="BH54" s="842"/>
      <c r="BI54" s="843"/>
      <c r="BJ54" s="232"/>
      <c r="BK54" s="232"/>
      <c r="BL54" s="232"/>
      <c r="BM54" s="232"/>
      <c r="BN54" s="232"/>
      <c r="BO54" s="240"/>
      <c r="BP54" s="240"/>
      <c r="BQ54" s="237">
        <v>48</v>
      </c>
      <c r="BR54" s="238"/>
      <c r="BS54" s="782"/>
      <c r="BT54" s="783"/>
      <c r="BU54" s="783"/>
      <c r="BV54" s="783"/>
      <c r="BW54" s="783"/>
      <c r="BX54" s="783"/>
      <c r="BY54" s="783"/>
      <c r="BZ54" s="783"/>
      <c r="CA54" s="783"/>
      <c r="CB54" s="783"/>
      <c r="CC54" s="783"/>
      <c r="CD54" s="783"/>
      <c r="CE54" s="783"/>
      <c r="CF54" s="783"/>
      <c r="CG54" s="794"/>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82"/>
      <c r="DW54" s="783"/>
      <c r="DX54" s="783"/>
      <c r="DY54" s="783"/>
      <c r="DZ54" s="784"/>
      <c r="EA54" s="230"/>
    </row>
    <row r="55" spans="1:131" ht="26.25" customHeight="1" x14ac:dyDescent="0.2">
      <c r="A55" s="237">
        <v>28</v>
      </c>
      <c r="B55" s="785"/>
      <c r="C55" s="786"/>
      <c r="D55" s="786"/>
      <c r="E55" s="786"/>
      <c r="F55" s="786"/>
      <c r="G55" s="786"/>
      <c r="H55" s="786"/>
      <c r="I55" s="786"/>
      <c r="J55" s="786"/>
      <c r="K55" s="786"/>
      <c r="L55" s="786"/>
      <c r="M55" s="786"/>
      <c r="N55" s="786"/>
      <c r="O55" s="786"/>
      <c r="P55" s="787"/>
      <c r="Q55" s="846"/>
      <c r="R55" s="847"/>
      <c r="S55" s="847"/>
      <c r="T55" s="847"/>
      <c r="U55" s="847"/>
      <c r="V55" s="847"/>
      <c r="W55" s="847"/>
      <c r="X55" s="847"/>
      <c r="Y55" s="847"/>
      <c r="Z55" s="847"/>
      <c r="AA55" s="847"/>
      <c r="AB55" s="847"/>
      <c r="AC55" s="847"/>
      <c r="AD55" s="847"/>
      <c r="AE55" s="848"/>
      <c r="AF55" s="791"/>
      <c r="AG55" s="792"/>
      <c r="AH55" s="792"/>
      <c r="AI55" s="792"/>
      <c r="AJ55" s="793"/>
      <c r="AK55" s="850"/>
      <c r="AL55" s="847"/>
      <c r="AM55" s="847"/>
      <c r="AN55" s="847"/>
      <c r="AO55" s="847"/>
      <c r="AP55" s="847"/>
      <c r="AQ55" s="847"/>
      <c r="AR55" s="847"/>
      <c r="AS55" s="847"/>
      <c r="AT55" s="847"/>
      <c r="AU55" s="847"/>
      <c r="AV55" s="847"/>
      <c r="AW55" s="847"/>
      <c r="AX55" s="847"/>
      <c r="AY55" s="847"/>
      <c r="AZ55" s="849"/>
      <c r="BA55" s="849"/>
      <c r="BB55" s="849"/>
      <c r="BC55" s="849"/>
      <c r="BD55" s="849"/>
      <c r="BE55" s="842"/>
      <c r="BF55" s="842"/>
      <c r="BG55" s="842"/>
      <c r="BH55" s="842"/>
      <c r="BI55" s="843"/>
      <c r="BJ55" s="232"/>
      <c r="BK55" s="232"/>
      <c r="BL55" s="232"/>
      <c r="BM55" s="232"/>
      <c r="BN55" s="232"/>
      <c r="BO55" s="240"/>
      <c r="BP55" s="240"/>
      <c r="BQ55" s="237">
        <v>49</v>
      </c>
      <c r="BR55" s="238"/>
      <c r="BS55" s="782"/>
      <c r="BT55" s="783"/>
      <c r="BU55" s="783"/>
      <c r="BV55" s="783"/>
      <c r="BW55" s="783"/>
      <c r="BX55" s="783"/>
      <c r="BY55" s="783"/>
      <c r="BZ55" s="783"/>
      <c r="CA55" s="783"/>
      <c r="CB55" s="783"/>
      <c r="CC55" s="783"/>
      <c r="CD55" s="783"/>
      <c r="CE55" s="783"/>
      <c r="CF55" s="783"/>
      <c r="CG55" s="794"/>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82"/>
      <c r="DW55" s="783"/>
      <c r="DX55" s="783"/>
      <c r="DY55" s="783"/>
      <c r="DZ55" s="784"/>
      <c r="EA55" s="230"/>
    </row>
    <row r="56" spans="1:131" ht="26.25" customHeight="1" x14ac:dyDescent="0.2">
      <c r="A56" s="237">
        <v>29</v>
      </c>
      <c r="B56" s="785"/>
      <c r="C56" s="786"/>
      <c r="D56" s="786"/>
      <c r="E56" s="786"/>
      <c r="F56" s="786"/>
      <c r="G56" s="786"/>
      <c r="H56" s="786"/>
      <c r="I56" s="786"/>
      <c r="J56" s="786"/>
      <c r="K56" s="786"/>
      <c r="L56" s="786"/>
      <c r="M56" s="786"/>
      <c r="N56" s="786"/>
      <c r="O56" s="786"/>
      <c r="P56" s="787"/>
      <c r="Q56" s="846"/>
      <c r="R56" s="847"/>
      <c r="S56" s="847"/>
      <c r="T56" s="847"/>
      <c r="U56" s="847"/>
      <c r="V56" s="847"/>
      <c r="W56" s="847"/>
      <c r="X56" s="847"/>
      <c r="Y56" s="847"/>
      <c r="Z56" s="847"/>
      <c r="AA56" s="847"/>
      <c r="AB56" s="847"/>
      <c r="AC56" s="847"/>
      <c r="AD56" s="847"/>
      <c r="AE56" s="848"/>
      <c r="AF56" s="791"/>
      <c r="AG56" s="792"/>
      <c r="AH56" s="792"/>
      <c r="AI56" s="792"/>
      <c r="AJ56" s="793"/>
      <c r="AK56" s="850"/>
      <c r="AL56" s="847"/>
      <c r="AM56" s="847"/>
      <c r="AN56" s="847"/>
      <c r="AO56" s="847"/>
      <c r="AP56" s="847"/>
      <c r="AQ56" s="847"/>
      <c r="AR56" s="847"/>
      <c r="AS56" s="847"/>
      <c r="AT56" s="847"/>
      <c r="AU56" s="847"/>
      <c r="AV56" s="847"/>
      <c r="AW56" s="847"/>
      <c r="AX56" s="847"/>
      <c r="AY56" s="847"/>
      <c r="AZ56" s="849"/>
      <c r="BA56" s="849"/>
      <c r="BB56" s="849"/>
      <c r="BC56" s="849"/>
      <c r="BD56" s="849"/>
      <c r="BE56" s="842"/>
      <c r="BF56" s="842"/>
      <c r="BG56" s="842"/>
      <c r="BH56" s="842"/>
      <c r="BI56" s="843"/>
      <c r="BJ56" s="232"/>
      <c r="BK56" s="232"/>
      <c r="BL56" s="232"/>
      <c r="BM56" s="232"/>
      <c r="BN56" s="232"/>
      <c r="BO56" s="240"/>
      <c r="BP56" s="240"/>
      <c r="BQ56" s="237">
        <v>50</v>
      </c>
      <c r="BR56" s="238"/>
      <c r="BS56" s="782"/>
      <c r="BT56" s="783"/>
      <c r="BU56" s="783"/>
      <c r="BV56" s="783"/>
      <c r="BW56" s="783"/>
      <c r="BX56" s="783"/>
      <c r="BY56" s="783"/>
      <c r="BZ56" s="783"/>
      <c r="CA56" s="783"/>
      <c r="CB56" s="783"/>
      <c r="CC56" s="783"/>
      <c r="CD56" s="783"/>
      <c r="CE56" s="783"/>
      <c r="CF56" s="783"/>
      <c r="CG56" s="794"/>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82"/>
      <c r="DW56" s="783"/>
      <c r="DX56" s="783"/>
      <c r="DY56" s="783"/>
      <c r="DZ56" s="784"/>
      <c r="EA56" s="230"/>
    </row>
    <row r="57" spans="1:131" ht="26.25" customHeight="1" x14ac:dyDescent="0.2">
      <c r="A57" s="237">
        <v>30</v>
      </c>
      <c r="B57" s="785"/>
      <c r="C57" s="786"/>
      <c r="D57" s="786"/>
      <c r="E57" s="786"/>
      <c r="F57" s="786"/>
      <c r="G57" s="786"/>
      <c r="H57" s="786"/>
      <c r="I57" s="786"/>
      <c r="J57" s="786"/>
      <c r="K57" s="786"/>
      <c r="L57" s="786"/>
      <c r="M57" s="786"/>
      <c r="N57" s="786"/>
      <c r="O57" s="786"/>
      <c r="P57" s="787"/>
      <c r="Q57" s="846"/>
      <c r="R57" s="847"/>
      <c r="S57" s="847"/>
      <c r="T57" s="847"/>
      <c r="U57" s="847"/>
      <c r="V57" s="847"/>
      <c r="W57" s="847"/>
      <c r="X57" s="847"/>
      <c r="Y57" s="847"/>
      <c r="Z57" s="847"/>
      <c r="AA57" s="847"/>
      <c r="AB57" s="847"/>
      <c r="AC57" s="847"/>
      <c r="AD57" s="847"/>
      <c r="AE57" s="848"/>
      <c r="AF57" s="791"/>
      <c r="AG57" s="792"/>
      <c r="AH57" s="792"/>
      <c r="AI57" s="792"/>
      <c r="AJ57" s="793"/>
      <c r="AK57" s="850"/>
      <c r="AL57" s="847"/>
      <c r="AM57" s="847"/>
      <c r="AN57" s="847"/>
      <c r="AO57" s="847"/>
      <c r="AP57" s="847"/>
      <c r="AQ57" s="847"/>
      <c r="AR57" s="847"/>
      <c r="AS57" s="847"/>
      <c r="AT57" s="847"/>
      <c r="AU57" s="847"/>
      <c r="AV57" s="847"/>
      <c r="AW57" s="847"/>
      <c r="AX57" s="847"/>
      <c r="AY57" s="847"/>
      <c r="AZ57" s="849"/>
      <c r="BA57" s="849"/>
      <c r="BB57" s="849"/>
      <c r="BC57" s="849"/>
      <c r="BD57" s="849"/>
      <c r="BE57" s="842"/>
      <c r="BF57" s="842"/>
      <c r="BG57" s="842"/>
      <c r="BH57" s="842"/>
      <c r="BI57" s="843"/>
      <c r="BJ57" s="232"/>
      <c r="BK57" s="232"/>
      <c r="BL57" s="232"/>
      <c r="BM57" s="232"/>
      <c r="BN57" s="232"/>
      <c r="BO57" s="240"/>
      <c r="BP57" s="240"/>
      <c r="BQ57" s="237">
        <v>51</v>
      </c>
      <c r="BR57" s="238"/>
      <c r="BS57" s="782"/>
      <c r="BT57" s="783"/>
      <c r="BU57" s="783"/>
      <c r="BV57" s="783"/>
      <c r="BW57" s="783"/>
      <c r="BX57" s="783"/>
      <c r="BY57" s="783"/>
      <c r="BZ57" s="783"/>
      <c r="CA57" s="783"/>
      <c r="CB57" s="783"/>
      <c r="CC57" s="783"/>
      <c r="CD57" s="783"/>
      <c r="CE57" s="783"/>
      <c r="CF57" s="783"/>
      <c r="CG57" s="794"/>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82"/>
      <c r="DW57" s="783"/>
      <c r="DX57" s="783"/>
      <c r="DY57" s="783"/>
      <c r="DZ57" s="784"/>
      <c r="EA57" s="230"/>
    </row>
    <row r="58" spans="1:131" ht="26.25" customHeight="1" x14ac:dyDescent="0.2">
      <c r="A58" s="237">
        <v>31</v>
      </c>
      <c r="B58" s="785"/>
      <c r="C58" s="786"/>
      <c r="D58" s="786"/>
      <c r="E58" s="786"/>
      <c r="F58" s="786"/>
      <c r="G58" s="786"/>
      <c r="H58" s="786"/>
      <c r="I58" s="786"/>
      <c r="J58" s="786"/>
      <c r="K58" s="786"/>
      <c r="L58" s="786"/>
      <c r="M58" s="786"/>
      <c r="N58" s="786"/>
      <c r="O58" s="786"/>
      <c r="P58" s="787"/>
      <c r="Q58" s="846"/>
      <c r="R58" s="847"/>
      <c r="S58" s="847"/>
      <c r="T58" s="847"/>
      <c r="U58" s="847"/>
      <c r="V58" s="847"/>
      <c r="W58" s="847"/>
      <c r="X58" s="847"/>
      <c r="Y58" s="847"/>
      <c r="Z58" s="847"/>
      <c r="AA58" s="847"/>
      <c r="AB58" s="847"/>
      <c r="AC58" s="847"/>
      <c r="AD58" s="847"/>
      <c r="AE58" s="848"/>
      <c r="AF58" s="791"/>
      <c r="AG58" s="792"/>
      <c r="AH58" s="792"/>
      <c r="AI58" s="792"/>
      <c r="AJ58" s="793"/>
      <c r="AK58" s="850"/>
      <c r="AL58" s="847"/>
      <c r="AM58" s="847"/>
      <c r="AN58" s="847"/>
      <c r="AO58" s="847"/>
      <c r="AP58" s="847"/>
      <c r="AQ58" s="847"/>
      <c r="AR58" s="847"/>
      <c r="AS58" s="847"/>
      <c r="AT58" s="847"/>
      <c r="AU58" s="847"/>
      <c r="AV58" s="847"/>
      <c r="AW58" s="847"/>
      <c r="AX58" s="847"/>
      <c r="AY58" s="847"/>
      <c r="AZ58" s="849"/>
      <c r="BA58" s="849"/>
      <c r="BB58" s="849"/>
      <c r="BC58" s="849"/>
      <c r="BD58" s="849"/>
      <c r="BE58" s="842"/>
      <c r="BF58" s="842"/>
      <c r="BG58" s="842"/>
      <c r="BH58" s="842"/>
      <c r="BI58" s="843"/>
      <c r="BJ58" s="232"/>
      <c r="BK58" s="232"/>
      <c r="BL58" s="232"/>
      <c r="BM58" s="232"/>
      <c r="BN58" s="232"/>
      <c r="BO58" s="240"/>
      <c r="BP58" s="240"/>
      <c r="BQ58" s="237">
        <v>52</v>
      </c>
      <c r="BR58" s="238"/>
      <c r="BS58" s="782"/>
      <c r="BT58" s="783"/>
      <c r="BU58" s="783"/>
      <c r="BV58" s="783"/>
      <c r="BW58" s="783"/>
      <c r="BX58" s="783"/>
      <c r="BY58" s="783"/>
      <c r="BZ58" s="783"/>
      <c r="CA58" s="783"/>
      <c r="CB58" s="783"/>
      <c r="CC58" s="783"/>
      <c r="CD58" s="783"/>
      <c r="CE58" s="783"/>
      <c r="CF58" s="783"/>
      <c r="CG58" s="794"/>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82"/>
      <c r="DW58" s="783"/>
      <c r="DX58" s="783"/>
      <c r="DY58" s="783"/>
      <c r="DZ58" s="784"/>
      <c r="EA58" s="230"/>
    </row>
    <row r="59" spans="1:131" ht="26.25" customHeight="1" x14ac:dyDescent="0.2">
      <c r="A59" s="237">
        <v>32</v>
      </c>
      <c r="B59" s="785"/>
      <c r="C59" s="786"/>
      <c r="D59" s="786"/>
      <c r="E59" s="786"/>
      <c r="F59" s="786"/>
      <c r="G59" s="786"/>
      <c r="H59" s="786"/>
      <c r="I59" s="786"/>
      <c r="J59" s="786"/>
      <c r="K59" s="786"/>
      <c r="L59" s="786"/>
      <c r="M59" s="786"/>
      <c r="N59" s="786"/>
      <c r="O59" s="786"/>
      <c r="P59" s="787"/>
      <c r="Q59" s="846"/>
      <c r="R59" s="847"/>
      <c r="S59" s="847"/>
      <c r="T59" s="847"/>
      <c r="U59" s="847"/>
      <c r="V59" s="847"/>
      <c r="W59" s="847"/>
      <c r="X59" s="847"/>
      <c r="Y59" s="847"/>
      <c r="Z59" s="847"/>
      <c r="AA59" s="847"/>
      <c r="AB59" s="847"/>
      <c r="AC59" s="847"/>
      <c r="AD59" s="847"/>
      <c r="AE59" s="848"/>
      <c r="AF59" s="791"/>
      <c r="AG59" s="792"/>
      <c r="AH59" s="792"/>
      <c r="AI59" s="792"/>
      <c r="AJ59" s="793"/>
      <c r="AK59" s="850"/>
      <c r="AL59" s="847"/>
      <c r="AM59" s="847"/>
      <c r="AN59" s="847"/>
      <c r="AO59" s="847"/>
      <c r="AP59" s="847"/>
      <c r="AQ59" s="847"/>
      <c r="AR59" s="847"/>
      <c r="AS59" s="847"/>
      <c r="AT59" s="847"/>
      <c r="AU59" s="847"/>
      <c r="AV59" s="847"/>
      <c r="AW59" s="847"/>
      <c r="AX59" s="847"/>
      <c r="AY59" s="847"/>
      <c r="AZ59" s="849"/>
      <c r="BA59" s="849"/>
      <c r="BB59" s="849"/>
      <c r="BC59" s="849"/>
      <c r="BD59" s="849"/>
      <c r="BE59" s="842"/>
      <c r="BF59" s="842"/>
      <c r="BG59" s="842"/>
      <c r="BH59" s="842"/>
      <c r="BI59" s="843"/>
      <c r="BJ59" s="232"/>
      <c r="BK59" s="232"/>
      <c r="BL59" s="232"/>
      <c r="BM59" s="232"/>
      <c r="BN59" s="232"/>
      <c r="BO59" s="240"/>
      <c r="BP59" s="240"/>
      <c r="BQ59" s="237">
        <v>53</v>
      </c>
      <c r="BR59" s="238"/>
      <c r="BS59" s="782"/>
      <c r="BT59" s="783"/>
      <c r="BU59" s="783"/>
      <c r="BV59" s="783"/>
      <c r="BW59" s="783"/>
      <c r="BX59" s="783"/>
      <c r="BY59" s="783"/>
      <c r="BZ59" s="783"/>
      <c r="CA59" s="783"/>
      <c r="CB59" s="783"/>
      <c r="CC59" s="783"/>
      <c r="CD59" s="783"/>
      <c r="CE59" s="783"/>
      <c r="CF59" s="783"/>
      <c r="CG59" s="794"/>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82"/>
      <c r="DW59" s="783"/>
      <c r="DX59" s="783"/>
      <c r="DY59" s="783"/>
      <c r="DZ59" s="784"/>
      <c r="EA59" s="230"/>
    </row>
    <row r="60" spans="1:131" ht="26.25" customHeight="1" x14ac:dyDescent="0.2">
      <c r="A60" s="237">
        <v>33</v>
      </c>
      <c r="B60" s="785"/>
      <c r="C60" s="786"/>
      <c r="D60" s="786"/>
      <c r="E60" s="786"/>
      <c r="F60" s="786"/>
      <c r="G60" s="786"/>
      <c r="H60" s="786"/>
      <c r="I60" s="786"/>
      <c r="J60" s="786"/>
      <c r="K60" s="786"/>
      <c r="L60" s="786"/>
      <c r="M60" s="786"/>
      <c r="N60" s="786"/>
      <c r="O60" s="786"/>
      <c r="P60" s="787"/>
      <c r="Q60" s="846"/>
      <c r="R60" s="847"/>
      <c r="S60" s="847"/>
      <c r="T60" s="847"/>
      <c r="U60" s="847"/>
      <c r="V60" s="847"/>
      <c r="W60" s="847"/>
      <c r="X60" s="847"/>
      <c r="Y60" s="847"/>
      <c r="Z60" s="847"/>
      <c r="AA60" s="847"/>
      <c r="AB60" s="847"/>
      <c r="AC60" s="847"/>
      <c r="AD60" s="847"/>
      <c r="AE60" s="848"/>
      <c r="AF60" s="791"/>
      <c r="AG60" s="792"/>
      <c r="AH60" s="792"/>
      <c r="AI60" s="792"/>
      <c r="AJ60" s="793"/>
      <c r="AK60" s="850"/>
      <c r="AL60" s="847"/>
      <c r="AM60" s="847"/>
      <c r="AN60" s="847"/>
      <c r="AO60" s="847"/>
      <c r="AP60" s="847"/>
      <c r="AQ60" s="847"/>
      <c r="AR60" s="847"/>
      <c r="AS60" s="847"/>
      <c r="AT60" s="847"/>
      <c r="AU60" s="847"/>
      <c r="AV60" s="847"/>
      <c r="AW60" s="847"/>
      <c r="AX60" s="847"/>
      <c r="AY60" s="847"/>
      <c r="AZ60" s="849"/>
      <c r="BA60" s="849"/>
      <c r="BB60" s="849"/>
      <c r="BC60" s="849"/>
      <c r="BD60" s="849"/>
      <c r="BE60" s="842"/>
      <c r="BF60" s="842"/>
      <c r="BG60" s="842"/>
      <c r="BH60" s="842"/>
      <c r="BI60" s="843"/>
      <c r="BJ60" s="232"/>
      <c r="BK60" s="232"/>
      <c r="BL60" s="232"/>
      <c r="BM60" s="232"/>
      <c r="BN60" s="232"/>
      <c r="BO60" s="240"/>
      <c r="BP60" s="240"/>
      <c r="BQ60" s="237">
        <v>54</v>
      </c>
      <c r="BR60" s="238"/>
      <c r="BS60" s="782"/>
      <c r="BT60" s="783"/>
      <c r="BU60" s="783"/>
      <c r="BV60" s="783"/>
      <c r="BW60" s="783"/>
      <c r="BX60" s="783"/>
      <c r="BY60" s="783"/>
      <c r="BZ60" s="783"/>
      <c r="CA60" s="783"/>
      <c r="CB60" s="783"/>
      <c r="CC60" s="783"/>
      <c r="CD60" s="783"/>
      <c r="CE60" s="783"/>
      <c r="CF60" s="783"/>
      <c r="CG60" s="794"/>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82"/>
      <c r="DW60" s="783"/>
      <c r="DX60" s="783"/>
      <c r="DY60" s="783"/>
      <c r="DZ60" s="784"/>
      <c r="EA60" s="230"/>
    </row>
    <row r="61" spans="1:131" ht="26.25" customHeight="1" thickBot="1" x14ac:dyDescent="0.25">
      <c r="A61" s="237">
        <v>34</v>
      </c>
      <c r="B61" s="785"/>
      <c r="C61" s="786"/>
      <c r="D61" s="786"/>
      <c r="E61" s="786"/>
      <c r="F61" s="786"/>
      <c r="G61" s="786"/>
      <c r="H61" s="786"/>
      <c r="I61" s="786"/>
      <c r="J61" s="786"/>
      <c r="K61" s="786"/>
      <c r="L61" s="786"/>
      <c r="M61" s="786"/>
      <c r="N61" s="786"/>
      <c r="O61" s="786"/>
      <c r="P61" s="787"/>
      <c r="Q61" s="846"/>
      <c r="R61" s="847"/>
      <c r="S61" s="847"/>
      <c r="T61" s="847"/>
      <c r="U61" s="847"/>
      <c r="V61" s="847"/>
      <c r="W61" s="847"/>
      <c r="X61" s="847"/>
      <c r="Y61" s="847"/>
      <c r="Z61" s="847"/>
      <c r="AA61" s="847"/>
      <c r="AB61" s="847"/>
      <c r="AC61" s="847"/>
      <c r="AD61" s="847"/>
      <c r="AE61" s="848"/>
      <c r="AF61" s="791"/>
      <c r="AG61" s="792"/>
      <c r="AH61" s="792"/>
      <c r="AI61" s="792"/>
      <c r="AJ61" s="793"/>
      <c r="AK61" s="850"/>
      <c r="AL61" s="847"/>
      <c r="AM61" s="847"/>
      <c r="AN61" s="847"/>
      <c r="AO61" s="847"/>
      <c r="AP61" s="847"/>
      <c r="AQ61" s="847"/>
      <c r="AR61" s="847"/>
      <c r="AS61" s="847"/>
      <c r="AT61" s="847"/>
      <c r="AU61" s="847"/>
      <c r="AV61" s="847"/>
      <c r="AW61" s="847"/>
      <c r="AX61" s="847"/>
      <c r="AY61" s="847"/>
      <c r="AZ61" s="849"/>
      <c r="BA61" s="849"/>
      <c r="BB61" s="849"/>
      <c r="BC61" s="849"/>
      <c r="BD61" s="849"/>
      <c r="BE61" s="842"/>
      <c r="BF61" s="842"/>
      <c r="BG61" s="842"/>
      <c r="BH61" s="842"/>
      <c r="BI61" s="843"/>
      <c r="BJ61" s="232"/>
      <c r="BK61" s="232"/>
      <c r="BL61" s="232"/>
      <c r="BM61" s="232"/>
      <c r="BN61" s="232"/>
      <c r="BO61" s="240"/>
      <c r="BP61" s="240"/>
      <c r="BQ61" s="237">
        <v>55</v>
      </c>
      <c r="BR61" s="238"/>
      <c r="BS61" s="782"/>
      <c r="BT61" s="783"/>
      <c r="BU61" s="783"/>
      <c r="BV61" s="783"/>
      <c r="BW61" s="783"/>
      <c r="BX61" s="783"/>
      <c r="BY61" s="783"/>
      <c r="BZ61" s="783"/>
      <c r="CA61" s="783"/>
      <c r="CB61" s="783"/>
      <c r="CC61" s="783"/>
      <c r="CD61" s="783"/>
      <c r="CE61" s="783"/>
      <c r="CF61" s="783"/>
      <c r="CG61" s="794"/>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82"/>
      <c r="DW61" s="783"/>
      <c r="DX61" s="783"/>
      <c r="DY61" s="783"/>
      <c r="DZ61" s="784"/>
      <c r="EA61" s="230"/>
    </row>
    <row r="62" spans="1:131" ht="26.25" customHeight="1" x14ac:dyDescent="0.2">
      <c r="A62" s="237">
        <v>35</v>
      </c>
      <c r="B62" s="785"/>
      <c r="C62" s="786"/>
      <c r="D62" s="786"/>
      <c r="E62" s="786"/>
      <c r="F62" s="786"/>
      <c r="G62" s="786"/>
      <c r="H62" s="786"/>
      <c r="I62" s="786"/>
      <c r="J62" s="786"/>
      <c r="K62" s="786"/>
      <c r="L62" s="786"/>
      <c r="M62" s="786"/>
      <c r="N62" s="786"/>
      <c r="O62" s="786"/>
      <c r="P62" s="787"/>
      <c r="Q62" s="846"/>
      <c r="R62" s="847"/>
      <c r="S62" s="847"/>
      <c r="T62" s="847"/>
      <c r="U62" s="847"/>
      <c r="V62" s="847"/>
      <c r="W62" s="847"/>
      <c r="X62" s="847"/>
      <c r="Y62" s="847"/>
      <c r="Z62" s="847"/>
      <c r="AA62" s="847"/>
      <c r="AB62" s="847"/>
      <c r="AC62" s="847"/>
      <c r="AD62" s="847"/>
      <c r="AE62" s="848"/>
      <c r="AF62" s="791"/>
      <c r="AG62" s="792"/>
      <c r="AH62" s="792"/>
      <c r="AI62" s="792"/>
      <c r="AJ62" s="793"/>
      <c r="AK62" s="850"/>
      <c r="AL62" s="847"/>
      <c r="AM62" s="847"/>
      <c r="AN62" s="847"/>
      <c r="AO62" s="847"/>
      <c r="AP62" s="847"/>
      <c r="AQ62" s="847"/>
      <c r="AR62" s="847"/>
      <c r="AS62" s="847"/>
      <c r="AT62" s="847"/>
      <c r="AU62" s="847"/>
      <c r="AV62" s="847"/>
      <c r="AW62" s="847"/>
      <c r="AX62" s="847"/>
      <c r="AY62" s="847"/>
      <c r="AZ62" s="849"/>
      <c r="BA62" s="849"/>
      <c r="BB62" s="849"/>
      <c r="BC62" s="849"/>
      <c r="BD62" s="849"/>
      <c r="BE62" s="842"/>
      <c r="BF62" s="842"/>
      <c r="BG62" s="842"/>
      <c r="BH62" s="842"/>
      <c r="BI62" s="843"/>
      <c r="BJ62" s="858" t="s">
        <v>400</v>
      </c>
      <c r="BK62" s="812"/>
      <c r="BL62" s="812"/>
      <c r="BM62" s="812"/>
      <c r="BN62" s="813"/>
      <c r="BO62" s="240"/>
      <c r="BP62" s="240"/>
      <c r="BQ62" s="237">
        <v>56</v>
      </c>
      <c r="BR62" s="238"/>
      <c r="BS62" s="782"/>
      <c r="BT62" s="783"/>
      <c r="BU62" s="783"/>
      <c r="BV62" s="783"/>
      <c r="BW62" s="783"/>
      <c r="BX62" s="783"/>
      <c r="BY62" s="783"/>
      <c r="BZ62" s="783"/>
      <c r="CA62" s="783"/>
      <c r="CB62" s="783"/>
      <c r="CC62" s="783"/>
      <c r="CD62" s="783"/>
      <c r="CE62" s="783"/>
      <c r="CF62" s="783"/>
      <c r="CG62" s="794"/>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82"/>
      <c r="DW62" s="783"/>
      <c r="DX62" s="783"/>
      <c r="DY62" s="783"/>
      <c r="DZ62" s="784"/>
      <c r="EA62" s="230"/>
    </row>
    <row r="63" spans="1:131" ht="26.25" customHeight="1" thickBot="1" x14ac:dyDescent="0.25">
      <c r="A63" s="239" t="s">
        <v>380</v>
      </c>
      <c r="B63" s="795" t="s">
        <v>401</v>
      </c>
      <c r="C63" s="796"/>
      <c r="D63" s="796"/>
      <c r="E63" s="796"/>
      <c r="F63" s="796"/>
      <c r="G63" s="796"/>
      <c r="H63" s="796"/>
      <c r="I63" s="796"/>
      <c r="J63" s="796"/>
      <c r="K63" s="796"/>
      <c r="L63" s="796"/>
      <c r="M63" s="796"/>
      <c r="N63" s="796"/>
      <c r="O63" s="796"/>
      <c r="P63" s="797"/>
      <c r="Q63" s="851"/>
      <c r="R63" s="852"/>
      <c r="S63" s="852"/>
      <c r="T63" s="852"/>
      <c r="U63" s="852"/>
      <c r="V63" s="852"/>
      <c r="W63" s="852"/>
      <c r="X63" s="852"/>
      <c r="Y63" s="852"/>
      <c r="Z63" s="852"/>
      <c r="AA63" s="852"/>
      <c r="AB63" s="852"/>
      <c r="AC63" s="852"/>
      <c r="AD63" s="852"/>
      <c r="AE63" s="853"/>
      <c r="AF63" s="854">
        <v>1958</v>
      </c>
      <c r="AG63" s="855"/>
      <c r="AH63" s="855"/>
      <c r="AI63" s="855"/>
      <c r="AJ63" s="856"/>
      <c r="AK63" s="857"/>
      <c r="AL63" s="852"/>
      <c r="AM63" s="852"/>
      <c r="AN63" s="852"/>
      <c r="AO63" s="852"/>
      <c r="AP63" s="855">
        <v>8922</v>
      </c>
      <c r="AQ63" s="855"/>
      <c r="AR63" s="855"/>
      <c r="AS63" s="855"/>
      <c r="AT63" s="855"/>
      <c r="AU63" s="855">
        <v>4943</v>
      </c>
      <c r="AV63" s="855"/>
      <c r="AW63" s="855"/>
      <c r="AX63" s="855"/>
      <c r="AY63" s="855"/>
      <c r="AZ63" s="859"/>
      <c r="BA63" s="859"/>
      <c r="BB63" s="859"/>
      <c r="BC63" s="859"/>
      <c r="BD63" s="859"/>
      <c r="BE63" s="860"/>
      <c r="BF63" s="860"/>
      <c r="BG63" s="860"/>
      <c r="BH63" s="860"/>
      <c r="BI63" s="861"/>
      <c r="BJ63" s="862" t="s">
        <v>121</v>
      </c>
      <c r="BK63" s="863"/>
      <c r="BL63" s="863"/>
      <c r="BM63" s="863"/>
      <c r="BN63" s="864"/>
      <c r="BO63" s="240"/>
      <c r="BP63" s="240"/>
      <c r="BQ63" s="237">
        <v>57</v>
      </c>
      <c r="BR63" s="238"/>
      <c r="BS63" s="782"/>
      <c r="BT63" s="783"/>
      <c r="BU63" s="783"/>
      <c r="BV63" s="783"/>
      <c r="BW63" s="783"/>
      <c r="BX63" s="783"/>
      <c r="BY63" s="783"/>
      <c r="BZ63" s="783"/>
      <c r="CA63" s="783"/>
      <c r="CB63" s="783"/>
      <c r="CC63" s="783"/>
      <c r="CD63" s="783"/>
      <c r="CE63" s="783"/>
      <c r="CF63" s="783"/>
      <c r="CG63" s="794"/>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82"/>
      <c r="DW63" s="783"/>
      <c r="DX63" s="783"/>
      <c r="DY63" s="783"/>
      <c r="DZ63" s="784"/>
      <c r="EA63" s="230"/>
    </row>
    <row r="64" spans="1:131" ht="26.25" customHeight="1" x14ac:dyDescent="0.2">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782"/>
      <c r="BT64" s="783"/>
      <c r="BU64" s="783"/>
      <c r="BV64" s="783"/>
      <c r="BW64" s="783"/>
      <c r="BX64" s="783"/>
      <c r="BY64" s="783"/>
      <c r="BZ64" s="783"/>
      <c r="CA64" s="783"/>
      <c r="CB64" s="783"/>
      <c r="CC64" s="783"/>
      <c r="CD64" s="783"/>
      <c r="CE64" s="783"/>
      <c r="CF64" s="783"/>
      <c r="CG64" s="794"/>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82"/>
      <c r="DW64" s="783"/>
      <c r="DX64" s="783"/>
      <c r="DY64" s="783"/>
      <c r="DZ64" s="784"/>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0"/>
      <c r="BF65" s="240"/>
      <c r="BG65" s="240"/>
      <c r="BH65" s="240"/>
      <c r="BI65" s="240"/>
      <c r="BJ65" s="240"/>
      <c r="BK65" s="240"/>
      <c r="BL65" s="240"/>
      <c r="BM65" s="240"/>
      <c r="BN65" s="240"/>
      <c r="BO65" s="240"/>
      <c r="BP65" s="240"/>
      <c r="BQ65" s="237">
        <v>59</v>
      </c>
      <c r="BR65" s="238"/>
      <c r="BS65" s="782"/>
      <c r="BT65" s="783"/>
      <c r="BU65" s="783"/>
      <c r="BV65" s="783"/>
      <c r="BW65" s="783"/>
      <c r="BX65" s="783"/>
      <c r="BY65" s="783"/>
      <c r="BZ65" s="783"/>
      <c r="CA65" s="783"/>
      <c r="CB65" s="783"/>
      <c r="CC65" s="783"/>
      <c r="CD65" s="783"/>
      <c r="CE65" s="783"/>
      <c r="CF65" s="783"/>
      <c r="CG65" s="794"/>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82"/>
      <c r="DW65" s="783"/>
      <c r="DX65" s="783"/>
      <c r="DY65" s="783"/>
      <c r="DZ65" s="784"/>
      <c r="EA65" s="230"/>
    </row>
    <row r="66" spans="1:131" ht="26.25" customHeight="1" x14ac:dyDescent="0.2">
      <c r="A66" s="728" t="s">
        <v>403</v>
      </c>
      <c r="B66" s="729"/>
      <c r="C66" s="729"/>
      <c r="D66" s="729"/>
      <c r="E66" s="729"/>
      <c r="F66" s="729"/>
      <c r="G66" s="729"/>
      <c r="H66" s="729"/>
      <c r="I66" s="729"/>
      <c r="J66" s="729"/>
      <c r="K66" s="729"/>
      <c r="L66" s="729"/>
      <c r="M66" s="729"/>
      <c r="N66" s="729"/>
      <c r="O66" s="729"/>
      <c r="P66" s="730"/>
      <c r="Q66" s="734" t="s">
        <v>384</v>
      </c>
      <c r="R66" s="735"/>
      <c r="S66" s="735"/>
      <c r="T66" s="735"/>
      <c r="U66" s="736"/>
      <c r="V66" s="734" t="s">
        <v>385</v>
      </c>
      <c r="W66" s="735"/>
      <c r="X66" s="735"/>
      <c r="Y66" s="735"/>
      <c r="Z66" s="736"/>
      <c r="AA66" s="734" t="s">
        <v>386</v>
      </c>
      <c r="AB66" s="735"/>
      <c r="AC66" s="735"/>
      <c r="AD66" s="735"/>
      <c r="AE66" s="736"/>
      <c r="AF66" s="865" t="s">
        <v>387</v>
      </c>
      <c r="AG66" s="821"/>
      <c r="AH66" s="821"/>
      <c r="AI66" s="821"/>
      <c r="AJ66" s="866"/>
      <c r="AK66" s="734" t="s">
        <v>388</v>
      </c>
      <c r="AL66" s="729"/>
      <c r="AM66" s="729"/>
      <c r="AN66" s="729"/>
      <c r="AO66" s="730"/>
      <c r="AP66" s="734" t="s">
        <v>389</v>
      </c>
      <c r="AQ66" s="735"/>
      <c r="AR66" s="735"/>
      <c r="AS66" s="735"/>
      <c r="AT66" s="736"/>
      <c r="AU66" s="734" t="s">
        <v>404</v>
      </c>
      <c r="AV66" s="735"/>
      <c r="AW66" s="735"/>
      <c r="AX66" s="735"/>
      <c r="AY66" s="736"/>
      <c r="AZ66" s="734" t="s">
        <v>365</v>
      </c>
      <c r="BA66" s="735"/>
      <c r="BB66" s="735"/>
      <c r="BC66" s="735"/>
      <c r="BD66" s="741"/>
      <c r="BE66" s="240"/>
      <c r="BF66" s="240"/>
      <c r="BG66" s="240"/>
      <c r="BH66" s="240"/>
      <c r="BI66" s="240"/>
      <c r="BJ66" s="240"/>
      <c r="BK66" s="240"/>
      <c r="BL66" s="240"/>
      <c r="BM66" s="240"/>
      <c r="BN66" s="240"/>
      <c r="BO66" s="240"/>
      <c r="BP66" s="240"/>
      <c r="BQ66" s="237">
        <v>60</v>
      </c>
      <c r="BR66" s="242"/>
      <c r="BS66" s="870"/>
      <c r="BT66" s="871"/>
      <c r="BU66" s="871"/>
      <c r="BV66" s="871"/>
      <c r="BW66" s="871"/>
      <c r="BX66" s="871"/>
      <c r="BY66" s="871"/>
      <c r="BZ66" s="871"/>
      <c r="CA66" s="871"/>
      <c r="CB66" s="871"/>
      <c r="CC66" s="871"/>
      <c r="CD66" s="871"/>
      <c r="CE66" s="871"/>
      <c r="CF66" s="871"/>
      <c r="CG66" s="876"/>
      <c r="CH66" s="873"/>
      <c r="CI66" s="874"/>
      <c r="CJ66" s="874"/>
      <c r="CK66" s="874"/>
      <c r="CL66" s="875"/>
      <c r="CM66" s="873"/>
      <c r="CN66" s="874"/>
      <c r="CO66" s="874"/>
      <c r="CP66" s="874"/>
      <c r="CQ66" s="875"/>
      <c r="CR66" s="873"/>
      <c r="CS66" s="874"/>
      <c r="CT66" s="874"/>
      <c r="CU66" s="874"/>
      <c r="CV66" s="875"/>
      <c r="CW66" s="873"/>
      <c r="CX66" s="874"/>
      <c r="CY66" s="874"/>
      <c r="CZ66" s="874"/>
      <c r="DA66" s="875"/>
      <c r="DB66" s="873"/>
      <c r="DC66" s="874"/>
      <c r="DD66" s="874"/>
      <c r="DE66" s="874"/>
      <c r="DF66" s="875"/>
      <c r="DG66" s="873"/>
      <c r="DH66" s="874"/>
      <c r="DI66" s="874"/>
      <c r="DJ66" s="874"/>
      <c r="DK66" s="875"/>
      <c r="DL66" s="873"/>
      <c r="DM66" s="874"/>
      <c r="DN66" s="874"/>
      <c r="DO66" s="874"/>
      <c r="DP66" s="875"/>
      <c r="DQ66" s="873"/>
      <c r="DR66" s="874"/>
      <c r="DS66" s="874"/>
      <c r="DT66" s="874"/>
      <c r="DU66" s="875"/>
      <c r="DV66" s="870"/>
      <c r="DW66" s="871"/>
      <c r="DX66" s="871"/>
      <c r="DY66" s="871"/>
      <c r="DZ66" s="872"/>
      <c r="EA66" s="230"/>
    </row>
    <row r="67" spans="1:131" ht="26.25" customHeight="1" thickBot="1" x14ac:dyDescent="0.25">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67"/>
      <c r="AG67" s="824"/>
      <c r="AH67" s="824"/>
      <c r="AI67" s="824"/>
      <c r="AJ67" s="868"/>
      <c r="AK67" s="869"/>
      <c r="AL67" s="732"/>
      <c r="AM67" s="732"/>
      <c r="AN67" s="732"/>
      <c r="AO67" s="733"/>
      <c r="AP67" s="737"/>
      <c r="AQ67" s="738"/>
      <c r="AR67" s="738"/>
      <c r="AS67" s="738"/>
      <c r="AT67" s="739"/>
      <c r="AU67" s="737"/>
      <c r="AV67" s="738"/>
      <c r="AW67" s="738"/>
      <c r="AX67" s="738"/>
      <c r="AY67" s="739"/>
      <c r="AZ67" s="737"/>
      <c r="BA67" s="738"/>
      <c r="BB67" s="738"/>
      <c r="BC67" s="738"/>
      <c r="BD67" s="743"/>
      <c r="BE67" s="240"/>
      <c r="BF67" s="240"/>
      <c r="BG67" s="240"/>
      <c r="BH67" s="240"/>
      <c r="BI67" s="240"/>
      <c r="BJ67" s="240"/>
      <c r="BK67" s="240"/>
      <c r="BL67" s="240"/>
      <c r="BM67" s="240"/>
      <c r="BN67" s="240"/>
      <c r="BO67" s="240"/>
      <c r="BP67" s="240"/>
      <c r="BQ67" s="237">
        <v>61</v>
      </c>
      <c r="BR67" s="242"/>
      <c r="BS67" s="870"/>
      <c r="BT67" s="871"/>
      <c r="BU67" s="871"/>
      <c r="BV67" s="871"/>
      <c r="BW67" s="871"/>
      <c r="BX67" s="871"/>
      <c r="BY67" s="871"/>
      <c r="BZ67" s="871"/>
      <c r="CA67" s="871"/>
      <c r="CB67" s="871"/>
      <c r="CC67" s="871"/>
      <c r="CD67" s="871"/>
      <c r="CE67" s="871"/>
      <c r="CF67" s="871"/>
      <c r="CG67" s="876"/>
      <c r="CH67" s="873"/>
      <c r="CI67" s="874"/>
      <c r="CJ67" s="874"/>
      <c r="CK67" s="874"/>
      <c r="CL67" s="875"/>
      <c r="CM67" s="873"/>
      <c r="CN67" s="874"/>
      <c r="CO67" s="874"/>
      <c r="CP67" s="874"/>
      <c r="CQ67" s="875"/>
      <c r="CR67" s="873"/>
      <c r="CS67" s="874"/>
      <c r="CT67" s="874"/>
      <c r="CU67" s="874"/>
      <c r="CV67" s="875"/>
      <c r="CW67" s="873"/>
      <c r="CX67" s="874"/>
      <c r="CY67" s="874"/>
      <c r="CZ67" s="874"/>
      <c r="DA67" s="875"/>
      <c r="DB67" s="873"/>
      <c r="DC67" s="874"/>
      <c r="DD67" s="874"/>
      <c r="DE67" s="874"/>
      <c r="DF67" s="875"/>
      <c r="DG67" s="873"/>
      <c r="DH67" s="874"/>
      <c r="DI67" s="874"/>
      <c r="DJ67" s="874"/>
      <c r="DK67" s="875"/>
      <c r="DL67" s="873"/>
      <c r="DM67" s="874"/>
      <c r="DN67" s="874"/>
      <c r="DO67" s="874"/>
      <c r="DP67" s="875"/>
      <c r="DQ67" s="873"/>
      <c r="DR67" s="874"/>
      <c r="DS67" s="874"/>
      <c r="DT67" s="874"/>
      <c r="DU67" s="875"/>
      <c r="DV67" s="870"/>
      <c r="DW67" s="871"/>
      <c r="DX67" s="871"/>
      <c r="DY67" s="871"/>
      <c r="DZ67" s="872"/>
      <c r="EA67" s="230"/>
    </row>
    <row r="68" spans="1:131" ht="26.25" customHeight="1" thickTop="1" x14ac:dyDescent="0.2">
      <c r="A68" s="236">
        <v>1</v>
      </c>
      <c r="B68" s="880" t="s">
        <v>569</v>
      </c>
      <c r="C68" s="881"/>
      <c r="D68" s="881"/>
      <c r="E68" s="881"/>
      <c r="F68" s="881"/>
      <c r="G68" s="881"/>
      <c r="H68" s="881"/>
      <c r="I68" s="881"/>
      <c r="J68" s="881"/>
      <c r="K68" s="881"/>
      <c r="L68" s="881"/>
      <c r="M68" s="881"/>
      <c r="N68" s="881"/>
      <c r="O68" s="881"/>
      <c r="P68" s="882"/>
      <c r="Q68" s="883">
        <v>91</v>
      </c>
      <c r="R68" s="877"/>
      <c r="S68" s="877"/>
      <c r="T68" s="877"/>
      <c r="U68" s="877"/>
      <c r="V68" s="877">
        <v>89</v>
      </c>
      <c r="W68" s="877"/>
      <c r="X68" s="877"/>
      <c r="Y68" s="877"/>
      <c r="Z68" s="877"/>
      <c r="AA68" s="877">
        <v>2</v>
      </c>
      <c r="AB68" s="877"/>
      <c r="AC68" s="877"/>
      <c r="AD68" s="877"/>
      <c r="AE68" s="877"/>
      <c r="AF68" s="877">
        <v>2</v>
      </c>
      <c r="AG68" s="877"/>
      <c r="AH68" s="877"/>
      <c r="AI68" s="877"/>
      <c r="AJ68" s="877"/>
      <c r="AK68" s="877" t="s">
        <v>573</v>
      </c>
      <c r="AL68" s="877"/>
      <c r="AM68" s="877"/>
      <c r="AN68" s="877"/>
      <c r="AO68" s="877"/>
      <c r="AP68" s="877" t="s">
        <v>573</v>
      </c>
      <c r="AQ68" s="877"/>
      <c r="AR68" s="877"/>
      <c r="AS68" s="877"/>
      <c r="AT68" s="877"/>
      <c r="AU68" s="877" t="s">
        <v>573</v>
      </c>
      <c r="AV68" s="877"/>
      <c r="AW68" s="877"/>
      <c r="AX68" s="877"/>
      <c r="AY68" s="877"/>
      <c r="AZ68" s="878"/>
      <c r="BA68" s="878"/>
      <c r="BB68" s="878"/>
      <c r="BC68" s="878"/>
      <c r="BD68" s="879"/>
      <c r="BE68" s="240"/>
      <c r="BF68" s="240"/>
      <c r="BG68" s="240"/>
      <c r="BH68" s="240"/>
      <c r="BI68" s="240"/>
      <c r="BJ68" s="240"/>
      <c r="BK68" s="240"/>
      <c r="BL68" s="240"/>
      <c r="BM68" s="240"/>
      <c r="BN68" s="240"/>
      <c r="BO68" s="240"/>
      <c r="BP68" s="240"/>
      <c r="BQ68" s="237">
        <v>62</v>
      </c>
      <c r="BR68" s="242"/>
      <c r="BS68" s="870"/>
      <c r="BT68" s="871"/>
      <c r="BU68" s="871"/>
      <c r="BV68" s="871"/>
      <c r="BW68" s="871"/>
      <c r="BX68" s="871"/>
      <c r="BY68" s="871"/>
      <c r="BZ68" s="871"/>
      <c r="CA68" s="871"/>
      <c r="CB68" s="871"/>
      <c r="CC68" s="871"/>
      <c r="CD68" s="871"/>
      <c r="CE68" s="871"/>
      <c r="CF68" s="871"/>
      <c r="CG68" s="876"/>
      <c r="CH68" s="873"/>
      <c r="CI68" s="874"/>
      <c r="CJ68" s="874"/>
      <c r="CK68" s="874"/>
      <c r="CL68" s="875"/>
      <c r="CM68" s="873"/>
      <c r="CN68" s="874"/>
      <c r="CO68" s="874"/>
      <c r="CP68" s="874"/>
      <c r="CQ68" s="875"/>
      <c r="CR68" s="873"/>
      <c r="CS68" s="874"/>
      <c r="CT68" s="874"/>
      <c r="CU68" s="874"/>
      <c r="CV68" s="875"/>
      <c r="CW68" s="873"/>
      <c r="CX68" s="874"/>
      <c r="CY68" s="874"/>
      <c r="CZ68" s="874"/>
      <c r="DA68" s="875"/>
      <c r="DB68" s="873"/>
      <c r="DC68" s="874"/>
      <c r="DD68" s="874"/>
      <c r="DE68" s="874"/>
      <c r="DF68" s="875"/>
      <c r="DG68" s="873"/>
      <c r="DH68" s="874"/>
      <c r="DI68" s="874"/>
      <c r="DJ68" s="874"/>
      <c r="DK68" s="875"/>
      <c r="DL68" s="873"/>
      <c r="DM68" s="874"/>
      <c r="DN68" s="874"/>
      <c r="DO68" s="874"/>
      <c r="DP68" s="875"/>
      <c r="DQ68" s="873"/>
      <c r="DR68" s="874"/>
      <c r="DS68" s="874"/>
      <c r="DT68" s="874"/>
      <c r="DU68" s="875"/>
      <c r="DV68" s="870"/>
      <c r="DW68" s="871"/>
      <c r="DX68" s="871"/>
      <c r="DY68" s="871"/>
      <c r="DZ68" s="872"/>
      <c r="EA68" s="230"/>
    </row>
    <row r="69" spans="1:131" ht="26.25" customHeight="1" x14ac:dyDescent="0.2">
      <c r="A69" s="237">
        <v>2</v>
      </c>
      <c r="B69" s="884" t="s">
        <v>570</v>
      </c>
      <c r="C69" s="885"/>
      <c r="D69" s="885"/>
      <c r="E69" s="885"/>
      <c r="F69" s="885"/>
      <c r="G69" s="885"/>
      <c r="H69" s="885"/>
      <c r="I69" s="885"/>
      <c r="J69" s="885"/>
      <c r="K69" s="885"/>
      <c r="L69" s="885"/>
      <c r="M69" s="885"/>
      <c r="N69" s="885"/>
      <c r="O69" s="885"/>
      <c r="P69" s="886"/>
      <c r="Q69" s="887">
        <v>7658</v>
      </c>
      <c r="R69" s="844"/>
      <c r="S69" s="844"/>
      <c r="T69" s="844"/>
      <c r="U69" s="844"/>
      <c r="V69" s="844">
        <v>7653</v>
      </c>
      <c r="W69" s="844"/>
      <c r="X69" s="844"/>
      <c r="Y69" s="844"/>
      <c r="Z69" s="844"/>
      <c r="AA69" s="844">
        <v>5</v>
      </c>
      <c r="AB69" s="844"/>
      <c r="AC69" s="844"/>
      <c r="AD69" s="844"/>
      <c r="AE69" s="844"/>
      <c r="AF69" s="844">
        <v>5</v>
      </c>
      <c r="AG69" s="844"/>
      <c r="AH69" s="844"/>
      <c r="AI69" s="844"/>
      <c r="AJ69" s="844"/>
      <c r="AK69" s="844" t="s">
        <v>573</v>
      </c>
      <c r="AL69" s="844"/>
      <c r="AM69" s="844"/>
      <c r="AN69" s="844"/>
      <c r="AO69" s="844"/>
      <c r="AP69" s="844" t="s">
        <v>573</v>
      </c>
      <c r="AQ69" s="844"/>
      <c r="AR69" s="844"/>
      <c r="AS69" s="844"/>
      <c r="AT69" s="844"/>
      <c r="AU69" s="844" t="s">
        <v>573</v>
      </c>
      <c r="AV69" s="844"/>
      <c r="AW69" s="844"/>
      <c r="AX69" s="844"/>
      <c r="AY69" s="844"/>
      <c r="AZ69" s="842"/>
      <c r="BA69" s="842"/>
      <c r="BB69" s="842"/>
      <c r="BC69" s="842"/>
      <c r="BD69" s="843"/>
      <c r="BE69" s="240"/>
      <c r="BF69" s="240"/>
      <c r="BG69" s="240"/>
      <c r="BH69" s="240"/>
      <c r="BI69" s="240"/>
      <c r="BJ69" s="240"/>
      <c r="BK69" s="240"/>
      <c r="BL69" s="240"/>
      <c r="BM69" s="240"/>
      <c r="BN69" s="240"/>
      <c r="BO69" s="240"/>
      <c r="BP69" s="240"/>
      <c r="BQ69" s="237">
        <v>63</v>
      </c>
      <c r="BR69" s="242"/>
      <c r="BS69" s="870"/>
      <c r="BT69" s="871"/>
      <c r="BU69" s="871"/>
      <c r="BV69" s="871"/>
      <c r="BW69" s="871"/>
      <c r="BX69" s="871"/>
      <c r="BY69" s="871"/>
      <c r="BZ69" s="871"/>
      <c r="CA69" s="871"/>
      <c r="CB69" s="871"/>
      <c r="CC69" s="871"/>
      <c r="CD69" s="871"/>
      <c r="CE69" s="871"/>
      <c r="CF69" s="871"/>
      <c r="CG69" s="876"/>
      <c r="CH69" s="873"/>
      <c r="CI69" s="874"/>
      <c r="CJ69" s="874"/>
      <c r="CK69" s="874"/>
      <c r="CL69" s="875"/>
      <c r="CM69" s="873"/>
      <c r="CN69" s="874"/>
      <c r="CO69" s="874"/>
      <c r="CP69" s="874"/>
      <c r="CQ69" s="875"/>
      <c r="CR69" s="873"/>
      <c r="CS69" s="874"/>
      <c r="CT69" s="874"/>
      <c r="CU69" s="874"/>
      <c r="CV69" s="875"/>
      <c r="CW69" s="873"/>
      <c r="CX69" s="874"/>
      <c r="CY69" s="874"/>
      <c r="CZ69" s="874"/>
      <c r="DA69" s="875"/>
      <c r="DB69" s="873"/>
      <c r="DC69" s="874"/>
      <c r="DD69" s="874"/>
      <c r="DE69" s="874"/>
      <c r="DF69" s="875"/>
      <c r="DG69" s="873"/>
      <c r="DH69" s="874"/>
      <c r="DI69" s="874"/>
      <c r="DJ69" s="874"/>
      <c r="DK69" s="875"/>
      <c r="DL69" s="873"/>
      <c r="DM69" s="874"/>
      <c r="DN69" s="874"/>
      <c r="DO69" s="874"/>
      <c r="DP69" s="875"/>
      <c r="DQ69" s="873"/>
      <c r="DR69" s="874"/>
      <c r="DS69" s="874"/>
      <c r="DT69" s="874"/>
      <c r="DU69" s="875"/>
      <c r="DV69" s="870"/>
      <c r="DW69" s="871"/>
      <c r="DX69" s="871"/>
      <c r="DY69" s="871"/>
      <c r="DZ69" s="872"/>
      <c r="EA69" s="230"/>
    </row>
    <row r="70" spans="1:131" ht="26.25" customHeight="1" x14ac:dyDescent="0.2">
      <c r="A70" s="237">
        <v>3</v>
      </c>
      <c r="B70" s="884" t="s">
        <v>571</v>
      </c>
      <c r="C70" s="885"/>
      <c r="D70" s="885"/>
      <c r="E70" s="885"/>
      <c r="F70" s="885"/>
      <c r="G70" s="885"/>
      <c r="H70" s="885"/>
      <c r="I70" s="885"/>
      <c r="J70" s="885"/>
      <c r="K70" s="885"/>
      <c r="L70" s="885"/>
      <c r="M70" s="885"/>
      <c r="N70" s="885"/>
      <c r="O70" s="885"/>
      <c r="P70" s="886"/>
      <c r="Q70" s="887">
        <v>96</v>
      </c>
      <c r="R70" s="844"/>
      <c r="S70" s="844"/>
      <c r="T70" s="844"/>
      <c r="U70" s="844"/>
      <c r="V70" s="844">
        <v>96</v>
      </c>
      <c r="W70" s="844"/>
      <c r="X70" s="844"/>
      <c r="Y70" s="844"/>
      <c r="Z70" s="844"/>
      <c r="AA70" s="844">
        <v>0</v>
      </c>
      <c r="AB70" s="844"/>
      <c r="AC70" s="844"/>
      <c r="AD70" s="844"/>
      <c r="AE70" s="844"/>
      <c r="AF70" s="844">
        <v>0</v>
      </c>
      <c r="AG70" s="844"/>
      <c r="AH70" s="844"/>
      <c r="AI70" s="844"/>
      <c r="AJ70" s="844"/>
      <c r="AK70" s="844" t="s">
        <v>573</v>
      </c>
      <c r="AL70" s="844"/>
      <c r="AM70" s="844"/>
      <c r="AN70" s="844"/>
      <c r="AO70" s="844"/>
      <c r="AP70" s="844" t="s">
        <v>573</v>
      </c>
      <c r="AQ70" s="844"/>
      <c r="AR70" s="844"/>
      <c r="AS70" s="844"/>
      <c r="AT70" s="844"/>
      <c r="AU70" s="844" t="s">
        <v>573</v>
      </c>
      <c r="AV70" s="844"/>
      <c r="AW70" s="844"/>
      <c r="AX70" s="844"/>
      <c r="AY70" s="844"/>
      <c r="AZ70" s="842"/>
      <c r="BA70" s="842"/>
      <c r="BB70" s="842"/>
      <c r="BC70" s="842"/>
      <c r="BD70" s="843"/>
      <c r="BE70" s="240"/>
      <c r="BF70" s="240"/>
      <c r="BG70" s="240"/>
      <c r="BH70" s="240"/>
      <c r="BI70" s="240"/>
      <c r="BJ70" s="240"/>
      <c r="BK70" s="240"/>
      <c r="BL70" s="240"/>
      <c r="BM70" s="240"/>
      <c r="BN70" s="240"/>
      <c r="BO70" s="240"/>
      <c r="BP70" s="240"/>
      <c r="BQ70" s="237">
        <v>64</v>
      </c>
      <c r="BR70" s="242"/>
      <c r="BS70" s="870"/>
      <c r="BT70" s="871"/>
      <c r="BU70" s="871"/>
      <c r="BV70" s="871"/>
      <c r="BW70" s="871"/>
      <c r="BX70" s="871"/>
      <c r="BY70" s="871"/>
      <c r="BZ70" s="871"/>
      <c r="CA70" s="871"/>
      <c r="CB70" s="871"/>
      <c r="CC70" s="871"/>
      <c r="CD70" s="871"/>
      <c r="CE70" s="871"/>
      <c r="CF70" s="871"/>
      <c r="CG70" s="876"/>
      <c r="CH70" s="873"/>
      <c r="CI70" s="874"/>
      <c r="CJ70" s="874"/>
      <c r="CK70" s="874"/>
      <c r="CL70" s="875"/>
      <c r="CM70" s="873"/>
      <c r="CN70" s="874"/>
      <c r="CO70" s="874"/>
      <c r="CP70" s="874"/>
      <c r="CQ70" s="875"/>
      <c r="CR70" s="873"/>
      <c r="CS70" s="874"/>
      <c r="CT70" s="874"/>
      <c r="CU70" s="874"/>
      <c r="CV70" s="875"/>
      <c r="CW70" s="873"/>
      <c r="CX70" s="874"/>
      <c r="CY70" s="874"/>
      <c r="CZ70" s="874"/>
      <c r="DA70" s="875"/>
      <c r="DB70" s="873"/>
      <c r="DC70" s="874"/>
      <c r="DD70" s="874"/>
      <c r="DE70" s="874"/>
      <c r="DF70" s="875"/>
      <c r="DG70" s="873"/>
      <c r="DH70" s="874"/>
      <c r="DI70" s="874"/>
      <c r="DJ70" s="874"/>
      <c r="DK70" s="875"/>
      <c r="DL70" s="873"/>
      <c r="DM70" s="874"/>
      <c r="DN70" s="874"/>
      <c r="DO70" s="874"/>
      <c r="DP70" s="875"/>
      <c r="DQ70" s="873"/>
      <c r="DR70" s="874"/>
      <c r="DS70" s="874"/>
      <c r="DT70" s="874"/>
      <c r="DU70" s="875"/>
      <c r="DV70" s="870"/>
      <c r="DW70" s="871"/>
      <c r="DX70" s="871"/>
      <c r="DY70" s="871"/>
      <c r="DZ70" s="872"/>
      <c r="EA70" s="230"/>
    </row>
    <row r="71" spans="1:131" ht="26.25" customHeight="1" x14ac:dyDescent="0.2">
      <c r="A71" s="237">
        <v>4</v>
      </c>
      <c r="B71" s="884" t="s">
        <v>572</v>
      </c>
      <c r="C71" s="885"/>
      <c r="D71" s="885"/>
      <c r="E71" s="885"/>
      <c r="F71" s="885"/>
      <c r="G71" s="885"/>
      <c r="H71" s="885"/>
      <c r="I71" s="885"/>
      <c r="J71" s="885"/>
      <c r="K71" s="885"/>
      <c r="L71" s="885"/>
      <c r="M71" s="885"/>
      <c r="N71" s="885"/>
      <c r="O71" s="885"/>
      <c r="P71" s="886"/>
      <c r="Q71" s="887">
        <v>202</v>
      </c>
      <c r="R71" s="844"/>
      <c r="S71" s="844"/>
      <c r="T71" s="844"/>
      <c r="U71" s="844"/>
      <c r="V71" s="844">
        <v>187</v>
      </c>
      <c r="W71" s="844"/>
      <c r="X71" s="844"/>
      <c r="Y71" s="844"/>
      <c r="Z71" s="844"/>
      <c r="AA71" s="844">
        <v>15</v>
      </c>
      <c r="AB71" s="844"/>
      <c r="AC71" s="844"/>
      <c r="AD71" s="844"/>
      <c r="AE71" s="844"/>
      <c r="AF71" s="844">
        <v>15</v>
      </c>
      <c r="AG71" s="844"/>
      <c r="AH71" s="844"/>
      <c r="AI71" s="844"/>
      <c r="AJ71" s="844"/>
      <c r="AK71" s="844" t="s">
        <v>573</v>
      </c>
      <c r="AL71" s="844"/>
      <c r="AM71" s="844"/>
      <c r="AN71" s="844"/>
      <c r="AO71" s="844"/>
      <c r="AP71" s="844" t="s">
        <v>573</v>
      </c>
      <c r="AQ71" s="844"/>
      <c r="AR71" s="844"/>
      <c r="AS71" s="844"/>
      <c r="AT71" s="844"/>
      <c r="AU71" s="844" t="s">
        <v>573</v>
      </c>
      <c r="AV71" s="844"/>
      <c r="AW71" s="844"/>
      <c r="AX71" s="844"/>
      <c r="AY71" s="844"/>
      <c r="AZ71" s="842"/>
      <c r="BA71" s="842"/>
      <c r="BB71" s="842"/>
      <c r="BC71" s="842"/>
      <c r="BD71" s="843"/>
      <c r="BE71" s="240"/>
      <c r="BF71" s="240"/>
      <c r="BG71" s="240"/>
      <c r="BH71" s="240"/>
      <c r="BI71" s="240"/>
      <c r="BJ71" s="240"/>
      <c r="BK71" s="240"/>
      <c r="BL71" s="240"/>
      <c r="BM71" s="240"/>
      <c r="BN71" s="240"/>
      <c r="BO71" s="240"/>
      <c r="BP71" s="240"/>
      <c r="BQ71" s="237">
        <v>65</v>
      </c>
      <c r="BR71" s="242"/>
      <c r="BS71" s="870"/>
      <c r="BT71" s="871"/>
      <c r="BU71" s="871"/>
      <c r="BV71" s="871"/>
      <c r="BW71" s="871"/>
      <c r="BX71" s="871"/>
      <c r="BY71" s="871"/>
      <c r="BZ71" s="871"/>
      <c r="CA71" s="871"/>
      <c r="CB71" s="871"/>
      <c r="CC71" s="871"/>
      <c r="CD71" s="871"/>
      <c r="CE71" s="871"/>
      <c r="CF71" s="871"/>
      <c r="CG71" s="876"/>
      <c r="CH71" s="873"/>
      <c r="CI71" s="874"/>
      <c r="CJ71" s="874"/>
      <c r="CK71" s="874"/>
      <c r="CL71" s="875"/>
      <c r="CM71" s="873"/>
      <c r="CN71" s="874"/>
      <c r="CO71" s="874"/>
      <c r="CP71" s="874"/>
      <c r="CQ71" s="875"/>
      <c r="CR71" s="873"/>
      <c r="CS71" s="874"/>
      <c r="CT71" s="874"/>
      <c r="CU71" s="874"/>
      <c r="CV71" s="875"/>
      <c r="CW71" s="873"/>
      <c r="CX71" s="874"/>
      <c r="CY71" s="874"/>
      <c r="CZ71" s="874"/>
      <c r="DA71" s="875"/>
      <c r="DB71" s="873"/>
      <c r="DC71" s="874"/>
      <c r="DD71" s="874"/>
      <c r="DE71" s="874"/>
      <c r="DF71" s="875"/>
      <c r="DG71" s="873"/>
      <c r="DH71" s="874"/>
      <c r="DI71" s="874"/>
      <c r="DJ71" s="874"/>
      <c r="DK71" s="875"/>
      <c r="DL71" s="873"/>
      <c r="DM71" s="874"/>
      <c r="DN71" s="874"/>
      <c r="DO71" s="874"/>
      <c r="DP71" s="875"/>
      <c r="DQ71" s="873"/>
      <c r="DR71" s="874"/>
      <c r="DS71" s="874"/>
      <c r="DT71" s="874"/>
      <c r="DU71" s="875"/>
      <c r="DV71" s="870"/>
      <c r="DW71" s="871"/>
      <c r="DX71" s="871"/>
      <c r="DY71" s="871"/>
      <c r="DZ71" s="872"/>
      <c r="EA71" s="230"/>
    </row>
    <row r="72" spans="1:131" ht="26.25" customHeight="1" x14ac:dyDescent="0.2">
      <c r="A72" s="237">
        <v>6</v>
      </c>
      <c r="B72" s="884" t="s">
        <v>577</v>
      </c>
      <c r="C72" s="885"/>
      <c r="D72" s="885"/>
      <c r="E72" s="885"/>
      <c r="F72" s="885"/>
      <c r="G72" s="885"/>
      <c r="H72" s="885"/>
      <c r="I72" s="885"/>
      <c r="J72" s="885"/>
      <c r="K72" s="885"/>
      <c r="L72" s="885"/>
      <c r="M72" s="885"/>
      <c r="N72" s="885"/>
      <c r="O72" s="885"/>
      <c r="P72" s="886"/>
      <c r="Q72" s="890">
        <v>211</v>
      </c>
      <c r="R72" s="837"/>
      <c r="S72" s="837"/>
      <c r="T72" s="837"/>
      <c r="U72" s="838"/>
      <c r="V72" s="836">
        <v>206</v>
      </c>
      <c r="W72" s="837"/>
      <c r="X72" s="837"/>
      <c r="Y72" s="837"/>
      <c r="Z72" s="838"/>
      <c r="AA72" s="836">
        <v>5</v>
      </c>
      <c r="AB72" s="837"/>
      <c r="AC72" s="837"/>
      <c r="AD72" s="837"/>
      <c r="AE72" s="838"/>
      <c r="AF72" s="836">
        <v>5</v>
      </c>
      <c r="AG72" s="837"/>
      <c r="AH72" s="837"/>
      <c r="AI72" s="837"/>
      <c r="AJ72" s="838"/>
      <c r="AK72" s="836">
        <v>15</v>
      </c>
      <c r="AL72" s="837"/>
      <c r="AM72" s="837"/>
      <c r="AN72" s="837"/>
      <c r="AO72" s="838"/>
      <c r="AP72" s="844" t="s">
        <v>573</v>
      </c>
      <c r="AQ72" s="844"/>
      <c r="AR72" s="844"/>
      <c r="AS72" s="844"/>
      <c r="AT72" s="844"/>
      <c r="AU72" s="844" t="s">
        <v>573</v>
      </c>
      <c r="AV72" s="844"/>
      <c r="AW72" s="844"/>
      <c r="AX72" s="844"/>
      <c r="AY72" s="844"/>
      <c r="AZ72" s="888"/>
      <c r="BA72" s="885"/>
      <c r="BB72" s="885"/>
      <c r="BC72" s="885"/>
      <c r="BD72" s="889"/>
      <c r="BE72" s="240"/>
      <c r="BF72" s="240"/>
      <c r="BG72" s="240"/>
      <c r="BH72" s="240"/>
      <c r="BI72" s="240"/>
      <c r="BJ72" s="240"/>
      <c r="BK72" s="240"/>
      <c r="BL72" s="240"/>
      <c r="BM72" s="240"/>
      <c r="BN72" s="240"/>
      <c r="BO72" s="240"/>
      <c r="BP72" s="240"/>
      <c r="BQ72" s="237">
        <v>66</v>
      </c>
      <c r="BR72" s="242"/>
      <c r="BS72" s="870"/>
      <c r="BT72" s="871"/>
      <c r="BU72" s="871"/>
      <c r="BV72" s="871"/>
      <c r="BW72" s="871"/>
      <c r="BX72" s="871"/>
      <c r="BY72" s="871"/>
      <c r="BZ72" s="871"/>
      <c r="CA72" s="871"/>
      <c r="CB72" s="871"/>
      <c r="CC72" s="871"/>
      <c r="CD72" s="871"/>
      <c r="CE72" s="871"/>
      <c r="CF72" s="871"/>
      <c r="CG72" s="876"/>
      <c r="CH72" s="873"/>
      <c r="CI72" s="874"/>
      <c r="CJ72" s="874"/>
      <c r="CK72" s="874"/>
      <c r="CL72" s="875"/>
      <c r="CM72" s="873"/>
      <c r="CN72" s="874"/>
      <c r="CO72" s="874"/>
      <c r="CP72" s="874"/>
      <c r="CQ72" s="875"/>
      <c r="CR72" s="873"/>
      <c r="CS72" s="874"/>
      <c r="CT72" s="874"/>
      <c r="CU72" s="874"/>
      <c r="CV72" s="875"/>
      <c r="CW72" s="873"/>
      <c r="CX72" s="874"/>
      <c r="CY72" s="874"/>
      <c r="CZ72" s="874"/>
      <c r="DA72" s="875"/>
      <c r="DB72" s="873"/>
      <c r="DC72" s="874"/>
      <c r="DD72" s="874"/>
      <c r="DE72" s="874"/>
      <c r="DF72" s="875"/>
      <c r="DG72" s="873"/>
      <c r="DH72" s="874"/>
      <c r="DI72" s="874"/>
      <c r="DJ72" s="874"/>
      <c r="DK72" s="875"/>
      <c r="DL72" s="873"/>
      <c r="DM72" s="874"/>
      <c r="DN72" s="874"/>
      <c r="DO72" s="874"/>
      <c r="DP72" s="875"/>
      <c r="DQ72" s="873"/>
      <c r="DR72" s="874"/>
      <c r="DS72" s="874"/>
      <c r="DT72" s="874"/>
      <c r="DU72" s="875"/>
      <c r="DV72" s="870"/>
      <c r="DW72" s="871"/>
      <c r="DX72" s="871"/>
      <c r="DY72" s="871"/>
      <c r="DZ72" s="872"/>
      <c r="EA72" s="230"/>
    </row>
    <row r="73" spans="1:131" ht="26.25" customHeight="1" x14ac:dyDescent="0.2">
      <c r="A73" s="237">
        <v>7</v>
      </c>
      <c r="B73" s="884" t="s">
        <v>574</v>
      </c>
      <c r="C73" s="885"/>
      <c r="D73" s="885"/>
      <c r="E73" s="885"/>
      <c r="F73" s="885"/>
      <c r="G73" s="885"/>
      <c r="H73" s="885"/>
      <c r="I73" s="885"/>
      <c r="J73" s="885"/>
      <c r="K73" s="885"/>
      <c r="L73" s="885"/>
      <c r="M73" s="885"/>
      <c r="N73" s="885"/>
      <c r="O73" s="885"/>
      <c r="P73" s="886"/>
      <c r="Q73" s="890">
        <v>70</v>
      </c>
      <c r="R73" s="837"/>
      <c r="S73" s="837"/>
      <c r="T73" s="837"/>
      <c r="U73" s="838"/>
      <c r="V73" s="836">
        <v>70</v>
      </c>
      <c r="W73" s="837"/>
      <c r="X73" s="837"/>
      <c r="Y73" s="837"/>
      <c r="Z73" s="838"/>
      <c r="AA73" s="836">
        <v>0</v>
      </c>
      <c r="AB73" s="837"/>
      <c r="AC73" s="837"/>
      <c r="AD73" s="837"/>
      <c r="AE73" s="838"/>
      <c r="AF73" s="836">
        <v>0</v>
      </c>
      <c r="AG73" s="837"/>
      <c r="AH73" s="837"/>
      <c r="AI73" s="837"/>
      <c r="AJ73" s="838"/>
      <c r="AK73" s="836" t="s">
        <v>492</v>
      </c>
      <c r="AL73" s="837"/>
      <c r="AM73" s="837"/>
      <c r="AN73" s="837"/>
      <c r="AO73" s="838"/>
      <c r="AP73" s="844" t="s">
        <v>573</v>
      </c>
      <c r="AQ73" s="844"/>
      <c r="AR73" s="844"/>
      <c r="AS73" s="844"/>
      <c r="AT73" s="844"/>
      <c r="AU73" s="844" t="s">
        <v>573</v>
      </c>
      <c r="AV73" s="844"/>
      <c r="AW73" s="844"/>
      <c r="AX73" s="844"/>
      <c r="AY73" s="844"/>
      <c r="AZ73" s="888"/>
      <c r="BA73" s="885"/>
      <c r="BB73" s="885"/>
      <c r="BC73" s="885"/>
      <c r="BD73" s="889"/>
      <c r="BE73" s="240"/>
      <c r="BF73" s="240"/>
      <c r="BG73" s="240"/>
      <c r="BH73" s="240"/>
      <c r="BI73" s="240"/>
      <c r="BJ73" s="240"/>
      <c r="BK73" s="240"/>
      <c r="BL73" s="240"/>
      <c r="BM73" s="240"/>
      <c r="BN73" s="240"/>
      <c r="BO73" s="240"/>
      <c r="BP73" s="240"/>
      <c r="BQ73" s="237">
        <v>67</v>
      </c>
      <c r="BR73" s="242"/>
      <c r="BS73" s="870"/>
      <c r="BT73" s="871"/>
      <c r="BU73" s="871"/>
      <c r="BV73" s="871"/>
      <c r="BW73" s="871"/>
      <c r="BX73" s="871"/>
      <c r="BY73" s="871"/>
      <c r="BZ73" s="871"/>
      <c r="CA73" s="871"/>
      <c r="CB73" s="871"/>
      <c r="CC73" s="871"/>
      <c r="CD73" s="871"/>
      <c r="CE73" s="871"/>
      <c r="CF73" s="871"/>
      <c r="CG73" s="876"/>
      <c r="CH73" s="873"/>
      <c r="CI73" s="874"/>
      <c r="CJ73" s="874"/>
      <c r="CK73" s="874"/>
      <c r="CL73" s="875"/>
      <c r="CM73" s="873"/>
      <c r="CN73" s="874"/>
      <c r="CO73" s="874"/>
      <c r="CP73" s="874"/>
      <c r="CQ73" s="875"/>
      <c r="CR73" s="873"/>
      <c r="CS73" s="874"/>
      <c r="CT73" s="874"/>
      <c r="CU73" s="874"/>
      <c r="CV73" s="875"/>
      <c r="CW73" s="873"/>
      <c r="CX73" s="874"/>
      <c r="CY73" s="874"/>
      <c r="CZ73" s="874"/>
      <c r="DA73" s="875"/>
      <c r="DB73" s="873"/>
      <c r="DC73" s="874"/>
      <c r="DD73" s="874"/>
      <c r="DE73" s="874"/>
      <c r="DF73" s="875"/>
      <c r="DG73" s="873"/>
      <c r="DH73" s="874"/>
      <c r="DI73" s="874"/>
      <c r="DJ73" s="874"/>
      <c r="DK73" s="875"/>
      <c r="DL73" s="873"/>
      <c r="DM73" s="874"/>
      <c r="DN73" s="874"/>
      <c r="DO73" s="874"/>
      <c r="DP73" s="875"/>
      <c r="DQ73" s="873"/>
      <c r="DR73" s="874"/>
      <c r="DS73" s="874"/>
      <c r="DT73" s="874"/>
      <c r="DU73" s="875"/>
      <c r="DV73" s="870"/>
      <c r="DW73" s="871"/>
      <c r="DX73" s="871"/>
      <c r="DY73" s="871"/>
      <c r="DZ73" s="872"/>
      <c r="EA73" s="230"/>
    </row>
    <row r="74" spans="1:131" ht="26.25" customHeight="1" x14ac:dyDescent="0.2">
      <c r="A74" s="237">
        <v>8</v>
      </c>
      <c r="B74" s="884" t="s">
        <v>578</v>
      </c>
      <c r="C74" s="885"/>
      <c r="D74" s="885"/>
      <c r="E74" s="885"/>
      <c r="F74" s="885"/>
      <c r="G74" s="885"/>
      <c r="H74" s="885"/>
      <c r="I74" s="885"/>
      <c r="J74" s="885"/>
      <c r="K74" s="885"/>
      <c r="L74" s="885"/>
      <c r="M74" s="885"/>
      <c r="N74" s="885"/>
      <c r="O74" s="885"/>
      <c r="P74" s="886"/>
      <c r="Q74" s="890">
        <v>204</v>
      </c>
      <c r="R74" s="837"/>
      <c r="S74" s="837"/>
      <c r="T74" s="837"/>
      <c r="U74" s="838"/>
      <c r="V74" s="836">
        <v>176</v>
      </c>
      <c r="W74" s="837"/>
      <c r="X74" s="837"/>
      <c r="Y74" s="837"/>
      <c r="Z74" s="838"/>
      <c r="AA74" s="836">
        <v>28</v>
      </c>
      <c r="AB74" s="837"/>
      <c r="AC74" s="837"/>
      <c r="AD74" s="837"/>
      <c r="AE74" s="838"/>
      <c r="AF74" s="836">
        <v>28</v>
      </c>
      <c r="AG74" s="837"/>
      <c r="AH74" s="837"/>
      <c r="AI74" s="837"/>
      <c r="AJ74" s="838"/>
      <c r="AK74" s="836" t="s">
        <v>492</v>
      </c>
      <c r="AL74" s="837"/>
      <c r="AM74" s="837"/>
      <c r="AN74" s="837"/>
      <c r="AO74" s="838"/>
      <c r="AP74" s="844" t="s">
        <v>573</v>
      </c>
      <c r="AQ74" s="844"/>
      <c r="AR74" s="844"/>
      <c r="AS74" s="844"/>
      <c r="AT74" s="844"/>
      <c r="AU74" s="844" t="s">
        <v>573</v>
      </c>
      <c r="AV74" s="844"/>
      <c r="AW74" s="844"/>
      <c r="AX74" s="844"/>
      <c r="AY74" s="844"/>
      <c r="AZ74" s="888"/>
      <c r="BA74" s="885"/>
      <c r="BB74" s="885"/>
      <c r="BC74" s="885"/>
      <c r="BD74" s="889"/>
      <c r="BE74" s="240"/>
      <c r="BF74" s="240"/>
      <c r="BG74" s="240"/>
      <c r="BH74" s="240"/>
      <c r="BI74" s="240"/>
      <c r="BJ74" s="240"/>
      <c r="BK74" s="240"/>
      <c r="BL74" s="240"/>
      <c r="BM74" s="240"/>
      <c r="BN74" s="240"/>
      <c r="BO74" s="240"/>
      <c r="BP74" s="240"/>
      <c r="BQ74" s="237">
        <v>68</v>
      </c>
      <c r="BR74" s="242"/>
      <c r="BS74" s="870"/>
      <c r="BT74" s="871"/>
      <c r="BU74" s="871"/>
      <c r="BV74" s="871"/>
      <c r="BW74" s="871"/>
      <c r="BX74" s="871"/>
      <c r="BY74" s="871"/>
      <c r="BZ74" s="871"/>
      <c r="CA74" s="871"/>
      <c r="CB74" s="871"/>
      <c r="CC74" s="871"/>
      <c r="CD74" s="871"/>
      <c r="CE74" s="871"/>
      <c r="CF74" s="871"/>
      <c r="CG74" s="876"/>
      <c r="CH74" s="873"/>
      <c r="CI74" s="874"/>
      <c r="CJ74" s="874"/>
      <c r="CK74" s="874"/>
      <c r="CL74" s="875"/>
      <c r="CM74" s="873"/>
      <c r="CN74" s="874"/>
      <c r="CO74" s="874"/>
      <c r="CP74" s="874"/>
      <c r="CQ74" s="875"/>
      <c r="CR74" s="873"/>
      <c r="CS74" s="874"/>
      <c r="CT74" s="874"/>
      <c r="CU74" s="874"/>
      <c r="CV74" s="875"/>
      <c r="CW74" s="873"/>
      <c r="CX74" s="874"/>
      <c r="CY74" s="874"/>
      <c r="CZ74" s="874"/>
      <c r="DA74" s="875"/>
      <c r="DB74" s="873"/>
      <c r="DC74" s="874"/>
      <c r="DD74" s="874"/>
      <c r="DE74" s="874"/>
      <c r="DF74" s="875"/>
      <c r="DG74" s="873"/>
      <c r="DH74" s="874"/>
      <c r="DI74" s="874"/>
      <c r="DJ74" s="874"/>
      <c r="DK74" s="875"/>
      <c r="DL74" s="873"/>
      <c r="DM74" s="874"/>
      <c r="DN74" s="874"/>
      <c r="DO74" s="874"/>
      <c r="DP74" s="875"/>
      <c r="DQ74" s="873"/>
      <c r="DR74" s="874"/>
      <c r="DS74" s="874"/>
      <c r="DT74" s="874"/>
      <c r="DU74" s="875"/>
      <c r="DV74" s="870"/>
      <c r="DW74" s="871"/>
      <c r="DX74" s="871"/>
      <c r="DY74" s="871"/>
      <c r="DZ74" s="872"/>
      <c r="EA74" s="230"/>
    </row>
    <row r="75" spans="1:131" ht="26.25" customHeight="1" x14ac:dyDescent="0.2">
      <c r="A75" s="237">
        <v>9</v>
      </c>
      <c r="B75" s="884" t="s">
        <v>575</v>
      </c>
      <c r="C75" s="885"/>
      <c r="D75" s="885"/>
      <c r="E75" s="885"/>
      <c r="F75" s="885"/>
      <c r="G75" s="885"/>
      <c r="H75" s="885"/>
      <c r="I75" s="885"/>
      <c r="J75" s="885"/>
      <c r="K75" s="885"/>
      <c r="L75" s="885"/>
      <c r="M75" s="885"/>
      <c r="N75" s="885"/>
      <c r="O75" s="885"/>
      <c r="P75" s="886"/>
      <c r="Q75" s="890">
        <v>854731</v>
      </c>
      <c r="R75" s="837"/>
      <c r="S75" s="837"/>
      <c r="T75" s="837"/>
      <c r="U75" s="838"/>
      <c r="V75" s="836">
        <v>844450</v>
      </c>
      <c r="W75" s="837"/>
      <c r="X75" s="837"/>
      <c r="Y75" s="837"/>
      <c r="Z75" s="838"/>
      <c r="AA75" s="836">
        <v>10282</v>
      </c>
      <c r="AB75" s="837"/>
      <c r="AC75" s="837"/>
      <c r="AD75" s="837"/>
      <c r="AE75" s="838"/>
      <c r="AF75" s="836">
        <v>10056</v>
      </c>
      <c r="AG75" s="837"/>
      <c r="AH75" s="837"/>
      <c r="AI75" s="837"/>
      <c r="AJ75" s="838"/>
      <c r="AK75" s="836" t="s">
        <v>492</v>
      </c>
      <c r="AL75" s="837"/>
      <c r="AM75" s="837"/>
      <c r="AN75" s="837"/>
      <c r="AO75" s="838"/>
      <c r="AP75" s="844" t="s">
        <v>573</v>
      </c>
      <c r="AQ75" s="844"/>
      <c r="AR75" s="844"/>
      <c r="AS75" s="844"/>
      <c r="AT75" s="844"/>
      <c r="AU75" s="844" t="s">
        <v>573</v>
      </c>
      <c r="AV75" s="844"/>
      <c r="AW75" s="844"/>
      <c r="AX75" s="844"/>
      <c r="AY75" s="844"/>
      <c r="AZ75" s="888"/>
      <c r="BA75" s="885"/>
      <c r="BB75" s="885"/>
      <c r="BC75" s="885"/>
      <c r="BD75" s="889"/>
      <c r="BE75" s="240"/>
      <c r="BF75" s="240"/>
      <c r="BG75" s="240"/>
      <c r="BH75" s="240"/>
      <c r="BI75" s="240"/>
      <c r="BJ75" s="240"/>
      <c r="BK75" s="240"/>
      <c r="BL75" s="240"/>
      <c r="BM75" s="240"/>
      <c r="BN75" s="240"/>
      <c r="BO75" s="240"/>
      <c r="BP75" s="240"/>
      <c r="BQ75" s="237">
        <v>69</v>
      </c>
      <c r="BR75" s="242"/>
      <c r="BS75" s="870"/>
      <c r="BT75" s="871"/>
      <c r="BU75" s="871"/>
      <c r="BV75" s="871"/>
      <c r="BW75" s="871"/>
      <c r="BX75" s="871"/>
      <c r="BY75" s="871"/>
      <c r="BZ75" s="871"/>
      <c r="CA75" s="871"/>
      <c r="CB75" s="871"/>
      <c r="CC75" s="871"/>
      <c r="CD75" s="871"/>
      <c r="CE75" s="871"/>
      <c r="CF75" s="871"/>
      <c r="CG75" s="876"/>
      <c r="CH75" s="873"/>
      <c r="CI75" s="874"/>
      <c r="CJ75" s="874"/>
      <c r="CK75" s="874"/>
      <c r="CL75" s="875"/>
      <c r="CM75" s="873"/>
      <c r="CN75" s="874"/>
      <c r="CO75" s="874"/>
      <c r="CP75" s="874"/>
      <c r="CQ75" s="875"/>
      <c r="CR75" s="873"/>
      <c r="CS75" s="874"/>
      <c r="CT75" s="874"/>
      <c r="CU75" s="874"/>
      <c r="CV75" s="875"/>
      <c r="CW75" s="873"/>
      <c r="CX75" s="874"/>
      <c r="CY75" s="874"/>
      <c r="CZ75" s="874"/>
      <c r="DA75" s="875"/>
      <c r="DB75" s="873"/>
      <c r="DC75" s="874"/>
      <c r="DD75" s="874"/>
      <c r="DE75" s="874"/>
      <c r="DF75" s="875"/>
      <c r="DG75" s="873"/>
      <c r="DH75" s="874"/>
      <c r="DI75" s="874"/>
      <c r="DJ75" s="874"/>
      <c r="DK75" s="875"/>
      <c r="DL75" s="873"/>
      <c r="DM75" s="874"/>
      <c r="DN75" s="874"/>
      <c r="DO75" s="874"/>
      <c r="DP75" s="875"/>
      <c r="DQ75" s="873"/>
      <c r="DR75" s="874"/>
      <c r="DS75" s="874"/>
      <c r="DT75" s="874"/>
      <c r="DU75" s="875"/>
      <c r="DV75" s="870"/>
      <c r="DW75" s="871"/>
      <c r="DX75" s="871"/>
      <c r="DY75" s="871"/>
      <c r="DZ75" s="872"/>
      <c r="EA75" s="230"/>
    </row>
    <row r="76" spans="1:131" ht="26.25" customHeight="1" x14ac:dyDescent="0.2">
      <c r="A76" s="237">
        <v>10</v>
      </c>
      <c r="B76" s="884" t="s">
        <v>579</v>
      </c>
      <c r="C76" s="885"/>
      <c r="D76" s="885"/>
      <c r="E76" s="885"/>
      <c r="F76" s="885"/>
      <c r="G76" s="885"/>
      <c r="H76" s="885"/>
      <c r="I76" s="885"/>
      <c r="J76" s="885"/>
      <c r="K76" s="885"/>
      <c r="L76" s="885"/>
      <c r="M76" s="885"/>
      <c r="N76" s="885"/>
      <c r="O76" s="885"/>
      <c r="P76" s="886"/>
      <c r="Q76" s="890">
        <v>492</v>
      </c>
      <c r="R76" s="837"/>
      <c r="S76" s="837"/>
      <c r="T76" s="837"/>
      <c r="U76" s="838"/>
      <c r="V76" s="836">
        <v>389</v>
      </c>
      <c r="W76" s="837"/>
      <c r="X76" s="837"/>
      <c r="Y76" s="837"/>
      <c r="Z76" s="838"/>
      <c r="AA76" s="836">
        <v>103</v>
      </c>
      <c r="AB76" s="837"/>
      <c r="AC76" s="837"/>
      <c r="AD76" s="837"/>
      <c r="AE76" s="838"/>
      <c r="AF76" s="836">
        <v>103</v>
      </c>
      <c r="AG76" s="837"/>
      <c r="AH76" s="837"/>
      <c r="AI76" s="837"/>
      <c r="AJ76" s="838"/>
      <c r="AK76" s="836">
        <v>3</v>
      </c>
      <c r="AL76" s="837"/>
      <c r="AM76" s="837"/>
      <c r="AN76" s="837"/>
      <c r="AO76" s="838"/>
      <c r="AP76" s="836" t="s">
        <v>492</v>
      </c>
      <c r="AQ76" s="837"/>
      <c r="AR76" s="837"/>
      <c r="AS76" s="837"/>
      <c r="AT76" s="838"/>
      <c r="AU76" s="844" t="s">
        <v>573</v>
      </c>
      <c r="AV76" s="844"/>
      <c r="AW76" s="844"/>
      <c r="AX76" s="844"/>
      <c r="AY76" s="844"/>
      <c r="AZ76" s="888"/>
      <c r="BA76" s="885"/>
      <c r="BB76" s="885"/>
      <c r="BC76" s="885"/>
      <c r="BD76" s="889"/>
      <c r="BE76" s="240"/>
      <c r="BF76" s="240"/>
      <c r="BG76" s="240"/>
      <c r="BH76" s="240"/>
      <c r="BI76" s="240"/>
      <c r="BJ76" s="240"/>
      <c r="BK76" s="240"/>
      <c r="BL76" s="240"/>
      <c r="BM76" s="240"/>
      <c r="BN76" s="240"/>
      <c r="BO76" s="240"/>
      <c r="BP76" s="240"/>
      <c r="BQ76" s="237">
        <v>70</v>
      </c>
      <c r="BR76" s="242"/>
      <c r="BS76" s="870"/>
      <c r="BT76" s="871"/>
      <c r="BU76" s="871"/>
      <c r="BV76" s="871"/>
      <c r="BW76" s="871"/>
      <c r="BX76" s="871"/>
      <c r="BY76" s="871"/>
      <c r="BZ76" s="871"/>
      <c r="CA76" s="871"/>
      <c r="CB76" s="871"/>
      <c r="CC76" s="871"/>
      <c r="CD76" s="871"/>
      <c r="CE76" s="871"/>
      <c r="CF76" s="871"/>
      <c r="CG76" s="876"/>
      <c r="CH76" s="873"/>
      <c r="CI76" s="874"/>
      <c r="CJ76" s="874"/>
      <c r="CK76" s="874"/>
      <c r="CL76" s="875"/>
      <c r="CM76" s="873"/>
      <c r="CN76" s="874"/>
      <c r="CO76" s="874"/>
      <c r="CP76" s="874"/>
      <c r="CQ76" s="875"/>
      <c r="CR76" s="873"/>
      <c r="CS76" s="874"/>
      <c r="CT76" s="874"/>
      <c r="CU76" s="874"/>
      <c r="CV76" s="875"/>
      <c r="CW76" s="873"/>
      <c r="CX76" s="874"/>
      <c r="CY76" s="874"/>
      <c r="CZ76" s="874"/>
      <c r="DA76" s="875"/>
      <c r="DB76" s="873"/>
      <c r="DC76" s="874"/>
      <c r="DD76" s="874"/>
      <c r="DE76" s="874"/>
      <c r="DF76" s="875"/>
      <c r="DG76" s="873"/>
      <c r="DH76" s="874"/>
      <c r="DI76" s="874"/>
      <c r="DJ76" s="874"/>
      <c r="DK76" s="875"/>
      <c r="DL76" s="873"/>
      <c r="DM76" s="874"/>
      <c r="DN76" s="874"/>
      <c r="DO76" s="874"/>
      <c r="DP76" s="875"/>
      <c r="DQ76" s="873"/>
      <c r="DR76" s="874"/>
      <c r="DS76" s="874"/>
      <c r="DT76" s="874"/>
      <c r="DU76" s="875"/>
      <c r="DV76" s="870"/>
      <c r="DW76" s="871"/>
      <c r="DX76" s="871"/>
      <c r="DY76" s="871"/>
      <c r="DZ76" s="872"/>
      <c r="EA76" s="230"/>
    </row>
    <row r="77" spans="1:131" ht="26.25" customHeight="1" x14ac:dyDescent="0.2">
      <c r="A77" s="237">
        <v>11</v>
      </c>
      <c r="B77" s="884" t="s">
        <v>580</v>
      </c>
      <c r="C77" s="885"/>
      <c r="D77" s="885"/>
      <c r="E77" s="885"/>
      <c r="F77" s="885"/>
      <c r="G77" s="885"/>
      <c r="H77" s="885"/>
      <c r="I77" s="885"/>
      <c r="J77" s="885"/>
      <c r="K77" s="885"/>
      <c r="L77" s="885"/>
      <c r="M77" s="885"/>
      <c r="N77" s="885"/>
      <c r="O77" s="885"/>
      <c r="P77" s="886"/>
      <c r="Q77" s="890">
        <v>994</v>
      </c>
      <c r="R77" s="837"/>
      <c r="S77" s="837"/>
      <c r="T77" s="837"/>
      <c r="U77" s="838"/>
      <c r="V77" s="836">
        <v>867</v>
      </c>
      <c r="W77" s="837"/>
      <c r="X77" s="837"/>
      <c r="Y77" s="837"/>
      <c r="Z77" s="838"/>
      <c r="AA77" s="836">
        <v>127</v>
      </c>
      <c r="AB77" s="837"/>
      <c r="AC77" s="837"/>
      <c r="AD77" s="837"/>
      <c r="AE77" s="838"/>
      <c r="AF77" s="836">
        <v>1309</v>
      </c>
      <c r="AG77" s="837"/>
      <c r="AH77" s="837"/>
      <c r="AI77" s="837"/>
      <c r="AJ77" s="838"/>
      <c r="AK77" s="836">
        <v>1</v>
      </c>
      <c r="AL77" s="837"/>
      <c r="AM77" s="837"/>
      <c r="AN77" s="837"/>
      <c r="AO77" s="838"/>
      <c r="AP77" s="836">
        <v>2622</v>
      </c>
      <c r="AQ77" s="837"/>
      <c r="AR77" s="837"/>
      <c r="AS77" s="837"/>
      <c r="AT77" s="838"/>
      <c r="AU77" s="844" t="s">
        <v>573</v>
      </c>
      <c r="AV77" s="844"/>
      <c r="AW77" s="844"/>
      <c r="AX77" s="844"/>
      <c r="AY77" s="844"/>
      <c r="AZ77" s="888" t="s">
        <v>576</v>
      </c>
      <c r="BA77" s="885"/>
      <c r="BB77" s="885"/>
      <c r="BC77" s="885"/>
      <c r="BD77" s="889"/>
      <c r="BE77" s="240"/>
      <c r="BF77" s="240"/>
      <c r="BG77" s="240"/>
      <c r="BH77" s="240"/>
      <c r="BI77" s="240"/>
      <c r="BJ77" s="240"/>
      <c r="BK77" s="240"/>
      <c r="BL77" s="240"/>
      <c r="BM77" s="240"/>
      <c r="BN77" s="240"/>
      <c r="BO77" s="240"/>
      <c r="BP77" s="240"/>
      <c r="BQ77" s="237">
        <v>71</v>
      </c>
      <c r="BR77" s="242"/>
      <c r="BS77" s="870"/>
      <c r="BT77" s="871"/>
      <c r="BU77" s="871"/>
      <c r="BV77" s="871"/>
      <c r="BW77" s="871"/>
      <c r="BX77" s="871"/>
      <c r="BY77" s="871"/>
      <c r="BZ77" s="871"/>
      <c r="CA77" s="871"/>
      <c r="CB77" s="871"/>
      <c r="CC77" s="871"/>
      <c r="CD77" s="871"/>
      <c r="CE77" s="871"/>
      <c r="CF77" s="871"/>
      <c r="CG77" s="876"/>
      <c r="CH77" s="873"/>
      <c r="CI77" s="874"/>
      <c r="CJ77" s="874"/>
      <c r="CK77" s="874"/>
      <c r="CL77" s="875"/>
      <c r="CM77" s="873"/>
      <c r="CN77" s="874"/>
      <c r="CO77" s="874"/>
      <c r="CP77" s="874"/>
      <c r="CQ77" s="875"/>
      <c r="CR77" s="873"/>
      <c r="CS77" s="874"/>
      <c r="CT77" s="874"/>
      <c r="CU77" s="874"/>
      <c r="CV77" s="875"/>
      <c r="CW77" s="873"/>
      <c r="CX77" s="874"/>
      <c r="CY77" s="874"/>
      <c r="CZ77" s="874"/>
      <c r="DA77" s="875"/>
      <c r="DB77" s="873"/>
      <c r="DC77" s="874"/>
      <c r="DD77" s="874"/>
      <c r="DE77" s="874"/>
      <c r="DF77" s="875"/>
      <c r="DG77" s="873"/>
      <c r="DH77" s="874"/>
      <c r="DI77" s="874"/>
      <c r="DJ77" s="874"/>
      <c r="DK77" s="875"/>
      <c r="DL77" s="873"/>
      <c r="DM77" s="874"/>
      <c r="DN77" s="874"/>
      <c r="DO77" s="874"/>
      <c r="DP77" s="875"/>
      <c r="DQ77" s="873"/>
      <c r="DR77" s="874"/>
      <c r="DS77" s="874"/>
      <c r="DT77" s="874"/>
      <c r="DU77" s="875"/>
      <c r="DV77" s="870"/>
      <c r="DW77" s="871"/>
      <c r="DX77" s="871"/>
      <c r="DY77" s="871"/>
      <c r="DZ77" s="872"/>
      <c r="EA77" s="230"/>
    </row>
    <row r="78" spans="1:131" ht="26.25" customHeight="1" x14ac:dyDescent="0.2">
      <c r="A78" s="237">
        <v>11</v>
      </c>
      <c r="B78" s="884"/>
      <c r="C78" s="885"/>
      <c r="D78" s="885"/>
      <c r="E78" s="885"/>
      <c r="F78" s="885"/>
      <c r="G78" s="885"/>
      <c r="H78" s="885"/>
      <c r="I78" s="885"/>
      <c r="J78" s="885"/>
      <c r="K78" s="885"/>
      <c r="L78" s="885"/>
      <c r="M78" s="885"/>
      <c r="N78" s="885"/>
      <c r="O78" s="885"/>
      <c r="P78" s="886"/>
      <c r="Q78" s="887"/>
      <c r="R78" s="844"/>
      <c r="S78" s="844"/>
      <c r="T78" s="844"/>
      <c r="U78" s="844"/>
      <c r="V78" s="844"/>
      <c r="W78" s="844"/>
      <c r="X78" s="84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4"/>
      <c r="AY78" s="844"/>
      <c r="AZ78" s="842"/>
      <c r="BA78" s="842"/>
      <c r="BB78" s="842"/>
      <c r="BC78" s="842"/>
      <c r="BD78" s="843"/>
      <c r="BE78" s="240"/>
      <c r="BF78" s="240"/>
      <c r="BG78" s="240"/>
      <c r="BH78" s="240"/>
      <c r="BI78" s="240"/>
      <c r="BJ78" s="230"/>
      <c r="BK78" s="230"/>
      <c r="BL78" s="230"/>
      <c r="BM78" s="230"/>
      <c r="BN78" s="230"/>
      <c r="BO78" s="240"/>
      <c r="BP78" s="240"/>
      <c r="BQ78" s="237">
        <v>72</v>
      </c>
      <c r="BR78" s="242"/>
      <c r="BS78" s="870"/>
      <c r="BT78" s="871"/>
      <c r="BU78" s="871"/>
      <c r="BV78" s="871"/>
      <c r="BW78" s="871"/>
      <c r="BX78" s="871"/>
      <c r="BY78" s="871"/>
      <c r="BZ78" s="871"/>
      <c r="CA78" s="871"/>
      <c r="CB78" s="871"/>
      <c r="CC78" s="871"/>
      <c r="CD78" s="871"/>
      <c r="CE78" s="871"/>
      <c r="CF78" s="871"/>
      <c r="CG78" s="876"/>
      <c r="CH78" s="873"/>
      <c r="CI78" s="874"/>
      <c r="CJ78" s="874"/>
      <c r="CK78" s="874"/>
      <c r="CL78" s="875"/>
      <c r="CM78" s="873"/>
      <c r="CN78" s="874"/>
      <c r="CO78" s="874"/>
      <c r="CP78" s="874"/>
      <c r="CQ78" s="875"/>
      <c r="CR78" s="873"/>
      <c r="CS78" s="874"/>
      <c r="CT78" s="874"/>
      <c r="CU78" s="874"/>
      <c r="CV78" s="875"/>
      <c r="CW78" s="873"/>
      <c r="CX78" s="874"/>
      <c r="CY78" s="874"/>
      <c r="CZ78" s="874"/>
      <c r="DA78" s="875"/>
      <c r="DB78" s="873"/>
      <c r="DC78" s="874"/>
      <c r="DD78" s="874"/>
      <c r="DE78" s="874"/>
      <c r="DF78" s="875"/>
      <c r="DG78" s="873"/>
      <c r="DH78" s="874"/>
      <c r="DI78" s="874"/>
      <c r="DJ78" s="874"/>
      <c r="DK78" s="875"/>
      <c r="DL78" s="873"/>
      <c r="DM78" s="874"/>
      <c r="DN78" s="874"/>
      <c r="DO78" s="874"/>
      <c r="DP78" s="875"/>
      <c r="DQ78" s="873"/>
      <c r="DR78" s="874"/>
      <c r="DS78" s="874"/>
      <c r="DT78" s="874"/>
      <c r="DU78" s="875"/>
      <c r="DV78" s="870"/>
      <c r="DW78" s="871"/>
      <c r="DX78" s="871"/>
      <c r="DY78" s="871"/>
      <c r="DZ78" s="872"/>
      <c r="EA78" s="230"/>
    </row>
    <row r="79" spans="1:131" ht="26.25" customHeight="1" x14ac:dyDescent="0.2">
      <c r="A79" s="237">
        <v>12</v>
      </c>
      <c r="B79" s="884"/>
      <c r="C79" s="885"/>
      <c r="D79" s="885"/>
      <c r="E79" s="885"/>
      <c r="F79" s="885"/>
      <c r="G79" s="885"/>
      <c r="H79" s="885"/>
      <c r="I79" s="885"/>
      <c r="J79" s="885"/>
      <c r="K79" s="885"/>
      <c r="L79" s="885"/>
      <c r="M79" s="885"/>
      <c r="N79" s="885"/>
      <c r="O79" s="885"/>
      <c r="P79" s="886"/>
      <c r="Q79" s="887"/>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842"/>
      <c r="BA79" s="842"/>
      <c r="BB79" s="842"/>
      <c r="BC79" s="842"/>
      <c r="BD79" s="843"/>
      <c r="BE79" s="240"/>
      <c r="BF79" s="240"/>
      <c r="BG79" s="240"/>
      <c r="BH79" s="240"/>
      <c r="BI79" s="240"/>
      <c r="BJ79" s="230"/>
      <c r="BK79" s="230"/>
      <c r="BL79" s="230"/>
      <c r="BM79" s="230"/>
      <c r="BN79" s="230"/>
      <c r="BO79" s="240"/>
      <c r="BP79" s="240"/>
      <c r="BQ79" s="237">
        <v>73</v>
      </c>
      <c r="BR79" s="242"/>
      <c r="BS79" s="870"/>
      <c r="BT79" s="871"/>
      <c r="BU79" s="871"/>
      <c r="BV79" s="871"/>
      <c r="BW79" s="871"/>
      <c r="BX79" s="871"/>
      <c r="BY79" s="871"/>
      <c r="BZ79" s="871"/>
      <c r="CA79" s="871"/>
      <c r="CB79" s="871"/>
      <c r="CC79" s="871"/>
      <c r="CD79" s="871"/>
      <c r="CE79" s="871"/>
      <c r="CF79" s="871"/>
      <c r="CG79" s="876"/>
      <c r="CH79" s="873"/>
      <c r="CI79" s="874"/>
      <c r="CJ79" s="874"/>
      <c r="CK79" s="874"/>
      <c r="CL79" s="875"/>
      <c r="CM79" s="873"/>
      <c r="CN79" s="874"/>
      <c r="CO79" s="874"/>
      <c r="CP79" s="874"/>
      <c r="CQ79" s="875"/>
      <c r="CR79" s="873"/>
      <c r="CS79" s="874"/>
      <c r="CT79" s="874"/>
      <c r="CU79" s="874"/>
      <c r="CV79" s="875"/>
      <c r="CW79" s="873"/>
      <c r="CX79" s="874"/>
      <c r="CY79" s="874"/>
      <c r="CZ79" s="874"/>
      <c r="DA79" s="875"/>
      <c r="DB79" s="873"/>
      <c r="DC79" s="874"/>
      <c r="DD79" s="874"/>
      <c r="DE79" s="874"/>
      <c r="DF79" s="875"/>
      <c r="DG79" s="873"/>
      <c r="DH79" s="874"/>
      <c r="DI79" s="874"/>
      <c r="DJ79" s="874"/>
      <c r="DK79" s="875"/>
      <c r="DL79" s="873"/>
      <c r="DM79" s="874"/>
      <c r="DN79" s="874"/>
      <c r="DO79" s="874"/>
      <c r="DP79" s="875"/>
      <c r="DQ79" s="873"/>
      <c r="DR79" s="874"/>
      <c r="DS79" s="874"/>
      <c r="DT79" s="874"/>
      <c r="DU79" s="875"/>
      <c r="DV79" s="870"/>
      <c r="DW79" s="871"/>
      <c r="DX79" s="871"/>
      <c r="DY79" s="871"/>
      <c r="DZ79" s="872"/>
      <c r="EA79" s="230"/>
    </row>
    <row r="80" spans="1:131" ht="26.25" customHeight="1" x14ac:dyDescent="0.2">
      <c r="A80" s="237">
        <v>13</v>
      </c>
      <c r="B80" s="884"/>
      <c r="C80" s="885"/>
      <c r="D80" s="885"/>
      <c r="E80" s="885"/>
      <c r="F80" s="885"/>
      <c r="G80" s="885"/>
      <c r="H80" s="885"/>
      <c r="I80" s="885"/>
      <c r="J80" s="885"/>
      <c r="K80" s="885"/>
      <c r="L80" s="885"/>
      <c r="M80" s="885"/>
      <c r="N80" s="885"/>
      <c r="O80" s="885"/>
      <c r="P80" s="886"/>
      <c r="Q80" s="887"/>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842"/>
      <c r="BA80" s="842"/>
      <c r="BB80" s="842"/>
      <c r="BC80" s="842"/>
      <c r="BD80" s="843"/>
      <c r="BE80" s="240"/>
      <c r="BF80" s="240"/>
      <c r="BG80" s="240"/>
      <c r="BH80" s="240"/>
      <c r="BI80" s="240"/>
      <c r="BJ80" s="240"/>
      <c r="BK80" s="240"/>
      <c r="BL80" s="240"/>
      <c r="BM80" s="240"/>
      <c r="BN80" s="240"/>
      <c r="BO80" s="240"/>
      <c r="BP80" s="240"/>
      <c r="BQ80" s="237">
        <v>74</v>
      </c>
      <c r="BR80" s="242"/>
      <c r="BS80" s="870"/>
      <c r="BT80" s="871"/>
      <c r="BU80" s="871"/>
      <c r="BV80" s="871"/>
      <c r="BW80" s="871"/>
      <c r="BX80" s="871"/>
      <c r="BY80" s="871"/>
      <c r="BZ80" s="871"/>
      <c r="CA80" s="871"/>
      <c r="CB80" s="871"/>
      <c r="CC80" s="871"/>
      <c r="CD80" s="871"/>
      <c r="CE80" s="871"/>
      <c r="CF80" s="871"/>
      <c r="CG80" s="876"/>
      <c r="CH80" s="873"/>
      <c r="CI80" s="874"/>
      <c r="CJ80" s="874"/>
      <c r="CK80" s="874"/>
      <c r="CL80" s="875"/>
      <c r="CM80" s="873"/>
      <c r="CN80" s="874"/>
      <c r="CO80" s="874"/>
      <c r="CP80" s="874"/>
      <c r="CQ80" s="875"/>
      <c r="CR80" s="873"/>
      <c r="CS80" s="874"/>
      <c r="CT80" s="874"/>
      <c r="CU80" s="874"/>
      <c r="CV80" s="875"/>
      <c r="CW80" s="873"/>
      <c r="CX80" s="874"/>
      <c r="CY80" s="874"/>
      <c r="CZ80" s="874"/>
      <c r="DA80" s="875"/>
      <c r="DB80" s="873"/>
      <c r="DC80" s="874"/>
      <c r="DD80" s="874"/>
      <c r="DE80" s="874"/>
      <c r="DF80" s="875"/>
      <c r="DG80" s="873"/>
      <c r="DH80" s="874"/>
      <c r="DI80" s="874"/>
      <c r="DJ80" s="874"/>
      <c r="DK80" s="875"/>
      <c r="DL80" s="873"/>
      <c r="DM80" s="874"/>
      <c r="DN80" s="874"/>
      <c r="DO80" s="874"/>
      <c r="DP80" s="875"/>
      <c r="DQ80" s="873"/>
      <c r="DR80" s="874"/>
      <c r="DS80" s="874"/>
      <c r="DT80" s="874"/>
      <c r="DU80" s="875"/>
      <c r="DV80" s="870"/>
      <c r="DW80" s="871"/>
      <c r="DX80" s="871"/>
      <c r="DY80" s="871"/>
      <c r="DZ80" s="872"/>
      <c r="EA80" s="230"/>
    </row>
    <row r="81" spans="1:131" ht="26.25" customHeight="1" x14ac:dyDescent="0.2">
      <c r="A81" s="237">
        <v>14</v>
      </c>
      <c r="B81" s="884"/>
      <c r="C81" s="885"/>
      <c r="D81" s="885"/>
      <c r="E81" s="885"/>
      <c r="F81" s="885"/>
      <c r="G81" s="885"/>
      <c r="H81" s="885"/>
      <c r="I81" s="885"/>
      <c r="J81" s="885"/>
      <c r="K81" s="885"/>
      <c r="L81" s="885"/>
      <c r="M81" s="885"/>
      <c r="N81" s="885"/>
      <c r="O81" s="885"/>
      <c r="P81" s="886"/>
      <c r="Q81" s="887"/>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842"/>
      <c r="BA81" s="842"/>
      <c r="BB81" s="842"/>
      <c r="BC81" s="842"/>
      <c r="BD81" s="843"/>
      <c r="BE81" s="240"/>
      <c r="BF81" s="240"/>
      <c r="BG81" s="240"/>
      <c r="BH81" s="240"/>
      <c r="BI81" s="240"/>
      <c r="BJ81" s="240"/>
      <c r="BK81" s="240"/>
      <c r="BL81" s="240"/>
      <c r="BM81" s="240"/>
      <c r="BN81" s="240"/>
      <c r="BO81" s="240"/>
      <c r="BP81" s="240"/>
      <c r="BQ81" s="237">
        <v>75</v>
      </c>
      <c r="BR81" s="242"/>
      <c r="BS81" s="870"/>
      <c r="BT81" s="871"/>
      <c r="BU81" s="871"/>
      <c r="BV81" s="871"/>
      <c r="BW81" s="871"/>
      <c r="BX81" s="871"/>
      <c r="BY81" s="871"/>
      <c r="BZ81" s="871"/>
      <c r="CA81" s="871"/>
      <c r="CB81" s="871"/>
      <c r="CC81" s="871"/>
      <c r="CD81" s="871"/>
      <c r="CE81" s="871"/>
      <c r="CF81" s="871"/>
      <c r="CG81" s="876"/>
      <c r="CH81" s="873"/>
      <c r="CI81" s="874"/>
      <c r="CJ81" s="874"/>
      <c r="CK81" s="874"/>
      <c r="CL81" s="875"/>
      <c r="CM81" s="873"/>
      <c r="CN81" s="874"/>
      <c r="CO81" s="874"/>
      <c r="CP81" s="874"/>
      <c r="CQ81" s="875"/>
      <c r="CR81" s="873"/>
      <c r="CS81" s="874"/>
      <c r="CT81" s="874"/>
      <c r="CU81" s="874"/>
      <c r="CV81" s="875"/>
      <c r="CW81" s="873"/>
      <c r="CX81" s="874"/>
      <c r="CY81" s="874"/>
      <c r="CZ81" s="874"/>
      <c r="DA81" s="875"/>
      <c r="DB81" s="873"/>
      <c r="DC81" s="874"/>
      <c r="DD81" s="874"/>
      <c r="DE81" s="874"/>
      <c r="DF81" s="875"/>
      <c r="DG81" s="873"/>
      <c r="DH81" s="874"/>
      <c r="DI81" s="874"/>
      <c r="DJ81" s="874"/>
      <c r="DK81" s="875"/>
      <c r="DL81" s="873"/>
      <c r="DM81" s="874"/>
      <c r="DN81" s="874"/>
      <c r="DO81" s="874"/>
      <c r="DP81" s="875"/>
      <c r="DQ81" s="873"/>
      <c r="DR81" s="874"/>
      <c r="DS81" s="874"/>
      <c r="DT81" s="874"/>
      <c r="DU81" s="875"/>
      <c r="DV81" s="870"/>
      <c r="DW81" s="871"/>
      <c r="DX81" s="871"/>
      <c r="DY81" s="871"/>
      <c r="DZ81" s="872"/>
      <c r="EA81" s="230"/>
    </row>
    <row r="82" spans="1:131" ht="26.25" customHeight="1" x14ac:dyDescent="0.2">
      <c r="A82" s="237">
        <v>15</v>
      </c>
      <c r="B82" s="884"/>
      <c r="C82" s="885"/>
      <c r="D82" s="885"/>
      <c r="E82" s="885"/>
      <c r="F82" s="885"/>
      <c r="G82" s="885"/>
      <c r="H82" s="885"/>
      <c r="I82" s="885"/>
      <c r="J82" s="885"/>
      <c r="K82" s="885"/>
      <c r="L82" s="885"/>
      <c r="M82" s="885"/>
      <c r="N82" s="885"/>
      <c r="O82" s="885"/>
      <c r="P82" s="886"/>
      <c r="Q82" s="887"/>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842"/>
      <c r="BA82" s="842"/>
      <c r="BB82" s="842"/>
      <c r="BC82" s="842"/>
      <c r="BD82" s="843"/>
      <c r="BE82" s="240"/>
      <c r="BF82" s="240"/>
      <c r="BG82" s="240"/>
      <c r="BH82" s="240"/>
      <c r="BI82" s="240"/>
      <c r="BJ82" s="240"/>
      <c r="BK82" s="240"/>
      <c r="BL82" s="240"/>
      <c r="BM82" s="240"/>
      <c r="BN82" s="240"/>
      <c r="BO82" s="240"/>
      <c r="BP82" s="240"/>
      <c r="BQ82" s="237">
        <v>76</v>
      </c>
      <c r="BR82" s="242"/>
      <c r="BS82" s="870"/>
      <c r="BT82" s="871"/>
      <c r="BU82" s="871"/>
      <c r="BV82" s="871"/>
      <c r="BW82" s="871"/>
      <c r="BX82" s="871"/>
      <c r="BY82" s="871"/>
      <c r="BZ82" s="871"/>
      <c r="CA82" s="871"/>
      <c r="CB82" s="871"/>
      <c r="CC82" s="871"/>
      <c r="CD82" s="871"/>
      <c r="CE82" s="871"/>
      <c r="CF82" s="871"/>
      <c r="CG82" s="876"/>
      <c r="CH82" s="873"/>
      <c r="CI82" s="874"/>
      <c r="CJ82" s="874"/>
      <c r="CK82" s="874"/>
      <c r="CL82" s="875"/>
      <c r="CM82" s="873"/>
      <c r="CN82" s="874"/>
      <c r="CO82" s="874"/>
      <c r="CP82" s="874"/>
      <c r="CQ82" s="875"/>
      <c r="CR82" s="873"/>
      <c r="CS82" s="874"/>
      <c r="CT82" s="874"/>
      <c r="CU82" s="874"/>
      <c r="CV82" s="875"/>
      <c r="CW82" s="873"/>
      <c r="CX82" s="874"/>
      <c r="CY82" s="874"/>
      <c r="CZ82" s="874"/>
      <c r="DA82" s="875"/>
      <c r="DB82" s="873"/>
      <c r="DC82" s="874"/>
      <c r="DD82" s="874"/>
      <c r="DE82" s="874"/>
      <c r="DF82" s="875"/>
      <c r="DG82" s="873"/>
      <c r="DH82" s="874"/>
      <c r="DI82" s="874"/>
      <c r="DJ82" s="874"/>
      <c r="DK82" s="875"/>
      <c r="DL82" s="873"/>
      <c r="DM82" s="874"/>
      <c r="DN82" s="874"/>
      <c r="DO82" s="874"/>
      <c r="DP82" s="875"/>
      <c r="DQ82" s="873"/>
      <c r="DR82" s="874"/>
      <c r="DS82" s="874"/>
      <c r="DT82" s="874"/>
      <c r="DU82" s="875"/>
      <c r="DV82" s="870"/>
      <c r="DW82" s="871"/>
      <c r="DX82" s="871"/>
      <c r="DY82" s="871"/>
      <c r="DZ82" s="872"/>
      <c r="EA82" s="230"/>
    </row>
    <row r="83" spans="1:131" ht="26.25" customHeight="1" x14ac:dyDescent="0.2">
      <c r="A83" s="237">
        <v>16</v>
      </c>
      <c r="B83" s="884"/>
      <c r="C83" s="885"/>
      <c r="D83" s="885"/>
      <c r="E83" s="885"/>
      <c r="F83" s="885"/>
      <c r="G83" s="885"/>
      <c r="H83" s="885"/>
      <c r="I83" s="885"/>
      <c r="J83" s="885"/>
      <c r="K83" s="885"/>
      <c r="L83" s="885"/>
      <c r="M83" s="885"/>
      <c r="N83" s="885"/>
      <c r="O83" s="885"/>
      <c r="P83" s="886"/>
      <c r="Q83" s="887"/>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842"/>
      <c r="BA83" s="842"/>
      <c r="BB83" s="842"/>
      <c r="BC83" s="842"/>
      <c r="BD83" s="843"/>
      <c r="BE83" s="240"/>
      <c r="BF83" s="240"/>
      <c r="BG83" s="240"/>
      <c r="BH83" s="240"/>
      <c r="BI83" s="240"/>
      <c r="BJ83" s="240"/>
      <c r="BK83" s="240"/>
      <c r="BL83" s="240"/>
      <c r="BM83" s="240"/>
      <c r="BN83" s="240"/>
      <c r="BO83" s="240"/>
      <c r="BP83" s="240"/>
      <c r="BQ83" s="237">
        <v>77</v>
      </c>
      <c r="BR83" s="242"/>
      <c r="BS83" s="870"/>
      <c r="BT83" s="871"/>
      <c r="BU83" s="871"/>
      <c r="BV83" s="871"/>
      <c r="BW83" s="871"/>
      <c r="BX83" s="871"/>
      <c r="BY83" s="871"/>
      <c r="BZ83" s="871"/>
      <c r="CA83" s="871"/>
      <c r="CB83" s="871"/>
      <c r="CC83" s="871"/>
      <c r="CD83" s="871"/>
      <c r="CE83" s="871"/>
      <c r="CF83" s="871"/>
      <c r="CG83" s="876"/>
      <c r="CH83" s="873"/>
      <c r="CI83" s="874"/>
      <c r="CJ83" s="874"/>
      <c r="CK83" s="874"/>
      <c r="CL83" s="875"/>
      <c r="CM83" s="873"/>
      <c r="CN83" s="874"/>
      <c r="CO83" s="874"/>
      <c r="CP83" s="874"/>
      <c r="CQ83" s="875"/>
      <c r="CR83" s="873"/>
      <c r="CS83" s="874"/>
      <c r="CT83" s="874"/>
      <c r="CU83" s="874"/>
      <c r="CV83" s="875"/>
      <c r="CW83" s="873"/>
      <c r="CX83" s="874"/>
      <c r="CY83" s="874"/>
      <c r="CZ83" s="874"/>
      <c r="DA83" s="875"/>
      <c r="DB83" s="873"/>
      <c r="DC83" s="874"/>
      <c r="DD83" s="874"/>
      <c r="DE83" s="874"/>
      <c r="DF83" s="875"/>
      <c r="DG83" s="873"/>
      <c r="DH83" s="874"/>
      <c r="DI83" s="874"/>
      <c r="DJ83" s="874"/>
      <c r="DK83" s="875"/>
      <c r="DL83" s="873"/>
      <c r="DM83" s="874"/>
      <c r="DN83" s="874"/>
      <c r="DO83" s="874"/>
      <c r="DP83" s="875"/>
      <c r="DQ83" s="873"/>
      <c r="DR83" s="874"/>
      <c r="DS83" s="874"/>
      <c r="DT83" s="874"/>
      <c r="DU83" s="875"/>
      <c r="DV83" s="870"/>
      <c r="DW83" s="871"/>
      <c r="DX83" s="871"/>
      <c r="DY83" s="871"/>
      <c r="DZ83" s="872"/>
      <c r="EA83" s="230"/>
    </row>
    <row r="84" spans="1:131" ht="26.25" customHeight="1" x14ac:dyDescent="0.2">
      <c r="A84" s="237">
        <v>17</v>
      </c>
      <c r="B84" s="884"/>
      <c r="C84" s="885"/>
      <c r="D84" s="885"/>
      <c r="E84" s="885"/>
      <c r="F84" s="885"/>
      <c r="G84" s="885"/>
      <c r="H84" s="885"/>
      <c r="I84" s="885"/>
      <c r="J84" s="885"/>
      <c r="K84" s="885"/>
      <c r="L84" s="885"/>
      <c r="M84" s="885"/>
      <c r="N84" s="885"/>
      <c r="O84" s="885"/>
      <c r="P84" s="886"/>
      <c r="Q84" s="887"/>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842"/>
      <c r="BA84" s="842"/>
      <c r="BB84" s="842"/>
      <c r="BC84" s="842"/>
      <c r="BD84" s="843"/>
      <c r="BE84" s="240"/>
      <c r="BF84" s="240"/>
      <c r="BG84" s="240"/>
      <c r="BH84" s="240"/>
      <c r="BI84" s="240"/>
      <c r="BJ84" s="240"/>
      <c r="BK84" s="240"/>
      <c r="BL84" s="240"/>
      <c r="BM84" s="240"/>
      <c r="BN84" s="240"/>
      <c r="BO84" s="240"/>
      <c r="BP84" s="240"/>
      <c r="BQ84" s="237">
        <v>78</v>
      </c>
      <c r="BR84" s="242"/>
      <c r="BS84" s="870"/>
      <c r="BT84" s="871"/>
      <c r="BU84" s="871"/>
      <c r="BV84" s="871"/>
      <c r="BW84" s="871"/>
      <c r="BX84" s="871"/>
      <c r="BY84" s="871"/>
      <c r="BZ84" s="871"/>
      <c r="CA84" s="871"/>
      <c r="CB84" s="871"/>
      <c r="CC84" s="871"/>
      <c r="CD84" s="871"/>
      <c r="CE84" s="871"/>
      <c r="CF84" s="871"/>
      <c r="CG84" s="876"/>
      <c r="CH84" s="873"/>
      <c r="CI84" s="874"/>
      <c r="CJ84" s="874"/>
      <c r="CK84" s="874"/>
      <c r="CL84" s="875"/>
      <c r="CM84" s="873"/>
      <c r="CN84" s="874"/>
      <c r="CO84" s="874"/>
      <c r="CP84" s="874"/>
      <c r="CQ84" s="875"/>
      <c r="CR84" s="873"/>
      <c r="CS84" s="874"/>
      <c r="CT84" s="874"/>
      <c r="CU84" s="874"/>
      <c r="CV84" s="875"/>
      <c r="CW84" s="873"/>
      <c r="CX84" s="874"/>
      <c r="CY84" s="874"/>
      <c r="CZ84" s="874"/>
      <c r="DA84" s="875"/>
      <c r="DB84" s="873"/>
      <c r="DC84" s="874"/>
      <c r="DD84" s="874"/>
      <c r="DE84" s="874"/>
      <c r="DF84" s="875"/>
      <c r="DG84" s="873"/>
      <c r="DH84" s="874"/>
      <c r="DI84" s="874"/>
      <c r="DJ84" s="874"/>
      <c r="DK84" s="875"/>
      <c r="DL84" s="873"/>
      <c r="DM84" s="874"/>
      <c r="DN84" s="874"/>
      <c r="DO84" s="874"/>
      <c r="DP84" s="875"/>
      <c r="DQ84" s="873"/>
      <c r="DR84" s="874"/>
      <c r="DS84" s="874"/>
      <c r="DT84" s="874"/>
      <c r="DU84" s="875"/>
      <c r="DV84" s="870"/>
      <c r="DW84" s="871"/>
      <c r="DX84" s="871"/>
      <c r="DY84" s="871"/>
      <c r="DZ84" s="872"/>
      <c r="EA84" s="230"/>
    </row>
    <row r="85" spans="1:131" ht="26.25" customHeight="1" x14ac:dyDescent="0.2">
      <c r="A85" s="237">
        <v>18</v>
      </c>
      <c r="B85" s="884"/>
      <c r="C85" s="885"/>
      <c r="D85" s="885"/>
      <c r="E85" s="885"/>
      <c r="F85" s="885"/>
      <c r="G85" s="885"/>
      <c r="H85" s="885"/>
      <c r="I85" s="885"/>
      <c r="J85" s="885"/>
      <c r="K85" s="885"/>
      <c r="L85" s="885"/>
      <c r="M85" s="885"/>
      <c r="N85" s="885"/>
      <c r="O85" s="885"/>
      <c r="P85" s="886"/>
      <c r="Q85" s="887"/>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842"/>
      <c r="BA85" s="842"/>
      <c r="BB85" s="842"/>
      <c r="BC85" s="842"/>
      <c r="BD85" s="843"/>
      <c r="BE85" s="240"/>
      <c r="BF85" s="240"/>
      <c r="BG85" s="240"/>
      <c r="BH85" s="240"/>
      <c r="BI85" s="240"/>
      <c r="BJ85" s="240"/>
      <c r="BK85" s="240"/>
      <c r="BL85" s="240"/>
      <c r="BM85" s="240"/>
      <c r="BN85" s="240"/>
      <c r="BO85" s="240"/>
      <c r="BP85" s="240"/>
      <c r="BQ85" s="237">
        <v>79</v>
      </c>
      <c r="BR85" s="242"/>
      <c r="BS85" s="870"/>
      <c r="BT85" s="871"/>
      <c r="BU85" s="871"/>
      <c r="BV85" s="871"/>
      <c r="BW85" s="871"/>
      <c r="BX85" s="871"/>
      <c r="BY85" s="871"/>
      <c r="BZ85" s="871"/>
      <c r="CA85" s="871"/>
      <c r="CB85" s="871"/>
      <c r="CC85" s="871"/>
      <c r="CD85" s="871"/>
      <c r="CE85" s="871"/>
      <c r="CF85" s="871"/>
      <c r="CG85" s="876"/>
      <c r="CH85" s="873"/>
      <c r="CI85" s="874"/>
      <c r="CJ85" s="874"/>
      <c r="CK85" s="874"/>
      <c r="CL85" s="875"/>
      <c r="CM85" s="873"/>
      <c r="CN85" s="874"/>
      <c r="CO85" s="874"/>
      <c r="CP85" s="874"/>
      <c r="CQ85" s="875"/>
      <c r="CR85" s="873"/>
      <c r="CS85" s="874"/>
      <c r="CT85" s="874"/>
      <c r="CU85" s="874"/>
      <c r="CV85" s="875"/>
      <c r="CW85" s="873"/>
      <c r="CX85" s="874"/>
      <c r="CY85" s="874"/>
      <c r="CZ85" s="874"/>
      <c r="DA85" s="875"/>
      <c r="DB85" s="873"/>
      <c r="DC85" s="874"/>
      <c r="DD85" s="874"/>
      <c r="DE85" s="874"/>
      <c r="DF85" s="875"/>
      <c r="DG85" s="873"/>
      <c r="DH85" s="874"/>
      <c r="DI85" s="874"/>
      <c r="DJ85" s="874"/>
      <c r="DK85" s="875"/>
      <c r="DL85" s="873"/>
      <c r="DM85" s="874"/>
      <c r="DN85" s="874"/>
      <c r="DO85" s="874"/>
      <c r="DP85" s="875"/>
      <c r="DQ85" s="873"/>
      <c r="DR85" s="874"/>
      <c r="DS85" s="874"/>
      <c r="DT85" s="874"/>
      <c r="DU85" s="875"/>
      <c r="DV85" s="870"/>
      <c r="DW85" s="871"/>
      <c r="DX85" s="871"/>
      <c r="DY85" s="871"/>
      <c r="DZ85" s="872"/>
      <c r="EA85" s="230"/>
    </row>
    <row r="86" spans="1:131" ht="26.25" customHeight="1" x14ac:dyDescent="0.2">
      <c r="A86" s="237">
        <v>19</v>
      </c>
      <c r="B86" s="884"/>
      <c r="C86" s="885"/>
      <c r="D86" s="885"/>
      <c r="E86" s="885"/>
      <c r="F86" s="885"/>
      <c r="G86" s="885"/>
      <c r="H86" s="885"/>
      <c r="I86" s="885"/>
      <c r="J86" s="885"/>
      <c r="K86" s="885"/>
      <c r="L86" s="885"/>
      <c r="M86" s="885"/>
      <c r="N86" s="885"/>
      <c r="O86" s="885"/>
      <c r="P86" s="886"/>
      <c r="Q86" s="887"/>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42"/>
      <c r="BA86" s="842"/>
      <c r="BB86" s="842"/>
      <c r="BC86" s="842"/>
      <c r="BD86" s="843"/>
      <c r="BE86" s="240"/>
      <c r="BF86" s="240"/>
      <c r="BG86" s="240"/>
      <c r="BH86" s="240"/>
      <c r="BI86" s="240"/>
      <c r="BJ86" s="240"/>
      <c r="BK86" s="240"/>
      <c r="BL86" s="240"/>
      <c r="BM86" s="240"/>
      <c r="BN86" s="240"/>
      <c r="BO86" s="240"/>
      <c r="BP86" s="240"/>
      <c r="BQ86" s="237">
        <v>80</v>
      </c>
      <c r="BR86" s="242"/>
      <c r="BS86" s="870"/>
      <c r="BT86" s="871"/>
      <c r="BU86" s="871"/>
      <c r="BV86" s="871"/>
      <c r="BW86" s="871"/>
      <c r="BX86" s="871"/>
      <c r="BY86" s="871"/>
      <c r="BZ86" s="871"/>
      <c r="CA86" s="871"/>
      <c r="CB86" s="871"/>
      <c r="CC86" s="871"/>
      <c r="CD86" s="871"/>
      <c r="CE86" s="871"/>
      <c r="CF86" s="871"/>
      <c r="CG86" s="876"/>
      <c r="CH86" s="873"/>
      <c r="CI86" s="874"/>
      <c r="CJ86" s="874"/>
      <c r="CK86" s="874"/>
      <c r="CL86" s="875"/>
      <c r="CM86" s="873"/>
      <c r="CN86" s="874"/>
      <c r="CO86" s="874"/>
      <c r="CP86" s="874"/>
      <c r="CQ86" s="875"/>
      <c r="CR86" s="873"/>
      <c r="CS86" s="874"/>
      <c r="CT86" s="874"/>
      <c r="CU86" s="874"/>
      <c r="CV86" s="875"/>
      <c r="CW86" s="873"/>
      <c r="CX86" s="874"/>
      <c r="CY86" s="874"/>
      <c r="CZ86" s="874"/>
      <c r="DA86" s="875"/>
      <c r="DB86" s="873"/>
      <c r="DC86" s="874"/>
      <c r="DD86" s="874"/>
      <c r="DE86" s="874"/>
      <c r="DF86" s="875"/>
      <c r="DG86" s="873"/>
      <c r="DH86" s="874"/>
      <c r="DI86" s="874"/>
      <c r="DJ86" s="874"/>
      <c r="DK86" s="875"/>
      <c r="DL86" s="873"/>
      <c r="DM86" s="874"/>
      <c r="DN86" s="874"/>
      <c r="DO86" s="874"/>
      <c r="DP86" s="875"/>
      <c r="DQ86" s="873"/>
      <c r="DR86" s="874"/>
      <c r="DS86" s="874"/>
      <c r="DT86" s="874"/>
      <c r="DU86" s="875"/>
      <c r="DV86" s="870"/>
      <c r="DW86" s="871"/>
      <c r="DX86" s="871"/>
      <c r="DY86" s="871"/>
      <c r="DZ86" s="872"/>
      <c r="EA86" s="230"/>
    </row>
    <row r="87" spans="1:131" ht="26.25" customHeight="1" x14ac:dyDescent="0.2">
      <c r="A87" s="243">
        <v>20</v>
      </c>
      <c r="B87" s="891"/>
      <c r="C87" s="892"/>
      <c r="D87" s="892"/>
      <c r="E87" s="892"/>
      <c r="F87" s="892"/>
      <c r="G87" s="892"/>
      <c r="H87" s="892"/>
      <c r="I87" s="892"/>
      <c r="J87" s="892"/>
      <c r="K87" s="892"/>
      <c r="L87" s="892"/>
      <c r="M87" s="892"/>
      <c r="N87" s="892"/>
      <c r="O87" s="892"/>
      <c r="P87" s="893"/>
      <c r="Q87" s="894"/>
      <c r="R87" s="895"/>
      <c r="S87" s="895"/>
      <c r="T87" s="895"/>
      <c r="U87" s="895"/>
      <c r="V87" s="895"/>
      <c r="W87" s="895"/>
      <c r="X87" s="895"/>
      <c r="Y87" s="895"/>
      <c r="Z87" s="895"/>
      <c r="AA87" s="895"/>
      <c r="AB87" s="895"/>
      <c r="AC87" s="895"/>
      <c r="AD87" s="895"/>
      <c r="AE87" s="895"/>
      <c r="AF87" s="895"/>
      <c r="AG87" s="895"/>
      <c r="AH87" s="895"/>
      <c r="AI87" s="895"/>
      <c r="AJ87" s="895"/>
      <c r="AK87" s="895"/>
      <c r="AL87" s="895"/>
      <c r="AM87" s="895"/>
      <c r="AN87" s="895"/>
      <c r="AO87" s="895"/>
      <c r="AP87" s="895"/>
      <c r="AQ87" s="895"/>
      <c r="AR87" s="895"/>
      <c r="AS87" s="895"/>
      <c r="AT87" s="895"/>
      <c r="AU87" s="895"/>
      <c r="AV87" s="895"/>
      <c r="AW87" s="895"/>
      <c r="AX87" s="895"/>
      <c r="AY87" s="895"/>
      <c r="AZ87" s="896"/>
      <c r="BA87" s="896"/>
      <c r="BB87" s="896"/>
      <c r="BC87" s="896"/>
      <c r="BD87" s="897"/>
      <c r="BE87" s="240"/>
      <c r="BF87" s="240"/>
      <c r="BG87" s="240"/>
      <c r="BH87" s="240"/>
      <c r="BI87" s="240"/>
      <c r="BJ87" s="240"/>
      <c r="BK87" s="240"/>
      <c r="BL87" s="240"/>
      <c r="BM87" s="240"/>
      <c r="BN87" s="240"/>
      <c r="BO87" s="240"/>
      <c r="BP87" s="240"/>
      <c r="BQ87" s="237">
        <v>81</v>
      </c>
      <c r="BR87" s="242"/>
      <c r="BS87" s="870"/>
      <c r="BT87" s="871"/>
      <c r="BU87" s="871"/>
      <c r="BV87" s="871"/>
      <c r="BW87" s="871"/>
      <c r="BX87" s="871"/>
      <c r="BY87" s="871"/>
      <c r="BZ87" s="871"/>
      <c r="CA87" s="871"/>
      <c r="CB87" s="871"/>
      <c r="CC87" s="871"/>
      <c r="CD87" s="871"/>
      <c r="CE87" s="871"/>
      <c r="CF87" s="871"/>
      <c r="CG87" s="876"/>
      <c r="CH87" s="873"/>
      <c r="CI87" s="874"/>
      <c r="CJ87" s="874"/>
      <c r="CK87" s="874"/>
      <c r="CL87" s="875"/>
      <c r="CM87" s="873"/>
      <c r="CN87" s="874"/>
      <c r="CO87" s="874"/>
      <c r="CP87" s="874"/>
      <c r="CQ87" s="875"/>
      <c r="CR87" s="873"/>
      <c r="CS87" s="874"/>
      <c r="CT87" s="874"/>
      <c r="CU87" s="874"/>
      <c r="CV87" s="875"/>
      <c r="CW87" s="873"/>
      <c r="CX87" s="874"/>
      <c r="CY87" s="874"/>
      <c r="CZ87" s="874"/>
      <c r="DA87" s="875"/>
      <c r="DB87" s="873"/>
      <c r="DC87" s="874"/>
      <c r="DD87" s="874"/>
      <c r="DE87" s="874"/>
      <c r="DF87" s="875"/>
      <c r="DG87" s="873"/>
      <c r="DH87" s="874"/>
      <c r="DI87" s="874"/>
      <c r="DJ87" s="874"/>
      <c r="DK87" s="875"/>
      <c r="DL87" s="873"/>
      <c r="DM87" s="874"/>
      <c r="DN87" s="874"/>
      <c r="DO87" s="874"/>
      <c r="DP87" s="875"/>
      <c r="DQ87" s="873"/>
      <c r="DR87" s="874"/>
      <c r="DS87" s="874"/>
      <c r="DT87" s="874"/>
      <c r="DU87" s="875"/>
      <c r="DV87" s="870"/>
      <c r="DW87" s="871"/>
      <c r="DX87" s="871"/>
      <c r="DY87" s="871"/>
      <c r="DZ87" s="872"/>
      <c r="EA87" s="230"/>
    </row>
    <row r="88" spans="1:131" ht="26.25" customHeight="1" thickBot="1" x14ac:dyDescent="0.25">
      <c r="A88" s="239" t="s">
        <v>380</v>
      </c>
      <c r="B88" s="795" t="s">
        <v>405</v>
      </c>
      <c r="C88" s="796"/>
      <c r="D88" s="796"/>
      <c r="E88" s="796"/>
      <c r="F88" s="796"/>
      <c r="G88" s="796"/>
      <c r="H88" s="796"/>
      <c r="I88" s="796"/>
      <c r="J88" s="796"/>
      <c r="K88" s="796"/>
      <c r="L88" s="796"/>
      <c r="M88" s="796"/>
      <c r="N88" s="796"/>
      <c r="O88" s="796"/>
      <c r="P88" s="797"/>
      <c r="Q88" s="851"/>
      <c r="R88" s="852"/>
      <c r="S88" s="852"/>
      <c r="T88" s="852"/>
      <c r="U88" s="852"/>
      <c r="V88" s="852"/>
      <c r="W88" s="852"/>
      <c r="X88" s="852"/>
      <c r="Y88" s="852"/>
      <c r="Z88" s="852"/>
      <c r="AA88" s="852"/>
      <c r="AB88" s="852"/>
      <c r="AC88" s="852"/>
      <c r="AD88" s="852"/>
      <c r="AE88" s="852"/>
      <c r="AF88" s="855">
        <v>11749</v>
      </c>
      <c r="AG88" s="855"/>
      <c r="AH88" s="855"/>
      <c r="AI88" s="855"/>
      <c r="AJ88" s="855"/>
      <c r="AK88" s="852"/>
      <c r="AL88" s="852"/>
      <c r="AM88" s="852"/>
      <c r="AN88" s="852"/>
      <c r="AO88" s="852"/>
      <c r="AP88" s="855">
        <v>2622</v>
      </c>
      <c r="AQ88" s="855"/>
      <c r="AR88" s="855"/>
      <c r="AS88" s="855"/>
      <c r="AT88" s="855"/>
      <c r="AU88" s="898" t="s">
        <v>562</v>
      </c>
      <c r="AV88" s="863"/>
      <c r="AW88" s="863"/>
      <c r="AX88" s="863"/>
      <c r="AY88" s="899"/>
      <c r="AZ88" s="898"/>
      <c r="BA88" s="863"/>
      <c r="BB88" s="863"/>
      <c r="BC88" s="863"/>
      <c r="BD88" s="899"/>
      <c r="BE88" s="240"/>
      <c r="BF88" s="240"/>
      <c r="BG88" s="240"/>
      <c r="BH88" s="240"/>
      <c r="BI88" s="240"/>
      <c r="BJ88" s="240"/>
      <c r="BK88" s="240"/>
      <c r="BL88" s="240"/>
      <c r="BM88" s="240"/>
      <c r="BN88" s="240"/>
      <c r="BO88" s="240"/>
      <c r="BP88" s="240"/>
      <c r="BQ88" s="237">
        <v>82</v>
      </c>
      <c r="BR88" s="242"/>
      <c r="BS88" s="870"/>
      <c r="BT88" s="871"/>
      <c r="BU88" s="871"/>
      <c r="BV88" s="871"/>
      <c r="BW88" s="871"/>
      <c r="BX88" s="871"/>
      <c r="BY88" s="871"/>
      <c r="BZ88" s="871"/>
      <c r="CA88" s="871"/>
      <c r="CB88" s="871"/>
      <c r="CC88" s="871"/>
      <c r="CD88" s="871"/>
      <c r="CE88" s="871"/>
      <c r="CF88" s="871"/>
      <c r="CG88" s="876"/>
      <c r="CH88" s="873"/>
      <c r="CI88" s="874"/>
      <c r="CJ88" s="874"/>
      <c r="CK88" s="874"/>
      <c r="CL88" s="875"/>
      <c r="CM88" s="873"/>
      <c r="CN88" s="874"/>
      <c r="CO88" s="874"/>
      <c r="CP88" s="874"/>
      <c r="CQ88" s="875"/>
      <c r="CR88" s="873"/>
      <c r="CS88" s="874"/>
      <c r="CT88" s="874"/>
      <c r="CU88" s="874"/>
      <c r="CV88" s="875"/>
      <c r="CW88" s="873"/>
      <c r="CX88" s="874"/>
      <c r="CY88" s="874"/>
      <c r="CZ88" s="874"/>
      <c r="DA88" s="875"/>
      <c r="DB88" s="873"/>
      <c r="DC88" s="874"/>
      <c r="DD88" s="874"/>
      <c r="DE88" s="874"/>
      <c r="DF88" s="875"/>
      <c r="DG88" s="873"/>
      <c r="DH88" s="874"/>
      <c r="DI88" s="874"/>
      <c r="DJ88" s="874"/>
      <c r="DK88" s="875"/>
      <c r="DL88" s="873"/>
      <c r="DM88" s="874"/>
      <c r="DN88" s="874"/>
      <c r="DO88" s="874"/>
      <c r="DP88" s="875"/>
      <c r="DQ88" s="873"/>
      <c r="DR88" s="874"/>
      <c r="DS88" s="874"/>
      <c r="DT88" s="874"/>
      <c r="DU88" s="875"/>
      <c r="DV88" s="870"/>
      <c r="DW88" s="871"/>
      <c r="DX88" s="871"/>
      <c r="DY88" s="871"/>
      <c r="DZ88" s="872"/>
      <c r="EA88" s="230"/>
    </row>
    <row r="89" spans="1:131" ht="26.25" hidden="1" customHeight="1" x14ac:dyDescent="0.2">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70"/>
      <c r="BT89" s="871"/>
      <c r="BU89" s="871"/>
      <c r="BV89" s="871"/>
      <c r="BW89" s="871"/>
      <c r="BX89" s="871"/>
      <c r="BY89" s="871"/>
      <c r="BZ89" s="871"/>
      <c r="CA89" s="871"/>
      <c r="CB89" s="871"/>
      <c r="CC89" s="871"/>
      <c r="CD89" s="871"/>
      <c r="CE89" s="871"/>
      <c r="CF89" s="871"/>
      <c r="CG89" s="876"/>
      <c r="CH89" s="873"/>
      <c r="CI89" s="874"/>
      <c r="CJ89" s="874"/>
      <c r="CK89" s="874"/>
      <c r="CL89" s="875"/>
      <c r="CM89" s="873"/>
      <c r="CN89" s="874"/>
      <c r="CO89" s="874"/>
      <c r="CP89" s="874"/>
      <c r="CQ89" s="875"/>
      <c r="CR89" s="873"/>
      <c r="CS89" s="874"/>
      <c r="CT89" s="874"/>
      <c r="CU89" s="874"/>
      <c r="CV89" s="875"/>
      <c r="CW89" s="873"/>
      <c r="CX89" s="874"/>
      <c r="CY89" s="874"/>
      <c r="CZ89" s="874"/>
      <c r="DA89" s="875"/>
      <c r="DB89" s="873"/>
      <c r="DC89" s="874"/>
      <c r="DD89" s="874"/>
      <c r="DE89" s="874"/>
      <c r="DF89" s="875"/>
      <c r="DG89" s="873"/>
      <c r="DH89" s="874"/>
      <c r="DI89" s="874"/>
      <c r="DJ89" s="874"/>
      <c r="DK89" s="875"/>
      <c r="DL89" s="873"/>
      <c r="DM89" s="874"/>
      <c r="DN89" s="874"/>
      <c r="DO89" s="874"/>
      <c r="DP89" s="875"/>
      <c r="DQ89" s="873"/>
      <c r="DR89" s="874"/>
      <c r="DS89" s="874"/>
      <c r="DT89" s="874"/>
      <c r="DU89" s="875"/>
      <c r="DV89" s="870"/>
      <c r="DW89" s="871"/>
      <c r="DX89" s="871"/>
      <c r="DY89" s="871"/>
      <c r="DZ89" s="872"/>
      <c r="EA89" s="230"/>
    </row>
    <row r="90" spans="1:131" ht="26.25" hidden="1" customHeight="1" x14ac:dyDescent="0.2">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70"/>
      <c r="BT90" s="871"/>
      <c r="BU90" s="871"/>
      <c r="BV90" s="871"/>
      <c r="BW90" s="871"/>
      <c r="BX90" s="871"/>
      <c r="BY90" s="871"/>
      <c r="BZ90" s="871"/>
      <c r="CA90" s="871"/>
      <c r="CB90" s="871"/>
      <c r="CC90" s="871"/>
      <c r="CD90" s="871"/>
      <c r="CE90" s="871"/>
      <c r="CF90" s="871"/>
      <c r="CG90" s="876"/>
      <c r="CH90" s="873"/>
      <c r="CI90" s="874"/>
      <c r="CJ90" s="874"/>
      <c r="CK90" s="874"/>
      <c r="CL90" s="875"/>
      <c r="CM90" s="873"/>
      <c r="CN90" s="874"/>
      <c r="CO90" s="874"/>
      <c r="CP90" s="874"/>
      <c r="CQ90" s="875"/>
      <c r="CR90" s="873"/>
      <c r="CS90" s="874"/>
      <c r="CT90" s="874"/>
      <c r="CU90" s="874"/>
      <c r="CV90" s="875"/>
      <c r="CW90" s="873"/>
      <c r="CX90" s="874"/>
      <c r="CY90" s="874"/>
      <c r="CZ90" s="874"/>
      <c r="DA90" s="875"/>
      <c r="DB90" s="873"/>
      <c r="DC90" s="874"/>
      <c r="DD90" s="874"/>
      <c r="DE90" s="874"/>
      <c r="DF90" s="875"/>
      <c r="DG90" s="873"/>
      <c r="DH90" s="874"/>
      <c r="DI90" s="874"/>
      <c r="DJ90" s="874"/>
      <c r="DK90" s="875"/>
      <c r="DL90" s="873"/>
      <c r="DM90" s="874"/>
      <c r="DN90" s="874"/>
      <c r="DO90" s="874"/>
      <c r="DP90" s="875"/>
      <c r="DQ90" s="873"/>
      <c r="DR90" s="874"/>
      <c r="DS90" s="874"/>
      <c r="DT90" s="874"/>
      <c r="DU90" s="875"/>
      <c r="DV90" s="870"/>
      <c r="DW90" s="871"/>
      <c r="DX90" s="871"/>
      <c r="DY90" s="871"/>
      <c r="DZ90" s="872"/>
      <c r="EA90" s="230"/>
    </row>
    <row r="91" spans="1:131" ht="26.25" hidden="1" customHeight="1" x14ac:dyDescent="0.2">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70"/>
      <c r="BT91" s="871"/>
      <c r="BU91" s="871"/>
      <c r="BV91" s="871"/>
      <c r="BW91" s="871"/>
      <c r="BX91" s="871"/>
      <c r="BY91" s="871"/>
      <c r="BZ91" s="871"/>
      <c r="CA91" s="871"/>
      <c r="CB91" s="871"/>
      <c r="CC91" s="871"/>
      <c r="CD91" s="871"/>
      <c r="CE91" s="871"/>
      <c r="CF91" s="871"/>
      <c r="CG91" s="876"/>
      <c r="CH91" s="873"/>
      <c r="CI91" s="874"/>
      <c r="CJ91" s="874"/>
      <c r="CK91" s="874"/>
      <c r="CL91" s="875"/>
      <c r="CM91" s="873"/>
      <c r="CN91" s="874"/>
      <c r="CO91" s="874"/>
      <c r="CP91" s="874"/>
      <c r="CQ91" s="875"/>
      <c r="CR91" s="873"/>
      <c r="CS91" s="874"/>
      <c r="CT91" s="874"/>
      <c r="CU91" s="874"/>
      <c r="CV91" s="875"/>
      <c r="CW91" s="873"/>
      <c r="CX91" s="874"/>
      <c r="CY91" s="874"/>
      <c r="CZ91" s="874"/>
      <c r="DA91" s="875"/>
      <c r="DB91" s="873"/>
      <c r="DC91" s="874"/>
      <c r="DD91" s="874"/>
      <c r="DE91" s="874"/>
      <c r="DF91" s="875"/>
      <c r="DG91" s="873"/>
      <c r="DH91" s="874"/>
      <c r="DI91" s="874"/>
      <c r="DJ91" s="874"/>
      <c r="DK91" s="875"/>
      <c r="DL91" s="873"/>
      <c r="DM91" s="874"/>
      <c r="DN91" s="874"/>
      <c r="DO91" s="874"/>
      <c r="DP91" s="875"/>
      <c r="DQ91" s="873"/>
      <c r="DR91" s="874"/>
      <c r="DS91" s="874"/>
      <c r="DT91" s="874"/>
      <c r="DU91" s="875"/>
      <c r="DV91" s="870"/>
      <c r="DW91" s="871"/>
      <c r="DX91" s="871"/>
      <c r="DY91" s="871"/>
      <c r="DZ91" s="872"/>
      <c r="EA91" s="230"/>
    </row>
    <row r="92" spans="1:131" ht="26.25" hidden="1" customHeight="1" x14ac:dyDescent="0.2">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70"/>
      <c r="BT92" s="871"/>
      <c r="BU92" s="871"/>
      <c r="BV92" s="871"/>
      <c r="BW92" s="871"/>
      <c r="BX92" s="871"/>
      <c r="BY92" s="871"/>
      <c r="BZ92" s="871"/>
      <c r="CA92" s="871"/>
      <c r="CB92" s="871"/>
      <c r="CC92" s="871"/>
      <c r="CD92" s="871"/>
      <c r="CE92" s="871"/>
      <c r="CF92" s="871"/>
      <c r="CG92" s="876"/>
      <c r="CH92" s="873"/>
      <c r="CI92" s="874"/>
      <c r="CJ92" s="874"/>
      <c r="CK92" s="874"/>
      <c r="CL92" s="875"/>
      <c r="CM92" s="873"/>
      <c r="CN92" s="874"/>
      <c r="CO92" s="874"/>
      <c r="CP92" s="874"/>
      <c r="CQ92" s="875"/>
      <c r="CR92" s="873"/>
      <c r="CS92" s="874"/>
      <c r="CT92" s="874"/>
      <c r="CU92" s="874"/>
      <c r="CV92" s="875"/>
      <c r="CW92" s="873"/>
      <c r="CX92" s="874"/>
      <c r="CY92" s="874"/>
      <c r="CZ92" s="874"/>
      <c r="DA92" s="875"/>
      <c r="DB92" s="873"/>
      <c r="DC92" s="874"/>
      <c r="DD92" s="874"/>
      <c r="DE92" s="874"/>
      <c r="DF92" s="875"/>
      <c r="DG92" s="873"/>
      <c r="DH92" s="874"/>
      <c r="DI92" s="874"/>
      <c r="DJ92" s="874"/>
      <c r="DK92" s="875"/>
      <c r="DL92" s="873"/>
      <c r="DM92" s="874"/>
      <c r="DN92" s="874"/>
      <c r="DO92" s="874"/>
      <c r="DP92" s="875"/>
      <c r="DQ92" s="873"/>
      <c r="DR92" s="874"/>
      <c r="DS92" s="874"/>
      <c r="DT92" s="874"/>
      <c r="DU92" s="875"/>
      <c r="DV92" s="870"/>
      <c r="DW92" s="871"/>
      <c r="DX92" s="871"/>
      <c r="DY92" s="871"/>
      <c r="DZ92" s="872"/>
      <c r="EA92" s="230"/>
    </row>
    <row r="93" spans="1:131" ht="26.25" hidden="1" customHeight="1" x14ac:dyDescent="0.2">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70"/>
      <c r="BT93" s="871"/>
      <c r="BU93" s="871"/>
      <c r="BV93" s="871"/>
      <c r="BW93" s="871"/>
      <c r="BX93" s="871"/>
      <c r="BY93" s="871"/>
      <c r="BZ93" s="871"/>
      <c r="CA93" s="871"/>
      <c r="CB93" s="871"/>
      <c r="CC93" s="871"/>
      <c r="CD93" s="871"/>
      <c r="CE93" s="871"/>
      <c r="CF93" s="871"/>
      <c r="CG93" s="876"/>
      <c r="CH93" s="873"/>
      <c r="CI93" s="874"/>
      <c r="CJ93" s="874"/>
      <c r="CK93" s="874"/>
      <c r="CL93" s="875"/>
      <c r="CM93" s="873"/>
      <c r="CN93" s="874"/>
      <c r="CO93" s="874"/>
      <c r="CP93" s="874"/>
      <c r="CQ93" s="875"/>
      <c r="CR93" s="873"/>
      <c r="CS93" s="874"/>
      <c r="CT93" s="874"/>
      <c r="CU93" s="874"/>
      <c r="CV93" s="875"/>
      <c r="CW93" s="873"/>
      <c r="CX93" s="874"/>
      <c r="CY93" s="874"/>
      <c r="CZ93" s="874"/>
      <c r="DA93" s="875"/>
      <c r="DB93" s="873"/>
      <c r="DC93" s="874"/>
      <c r="DD93" s="874"/>
      <c r="DE93" s="874"/>
      <c r="DF93" s="875"/>
      <c r="DG93" s="873"/>
      <c r="DH93" s="874"/>
      <c r="DI93" s="874"/>
      <c r="DJ93" s="874"/>
      <c r="DK93" s="875"/>
      <c r="DL93" s="873"/>
      <c r="DM93" s="874"/>
      <c r="DN93" s="874"/>
      <c r="DO93" s="874"/>
      <c r="DP93" s="875"/>
      <c r="DQ93" s="873"/>
      <c r="DR93" s="874"/>
      <c r="DS93" s="874"/>
      <c r="DT93" s="874"/>
      <c r="DU93" s="875"/>
      <c r="DV93" s="870"/>
      <c r="DW93" s="871"/>
      <c r="DX93" s="871"/>
      <c r="DY93" s="871"/>
      <c r="DZ93" s="872"/>
      <c r="EA93" s="230"/>
    </row>
    <row r="94" spans="1:131" ht="26.25" hidden="1" customHeight="1" x14ac:dyDescent="0.2">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70"/>
      <c r="BT94" s="871"/>
      <c r="BU94" s="871"/>
      <c r="BV94" s="871"/>
      <c r="BW94" s="871"/>
      <c r="BX94" s="871"/>
      <c r="BY94" s="871"/>
      <c r="BZ94" s="871"/>
      <c r="CA94" s="871"/>
      <c r="CB94" s="871"/>
      <c r="CC94" s="871"/>
      <c r="CD94" s="871"/>
      <c r="CE94" s="871"/>
      <c r="CF94" s="871"/>
      <c r="CG94" s="876"/>
      <c r="CH94" s="873"/>
      <c r="CI94" s="874"/>
      <c r="CJ94" s="874"/>
      <c r="CK94" s="874"/>
      <c r="CL94" s="875"/>
      <c r="CM94" s="873"/>
      <c r="CN94" s="874"/>
      <c r="CO94" s="874"/>
      <c r="CP94" s="874"/>
      <c r="CQ94" s="875"/>
      <c r="CR94" s="873"/>
      <c r="CS94" s="874"/>
      <c r="CT94" s="874"/>
      <c r="CU94" s="874"/>
      <c r="CV94" s="875"/>
      <c r="CW94" s="873"/>
      <c r="CX94" s="874"/>
      <c r="CY94" s="874"/>
      <c r="CZ94" s="874"/>
      <c r="DA94" s="875"/>
      <c r="DB94" s="873"/>
      <c r="DC94" s="874"/>
      <c r="DD94" s="874"/>
      <c r="DE94" s="874"/>
      <c r="DF94" s="875"/>
      <c r="DG94" s="873"/>
      <c r="DH94" s="874"/>
      <c r="DI94" s="874"/>
      <c r="DJ94" s="874"/>
      <c r="DK94" s="875"/>
      <c r="DL94" s="873"/>
      <c r="DM94" s="874"/>
      <c r="DN94" s="874"/>
      <c r="DO94" s="874"/>
      <c r="DP94" s="875"/>
      <c r="DQ94" s="873"/>
      <c r="DR94" s="874"/>
      <c r="DS94" s="874"/>
      <c r="DT94" s="874"/>
      <c r="DU94" s="875"/>
      <c r="DV94" s="870"/>
      <c r="DW94" s="871"/>
      <c r="DX94" s="871"/>
      <c r="DY94" s="871"/>
      <c r="DZ94" s="872"/>
      <c r="EA94" s="230"/>
    </row>
    <row r="95" spans="1:131" ht="26.25" hidden="1" customHeight="1" x14ac:dyDescent="0.2">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70"/>
      <c r="BT95" s="871"/>
      <c r="BU95" s="871"/>
      <c r="BV95" s="871"/>
      <c r="BW95" s="871"/>
      <c r="BX95" s="871"/>
      <c r="BY95" s="871"/>
      <c r="BZ95" s="871"/>
      <c r="CA95" s="871"/>
      <c r="CB95" s="871"/>
      <c r="CC95" s="871"/>
      <c r="CD95" s="871"/>
      <c r="CE95" s="871"/>
      <c r="CF95" s="871"/>
      <c r="CG95" s="876"/>
      <c r="CH95" s="873"/>
      <c r="CI95" s="874"/>
      <c r="CJ95" s="874"/>
      <c r="CK95" s="874"/>
      <c r="CL95" s="875"/>
      <c r="CM95" s="873"/>
      <c r="CN95" s="874"/>
      <c r="CO95" s="874"/>
      <c r="CP95" s="874"/>
      <c r="CQ95" s="875"/>
      <c r="CR95" s="873"/>
      <c r="CS95" s="874"/>
      <c r="CT95" s="874"/>
      <c r="CU95" s="874"/>
      <c r="CV95" s="875"/>
      <c r="CW95" s="873"/>
      <c r="CX95" s="874"/>
      <c r="CY95" s="874"/>
      <c r="CZ95" s="874"/>
      <c r="DA95" s="875"/>
      <c r="DB95" s="873"/>
      <c r="DC95" s="874"/>
      <c r="DD95" s="874"/>
      <c r="DE95" s="874"/>
      <c r="DF95" s="875"/>
      <c r="DG95" s="873"/>
      <c r="DH95" s="874"/>
      <c r="DI95" s="874"/>
      <c r="DJ95" s="874"/>
      <c r="DK95" s="875"/>
      <c r="DL95" s="873"/>
      <c r="DM95" s="874"/>
      <c r="DN95" s="874"/>
      <c r="DO95" s="874"/>
      <c r="DP95" s="875"/>
      <c r="DQ95" s="873"/>
      <c r="DR95" s="874"/>
      <c r="DS95" s="874"/>
      <c r="DT95" s="874"/>
      <c r="DU95" s="875"/>
      <c r="DV95" s="870"/>
      <c r="DW95" s="871"/>
      <c r="DX95" s="871"/>
      <c r="DY95" s="871"/>
      <c r="DZ95" s="872"/>
      <c r="EA95" s="230"/>
    </row>
    <row r="96" spans="1:131" ht="26.25" hidden="1" customHeight="1" x14ac:dyDescent="0.2">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70"/>
      <c r="BT96" s="871"/>
      <c r="BU96" s="871"/>
      <c r="BV96" s="871"/>
      <c r="BW96" s="871"/>
      <c r="BX96" s="871"/>
      <c r="BY96" s="871"/>
      <c r="BZ96" s="871"/>
      <c r="CA96" s="871"/>
      <c r="CB96" s="871"/>
      <c r="CC96" s="871"/>
      <c r="CD96" s="871"/>
      <c r="CE96" s="871"/>
      <c r="CF96" s="871"/>
      <c r="CG96" s="876"/>
      <c r="CH96" s="873"/>
      <c r="CI96" s="874"/>
      <c r="CJ96" s="874"/>
      <c r="CK96" s="874"/>
      <c r="CL96" s="875"/>
      <c r="CM96" s="873"/>
      <c r="CN96" s="874"/>
      <c r="CO96" s="874"/>
      <c r="CP96" s="874"/>
      <c r="CQ96" s="875"/>
      <c r="CR96" s="873"/>
      <c r="CS96" s="874"/>
      <c r="CT96" s="874"/>
      <c r="CU96" s="874"/>
      <c r="CV96" s="875"/>
      <c r="CW96" s="873"/>
      <c r="CX96" s="874"/>
      <c r="CY96" s="874"/>
      <c r="CZ96" s="874"/>
      <c r="DA96" s="875"/>
      <c r="DB96" s="873"/>
      <c r="DC96" s="874"/>
      <c r="DD96" s="874"/>
      <c r="DE96" s="874"/>
      <c r="DF96" s="875"/>
      <c r="DG96" s="873"/>
      <c r="DH96" s="874"/>
      <c r="DI96" s="874"/>
      <c r="DJ96" s="874"/>
      <c r="DK96" s="875"/>
      <c r="DL96" s="873"/>
      <c r="DM96" s="874"/>
      <c r="DN96" s="874"/>
      <c r="DO96" s="874"/>
      <c r="DP96" s="875"/>
      <c r="DQ96" s="873"/>
      <c r="DR96" s="874"/>
      <c r="DS96" s="874"/>
      <c r="DT96" s="874"/>
      <c r="DU96" s="875"/>
      <c r="DV96" s="870"/>
      <c r="DW96" s="871"/>
      <c r="DX96" s="871"/>
      <c r="DY96" s="871"/>
      <c r="DZ96" s="872"/>
      <c r="EA96" s="230"/>
    </row>
    <row r="97" spans="1:131" ht="26.25" hidden="1" customHeight="1" x14ac:dyDescent="0.2">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70"/>
      <c r="BT97" s="871"/>
      <c r="BU97" s="871"/>
      <c r="BV97" s="871"/>
      <c r="BW97" s="871"/>
      <c r="BX97" s="871"/>
      <c r="BY97" s="871"/>
      <c r="BZ97" s="871"/>
      <c r="CA97" s="871"/>
      <c r="CB97" s="871"/>
      <c r="CC97" s="871"/>
      <c r="CD97" s="871"/>
      <c r="CE97" s="871"/>
      <c r="CF97" s="871"/>
      <c r="CG97" s="876"/>
      <c r="CH97" s="873"/>
      <c r="CI97" s="874"/>
      <c r="CJ97" s="874"/>
      <c r="CK97" s="874"/>
      <c r="CL97" s="875"/>
      <c r="CM97" s="873"/>
      <c r="CN97" s="874"/>
      <c r="CO97" s="874"/>
      <c r="CP97" s="874"/>
      <c r="CQ97" s="875"/>
      <c r="CR97" s="873"/>
      <c r="CS97" s="874"/>
      <c r="CT97" s="874"/>
      <c r="CU97" s="874"/>
      <c r="CV97" s="875"/>
      <c r="CW97" s="873"/>
      <c r="CX97" s="874"/>
      <c r="CY97" s="874"/>
      <c r="CZ97" s="874"/>
      <c r="DA97" s="875"/>
      <c r="DB97" s="873"/>
      <c r="DC97" s="874"/>
      <c r="DD97" s="874"/>
      <c r="DE97" s="874"/>
      <c r="DF97" s="875"/>
      <c r="DG97" s="873"/>
      <c r="DH97" s="874"/>
      <c r="DI97" s="874"/>
      <c r="DJ97" s="874"/>
      <c r="DK97" s="875"/>
      <c r="DL97" s="873"/>
      <c r="DM97" s="874"/>
      <c r="DN97" s="874"/>
      <c r="DO97" s="874"/>
      <c r="DP97" s="875"/>
      <c r="DQ97" s="873"/>
      <c r="DR97" s="874"/>
      <c r="DS97" s="874"/>
      <c r="DT97" s="874"/>
      <c r="DU97" s="875"/>
      <c r="DV97" s="870"/>
      <c r="DW97" s="871"/>
      <c r="DX97" s="871"/>
      <c r="DY97" s="871"/>
      <c r="DZ97" s="872"/>
      <c r="EA97" s="230"/>
    </row>
    <row r="98" spans="1:131" ht="26.25" hidden="1" customHeight="1" x14ac:dyDescent="0.2">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70"/>
      <c r="BT98" s="871"/>
      <c r="BU98" s="871"/>
      <c r="BV98" s="871"/>
      <c r="BW98" s="871"/>
      <c r="BX98" s="871"/>
      <c r="BY98" s="871"/>
      <c r="BZ98" s="871"/>
      <c r="CA98" s="871"/>
      <c r="CB98" s="871"/>
      <c r="CC98" s="871"/>
      <c r="CD98" s="871"/>
      <c r="CE98" s="871"/>
      <c r="CF98" s="871"/>
      <c r="CG98" s="876"/>
      <c r="CH98" s="873"/>
      <c r="CI98" s="874"/>
      <c r="CJ98" s="874"/>
      <c r="CK98" s="874"/>
      <c r="CL98" s="875"/>
      <c r="CM98" s="873"/>
      <c r="CN98" s="874"/>
      <c r="CO98" s="874"/>
      <c r="CP98" s="874"/>
      <c r="CQ98" s="875"/>
      <c r="CR98" s="873"/>
      <c r="CS98" s="874"/>
      <c r="CT98" s="874"/>
      <c r="CU98" s="874"/>
      <c r="CV98" s="875"/>
      <c r="CW98" s="873"/>
      <c r="CX98" s="874"/>
      <c r="CY98" s="874"/>
      <c r="CZ98" s="874"/>
      <c r="DA98" s="875"/>
      <c r="DB98" s="873"/>
      <c r="DC98" s="874"/>
      <c r="DD98" s="874"/>
      <c r="DE98" s="874"/>
      <c r="DF98" s="875"/>
      <c r="DG98" s="873"/>
      <c r="DH98" s="874"/>
      <c r="DI98" s="874"/>
      <c r="DJ98" s="874"/>
      <c r="DK98" s="875"/>
      <c r="DL98" s="873"/>
      <c r="DM98" s="874"/>
      <c r="DN98" s="874"/>
      <c r="DO98" s="874"/>
      <c r="DP98" s="875"/>
      <c r="DQ98" s="873"/>
      <c r="DR98" s="874"/>
      <c r="DS98" s="874"/>
      <c r="DT98" s="874"/>
      <c r="DU98" s="875"/>
      <c r="DV98" s="870"/>
      <c r="DW98" s="871"/>
      <c r="DX98" s="871"/>
      <c r="DY98" s="871"/>
      <c r="DZ98" s="872"/>
      <c r="EA98" s="230"/>
    </row>
    <row r="99" spans="1:131" ht="26.25" hidden="1" customHeight="1" x14ac:dyDescent="0.2">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70"/>
      <c r="BT99" s="871"/>
      <c r="BU99" s="871"/>
      <c r="BV99" s="871"/>
      <c r="BW99" s="871"/>
      <c r="BX99" s="871"/>
      <c r="BY99" s="871"/>
      <c r="BZ99" s="871"/>
      <c r="CA99" s="871"/>
      <c r="CB99" s="871"/>
      <c r="CC99" s="871"/>
      <c r="CD99" s="871"/>
      <c r="CE99" s="871"/>
      <c r="CF99" s="871"/>
      <c r="CG99" s="876"/>
      <c r="CH99" s="873"/>
      <c r="CI99" s="874"/>
      <c r="CJ99" s="874"/>
      <c r="CK99" s="874"/>
      <c r="CL99" s="875"/>
      <c r="CM99" s="873"/>
      <c r="CN99" s="874"/>
      <c r="CO99" s="874"/>
      <c r="CP99" s="874"/>
      <c r="CQ99" s="875"/>
      <c r="CR99" s="873"/>
      <c r="CS99" s="874"/>
      <c r="CT99" s="874"/>
      <c r="CU99" s="874"/>
      <c r="CV99" s="875"/>
      <c r="CW99" s="873"/>
      <c r="CX99" s="874"/>
      <c r="CY99" s="874"/>
      <c r="CZ99" s="874"/>
      <c r="DA99" s="875"/>
      <c r="DB99" s="873"/>
      <c r="DC99" s="874"/>
      <c r="DD99" s="874"/>
      <c r="DE99" s="874"/>
      <c r="DF99" s="875"/>
      <c r="DG99" s="873"/>
      <c r="DH99" s="874"/>
      <c r="DI99" s="874"/>
      <c r="DJ99" s="874"/>
      <c r="DK99" s="875"/>
      <c r="DL99" s="873"/>
      <c r="DM99" s="874"/>
      <c r="DN99" s="874"/>
      <c r="DO99" s="874"/>
      <c r="DP99" s="875"/>
      <c r="DQ99" s="873"/>
      <c r="DR99" s="874"/>
      <c r="DS99" s="874"/>
      <c r="DT99" s="874"/>
      <c r="DU99" s="875"/>
      <c r="DV99" s="870"/>
      <c r="DW99" s="871"/>
      <c r="DX99" s="871"/>
      <c r="DY99" s="871"/>
      <c r="DZ99" s="872"/>
      <c r="EA99" s="230"/>
    </row>
    <row r="100" spans="1:131" ht="26.25" hidden="1" customHeight="1" x14ac:dyDescent="0.2">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70"/>
      <c r="BT100" s="871"/>
      <c r="BU100" s="871"/>
      <c r="BV100" s="871"/>
      <c r="BW100" s="871"/>
      <c r="BX100" s="871"/>
      <c r="BY100" s="871"/>
      <c r="BZ100" s="871"/>
      <c r="CA100" s="871"/>
      <c r="CB100" s="871"/>
      <c r="CC100" s="871"/>
      <c r="CD100" s="871"/>
      <c r="CE100" s="871"/>
      <c r="CF100" s="871"/>
      <c r="CG100" s="876"/>
      <c r="CH100" s="873"/>
      <c r="CI100" s="874"/>
      <c r="CJ100" s="874"/>
      <c r="CK100" s="874"/>
      <c r="CL100" s="875"/>
      <c r="CM100" s="873"/>
      <c r="CN100" s="874"/>
      <c r="CO100" s="874"/>
      <c r="CP100" s="874"/>
      <c r="CQ100" s="875"/>
      <c r="CR100" s="873"/>
      <c r="CS100" s="874"/>
      <c r="CT100" s="874"/>
      <c r="CU100" s="874"/>
      <c r="CV100" s="875"/>
      <c r="CW100" s="873"/>
      <c r="CX100" s="874"/>
      <c r="CY100" s="874"/>
      <c r="CZ100" s="874"/>
      <c r="DA100" s="875"/>
      <c r="DB100" s="873"/>
      <c r="DC100" s="874"/>
      <c r="DD100" s="874"/>
      <c r="DE100" s="874"/>
      <c r="DF100" s="875"/>
      <c r="DG100" s="873"/>
      <c r="DH100" s="874"/>
      <c r="DI100" s="874"/>
      <c r="DJ100" s="874"/>
      <c r="DK100" s="875"/>
      <c r="DL100" s="873"/>
      <c r="DM100" s="874"/>
      <c r="DN100" s="874"/>
      <c r="DO100" s="874"/>
      <c r="DP100" s="875"/>
      <c r="DQ100" s="873"/>
      <c r="DR100" s="874"/>
      <c r="DS100" s="874"/>
      <c r="DT100" s="874"/>
      <c r="DU100" s="875"/>
      <c r="DV100" s="870"/>
      <c r="DW100" s="871"/>
      <c r="DX100" s="871"/>
      <c r="DY100" s="871"/>
      <c r="DZ100" s="872"/>
      <c r="EA100" s="230"/>
    </row>
    <row r="101" spans="1:131" ht="26.25" hidden="1" customHeight="1" x14ac:dyDescent="0.2">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70"/>
      <c r="BT101" s="871"/>
      <c r="BU101" s="871"/>
      <c r="BV101" s="871"/>
      <c r="BW101" s="871"/>
      <c r="BX101" s="871"/>
      <c r="BY101" s="871"/>
      <c r="BZ101" s="871"/>
      <c r="CA101" s="871"/>
      <c r="CB101" s="871"/>
      <c r="CC101" s="871"/>
      <c r="CD101" s="871"/>
      <c r="CE101" s="871"/>
      <c r="CF101" s="871"/>
      <c r="CG101" s="876"/>
      <c r="CH101" s="873"/>
      <c r="CI101" s="874"/>
      <c r="CJ101" s="874"/>
      <c r="CK101" s="874"/>
      <c r="CL101" s="875"/>
      <c r="CM101" s="873"/>
      <c r="CN101" s="874"/>
      <c r="CO101" s="874"/>
      <c r="CP101" s="874"/>
      <c r="CQ101" s="875"/>
      <c r="CR101" s="873"/>
      <c r="CS101" s="874"/>
      <c r="CT101" s="874"/>
      <c r="CU101" s="874"/>
      <c r="CV101" s="875"/>
      <c r="CW101" s="873"/>
      <c r="CX101" s="874"/>
      <c r="CY101" s="874"/>
      <c r="CZ101" s="874"/>
      <c r="DA101" s="875"/>
      <c r="DB101" s="873"/>
      <c r="DC101" s="874"/>
      <c r="DD101" s="874"/>
      <c r="DE101" s="874"/>
      <c r="DF101" s="875"/>
      <c r="DG101" s="873"/>
      <c r="DH101" s="874"/>
      <c r="DI101" s="874"/>
      <c r="DJ101" s="874"/>
      <c r="DK101" s="875"/>
      <c r="DL101" s="873"/>
      <c r="DM101" s="874"/>
      <c r="DN101" s="874"/>
      <c r="DO101" s="874"/>
      <c r="DP101" s="875"/>
      <c r="DQ101" s="873"/>
      <c r="DR101" s="874"/>
      <c r="DS101" s="874"/>
      <c r="DT101" s="874"/>
      <c r="DU101" s="875"/>
      <c r="DV101" s="870"/>
      <c r="DW101" s="871"/>
      <c r="DX101" s="871"/>
      <c r="DY101" s="871"/>
      <c r="DZ101" s="872"/>
      <c r="EA101" s="230"/>
    </row>
    <row r="102" spans="1:131" ht="26.25" customHeight="1" thickBot="1" x14ac:dyDescent="0.25">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380</v>
      </c>
      <c r="BR102" s="795" t="s">
        <v>406</v>
      </c>
      <c r="BS102" s="796"/>
      <c r="BT102" s="796"/>
      <c r="BU102" s="796"/>
      <c r="BV102" s="796"/>
      <c r="BW102" s="796"/>
      <c r="BX102" s="796"/>
      <c r="BY102" s="796"/>
      <c r="BZ102" s="796"/>
      <c r="CA102" s="796"/>
      <c r="CB102" s="796"/>
      <c r="CC102" s="796"/>
      <c r="CD102" s="796"/>
      <c r="CE102" s="796"/>
      <c r="CF102" s="796"/>
      <c r="CG102" s="797"/>
      <c r="CH102" s="900"/>
      <c r="CI102" s="901"/>
      <c r="CJ102" s="901"/>
      <c r="CK102" s="901"/>
      <c r="CL102" s="902"/>
      <c r="CM102" s="900"/>
      <c r="CN102" s="901"/>
      <c r="CO102" s="901"/>
      <c r="CP102" s="901"/>
      <c r="CQ102" s="902"/>
      <c r="CR102" s="898">
        <v>60</v>
      </c>
      <c r="CS102" s="863"/>
      <c r="CT102" s="863"/>
      <c r="CU102" s="863"/>
      <c r="CV102" s="899"/>
      <c r="CW102" s="898" t="s">
        <v>562</v>
      </c>
      <c r="CX102" s="863"/>
      <c r="CY102" s="863"/>
      <c r="CZ102" s="863"/>
      <c r="DA102" s="899"/>
      <c r="DB102" s="898">
        <v>360</v>
      </c>
      <c r="DC102" s="863"/>
      <c r="DD102" s="863"/>
      <c r="DE102" s="863"/>
      <c r="DF102" s="899"/>
      <c r="DG102" s="898" t="s">
        <v>563</v>
      </c>
      <c r="DH102" s="863"/>
      <c r="DI102" s="863"/>
      <c r="DJ102" s="863"/>
      <c r="DK102" s="899"/>
      <c r="DL102" s="898" t="s">
        <v>563</v>
      </c>
      <c r="DM102" s="863"/>
      <c r="DN102" s="863"/>
      <c r="DO102" s="863"/>
      <c r="DP102" s="899"/>
      <c r="DQ102" s="898" t="s">
        <v>563</v>
      </c>
      <c r="DR102" s="863"/>
      <c r="DS102" s="863"/>
      <c r="DT102" s="863"/>
      <c r="DU102" s="899"/>
      <c r="DV102" s="898"/>
      <c r="DW102" s="863"/>
      <c r="DX102" s="863"/>
      <c r="DY102" s="863"/>
      <c r="DZ102" s="899"/>
      <c r="EA102" s="230"/>
    </row>
    <row r="103" spans="1:131" ht="26.25" customHeight="1" x14ac:dyDescent="0.2">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25" t="s">
        <v>407</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30"/>
    </row>
    <row r="104" spans="1:131" ht="26.25" customHeight="1" x14ac:dyDescent="0.2">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26" t="s">
        <v>408</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30"/>
    </row>
    <row r="105" spans="1:131" ht="11.25" customHeight="1" x14ac:dyDescent="0.2">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8" t="s">
        <v>409</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410</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30" customFormat="1" ht="26.25" customHeight="1" x14ac:dyDescent="0.2">
      <c r="A108" s="927" t="s">
        <v>411</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412</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30" customFormat="1" ht="26.25" customHeight="1" x14ac:dyDescent="0.2">
      <c r="A109" s="923" t="s">
        <v>413</v>
      </c>
      <c r="B109" s="904"/>
      <c r="C109" s="904"/>
      <c r="D109" s="904"/>
      <c r="E109" s="904"/>
      <c r="F109" s="904"/>
      <c r="G109" s="904"/>
      <c r="H109" s="904"/>
      <c r="I109" s="904"/>
      <c r="J109" s="904"/>
      <c r="K109" s="904"/>
      <c r="L109" s="904"/>
      <c r="M109" s="904"/>
      <c r="N109" s="904"/>
      <c r="O109" s="904"/>
      <c r="P109" s="904"/>
      <c r="Q109" s="904"/>
      <c r="R109" s="904"/>
      <c r="S109" s="904"/>
      <c r="T109" s="904"/>
      <c r="U109" s="904"/>
      <c r="V109" s="904"/>
      <c r="W109" s="904"/>
      <c r="X109" s="904"/>
      <c r="Y109" s="904"/>
      <c r="Z109" s="905"/>
      <c r="AA109" s="903" t="s">
        <v>414</v>
      </c>
      <c r="AB109" s="904"/>
      <c r="AC109" s="904"/>
      <c r="AD109" s="904"/>
      <c r="AE109" s="905"/>
      <c r="AF109" s="903" t="s">
        <v>415</v>
      </c>
      <c r="AG109" s="904"/>
      <c r="AH109" s="904"/>
      <c r="AI109" s="904"/>
      <c r="AJ109" s="905"/>
      <c r="AK109" s="903" t="s">
        <v>295</v>
      </c>
      <c r="AL109" s="904"/>
      <c r="AM109" s="904"/>
      <c r="AN109" s="904"/>
      <c r="AO109" s="905"/>
      <c r="AP109" s="903" t="s">
        <v>416</v>
      </c>
      <c r="AQ109" s="904"/>
      <c r="AR109" s="904"/>
      <c r="AS109" s="904"/>
      <c r="AT109" s="906"/>
      <c r="AU109" s="923" t="s">
        <v>413</v>
      </c>
      <c r="AV109" s="904"/>
      <c r="AW109" s="904"/>
      <c r="AX109" s="904"/>
      <c r="AY109" s="904"/>
      <c r="AZ109" s="904"/>
      <c r="BA109" s="904"/>
      <c r="BB109" s="904"/>
      <c r="BC109" s="904"/>
      <c r="BD109" s="904"/>
      <c r="BE109" s="904"/>
      <c r="BF109" s="904"/>
      <c r="BG109" s="904"/>
      <c r="BH109" s="904"/>
      <c r="BI109" s="904"/>
      <c r="BJ109" s="904"/>
      <c r="BK109" s="904"/>
      <c r="BL109" s="904"/>
      <c r="BM109" s="904"/>
      <c r="BN109" s="904"/>
      <c r="BO109" s="904"/>
      <c r="BP109" s="905"/>
      <c r="BQ109" s="903" t="s">
        <v>414</v>
      </c>
      <c r="BR109" s="904"/>
      <c r="BS109" s="904"/>
      <c r="BT109" s="904"/>
      <c r="BU109" s="905"/>
      <c r="BV109" s="903" t="s">
        <v>415</v>
      </c>
      <c r="BW109" s="904"/>
      <c r="BX109" s="904"/>
      <c r="BY109" s="904"/>
      <c r="BZ109" s="905"/>
      <c r="CA109" s="903" t="s">
        <v>295</v>
      </c>
      <c r="CB109" s="904"/>
      <c r="CC109" s="904"/>
      <c r="CD109" s="904"/>
      <c r="CE109" s="905"/>
      <c r="CF109" s="924" t="s">
        <v>416</v>
      </c>
      <c r="CG109" s="924"/>
      <c r="CH109" s="924"/>
      <c r="CI109" s="924"/>
      <c r="CJ109" s="924"/>
      <c r="CK109" s="903" t="s">
        <v>417</v>
      </c>
      <c r="CL109" s="904"/>
      <c r="CM109" s="904"/>
      <c r="CN109" s="904"/>
      <c r="CO109" s="904"/>
      <c r="CP109" s="904"/>
      <c r="CQ109" s="904"/>
      <c r="CR109" s="904"/>
      <c r="CS109" s="904"/>
      <c r="CT109" s="904"/>
      <c r="CU109" s="904"/>
      <c r="CV109" s="904"/>
      <c r="CW109" s="904"/>
      <c r="CX109" s="904"/>
      <c r="CY109" s="904"/>
      <c r="CZ109" s="904"/>
      <c r="DA109" s="904"/>
      <c r="DB109" s="904"/>
      <c r="DC109" s="904"/>
      <c r="DD109" s="904"/>
      <c r="DE109" s="904"/>
      <c r="DF109" s="905"/>
      <c r="DG109" s="903" t="s">
        <v>414</v>
      </c>
      <c r="DH109" s="904"/>
      <c r="DI109" s="904"/>
      <c r="DJ109" s="904"/>
      <c r="DK109" s="905"/>
      <c r="DL109" s="903" t="s">
        <v>415</v>
      </c>
      <c r="DM109" s="904"/>
      <c r="DN109" s="904"/>
      <c r="DO109" s="904"/>
      <c r="DP109" s="905"/>
      <c r="DQ109" s="903" t="s">
        <v>295</v>
      </c>
      <c r="DR109" s="904"/>
      <c r="DS109" s="904"/>
      <c r="DT109" s="904"/>
      <c r="DU109" s="905"/>
      <c r="DV109" s="903" t="s">
        <v>416</v>
      </c>
      <c r="DW109" s="904"/>
      <c r="DX109" s="904"/>
      <c r="DY109" s="904"/>
      <c r="DZ109" s="906"/>
    </row>
    <row r="110" spans="1:131" s="230" customFormat="1" ht="26.25" customHeight="1" x14ac:dyDescent="0.2">
      <c r="A110" s="907" t="s">
        <v>418</v>
      </c>
      <c r="B110" s="908"/>
      <c r="C110" s="908"/>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9"/>
      <c r="AA110" s="910">
        <v>1190250</v>
      </c>
      <c r="AB110" s="911"/>
      <c r="AC110" s="911"/>
      <c r="AD110" s="911"/>
      <c r="AE110" s="912"/>
      <c r="AF110" s="913">
        <v>1227254</v>
      </c>
      <c r="AG110" s="911"/>
      <c r="AH110" s="911"/>
      <c r="AI110" s="911"/>
      <c r="AJ110" s="912"/>
      <c r="AK110" s="913">
        <v>1244479</v>
      </c>
      <c r="AL110" s="911"/>
      <c r="AM110" s="911"/>
      <c r="AN110" s="911"/>
      <c r="AO110" s="912"/>
      <c r="AP110" s="914">
        <v>12.1</v>
      </c>
      <c r="AQ110" s="915"/>
      <c r="AR110" s="915"/>
      <c r="AS110" s="915"/>
      <c r="AT110" s="916"/>
      <c r="AU110" s="917" t="s">
        <v>69</v>
      </c>
      <c r="AV110" s="918"/>
      <c r="AW110" s="918"/>
      <c r="AX110" s="918"/>
      <c r="AY110" s="918"/>
      <c r="AZ110" s="939" t="s">
        <v>419</v>
      </c>
      <c r="BA110" s="908"/>
      <c r="BB110" s="908"/>
      <c r="BC110" s="908"/>
      <c r="BD110" s="908"/>
      <c r="BE110" s="908"/>
      <c r="BF110" s="908"/>
      <c r="BG110" s="908"/>
      <c r="BH110" s="908"/>
      <c r="BI110" s="908"/>
      <c r="BJ110" s="908"/>
      <c r="BK110" s="908"/>
      <c r="BL110" s="908"/>
      <c r="BM110" s="908"/>
      <c r="BN110" s="908"/>
      <c r="BO110" s="908"/>
      <c r="BP110" s="909"/>
      <c r="BQ110" s="940">
        <v>8738042</v>
      </c>
      <c r="BR110" s="941"/>
      <c r="BS110" s="941"/>
      <c r="BT110" s="941"/>
      <c r="BU110" s="941"/>
      <c r="BV110" s="941">
        <v>8070055</v>
      </c>
      <c r="BW110" s="941"/>
      <c r="BX110" s="941"/>
      <c r="BY110" s="941"/>
      <c r="BZ110" s="941"/>
      <c r="CA110" s="941">
        <v>8112403</v>
      </c>
      <c r="CB110" s="941"/>
      <c r="CC110" s="941"/>
      <c r="CD110" s="941"/>
      <c r="CE110" s="941"/>
      <c r="CF110" s="954">
        <v>78.7</v>
      </c>
      <c r="CG110" s="955"/>
      <c r="CH110" s="955"/>
      <c r="CI110" s="955"/>
      <c r="CJ110" s="955"/>
      <c r="CK110" s="956" t="s">
        <v>420</v>
      </c>
      <c r="CL110" s="957"/>
      <c r="CM110" s="939" t="s">
        <v>421</v>
      </c>
      <c r="CN110" s="908"/>
      <c r="CO110" s="908"/>
      <c r="CP110" s="908"/>
      <c r="CQ110" s="908"/>
      <c r="CR110" s="908"/>
      <c r="CS110" s="908"/>
      <c r="CT110" s="908"/>
      <c r="CU110" s="908"/>
      <c r="CV110" s="908"/>
      <c r="CW110" s="908"/>
      <c r="CX110" s="908"/>
      <c r="CY110" s="908"/>
      <c r="CZ110" s="908"/>
      <c r="DA110" s="908"/>
      <c r="DB110" s="908"/>
      <c r="DC110" s="908"/>
      <c r="DD110" s="908"/>
      <c r="DE110" s="908"/>
      <c r="DF110" s="909"/>
      <c r="DG110" s="940" t="s">
        <v>121</v>
      </c>
      <c r="DH110" s="941"/>
      <c r="DI110" s="941"/>
      <c r="DJ110" s="941"/>
      <c r="DK110" s="941"/>
      <c r="DL110" s="941" t="s">
        <v>121</v>
      </c>
      <c r="DM110" s="941"/>
      <c r="DN110" s="941"/>
      <c r="DO110" s="941"/>
      <c r="DP110" s="941"/>
      <c r="DQ110" s="941" t="s">
        <v>121</v>
      </c>
      <c r="DR110" s="941"/>
      <c r="DS110" s="941"/>
      <c r="DT110" s="941"/>
      <c r="DU110" s="941"/>
      <c r="DV110" s="942" t="s">
        <v>121</v>
      </c>
      <c r="DW110" s="942"/>
      <c r="DX110" s="942"/>
      <c r="DY110" s="942"/>
      <c r="DZ110" s="943"/>
    </row>
    <row r="111" spans="1:131" s="230" customFormat="1" ht="26.25" customHeight="1" x14ac:dyDescent="0.2">
      <c r="A111" s="944" t="s">
        <v>422</v>
      </c>
      <c r="B111" s="945"/>
      <c r="C111" s="945"/>
      <c r="D111" s="945"/>
      <c r="E111" s="945"/>
      <c r="F111" s="945"/>
      <c r="G111" s="945"/>
      <c r="H111" s="945"/>
      <c r="I111" s="945"/>
      <c r="J111" s="945"/>
      <c r="K111" s="945"/>
      <c r="L111" s="945"/>
      <c r="M111" s="945"/>
      <c r="N111" s="945"/>
      <c r="O111" s="945"/>
      <c r="P111" s="945"/>
      <c r="Q111" s="945"/>
      <c r="R111" s="945"/>
      <c r="S111" s="945"/>
      <c r="T111" s="945"/>
      <c r="U111" s="945"/>
      <c r="V111" s="945"/>
      <c r="W111" s="945"/>
      <c r="X111" s="945"/>
      <c r="Y111" s="945"/>
      <c r="Z111" s="946"/>
      <c r="AA111" s="947" t="s">
        <v>121</v>
      </c>
      <c r="AB111" s="948"/>
      <c r="AC111" s="948"/>
      <c r="AD111" s="948"/>
      <c r="AE111" s="949"/>
      <c r="AF111" s="950" t="s">
        <v>121</v>
      </c>
      <c r="AG111" s="948"/>
      <c r="AH111" s="948"/>
      <c r="AI111" s="948"/>
      <c r="AJ111" s="949"/>
      <c r="AK111" s="950" t="s">
        <v>121</v>
      </c>
      <c r="AL111" s="948"/>
      <c r="AM111" s="948"/>
      <c r="AN111" s="948"/>
      <c r="AO111" s="949"/>
      <c r="AP111" s="951" t="s">
        <v>121</v>
      </c>
      <c r="AQ111" s="952"/>
      <c r="AR111" s="952"/>
      <c r="AS111" s="952"/>
      <c r="AT111" s="953"/>
      <c r="AU111" s="919"/>
      <c r="AV111" s="920"/>
      <c r="AW111" s="920"/>
      <c r="AX111" s="920"/>
      <c r="AY111" s="920"/>
      <c r="AZ111" s="932" t="s">
        <v>423</v>
      </c>
      <c r="BA111" s="933"/>
      <c r="BB111" s="933"/>
      <c r="BC111" s="933"/>
      <c r="BD111" s="933"/>
      <c r="BE111" s="933"/>
      <c r="BF111" s="933"/>
      <c r="BG111" s="933"/>
      <c r="BH111" s="933"/>
      <c r="BI111" s="933"/>
      <c r="BJ111" s="933"/>
      <c r="BK111" s="933"/>
      <c r="BL111" s="933"/>
      <c r="BM111" s="933"/>
      <c r="BN111" s="933"/>
      <c r="BO111" s="933"/>
      <c r="BP111" s="934"/>
      <c r="BQ111" s="935" t="s">
        <v>121</v>
      </c>
      <c r="BR111" s="936"/>
      <c r="BS111" s="936"/>
      <c r="BT111" s="936"/>
      <c r="BU111" s="936"/>
      <c r="BV111" s="936" t="s">
        <v>121</v>
      </c>
      <c r="BW111" s="936"/>
      <c r="BX111" s="936"/>
      <c r="BY111" s="936"/>
      <c r="BZ111" s="936"/>
      <c r="CA111" s="936" t="s">
        <v>121</v>
      </c>
      <c r="CB111" s="936"/>
      <c r="CC111" s="936"/>
      <c r="CD111" s="936"/>
      <c r="CE111" s="936"/>
      <c r="CF111" s="930" t="s">
        <v>121</v>
      </c>
      <c r="CG111" s="931"/>
      <c r="CH111" s="931"/>
      <c r="CI111" s="931"/>
      <c r="CJ111" s="931"/>
      <c r="CK111" s="958"/>
      <c r="CL111" s="959"/>
      <c r="CM111" s="932" t="s">
        <v>424</v>
      </c>
      <c r="CN111" s="933"/>
      <c r="CO111" s="933"/>
      <c r="CP111" s="933"/>
      <c r="CQ111" s="933"/>
      <c r="CR111" s="933"/>
      <c r="CS111" s="933"/>
      <c r="CT111" s="933"/>
      <c r="CU111" s="933"/>
      <c r="CV111" s="933"/>
      <c r="CW111" s="933"/>
      <c r="CX111" s="933"/>
      <c r="CY111" s="933"/>
      <c r="CZ111" s="933"/>
      <c r="DA111" s="933"/>
      <c r="DB111" s="933"/>
      <c r="DC111" s="933"/>
      <c r="DD111" s="933"/>
      <c r="DE111" s="933"/>
      <c r="DF111" s="934"/>
      <c r="DG111" s="935" t="s">
        <v>121</v>
      </c>
      <c r="DH111" s="936"/>
      <c r="DI111" s="936"/>
      <c r="DJ111" s="936"/>
      <c r="DK111" s="936"/>
      <c r="DL111" s="936" t="s">
        <v>121</v>
      </c>
      <c r="DM111" s="936"/>
      <c r="DN111" s="936"/>
      <c r="DO111" s="936"/>
      <c r="DP111" s="936"/>
      <c r="DQ111" s="936" t="s">
        <v>121</v>
      </c>
      <c r="DR111" s="936"/>
      <c r="DS111" s="936"/>
      <c r="DT111" s="936"/>
      <c r="DU111" s="936"/>
      <c r="DV111" s="937" t="s">
        <v>121</v>
      </c>
      <c r="DW111" s="937"/>
      <c r="DX111" s="937"/>
      <c r="DY111" s="937"/>
      <c r="DZ111" s="938"/>
    </row>
    <row r="112" spans="1:131" s="230" customFormat="1" ht="26.25" customHeight="1" x14ac:dyDescent="0.2">
      <c r="A112" s="962" t="s">
        <v>425</v>
      </c>
      <c r="B112" s="963"/>
      <c r="C112" s="933" t="s">
        <v>426</v>
      </c>
      <c r="D112" s="933"/>
      <c r="E112" s="933"/>
      <c r="F112" s="933"/>
      <c r="G112" s="933"/>
      <c r="H112" s="933"/>
      <c r="I112" s="933"/>
      <c r="J112" s="933"/>
      <c r="K112" s="933"/>
      <c r="L112" s="933"/>
      <c r="M112" s="933"/>
      <c r="N112" s="933"/>
      <c r="O112" s="933"/>
      <c r="P112" s="933"/>
      <c r="Q112" s="933"/>
      <c r="R112" s="933"/>
      <c r="S112" s="933"/>
      <c r="T112" s="933"/>
      <c r="U112" s="933"/>
      <c r="V112" s="933"/>
      <c r="W112" s="933"/>
      <c r="X112" s="933"/>
      <c r="Y112" s="933"/>
      <c r="Z112" s="934"/>
      <c r="AA112" s="968" t="s">
        <v>121</v>
      </c>
      <c r="AB112" s="969"/>
      <c r="AC112" s="969"/>
      <c r="AD112" s="969"/>
      <c r="AE112" s="970"/>
      <c r="AF112" s="971" t="s">
        <v>121</v>
      </c>
      <c r="AG112" s="969"/>
      <c r="AH112" s="969"/>
      <c r="AI112" s="969"/>
      <c r="AJ112" s="970"/>
      <c r="AK112" s="971" t="s">
        <v>121</v>
      </c>
      <c r="AL112" s="969"/>
      <c r="AM112" s="969"/>
      <c r="AN112" s="969"/>
      <c r="AO112" s="970"/>
      <c r="AP112" s="972" t="s">
        <v>121</v>
      </c>
      <c r="AQ112" s="973"/>
      <c r="AR112" s="973"/>
      <c r="AS112" s="973"/>
      <c r="AT112" s="974"/>
      <c r="AU112" s="919"/>
      <c r="AV112" s="920"/>
      <c r="AW112" s="920"/>
      <c r="AX112" s="920"/>
      <c r="AY112" s="920"/>
      <c r="AZ112" s="932" t="s">
        <v>427</v>
      </c>
      <c r="BA112" s="933"/>
      <c r="BB112" s="933"/>
      <c r="BC112" s="933"/>
      <c r="BD112" s="933"/>
      <c r="BE112" s="933"/>
      <c r="BF112" s="933"/>
      <c r="BG112" s="933"/>
      <c r="BH112" s="933"/>
      <c r="BI112" s="933"/>
      <c r="BJ112" s="933"/>
      <c r="BK112" s="933"/>
      <c r="BL112" s="933"/>
      <c r="BM112" s="933"/>
      <c r="BN112" s="933"/>
      <c r="BO112" s="933"/>
      <c r="BP112" s="934"/>
      <c r="BQ112" s="935">
        <v>4197935</v>
      </c>
      <c r="BR112" s="936"/>
      <c r="BS112" s="936"/>
      <c r="BT112" s="936"/>
      <c r="BU112" s="936"/>
      <c r="BV112" s="936">
        <v>4448994</v>
      </c>
      <c r="BW112" s="936"/>
      <c r="BX112" s="936"/>
      <c r="BY112" s="936"/>
      <c r="BZ112" s="936"/>
      <c r="CA112" s="936">
        <v>4943042</v>
      </c>
      <c r="CB112" s="936"/>
      <c r="CC112" s="936"/>
      <c r="CD112" s="936"/>
      <c r="CE112" s="936"/>
      <c r="CF112" s="930">
        <v>47.9</v>
      </c>
      <c r="CG112" s="931"/>
      <c r="CH112" s="931"/>
      <c r="CI112" s="931"/>
      <c r="CJ112" s="931"/>
      <c r="CK112" s="958"/>
      <c r="CL112" s="959"/>
      <c r="CM112" s="932" t="s">
        <v>428</v>
      </c>
      <c r="CN112" s="933"/>
      <c r="CO112" s="933"/>
      <c r="CP112" s="933"/>
      <c r="CQ112" s="933"/>
      <c r="CR112" s="933"/>
      <c r="CS112" s="933"/>
      <c r="CT112" s="933"/>
      <c r="CU112" s="933"/>
      <c r="CV112" s="933"/>
      <c r="CW112" s="933"/>
      <c r="CX112" s="933"/>
      <c r="CY112" s="933"/>
      <c r="CZ112" s="933"/>
      <c r="DA112" s="933"/>
      <c r="DB112" s="933"/>
      <c r="DC112" s="933"/>
      <c r="DD112" s="933"/>
      <c r="DE112" s="933"/>
      <c r="DF112" s="934"/>
      <c r="DG112" s="935" t="s">
        <v>121</v>
      </c>
      <c r="DH112" s="936"/>
      <c r="DI112" s="936"/>
      <c r="DJ112" s="936"/>
      <c r="DK112" s="936"/>
      <c r="DL112" s="936" t="s">
        <v>121</v>
      </c>
      <c r="DM112" s="936"/>
      <c r="DN112" s="936"/>
      <c r="DO112" s="936"/>
      <c r="DP112" s="936"/>
      <c r="DQ112" s="936" t="s">
        <v>121</v>
      </c>
      <c r="DR112" s="936"/>
      <c r="DS112" s="936"/>
      <c r="DT112" s="936"/>
      <c r="DU112" s="936"/>
      <c r="DV112" s="937" t="s">
        <v>121</v>
      </c>
      <c r="DW112" s="937"/>
      <c r="DX112" s="937"/>
      <c r="DY112" s="937"/>
      <c r="DZ112" s="938"/>
    </row>
    <row r="113" spans="1:130" s="230" customFormat="1" ht="26.25" customHeight="1" x14ac:dyDescent="0.2">
      <c r="A113" s="964"/>
      <c r="B113" s="965"/>
      <c r="C113" s="933" t="s">
        <v>429</v>
      </c>
      <c r="D113" s="933"/>
      <c r="E113" s="933"/>
      <c r="F113" s="933"/>
      <c r="G113" s="933"/>
      <c r="H113" s="933"/>
      <c r="I113" s="933"/>
      <c r="J113" s="933"/>
      <c r="K113" s="933"/>
      <c r="L113" s="933"/>
      <c r="M113" s="933"/>
      <c r="N113" s="933"/>
      <c r="O113" s="933"/>
      <c r="P113" s="933"/>
      <c r="Q113" s="933"/>
      <c r="R113" s="933"/>
      <c r="S113" s="933"/>
      <c r="T113" s="933"/>
      <c r="U113" s="933"/>
      <c r="V113" s="933"/>
      <c r="W113" s="933"/>
      <c r="X113" s="933"/>
      <c r="Y113" s="933"/>
      <c r="Z113" s="934"/>
      <c r="AA113" s="947">
        <v>295811</v>
      </c>
      <c r="AB113" s="948"/>
      <c r="AC113" s="948"/>
      <c r="AD113" s="948"/>
      <c r="AE113" s="949"/>
      <c r="AF113" s="950">
        <v>305332</v>
      </c>
      <c r="AG113" s="948"/>
      <c r="AH113" s="948"/>
      <c r="AI113" s="948"/>
      <c r="AJ113" s="949"/>
      <c r="AK113" s="950">
        <v>318952</v>
      </c>
      <c r="AL113" s="948"/>
      <c r="AM113" s="948"/>
      <c r="AN113" s="948"/>
      <c r="AO113" s="949"/>
      <c r="AP113" s="951">
        <v>3.1</v>
      </c>
      <c r="AQ113" s="952"/>
      <c r="AR113" s="952"/>
      <c r="AS113" s="952"/>
      <c r="AT113" s="953"/>
      <c r="AU113" s="919"/>
      <c r="AV113" s="920"/>
      <c r="AW113" s="920"/>
      <c r="AX113" s="920"/>
      <c r="AY113" s="920"/>
      <c r="AZ113" s="932" t="s">
        <v>430</v>
      </c>
      <c r="BA113" s="933"/>
      <c r="BB113" s="933"/>
      <c r="BC113" s="933"/>
      <c r="BD113" s="933"/>
      <c r="BE113" s="933"/>
      <c r="BF113" s="933"/>
      <c r="BG113" s="933"/>
      <c r="BH113" s="933"/>
      <c r="BI113" s="933"/>
      <c r="BJ113" s="933"/>
      <c r="BK113" s="933"/>
      <c r="BL113" s="933"/>
      <c r="BM113" s="933"/>
      <c r="BN113" s="933"/>
      <c r="BO113" s="933"/>
      <c r="BP113" s="934"/>
      <c r="BQ113" s="935" t="s">
        <v>121</v>
      </c>
      <c r="BR113" s="936"/>
      <c r="BS113" s="936"/>
      <c r="BT113" s="936"/>
      <c r="BU113" s="936"/>
      <c r="BV113" s="936" t="s">
        <v>121</v>
      </c>
      <c r="BW113" s="936"/>
      <c r="BX113" s="936"/>
      <c r="BY113" s="936"/>
      <c r="BZ113" s="936"/>
      <c r="CA113" s="936" t="s">
        <v>121</v>
      </c>
      <c r="CB113" s="936"/>
      <c r="CC113" s="936"/>
      <c r="CD113" s="936"/>
      <c r="CE113" s="936"/>
      <c r="CF113" s="930" t="s">
        <v>121</v>
      </c>
      <c r="CG113" s="931"/>
      <c r="CH113" s="931"/>
      <c r="CI113" s="931"/>
      <c r="CJ113" s="931"/>
      <c r="CK113" s="958"/>
      <c r="CL113" s="959"/>
      <c r="CM113" s="932" t="s">
        <v>431</v>
      </c>
      <c r="CN113" s="933"/>
      <c r="CO113" s="933"/>
      <c r="CP113" s="933"/>
      <c r="CQ113" s="933"/>
      <c r="CR113" s="933"/>
      <c r="CS113" s="933"/>
      <c r="CT113" s="933"/>
      <c r="CU113" s="933"/>
      <c r="CV113" s="933"/>
      <c r="CW113" s="933"/>
      <c r="CX113" s="933"/>
      <c r="CY113" s="933"/>
      <c r="CZ113" s="933"/>
      <c r="DA113" s="933"/>
      <c r="DB113" s="933"/>
      <c r="DC113" s="933"/>
      <c r="DD113" s="933"/>
      <c r="DE113" s="933"/>
      <c r="DF113" s="934"/>
      <c r="DG113" s="968" t="s">
        <v>121</v>
      </c>
      <c r="DH113" s="969"/>
      <c r="DI113" s="969"/>
      <c r="DJ113" s="969"/>
      <c r="DK113" s="970"/>
      <c r="DL113" s="971" t="s">
        <v>121</v>
      </c>
      <c r="DM113" s="969"/>
      <c r="DN113" s="969"/>
      <c r="DO113" s="969"/>
      <c r="DP113" s="970"/>
      <c r="DQ113" s="971" t="s">
        <v>121</v>
      </c>
      <c r="DR113" s="969"/>
      <c r="DS113" s="969"/>
      <c r="DT113" s="969"/>
      <c r="DU113" s="970"/>
      <c r="DV113" s="972" t="s">
        <v>121</v>
      </c>
      <c r="DW113" s="973"/>
      <c r="DX113" s="973"/>
      <c r="DY113" s="973"/>
      <c r="DZ113" s="974"/>
    </row>
    <row r="114" spans="1:130" s="230" customFormat="1" ht="26.25" customHeight="1" x14ac:dyDescent="0.2">
      <c r="A114" s="964"/>
      <c r="B114" s="965"/>
      <c r="C114" s="933" t="s">
        <v>432</v>
      </c>
      <c r="D114" s="933"/>
      <c r="E114" s="933"/>
      <c r="F114" s="933"/>
      <c r="G114" s="933"/>
      <c r="H114" s="933"/>
      <c r="I114" s="933"/>
      <c r="J114" s="933"/>
      <c r="K114" s="933"/>
      <c r="L114" s="933"/>
      <c r="M114" s="933"/>
      <c r="N114" s="933"/>
      <c r="O114" s="933"/>
      <c r="P114" s="933"/>
      <c r="Q114" s="933"/>
      <c r="R114" s="933"/>
      <c r="S114" s="933"/>
      <c r="T114" s="933"/>
      <c r="U114" s="933"/>
      <c r="V114" s="933"/>
      <c r="W114" s="933"/>
      <c r="X114" s="933"/>
      <c r="Y114" s="933"/>
      <c r="Z114" s="934"/>
      <c r="AA114" s="968" t="s">
        <v>121</v>
      </c>
      <c r="AB114" s="969"/>
      <c r="AC114" s="969"/>
      <c r="AD114" s="969"/>
      <c r="AE114" s="970"/>
      <c r="AF114" s="971" t="s">
        <v>121</v>
      </c>
      <c r="AG114" s="969"/>
      <c r="AH114" s="969"/>
      <c r="AI114" s="969"/>
      <c r="AJ114" s="970"/>
      <c r="AK114" s="971" t="s">
        <v>121</v>
      </c>
      <c r="AL114" s="969"/>
      <c r="AM114" s="969"/>
      <c r="AN114" s="969"/>
      <c r="AO114" s="970"/>
      <c r="AP114" s="972" t="s">
        <v>121</v>
      </c>
      <c r="AQ114" s="973"/>
      <c r="AR114" s="973"/>
      <c r="AS114" s="973"/>
      <c r="AT114" s="974"/>
      <c r="AU114" s="919"/>
      <c r="AV114" s="920"/>
      <c r="AW114" s="920"/>
      <c r="AX114" s="920"/>
      <c r="AY114" s="920"/>
      <c r="AZ114" s="932" t="s">
        <v>433</v>
      </c>
      <c r="BA114" s="933"/>
      <c r="BB114" s="933"/>
      <c r="BC114" s="933"/>
      <c r="BD114" s="933"/>
      <c r="BE114" s="933"/>
      <c r="BF114" s="933"/>
      <c r="BG114" s="933"/>
      <c r="BH114" s="933"/>
      <c r="BI114" s="933"/>
      <c r="BJ114" s="933"/>
      <c r="BK114" s="933"/>
      <c r="BL114" s="933"/>
      <c r="BM114" s="933"/>
      <c r="BN114" s="933"/>
      <c r="BO114" s="933"/>
      <c r="BP114" s="934"/>
      <c r="BQ114" s="935">
        <v>2162427</v>
      </c>
      <c r="BR114" s="936"/>
      <c r="BS114" s="936"/>
      <c r="BT114" s="936"/>
      <c r="BU114" s="936"/>
      <c r="BV114" s="936">
        <v>2203655</v>
      </c>
      <c r="BW114" s="936"/>
      <c r="BX114" s="936"/>
      <c r="BY114" s="936"/>
      <c r="BZ114" s="936"/>
      <c r="CA114" s="936">
        <v>2195925</v>
      </c>
      <c r="CB114" s="936"/>
      <c r="CC114" s="936"/>
      <c r="CD114" s="936"/>
      <c r="CE114" s="936"/>
      <c r="CF114" s="930">
        <v>21.3</v>
      </c>
      <c r="CG114" s="931"/>
      <c r="CH114" s="931"/>
      <c r="CI114" s="931"/>
      <c r="CJ114" s="931"/>
      <c r="CK114" s="958"/>
      <c r="CL114" s="959"/>
      <c r="CM114" s="932" t="s">
        <v>434</v>
      </c>
      <c r="CN114" s="933"/>
      <c r="CO114" s="933"/>
      <c r="CP114" s="933"/>
      <c r="CQ114" s="933"/>
      <c r="CR114" s="933"/>
      <c r="CS114" s="933"/>
      <c r="CT114" s="933"/>
      <c r="CU114" s="933"/>
      <c r="CV114" s="933"/>
      <c r="CW114" s="933"/>
      <c r="CX114" s="933"/>
      <c r="CY114" s="933"/>
      <c r="CZ114" s="933"/>
      <c r="DA114" s="933"/>
      <c r="DB114" s="933"/>
      <c r="DC114" s="933"/>
      <c r="DD114" s="933"/>
      <c r="DE114" s="933"/>
      <c r="DF114" s="934"/>
      <c r="DG114" s="968" t="s">
        <v>121</v>
      </c>
      <c r="DH114" s="969"/>
      <c r="DI114" s="969"/>
      <c r="DJ114" s="969"/>
      <c r="DK114" s="970"/>
      <c r="DL114" s="971" t="s">
        <v>121</v>
      </c>
      <c r="DM114" s="969"/>
      <c r="DN114" s="969"/>
      <c r="DO114" s="969"/>
      <c r="DP114" s="970"/>
      <c r="DQ114" s="971" t="s">
        <v>121</v>
      </c>
      <c r="DR114" s="969"/>
      <c r="DS114" s="969"/>
      <c r="DT114" s="969"/>
      <c r="DU114" s="970"/>
      <c r="DV114" s="972" t="s">
        <v>121</v>
      </c>
      <c r="DW114" s="973"/>
      <c r="DX114" s="973"/>
      <c r="DY114" s="973"/>
      <c r="DZ114" s="974"/>
    </row>
    <row r="115" spans="1:130" s="230" customFormat="1" ht="26.25" customHeight="1" x14ac:dyDescent="0.2">
      <c r="A115" s="964"/>
      <c r="B115" s="965"/>
      <c r="C115" s="933" t="s">
        <v>435</v>
      </c>
      <c r="D115" s="933"/>
      <c r="E115" s="933"/>
      <c r="F115" s="933"/>
      <c r="G115" s="933"/>
      <c r="H115" s="933"/>
      <c r="I115" s="933"/>
      <c r="J115" s="933"/>
      <c r="K115" s="933"/>
      <c r="L115" s="933"/>
      <c r="M115" s="933"/>
      <c r="N115" s="933"/>
      <c r="O115" s="933"/>
      <c r="P115" s="933"/>
      <c r="Q115" s="933"/>
      <c r="R115" s="933"/>
      <c r="S115" s="933"/>
      <c r="T115" s="933"/>
      <c r="U115" s="933"/>
      <c r="V115" s="933"/>
      <c r="W115" s="933"/>
      <c r="X115" s="933"/>
      <c r="Y115" s="933"/>
      <c r="Z115" s="934"/>
      <c r="AA115" s="947">
        <v>282</v>
      </c>
      <c r="AB115" s="948"/>
      <c r="AC115" s="948"/>
      <c r="AD115" s="948"/>
      <c r="AE115" s="949"/>
      <c r="AF115" s="950" t="s">
        <v>121</v>
      </c>
      <c r="AG115" s="948"/>
      <c r="AH115" s="948"/>
      <c r="AI115" s="948"/>
      <c r="AJ115" s="949"/>
      <c r="AK115" s="950" t="s">
        <v>121</v>
      </c>
      <c r="AL115" s="948"/>
      <c r="AM115" s="948"/>
      <c r="AN115" s="948"/>
      <c r="AO115" s="949"/>
      <c r="AP115" s="951" t="s">
        <v>121</v>
      </c>
      <c r="AQ115" s="952"/>
      <c r="AR115" s="952"/>
      <c r="AS115" s="952"/>
      <c r="AT115" s="953"/>
      <c r="AU115" s="919"/>
      <c r="AV115" s="920"/>
      <c r="AW115" s="920"/>
      <c r="AX115" s="920"/>
      <c r="AY115" s="920"/>
      <c r="AZ115" s="932" t="s">
        <v>436</v>
      </c>
      <c r="BA115" s="933"/>
      <c r="BB115" s="933"/>
      <c r="BC115" s="933"/>
      <c r="BD115" s="933"/>
      <c r="BE115" s="933"/>
      <c r="BF115" s="933"/>
      <c r="BG115" s="933"/>
      <c r="BH115" s="933"/>
      <c r="BI115" s="933"/>
      <c r="BJ115" s="933"/>
      <c r="BK115" s="933"/>
      <c r="BL115" s="933"/>
      <c r="BM115" s="933"/>
      <c r="BN115" s="933"/>
      <c r="BO115" s="933"/>
      <c r="BP115" s="934"/>
      <c r="BQ115" s="935" t="s">
        <v>121</v>
      </c>
      <c r="BR115" s="936"/>
      <c r="BS115" s="936"/>
      <c r="BT115" s="936"/>
      <c r="BU115" s="936"/>
      <c r="BV115" s="936" t="s">
        <v>121</v>
      </c>
      <c r="BW115" s="936"/>
      <c r="BX115" s="936"/>
      <c r="BY115" s="936"/>
      <c r="BZ115" s="936"/>
      <c r="CA115" s="936" t="s">
        <v>121</v>
      </c>
      <c r="CB115" s="936"/>
      <c r="CC115" s="936"/>
      <c r="CD115" s="936"/>
      <c r="CE115" s="936"/>
      <c r="CF115" s="930" t="s">
        <v>121</v>
      </c>
      <c r="CG115" s="931"/>
      <c r="CH115" s="931"/>
      <c r="CI115" s="931"/>
      <c r="CJ115" s="931"/>
      <c r="CK115" s="958"/>
      <c r="CL115" s="959"/>
      <c r="CM115" s="932" t="s">
        <v>437</v>
      </c>
      <c r="CN115" s="933"/>
      <c r="CO115" s="933"/>
      <c r="CP115" s="933"/>
      <c r="CQ115" s="933"/>
      <c r="CR115" s="933"/>
      <c r="CS115" s="933"/>
      <c r="CT115" s="933"/>
      <c r="CU115" s="933"/>
      <c r="CV115" s="933"/>
      <c r="CW115" s="933"/>
      <c r="CX115" s="933"/>
      <c r="CY115" s="933"/>
      <c r="CZ115" s="933"/>
      <c r="DA115" s="933"/>
      <c r="DB115" s="933"/>
      <c r="DC115" s="933"/>
      <c r="DD115" s="933"/>
      <c r="DE115" s="933"/>
      <c r="DF115" s="934"/>
      <c r="DG115" s="968" t="s">
        <v>121</v>
      </c>
      <c r="DH115" s="969"/>
      <c r="DI115" s="969"/>
      <c r="DJ115" s="969"/>
      <c r="DK115" s="970"/>
      <c r="DL115" s="971" t="s">
        <v>121</v>
      </c>
      <c r="DM115" s="969"/>
      <c r="DN115" s="969"/>
      <c r="DO115" s="969"/>
      <c r="DP115" s="970"/>
      <c r="DQ115" s="971" t="s">
        <v>121</v>
      </c>
      <c r="DR115" s="969"/>
      <c r="DS115" s="969"/>
      <c r="DT115" s="969"/>
      <c r="DU115" s="970"/>
      <c r="DV115" s="972" t="s">
        <v>121</v>
      </c>
      <c r="DW115" s="973"/>
      <c r="DX115" s="973"/>
      <c r="DY115" s="973"/>
      <c r="DZ115" s="974"/>
    </row>
    <row r="116" spans="1:130" s="230" customFormat="1" ht="26.25" customHeight="1" x14ac:dyDescent="0.2">
      <c r="A116" s="966"/>
      <c r="B116" s="967"/>
      <c r="C116" s="975" t="s">
        <v>438</v>
      </c>
      <c r="D116" s="975"/>
      <c r="E116" s="975"/>
      <c r="F116" s="975"/>
      <c r="G116" s="975"/>
      <c r="H116" s="975"/>
      <c r="I116" s="975"/>
      <c r="J116" s="975"/>
      <c r="K116" s="975"/>
      <c r="L116" s="975"/>
      <c r="M116" s="975"/>
      <c r="N116" s="975"/>
      <c r="O116" s="975"/>
      <c r="P116" s="975"/>
      <c r="Q116" s="975"/>
      <c r="R116" s="975"/>
      <c r="S116" s="975"/>
      <c r="T116" s="975"/>
      <c r="U116" s="975"/>
      <c r="V116" s="975"/>
      <c r="W116" s="975"/>
      <c r="X116" s="975"/>
      <c r="Y116" s="975"/>
      <c r="Z116" s="976"/>
      <c r="AA116" s="968">
        <v>10</v>
      </c>
      <c r="AB116" s="969"/>
      <c r="AC116" s="969"/>
      <c r="AD116" s="969"/>
      <c r="AE116" s="970"/>
      <c r="AF116" s="971">
        <v>14</v>
      </c>
      <c r="AG116" s="969"/>
      <c r="AH116" s="969"/>
      <c r="AI116" s="969"/>
      <c r="AJ116" s="970"/>
      <c r="AK116" s="971">
        <v>20</v>
      </c>
      <c r="AL116" s="969"/>
      <c r="AM116" s="969"/>
      <c r="AN116" s="969"/>
      <c r="AO116" s="970"/>
      <c r="AP116" s="972">
        <v>0</v>
      </c>
      <c r="AQ116" s="973"/>
      <c r="AR116" s="973"/>
      <c r="AS116" s="973"/>
      <c r="AT116" s="974"/>
      <c r="AU116" s="919"/>
      <c r="AV116" s="920"/>
      <c r="AW116" s="920"/>
      <c r="AX116" s="920"/>
      <c r="AY116" s="920"/>
      <c r="AZ116" s="977" t="s">
        <v>439</v>
      </c>
      <c r="BA116" s="978"/>
      <c r="BB116" s="978"/>
      <c r="BC116" s="978"/>
      <c r="BD116" s="978"/>
      <c r="BE116" s="978"/>
      <c r="BF116" s="978"/>
      <c r="BG116" s="978"/>
      <c r="BH116" s="978"/>
      <c r="BI116" s="978"/>
      <c r="BJ116" s="978"/>
      <c r="BK116" s="978"/>
      <c r="BL116" s="978"/>
      <c r="BM116" s="978"/>
      <c r="BN116" s="978"/>
      <c r="BO116" s="978"/>
      <c r="BP116" s="979"/>
      <c r="BQ116" s="935" t="s">
        <v>121</v>
      </c>
      <c r="BR116" s="936"/>
      <c r="BS116" s="936"/>
      <c r="BT116" s="936"/>
      <c r="BU116" s="936"/>
      <c r="BV116" s="936" t="s">
        <v>121</v>
      </c>
      <c r="BW116" s="936"/>
      <c r="BX116" s="936"/>
      <c r="BY116" s="936"/>
      <c r="BZ116" s="936"/>
      <c r="CA116" s="936" t="s">
        <v>121</v>
      </c>
      <c r="CB116" s="936"/>
      <c r="CC116" s="936"/>
      <c r="CD116" s="936"/>
      <c r="CE116" s="936"/>
      <c r="CF116" s="930" t="s">
        <v>121</v>
      </c>
      <c r="CG116" s="931"/>
      <c r="CH116" s="931"/>
      <c r="CI116" s="931"/>
      <c r="CJ116" s="931"/>
      <c r="CK116" s="958"/>
      <c r="CL116" s="959"/>
      <c r="CM116" s="932" t="s">
        <v>440</v>
      </c>
      <c r="CN116" s="933"/>
      <c r="CO116" s="933"/>
      <c r="CP116" s="933"/>
      <c r="CQ116" s="933"/>
      <c r="CR116" s="933"/>
      <c r="CS116" s="933"/>
      <c r="CT116" s="933"/>
      <c r="CU116" s="933"/>
      <c r="CV116" s="933"/>
      <c r="CW116" s="933"/>
      <c r="CX116" s="933"/>
      <c r="CY116" s="933"/>
      <c r="CZ116" s="933"/>
      <c r="DA116" s="933"/>
      <c r="DB116" s="933"/>
      <c r="DC116" s="933"/>
      <c r="DD116" s="933"/>
      <c r="DE116" s="933"/>
      <c r="DF116" s="934"/>
      <c r="DG116" s="968" t="s">
        <v>121</v>
      </c>
      <c r="DH116" s="969"/>
      <c r="DI116" s="969"/>
      <c r="DJ116" s="969"/>
      <c r="DK116" s="970"/>
      <c r="DL116" s="971" t="s">
        <v>121</v>
      </c>
      <c r="DM116" s="969"/>
      <c r="DN116" s="969"/>
      <c r="DO116" s="969"/>
      <c r="DP116" s="970"/>
      <c r="DQ116" s="971" t="s">
        <v>121</v>
      </c>
      <c r="DR116" s="969"/>
      <c r="DS116" s="969"/>
      <c r="DT116" s="969"/>
      <c r="DU116" s="970"/>
      <c r="DV116" s="972" t="s">
        <v>121</v>
      </c>
      <c r="DW116" s="973"/>
      <c r="DX116" s="973"/>
      <c r="DY116" s="973"/>
      <c r="DZ116" s="974"/>
    </row>
    <row r="117" spans="1:130" s="230" customFormat="1" ht="26.25" customHeight="1" x14ac:dyDescent="0.2">
      <c r="A117" s="923" t="s">
        <v>178</v>
      </c>
      <c r="B117" s="904"/>
      <c r="C117" s="904"/>
      <c r="D117" s="904"/>
      <c r="E117" s="904"/>
      <c r="F117" s="904"/>
      <c r="G117" s="904"/>
      <c r="H117" s="904"/>
      <c r="I117" s="904"/>
      <c r="J117" s="904"/>
      <c r="K117" s="904"/>
      <c r="L117" s="904"/>
      <c r="M117" s="904"/>
      <c r="N117" s="904"/>
      <c r="O117" s="904"/>
      <c r="P117" s="904"/>
      <c r="Q117" s="904"/>
      <c r="R117" s="904"/>
      <c r="S117" s="904"/>
      <c r="T117" s="904"/>
      <c r="U117" s="904"/>
      <c r="V117" s="904"/>
      <c r="W117" s="904"/>
      <c r="X117" s="904"/>
      <c r="Y117" s="987" t="s">
        <v>441</v>
      </c>
      <c r="Z117" s="905"/>
      <c r="AA117" s="988">
        <v>1486353</v>
      </c>
      <c r="AB117" s="989"/>
      <c r="AC117" s="989"/>
      <c r="AD117" s="989"/>
      <c r="AE117" s="990"/>
      <c r="AF117" s="991">
        <v>1532600</v>
      </c>
      <c r="AG117" s="989"/>
      <c r="AH117" s="989"/>
      <c r="AI117" s="989"/>
      <c r="AJ117" s="990"/>
      <c r="AK117" s="991">
        <v>1563451</v>
      </c>
      <c r="AL117" s="989"/>
      <c r="AM117" s="989"/>
      <c r="AN117" s="989"/>
      <c r="AO117" s="990"/>
      <c r="AP117" s="992"/>
      <c r="AQ117" s="993"/>
      <c r="AR117" s="993"/>
      <c r="AS117" s="993"/>
      <c r="AT117" s="994"/>
      <c r="AU117" s="919"/>
      <c r="AV117" s="920"/>
      <c r="AW117" s="920"/>
      <c r="AX117" s="920"/>
      <c r="AY117" s="920"/>
      <c r="AZ117" s="984" t="s">
        <v>442</v>
      </c>
      <c r="BA117" s="985"/>
      <c r="BB117" s="985"/>
      <c r="BC117" s="985"/>
      <c r="BD117" s="985"/>
      <c r="BE117" s="985"/>
      <c r="BF117" s="985"/>
      <c r="BG117" s="985"/>
      <c r="BH117" s="985"/>
      <c r="BI117" s="985"/>
      <c r="BJ117" s="985"/>
      <c r="BK117" s="985"/>
      <c r="BL117" s="985"/>
      <c r="BM117" s="985"/>
      <c r="BN117" s="985"/>
      <c r="BO117" s="985"/>
      <c r="BP117" s="986"/>
      <c r="BQ117" s="935" t="s">
        <v>121</v>
      </c>
      <c r="BR117" s="936"/>
      <c r="BS117" s="936"/>
      <c r="BT117" s="936"/>
      <c r="BU117" s="936"/>
      <c r="BV117" s="936" t="s">
        <v>121</v>
      </c>
      <c r="BW117" s="936"/>
      <c r="BX117" s="936"/>
      <c r="BY117" s="936"/>
      <c r="BZ117" s="936"/>
      <c r="CA117" s="936" t="s">
        <v>121</v>
      </c>
      <c r="CB117" s="936"/>
      <c r="CC117" s="936"/>
      <c r="CD117" s="936"/>
      <c r="CE117" s="936"/>
      <c r="CF117" s="930" t="s">
        <v>121</v>
      </c>
      <c r="CG117" s="931"/>
      <c r="CH117" s="931"/>
      <c r="CI117" s="931"/>
      <c r="CJ117" s="931"/>
      <c r="CK117" s="958"/>
      <c r="CL117" s="959"/>
      <c r="CM117" s="932" t="s">
        <v>443</v>
      </c>
      <c r="CN117" s="933"/>
      <c r="CO117" s="933"/>
      <c r="CP117" s="933"/>
      <c r="CQ117" s="933"/>
      <c r="CR117" s="933"/>
      <c r="CS117" s="933"/>
      <c r="CT117" s="933"/>
      <c r="CU117" s="933"/>
      <c r="CV117" s="933"/>
      <c r="CW117" s="933"/>
      <c r="CX117" s="933"/>
      <c r="CY117" s="933"/>
      <c r="CZ117" s="933"/>
      <c r="DA117" s="933"/>
      <c r="DB117" s="933"/>
      <c r="DC117" s="933"/>
      <c r="DD117" s="933"/>
      <c r="DE117" s="933"/>
      <c r="DF117" s="934"/>
      <c r="DG117" s="968" t="s">
        <v>121</v>
      </c>
      <c r="DH117" s="969"/>
      <c r="DI117" s="969"/>
      <c r="DJ117" s="969"/>
      <c r="DK117" s="970"/>
      <c r="DL117" s="971" t="s">
        <v>121</v>
      </c>
      <c r="DM117" s="969"/>
      <c r="DN117" s="969"/>
      <c r="DO117" s="969"/>
      <c r="DP117" s="970"/>
      <c r="DQ117" s="971" t="s">
        <v>121</v>
      </c>
      <c r="DR117" s="969"/>
      <c r="DS117" s="969"/>
      <c r="DT117" s="969"/>
      <c r="DU117" s="970"/>
      <c r="DV117" s="972" t="s">
        <v>121</v>
      </c>
      <c r="DW117" s="973"/>
      <c r="DX117" s="973"/>
      <c r="DY117" s="973"/>
      <c r="DZ117" s="974"/>
    </row>
    <row r="118" spans="1:130" s="230" customFormat="1" ht="26.25" customHeight="1" x14ac:dyDescent="0.2">
      <c r="A118" s="923" t="s">
        <v>417</v>
      </c>
      <c r="B118" s="904"/>
      <c r="C118" s="904"/>
      <c r="D118" s="904"/>
      <c r="E118" s="904"/>
      <c r="F118" s="904"/>
      <c r="G118" s="904"/>
      <c r="H118" s="904"/>
      <c r="I118" s="904"/>
      <c r="J118" s="904"/>
      <c r="K118" s="904"/>
      <c r="L118" s="904"/>
      <c r="M118" s="904"/>
      <c r="N118" s="904"/>
      <c r="O118" s="904"/>
      <c r="P118" s="904"/>
      <c r="Q118" s="904"/>
      <c r="R118" s="904"/>
      <c r="S118" s="904"/>
      <c r="T118" s="904"/>
      <c r="U118" s="904"/>
      <c r="V118" s="904"/>
      <c r="W118" s="904"/>
      <c r="X118" s="904"/>
      <c r="Y118" s="904"/>
      <c r="Z118" s="905"/>
      <c r="AA118" s="903" t="s">
        <v>414</v>
      </c>
      <c r="AB118" s="904"/>
      <c r="AC118" s="904"/>
      <c r="AD118" s="904"/>
      <c r="AE118" s="905"/>
      <c r="AF118" s="903" t="s">
        <v>415</v>
      </c>
      <c r="AG118" s="904"/>
      <c r="AH118" s="904"/>
      <c r="AI118" s="904"/>
      <c r="AJ118" s="905"/>
      <c r="AK118" s="903" t="s">
        <v>295</v>
      </c>
      <c r="AL118" s="904"/>
      <c r="AM118" s="904"/>
      <c r="AN118" s="904"/>
      <c r="AO118" s="905"/>
      <c r="AP118" s="980" t="s">
        <v>416</v>
      </c>
      <c r="AQ118" s="981"/>
      <c r="AR118" s="981"/>
      <c r="AS118" s="981"/>
      <c r="AT118" s="982"/>
      <c r="AU118" s="919"/>
      <c r="AV118" s="920"/>
      <c r="AW118" s="920"/>
      <c r="AX118" s="920"/>
      <c r="AY118" s="920"/>
      <c r="AZ118" s="983" t="s">
        <v>444</v>
      </c>
      <c r="BA118" s="975"/>
      <c r="BB118" s="975"/>
      <c r="BC118" s="975"/>
      <c r="BD118" s="975"/>
      <c r="BE118" s="975"/>
      <c r="BF118" s="975"/>
      <c r="BG118" s="975"/>
      <c r="BH118" s="975"/>
      <c r="BI118" s="975"/>
      <c r="BJ118" s="975"/>
      <c r="BK118" s="975"/>
      <c r="BL118" s="975"/>
      <c r="BM118" s="975"/>
      <c r="BN118" s="975"/>
      <c r="BO118" s="975"/>
      <c r="BP118" s="976"/>
      <c r="BQ118" s="1009" t="s">
        <v>121</v>
      </c>
      <c r="BR118" s="1010"/>
      <c r="BS118" s="1010"/>
      <c r="BT118" s="1010"/>
      <c r="BU118" s="1010"/>
      <c r="BV118" s="1010" t="s">
        <v>121</v>
      </c>
      <c r="BW118" s="1010"/>
      <c r="BX118" s="1010"/>
      <c r="BY118" s="1010"/>
      <c r="BZ118" s="1010"/>
      <c r="CA118" s="1010" t="s">
        <v>121</v>
      </c>
      <c r="CB118" s="1010"/>
      <c r="CC118" s="1010"/>
      <c r="CD118" s="1010"/>
      <c r="CE118" s="1010"/>
      <c r="CF118" s="930" t="s">
        <v>121</v>
      </c>
      <c r="CG118" s="931"/>
      <c r="CH118" s="931"/>
      <c r="CI118" s="931"/>
      <c r="CJ118" s="931"/>
      <c r="CK118" s="958"/>
      <c r="CL118" s="959"/>
      <c r="CM118" s="932" t="s">
        <v>445</v>
      </c>
      <c r="CN118" s="933"/>
      <c r="CO118" s="933"/>
      <c r="CP118" s="933"/>
      <c r="CQ118" s="933"/>
      <c r="CR118" s="933"/>
      <c r="CS118" s="933"/>
      <c r="CT118" s="933"/>
      <c r="CU118" s="933"/>
      <c r="CV118" s="933"/>
      <c r="CW118" s="933"/>
      <c r="CX118" s="933"/>
      <c r="CY118" s="933"/>
      <c r="CZ118" s="933"/>
      <c r="DA118" s="933"/>
      <c r="DB118" s="933"/>
      <c r="DC118" s="933"/>
      <c r="DD118" s="933"/>
      <c r="DE118" s="933"/>
      <c r="DF118" s="934"/>
      <c r="DG118" s="968" t="s">
        <v>121</v>
      </c>
      <c r="DH118" s="969"/>
      <c r="DI118" s="969"/>
      <c r="DJ118" s="969"/>
      <c r="DK118" s="970"/>
      <c r="DL118" s="971" t="s">
        <v>121</v>
      </c>
      <c r="DM118" s="969"/>
      <c r="DN118" s="969"/>
      <c r="DO118" s="969"/>
      <c r="DP118" s="970"/>
      <c r="DQ118" s="971" t="s">
        <v>121</v>
      </c>
      <c r="DR118" s="969"/>
      <c r="DS118" s="969"/>
      <c r="DT118" s="969"/>
      <c r="DU118" s="970"/>
      <c r="DV118" s="972" t="s">
        <v>121</v>
      </c>
      <c r="DW118" s="973"/>
      <c r="DX118" s="973"/>
      <c r="DY118" s="973"/>
      <c r="DZ118" s="974"/>
    </row>
    <row r="119" spans="1:130" s="230" customFormat="1" ht="26.25" customHeight="1" x14ac:dyDescent="0.2">
      <c r="A119" s="1066" t="s">
        <v>420</v>
      </c>
      <c r="B119" s="957"/>
      <c r="C119" s="939" t="s">
        <v>421</v>
      </c>
      <c r="D119" s="908"/>
      <c r="E119" s="908"/>
      <c r="F119" s="908"/>
      <c r="G119" s="908"/>
      <c r="H119" s="908"/>
      <c r="I119" s="908"/>
      <c r="J119" s="908"/>
      <c r="K119" s="908"/>
      <c r="L119" s="908"/>
      <c r="M119" s="908"/>
      <c r="N119" s="908"/>
      <c r="O119" s="908"/>
      <c r="P119" s="908"/>
      <c r="Q119" s="908"/>
      <c r="R119" s="908"/>
      <c r="S119" s="908"/>
      <c r="T119" s="908"/>
      <c r="U119" s="908"/>
      <c r="V119" s="908"/>
      <c r="W119" s="908"/>
      <c r="X119" s="908"/>
      <c r="Y119" s="908"/>
      <c r="Z119" s="909"/>
      <c r="AA119" s="910" t="s">
        <v>121</v>
      </c>
      <c r="AB119" s="911"/>
      <c r="AC119" s="911"/>
      <c r="AD119" s="911"/>
      <c r="AE119" s="912"/>
      <c r="AF119" s="913" t="s">
        <v>121</v>
      </c>
      <c r="AG119" s="911"/>
      <c r="AH119" s="911"/>
      <c r="AI119" s="911"/>
      <c r="AJ119" s="912"/>
      <c r="AK119" s="913" t="s">
        <v>121</v>
      </c>
      <c r="AL119" s="911"/>
      <c r="AM119" s="911"/>
      <c r="AN119" s="911"/>
      <c r="AO119" s="912"/>
      <c r="AP119" s="914" t="s">
        <v>121</v>
      </c>
      <c r="AQ119" s="915"/>
      <c r="AR119" s="915"/>
      <c r="AS119" s="915"/>
      <c r="AT119" s="916"/>
      <c r="AU119" s="921"/>
      <c r="AV119" s="922"/>
      <c r="AW119" s="922"/>
      <c r="AX119" s="922"/>
      <c r="AY119" s="922"/>
      <c r="AZ119" s="250" t="s">
        <v>178</v>
      </c>
      <c r="BA119" s="250"/>
      <c r="BB119" s="250"/>
      <c r="BC119" s="250"/>
      <c r="BD119" s="250"/>
      <c r="BE119" s="250"/>
      <c r="BF119" s="250"/>
      <c r="BG119" s="250"/>
      <c r="BH119" s="250"/>
      <c r="BI119" s="250"/>
      <c r="BJ119" s="250"/>
      <c r="BK119" s="250"/>
      <c r="BL119" s="250"/>
      <c r="BM119" s="250"/>
      <c r="BN119" s="250"/>
      <c r="BO119" s="987" t="s">
        <v>446</v>
      </c>
      <c r="BP119" s="1015"/>
      <c r="BQ119" s="1009">
        <v>15098404</v>
      </c>
      <c r="BR119" s="1010"/>
      <c r="BS119" s="1010"/>
      <c r="BT119" s="1010"/>
      <c r="BU119" s="1010"/>
      <c r="BV119" s="1010">
        <v>14722704</v>
      </c>
      <c r="BW119" s="1010"/>
      <c r="BX119" s="1010"/>
      <c r="BY119" s="1010"/>
      <c r="BZ119" s="1010"/>
      <c r="CA119" s="1010">
        <v>15251370</v>
      </c>
      <c r="CB119" s="1010"/>
      <c r="CC119" s="1010"/>
      <c r="CD119" s="1010"/>
      <c r="CE119" s="1010"/>
      <c r="CF119" s="1011"/>
      <c r="CG119" s="1012"/>
      <c r="CH119" s="1012"/>
      <c r="CI119" s="1012"/>
      <c r="CJ119" s="1013"/>
      <c r="CK119" s="960"/>
      <c r="CL119" s="961"/>
      <c r="CM119" s="983" t="s">
        <v>447</v>
      </c>
      <c r="CN119" s="975"/>
      <c r="CO119" s="975"/>
      <c r="CP119" s="975"/>
      <c r="CQ119" s="975"/>
      <c r="CR119" s="975"/>
      <c r="CS119" s="975"/>
      <c r="CT119" s="975"/>
      <c r="CU119" s="975"/>
      <c r="CV119" s="975"/>
      <c r="CW119" s="975"/>
      <c r="CX119" s="975"/>
      <c r="CY119" s="975"/>
      <c r="CZ119" s="975"/>
      <c r="DA119" s="975"/>
      <c r="DB119" s="975"/>
      <c r="DC119" s="975"/>
      <c r="DD119" s="975"/>
      <c r="DE119" s="975"/>
      <c r="DF119" s="976"/>
      <c r="DG119" s="1014" t="s">
        <v>121</v>
      </c>
      <c r="DH119" s="996"/>
      <c r="DI119" s="996"/>
      <c r="DJ119" s="996"/>
      <c r="DK119" s="997"/>
      <c r="DL119" s="995" t="s">
        <v>121</v>
      </c>
      <c r="DM119" s="996"/>
      <c r="DN119" s="996"/>
      <c r="DO119" s="996"/>
      <c r="DP119" s="997"/>
      <c r="DQ119" s="995" t="s">
        <v>121</v>
      </c>
      <c r="DR119" s="996"/>
      <c r="DS119" s="996"/>
      <c r="DT119" s="996"/>
      <c r="DU119" s="997"/>
      <c r="DV119" s="998" t="s">
        <v>121</v>
      </c>
      <c r="DW119" s="999"/>
      <c r="DX119" s="999"/>
      <c r="DY119" s="999"/>
      <c r="DZ119" s="1000"/>
    </row>
    <row r="120" spans="1:130" s="230" customFormat="1" ht="26.25" customHeight="1" x14ac:dyDescent="0.2">
      <c r="A120" s="1067"/>
      <c r="B120" s="959"/>
      <c r="C120" s="932" t="s">
        <v>424</v>
      </c>
      <c r="D120" s="933"/>
      <c r="E120" s="933"/>
      <c r="F120" s="933"/>
      <c r="G120" s="933"/>
      <c r="H120" s="933"/>
      <c r="I120" s="933"/>
      <c r="J120" s="933"/>
      <c r="K120" s="933"/>
      <c r="L120" s="933"/>
      <c r="M120" s="933"/>
      <c r="N120" s="933"/>
      <c r="O120" s="933"/>
      <c r="P120" s="933"/>
      <c r="Q120" s="933"/>
      <c r="R120" s="933"/>
      <c r="S120" s="933"/>
      <c r="T120" s="933"/>
      <c r="U120" s="933"/>
      <c r="V120" s="933"/>
      <c r="W120" s="933"/>
      <c r="X120" s="933"/>
      <c r="Y120" s="933"/>
      <c r="Z120" s="934"/>
      <c r="AA120" s="968" t="s">
        <v>121</v>
      </c>
      <c r="AB120" s="969"/>
      <c r="AC120" s="969"/>
      <c r="AD120" s="969"/>
      <c r="AE120" s="970"/>
      <c r="AF120" s="971" t="s">
        <v>121</v>
      </c>
      <c r="AG120" s="969"/>
      <c r="AH120" s="969"/>
      <c r="AI120" s="969"/>
      <c r="AJ120" s="970"/>
      <c r="AK120" s="971" t="s">
        <v>121</v>
      </c>
      <c r="AL120" s="969"/>
      <c r="AM120" s="969"/>
      <c r="AN120" s="969"/>
      <c r="AO120" s="970"/>
      <c r="AP120" s="972" t="s">
        <v>121</v>
      </c>
      <c r="AQ120" s="973"/>
      <c r="AR120" s="973"/>
      <c r="AS120" s="973"/>
      <c r="AT120" s="974"/>
      <c r="AU120" s="1001" t="s">
        <v>448</v>
      </c>
      <c r="AV120" s="1002"/>
      <c r="AW120" s="1002"/>
      <c r="AX120" s="1002"/>
      <c r="AY120" s="1003"/>
      <c r="AZ120" s="939" t="s">
        <v>449</v>
      </c>
      <c r="BA120" s="908"/>
      <c r="BB120" s="908"/>
      <c r="BC120" s="908"/>
      <c r="BD120" s="908"/>
      <c r="BE120" s="908"/>
      <c r="BF120" s="908"/>
      <c r="BG120" s="908"/>
      <c r="BH120" s="908"/>
      <c r="BI120" s="908"/>
      <c r="BJ120" s="908"/>
      <c r="BK120" s="908"/>
      <c r="BL120" s="908"/>
      <c r="BM120" s="908"/>
      <c r="BN120" s="908"/>
      <c r="BO120" s="908"/>
      <c r="BP120" s="909"/>
      <c r="BQ120" s="940">
        <v>7136863</v>
      </c>
      <c r="BR120" s="941"/>
      <c r="BS120" s="941"/>
      <c r="BT120" s="941"/>
      <c r="BU120" s="941"/>
      <c r="BV120" s="941">
        <v>8037138</v>
      </c>
      <c r="BW120" s="941"/>
      <c r="BX120" s="941"/>
      <c r="BY120" s="941"/>
      <c r="BZ120" s="941"/>
      <c r="CA120" s="941">
        <v>8603749</v>
      </c>
      <c r="CB120" s="941"/>
      <c r="CC120" s="941"/>
      <c r="CD120" s="941"/>
      <c r="CE120" s="941"/>
      <c r="CF120" s="954">
        <v>83.4</v>
      </c>
      <c r="CG120" s="955"/>
      <c r="CH120" s="955"/>
      <c r="CI120" s="955"/>
      <c r="CJ120" s="955"/>
      <c r="CK120" s="1016" t="s">
        <v>450</v>
      </c>
      <c r="CL120" s="1017"/>
      <c r="CM120" s="1017"/>
      <c r="CN120" s="1017"/>
      <c r="CO120" s="1018"/>
      <c r="CP120" s="1024" t="s">
        <v>397</v>
      </c>
      <c r="CQ120" s="1025"/>
      <c r="CR120" s="1025"/>
      <c r="CS120" s="1025"/>
      <c r="CT120" s="1025"/>
      <c r="CU120" s="1025"/>
      <c r="CV120" s="1025"/>
      <c r="CW120" s="1025"/>
      <c r="CX120" s="1025"/>
      <c r="CY120" s="1025"/>
      <c r="CZ120" s="1025"/>
      <c r="DA120" s="1025"/>
      <c r="DB120" s="1025"/>
      <c r="DC120" s="1025"/>
      <c r="DD120" s="1025"/>
      <c r="DE120" s="1025"/>
      <c r="DF120" s="1026"/>
      <c r="DG120" s="940">
        <v>4179031</v>
      </c>
      <c r="DH120" s="941"/>
      <c r="DI120" s="941"/>
      <c r="DJ120" s="941"/>
      <c r="DK120" s="941"/>
      <c r="DL120" s="941">
        <v>4384892</v>
      </c>
      <c r="DM120" s="941"/>
      <c r="DN120" s="941"/>
      <c r="DO120" s="941"/>
      <c r="DP120" s="941"/>
      <c r="DQ120" s="941">
        <v>4868809</v>
      </c>
      <c r="DR120" s="941"/>
      <c r="DS120" s="941"/>
      <c r="DT120" s="941"/>
      <c r="DU120" s="941"/>
      <c r="DV120" s="942">
        <v>47.2</v>
      </c>
      <c r="DW120" s="942"/>
      <c r="DX120" s="942"/>
      <c r="DY120" s="942"/>
      <c r="DZ120" s="943"/>
    </row>
    <row r="121" spans="1:130" s="230" customFormat="1" ht="26.25" customHeight="1" x14ac:dyDescent="0.2">
      <c r="A121" s="1067"/>
      <c r="B121" s="959"/>
      <c r="C121" s="984" t="s">
        <v>451</v>
      </c>
      <c r="D121" s="985"/>
      <c r="E121" s="985"/>
      <c r="F121" s="985"/>
      <c r="G121" s="985"/>
      <c r="H121" s="985"/>
      <c r="I121" s="985"/>
      <c r="J121" s="985"/>
      <c r="K121" s="985"/>
      <c r="L121" s="985"/>
      <c r="M121" s="985"/>
      <c r="N121" s="985"/>
      <c r="O121" s="985"/>
      <c r="P121" s="985"/>
      <c r="Q121" s="985"/>
      <c r="R121" s="985"/>
      <c r="S121" s="985"/>
      <c r="T121" s="985"/>
      <c r="U121" s="985"/>
      <c r="V121" s="985"/>
      <c r="W121" s="985"/>
      <c r="X121" s="985"/>
      <c r="Y121" s="985"/>
      <c r="Z121" s="986"/>
      <c r="AA121" s="968" t="s">
        <v>121</v>
      </c>
      <c r="AB121" s="969"/>
      <c r="AC121" s="969"/>
      <c r="AD121" s="969"/>
      <c r="AE121" s="970"/>
      <c r="AF121" s="971" t="s">
        <v>121</v>
      </c>
      <c r="AG121" s="969"/>
      <c r="AH121" s="969"/>
      <c r="AI121" s="969"/>
      <c r="AJ121" s="970"/>
      <c r="AK121" s="971" t="s">
        <v>121</v>
      </c>
      <c r="AL121" s="969"/>
      <c r="AM121" s="969"/>
      <c r="AN121" s="969"/>
      <c r="AO121" s="970"/>
      <c r="AP121" s="972" t="s">
        <v>121</v>
      </c>
      <c r="AQ121" s="973"/>
      <c r="AR121" s="973"/>
      <c r="AS121" s="973"/>
      <c r="AT121" s="974"/>
      <c r="AU121" s="1004"/>
      <c r="AV121" s="1005"/>
      <c r="AW121" s="1005"/>
      <c r="AX121" s="1005"/>
      <c r="AY121" s="1006"/>
      <c r="AZ121" s="932" t="s">
        <v>452</v>
      </c>
      <c r="BA121" s="933"/>
      <c r="BB121" s="933"/>
      <c r="BC121" s="933"/>
      <c r="BD121" s="933"/>
      <c r="BE121" s="933"/>
      <c r="BF121" s="933"/>
      <c r="BG121" s="933"/>
      <c r="BH121" s="933"/>
      <c r="BI121" s="933"/>
      <c r="BJ121" s="933"/>
      <c r="BK121" s="933"/>
      <c r="BL121" s="933"/>
      <c r="BM121" s="933"/>
      <c r="BN121" s="933"/>
      <c r="BO121" s="933"/>
      <c r="BP121" s="934"/>
      <c r="BQ121" s="935">
        <v>214011</v>
      </c>
      <c r="BR121" s="936"/>
      <c r="BS121" s="936"/>
      <c r="BT121" s="936"/>
      <c r="BU121" s="936"/>
      <c r="BV121" s="936">
        <v>136350</v>
      </c>
      <c r="BW121" s="936"/>
      <c r="BX121" s="936"/>
      <c r="BY121" s="936"/>
      <c r="BZ121" s="936"/>
      <c r="CA121" s="936">
        <v>114285</v>
      </c>
      <c r="CB121" s="936"/>
      <c r="CC121" s="936"/>
      <c r="CD121" s="936"/>
      <c r="CE121" s="936"/>
      <c r="CF121" s="930">
        <v>1.1000000000000001</v>
      </c>
      <c r="CG121" s="931"/>
      <c r="CH121" s="931"/>
      <c r="CI121" s="931"/>
      <c r="CJ121" s="931"/>
      <c r="CK121" s="1019"/>
      <c r="CL121" s="1020"/>
      <c r="CM121" s="1020"/>
      <c r="CN121" s="1020"/>
      <c r="CO121" s="1021"/>
      <c r="CP121" s="1029" t="s">
        <v>395</v>
      </c>
      <c r="CQ121" s="1030"/>
      <c r="CR121" s="1030"/>
      <c r="CS121" s="1030"/>
      <c r="CT121" s="1030"/>
      <c r="CU121" s="1030"/>
      <c r="CV121" s="1030"/>
      <c r="CW121" s="1030"/>
      <c r="CX121" s="1030"/>
      <c r="CY121" s="1030"/>
      <c r="CZ121" s="1030"/>
      <c r="DA121" s="1030"/>
      <c r="DB121" s="1030"/>
      <c r="DC121" s="1030"/>
      <c r="DD121" s="1030"/>
      <c r="DE121" s="1030"/>
      <c r="DF121" s="1031"/>
      <c r="DG121" s="935">
        <v>18904</v>
      </c>
      <c r="DH121" s="936"/>
      <c r="DI121" s="936"/>
      <c r="DJ121" s="936"/>
      <c r="DK121" s="936"/>
      <c r="DL121" s="936">
        <v>64102</v>
      </c>
      <c r="DM121" s="936"/>
      <c r="DN121" s="936"/>
      <c r="DO121" s="936"/>
      <c r="DP121" s="936"/>
      <c r="DQ121" s="936">
        <v>74233</v>
      </c>
      <c r="DR121" s="936"/>
      <c r="DS121" s="936"/>
      <c r="DT121" s="936"/>
      <c r="DU121" s="936"/>
      <c r="DV121" s="937">
        <v>0.7</v>
      </c>
      <c r="DW121" s="937"/>
      <c r="DX121" s="937"/>
      <c r="DY121" s="937"/>
      <c r="DZ121" s="938"/>
    </row>
    <row r="122" spans="1:130" s="230" customFormat="1" ht="26.25" customHeight="1" x14ac:dyDescent="0.2">
      <c r="A122" s="1067"/>
      <c r="B122" s="959"/>
      <c r="C122" s="932" t="s">
        <v>434</v>
      </c>
      <c r="D122" s="933"/>
      <c r="E122" s="933"/>
      <c r="F122" s="933"/>
      <c r="G122" s="933"/>
      <c r="H122" s="933"/>
      <c r="I122" s="933"/>
      <c r="J122" s="933"/>
      <c r="K122" s="933"/>
      <c r="L122" s="933"/>
      <c r="M122" s="933"/>
      <c r="N122" s="933"/>
      <c r="O122" s="933"/>
      <c r="P122" s="933"/>
      <c r="Q122" s="933"/>
      <c r="R122" s="933"/>
      <c r="S122" s="933"/>
      <c r="T122" s="933"/>
      <c r="U122" s="933"/>
      <c r="V122" s="933"/>
      <c r="W122" s="933"/>
      <c r="X122" s="933"/>
      <c r="Y122" s="933"/>
      <c r="Z122" s="934"/>
      <c r="AA122" s="968" t="s">
        <v>121</v>
      </c>
      <c r="AB122" s="969"/>
      <c r="AC122" s="969"/>
      <c r="AD122" s="969"/>
      <c r="AE122" s="970"/>
      <c r="AF122" s="971" t="s">
        <v>121</v>
      </c>
      <c r="AG122" s="969"/>
      <c r="AH122" s="969"/>
      <c r="AI122" s="969"/>
      <c r="AJ122" s="970"/>
      <c r="AK122" s="971" t="s">
        <v>121</v>
      </c>
      <c r="AL122" s="969"/>
      <c r="AM122" s="969"/>
      <c r="AN122" s="969"/>
      <c r="AO122" s="970"/>
      <c r="AP122" s="972" t="s">
        <v>121</v>
      </c>
      <c r="AQ122" s="973"/>
      <c r="AR122" s="973"/>
      <c r="AS122" s="973"/>
      <c r="AT122" s="974"/>
      <c r="AU122" s="1004"/>
      <c r="AV122" s="1005"/>
      <c r="AW122" s="1005"/>
      <c r="AX122" s="1005"/>
      <c r="AY122" s="1006"/>
      <c r="AZ122" s="983" t="s">
        <v>453</v>
      </c>
      <c r="BA122" s="975"/>
      <c r="BB122" s="975"/>
      <c r="BC122" s="975"/>
      <c r="BD122" s="975"/>
      <c r="BE122" s="975"/>
      <c r="BF122" s="975"/>
      <c r="BG122" s="975"/>
      <c r="BH122" s="975"/>
      <c r="BI122" s="975"/>
      <c r="BJ122" s="975"/>
      <c r="BK122" s="975"/>
      <c r="BL122" s="975"/>
      <c r="BM122" s="975"/>
      <c r="BN122" s="975"/>
      <c r="BO122" s="975"/>
      <c r="BP122" s="976"/>
      <c r="BQ122" s="1009">
        <v>4991648</v>
      </c>
      <c r="BR122" s="1010"/>
      <c r="BS122" s="1010"/>
      <c r="BT122" s="1010"/>
      <c r="BU122" s="1010"/>
      <c r="BV122" s="1010">
        <v>4837130</v>
      </c>
      <c r="BW122" s="1010"/>
      <c r="BX122" s="1010"/>
      <c r="BY122" s="1010"/>
      <c r="BZ122" s="1010"/>
      <c r="CA122" s="1010">
        <v>4838547</v>
      </c>
      <c r="CB122" s="1010"/>
      <c r="CC122" s="1010"/>
      <c r="CD122" s="1010"/>
      <c r="CE122" s="1010"/>
      <c r="CF122" s="1027">
        <v>46.9</v>
      </c>
      <c r="CG122" s="1028"/>
      <c r="CH122" s="1028"/>
      <c r="CI122" s="1028"/>
      <c r="CJ122" s="1028"/>
      <c r="CK122" s="1019"/>
      <c r="CL122" s="1020"/>
      <c r="CM122" s="1020"/>
      <c r="CN122" s="1020"/>
      <c r="CO122" s="1021"/>
      <c r="CP122" s="1029" t="s">
        <v>398</v>
      </c>
      <c r="CQ122" s="1030"/>
      <c r="CR122" s="1030"/>
      <c r="CS122" s="1030"/>
      <c r="CT122" s="1030"/>
      <c r="CU122" s="1030"/>
      <c r="CV122" s="1030"/>
      <c r="CW122" s="1030"/>
      <c r="CX122" s="1030"/>
      <c r="CY122" s="1030"/>
      <c r="CZ122" s="1030"/>
      <c r="DA122" s="1030"/>
      <c r="DB122" s="1030"/>
      <c r="DC122" s="1030"/>
      <c r="DD122" s="1030"/>
      <c r="DE122" s="1030"/>
      <c r="DF122" s="1031"/>
      <c r="DG122" s="935" t="s">
        <v>121</v>
      </c>
      <c r="DH122" s="936"/>
      <c r="DI122" s="936"/>
      <c r="DJ122" s="936"/>
      <c r="DK122" s="936"/>
      <c r="DL122" s="936" t="s">
        <v>121</v>
      </c>
      <c r="DM122" s="936"/>
      <c r="DN122" s="936"/>
      <c r="DO122" s="936"/>
      <c r="DP122" s="936"/>
      <c r="DQ122" s="936" t="s">
        <v>121</v>
      </c>
      <c r="DR122" s="936"/>
      <c r="DS122" s="936"/>
      <c r="DT122" s="936"/>
      <c r="DU122" s="936"/>
      <c r="DV122" s="937" t="s">
        <v>121</v>
      </c>
      <c r="DW122" s="937"/>
      <c r="DX122" s="937"/>
      <c r="DY122" s="937"/>
      <c r="DZ122" s="938"/>
    </row>
    <row r="123" spans="1:130" s="230" customFormat="1" ht="26.25" customHeight="1" x14ac:dyDescent="0.2">
      <c r="A123" s="1067"/>
      <c r="B123" s="959"/>
      <c r="C123" s="932" t="s">
        <v>440</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4"/>
      <c r="AA123" s="968" t="s">
        <v>121</v>
      </c>
      <c r="AB123" s="969"/>
      <c r="AC123" s="969"/>
      <c r="AD123" s="969"/>
      <c r="AE123" s="970"/>
      <c r="AF123" s="971" t="s">
        <v>121</v>
      </c>
      <c r="AG123" s="969"/>
      <c r="AH123" s="969"/>
      <c r="AI123" s="969"/>
      <c r="AJ123" s="970"/>
      <c r="AK123" s="971" t="s">
        <v>121</v>
      </c>
      <c r="AL123" s="969"/>
      <c r="AM123" s="969"/>
      <c r="AN123" s="969"/>
      <c r="AO123" s="970"/>
      <c r="AP123" s="972" t="s">
        <v>121</v>
      </c>
      <c r="AQ123" s="973"/>
      <c r="AR123" s="973"/>
      <c r="AS123" s="973"/>
      <c r="AT123" s="974"/>
      <c r="AU123" s="1007"/>
      <c r="AV123" s="1008"/>
      <c r="AW123" s="1008"/>
      <c r="AX123" s="1008"/>
      <c r="AY123" s="1008"/>
      <c r="AZ123" s="250" t="s">
        <v>178</v>
      </c>
      <c r="BA123" s="250"/>
      <c r="BB123" s="250"/>
      <c r="BC123" s="250"/>
      <c r="BD123" s="250"/>
      <c r="BE123" s="250"/>
      <c r="BF123" s="250"/>
      <c r="BG123" s="250"/>
      <c r="BH123" s="250"/>
      <c r="BI123" s="250"/>
      <c r="BJ123" s="250"/>
      <c r="BK123" s="250"/>
      <c r="BL123" s="250"/>
      <c r="BM123" s="250"/>
      <c r="BN123" s="250"/>
      <c r="BO123" s="987" t="s">
        <v>454</v>
      </c>
      <c r="BP123" s="1015"/>
      <c r="BQ123" s="1073">
        <v>12342522</v>
      </c>
      <c r="BR123" s="1074"/>
      <c r="BS123" s="1074"/>
      <c r="BT123" s="1074"/>
      <c r="BU123" s="1074"/>
      <c r="BV123" s="1074">
        <v>13010618</v>
      </c>
      <c r="BW123" s="1074"/>
      <c r="BX123" s="1074"/>
      <c r="BY123" s="1074"/>
      <c r="BZ123" s="1074"/>
      <c r="CA123" s="1074">
        <v>13556581</v>
      </c>
      <c r="CB123" s="1074"/>
      <c r="CC123" s="1074"/>
      <c r="CD123" s="1074"/>
      <c r="CE123" s="1074"/>
      <c r="CF123" s="1011"/>
      <c r="CG123" s="1012"/>
      <c r="CH123" s="1012"/>
      <c r="CI123" s="1012"/>
      <c r="CJ123" s="1013"/>
      <c r="CK123" s="1019"/>
      <c r="CL123" s="1020"/>
      <c r="CM123" s="1020"/>
      <c r="CN123" s="1020"/>
      <c r="CO123" s="1021"/>
      <c r="CP123" s="1029"/>
      <c r="CQ123" s="1030"/>
      <c r="CR123" s="1030"/>
      <c r="CS123" s="1030"/>
      <c r="CT123" s="1030"/>
      <c r="CU123" s="1030"/>
      <c r="CV123" s="1030"/>
      <c r="CW123" s="1030"/>
      <c r="CX123" s="1030"/>
      <c r="CY123" s="1030"/>
      <c r="CZ123" s="1030"/>
      <c r="DA123" s="1030"/>
      <c r="DB123" s="1030"/>
      <c r="DC123" s="1030"/>
      <c r="DD123" s="1030"/>
      <c r="DE123" s="1030"/>
      <c r="DF123" s="1031"/>
      <c r="DG123" s="968"/>
      <c r="DH123" s="969"/>
      <c r="DI123" s="969"/>
      <c r="DJ123" s="969"/>
      <c r="DK123" s="970"/>
      <c r="DL123" s="971"/>
      <c r="DM123" s="969"/>
      <c r="DN123" s="969"/>
      <c r="DO123" s="969"/>
      <c r="DP123" s="970"/>
      <c r="DQ123" s="971"/>
      <c r="DR123" s="969"/>
      <c r="DS123" s="969"/>
      <c r="DT123" s="969"/>
      <c r="DU123" s="970"/>
      <c r="DV123" s="972"/>
      <c r="DW123" s="973"/>
      <c r="DX123" s="973"/>
      <c r="DY123" s="973"/>
      <c r="DZ123" s="974"/>
    </row>
    <row r="124" spans="1:130" s="230" customFormat="1" ht="26.25" customHeight="1" thickBot="1" x14ac:dyDescent="0.25">
      <c r="A124" s="1067"/>
      <c r="B124" s="959"/>
      <c r="C124" s="932" t="s">
        <v>443</v>
      </c>
      <c r="D124" s="933"/>
      <c r="E124" s="933"/>
      <c r="F124" s="933"/>
      <c r="G124" s="933"/>
      <c r="H124" s="933"/>
      <c r="I124" s="933"/>
      <c r="J124" s="933"/>
      <c r="K124" s="933"/>
      <c r="L124" s="933"/>
      <c r="M124" s="933"/>
      <c r="N124" s="933"/>
      <c r="O124" s="933"/>
      <c r="P124" s="933"/>
      <c r="Q124" s="933"/>
      <c r="R124" s="933"/>
      <c r="S124" s="933"/>
      <c r="T124" s="933"/>
      <c r="U124" s="933"/>
      <c r="V124" s="933"/>
      <c r="W124" s="933"/>
      <c r="X124" s="933"/>
      <c r="Y124" s="933"/>
      <c r="Z124" s="934"/>
      <c r="AA124" s="968" t="s">
        <v>121</v>
      </c>
      <c r="AB124" s="969"/>
      <c r="AC124" s="969"/>
      <c r="AD124" s="969"/>
      <c r="AE124" s="970"/>
      <c r="AF124" s="971" t="s">
        <v>121</v>
      </c>
      <c r="AG124" s="969"/>
      <c r="AH124" s="969"/>
      <c r="AI124" s="969"/>
      <c r="AJ124" s="970"/>
      <c r="AK124" s="971" t="s">
        <v>121</v>
      </c>
      <c r="AL124" s="969"/>
      <c r="AM124" s="969"/>
      <c r="AN124" s="969"/>
      <c r="AO124" s="970"/>
      <c r="AP124" s="972" t="s">
        <v>121</v>
      </c>
      <c r="AQ124" s="973"/>
      <c r="AR124" s="973"/>
      <c r="AS124" s="973"/>
      <c r="AT124" s="974"/>
      <c r="AU124" s="1069" t="s">
        <v>455</v>
      </c>
      <c r="AV124" s="1070"/>
      <c r="AW124" s="1070"/>
      <c r="AX124" s="1070"/>
      <c r="AY124" s="1070"/>
      <c r="AZ124" s="1070"/>
      <c r="BA124" s="1070"/>
      <c r="BB124" s="1070"/>
      <c r="BC124" s="1070"/>
      <c r="BD124" s="1070"/>
      <c r="BE124" s="1070"/>
      <c r="BF124" s="1070"/>
      <c r="BG124" s="1070"/>
      <c r="BH124" s="1070"/>
      <c r="BI124" s="1070"/>
      <c r="BJ124" s="1070"/>
      <c r="BK124" s="1070"/>
      <c r="BL124" s="1070"/>
      <c r="BM124" s="1070"/>
      <c r="BN124" s="1070"/>
      <c r="BO124" s="1070"/>
      <c r="BP124" s="1071"/>
      <c r="BQ124" s="1072">
        <v>31</v>
      </c>
      <c r="BR124" s="1037"/>
      <c r="BS124" s="1037"/>
      <c r="BT124" s="1037"/>
      <c r="BU124" s="1037"/>
      <c r="BV124" s="1037">
        <v>17.600000000000001</v>
      </c>
      <c r="BW124" s="1037"/>
      <c r="BX124" s="1037"/>
      <c r="BY124" s="1037"/>
      <c r="BZ124" s="1037"/>
      <c r="CA124" s="1037">
        <v>16.399999999999999</v>
      </c>
      <c r="CB124" s="1037"/>
      <c r="CC124" s="1037"/>
      <c r="CD124" s="1037"/>
      <c r="CE124" s="1037"/>
      <c r="CF124" s="1038"/>
      <c r="CG124" s="1039"/>
      <c r="CH124" s="1039"/>
      <c r="CI124" s="1039"/>
      <c r="CJ124" s="1040"/>
      <c r="CK124" s="1022"/>
      <c r="CL124" s="1022"/>
      <c r="CM124" s="1022"/>
      <c r="CN124" s="1022"/>
      <c r="CO124" s="1023"/>
      <c r="CP124" s="1029" t="s">
        <v>456</v>
      </c>
      <c r="CQ124" s="1030"/>
      <c r="CR124" s="1030"/>
      <c r="CS124" s="1030"/>
      <c r="CT124" s="1030"/>
      <c r="CU124" s="1030"/>
      <c r="CV124" s="1030"/>
      <c r="CW124" s="1030"/>
      <c r="CX124" s="1030"/>
      <c r="CY124" s="1030"/>
      <c r="CZ124" s="1030"/>
      <c r="DA124" s="1030"/>
      <c r="DB124" s="1030"/>
      <c r="DC124" s="1030"/>
      <c r="DD124" s="1030"/>
      <c r="DE124" s="1030"/>
      <c r="DF124" s="1031"/>
      <c r="DG124" s="1014" t="s">
        <v>121</v>
      </c>
      <c r="DH124" s="996"/>
      <c r="DI124" s="996"/>
      <c r="DJ124" s="996"/>
      <c r="DK124" s="997"/>
      <c r="DL124" s="995" t="s">
        <v>121</v>
      </c>
      <c r="DM124" s="996"/>
      <c r="DN124" s="996"/>
      <c r="DO124" s="996"/>
      <c r="DP124" s="997"/>
      <c r="DQ124" s="995" t="s">
        <v>121</v>
      </c>
      <c r="DR124" s="996"/>
      <c r="DS124" s="996"/>
      <c r="DT124" s="996"/>
      <c r="DU124" s="997"/>
      <c r="DV124" s="998" t="s">
        <v>121</v>
      </c>
      <c r="DW124" s="999"/>
      <c r="DX124" s="999"/>
      <c r="DY124" s="999"/>
      <c r="DZ124" s="1000"/>
    </row>
    <row r="125" spans="1:130" s="230" customFormat="1" ht="26.25" customHeight="1" x14ac:dyDescent="0.2">
      <c r="A125" s="1067"/>
      <c r="B125" s="959"/>
      <c r="C125" s="932" t="s">
        <v>445</v>
      </c>
      <c r="D125" s="933"/>
      <c r="E125" s="933"/>
      <c r="F125" s="933"/>
      <c r="G125" s="933"/>
      <c r="H125" s="933"/>
      <c r="I125" s="933"/>
      <c r="J125" s="933"/>
      <c r="K125" s="933"/>
      <c r="L125" s="933"/>
      <c r="M125" s="933"/>
      <c r="N125" s="933"/>
      <c r="O125" s="933"/>
      <c r="P125" s="933"/>
      <c r="Q125" s="933"/>
      <c r="R125" s="933"/>
      <c r="S125" s="933"/>
      <c r="T125" s="933"/>
      <c r="U125" s="933"/>
      <c r="V125" s="933"/>
      <c r="W125" s="933"/>
      <c r="X125" s="933"/>
      <c r="Y125" s="933"/>
      <c r="Z125" s="934"/>
      <c r="AA125" s="968" t="s">
        <v>121</v>
      </c>
      <c r="AB125" s="969"/>
      <c r="AC125" s="969"/>
      <c r="AD125" s="969"/>
      <c r="AE125" s="970"/>
      <c r="AF125" s="971" t="s">
        <v>121</v>
      </c>
      <c r="AG125" s="969"/>
      <c r="AH125" s="969"/>
      <c r="AI125" s="969"/>
      <c r="AJ125" s="970"/>
      <c r="AK125" s="971" t="s">
        <v>121</v>
      </c>
      <c r="AL125" s="969"/>
      <c r="AM125" s="969"/>
      <c r="AN125" s="969"/>
      <c r="AO125" s="970"/>
      <c r="AP125" s="972" t="s">
        <v>121</v>
      </c>
      <c r="AQ125" s="973"/>
      <c r="AR125" s="973"/>
      <c r="AS125" s="973"/>
      <c r="AT125" s="974"/>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2"/>
      <c r="BR125" s="232"/>
      <c r="BS125" s="232"/>
      <c r="BT125" s="232"/>
      <c r="BU125" s="232"/>
      <c r="BV125" s="232"/>
      <c r="BW125" s="232"/>
      <c r="BX125" s="232"/>
      <c r="BY125" s="232"/>
      <c r="BZ125" s="232"/>
      <c r="CA125" s="232"/>
      <c r="CB125" s="232"/>
      <c r="CC125" s="232"/>
      <c r="CD125" s="232"/>
      <c r="CE125" s="232"/>
      <c r="CF125" s="232"/>
      <c r="CG125" s="232"/>
      <c r="CH125" s="232"/>
      <c r="CI125" s="232"/>
      <c r="CJ125" s="253"/>
      <c r="CK125" s="1032" t="s">
        <v>457</v>
      </c>
      <c r="CL125" s="1017"/>
      <c r="CM125" s="1017"/>
      <c r="CN125" s="1017"/>
      <c r="CO125" s="1018"/>
      <c r="CP125" s="939" t="s">
        <v>458</v>
      </c>
      <c r="CQ125" s="908"/>
      <c r="CR125" s="908"/>
      <c r="CS125" s="908"/>
      <c r="CT125" s="908"/>
      <c r="CU125" s="908"/>
      <c r="CV125" s="908"/>
      <c r="CW125" s="908"/>
      <c r="CX125" s="908"/>
      <c r="CY125" s="908"/>
      <c r="CZ125" s="908"/>
      <c r="DA125" s="908"/>
      <c r="DB125" s="908"/>
      <c r="DC125" s="908"/>
      <c r="DD125" s="908"/>
      <c r="DE125" s="908"/>
      <c r="DF125" s="909"/>
      <c r="DG125" s="940" t="s">
        <v>121</v>
      </c>
      <c r="DH125" s="941"/>
      <c r="DI125" s="941"/>
      <c r="DJ125" s="941"/>
      <c r="DK125" s="941"/>
      <c r="DL125" s="941" t="s">
        <v>121</v>
      </c>
      <c r="DM125" s="941"/>
      <c r="DN125" s="941"/>
      <c r="DO125" s="941"/>
      <c r="DP125" s="941"/>
      <c r="DQ125" s="941" t="s">
        <v>121</v>
      </c>
      <c r="DR125" s="941"/>
      <c r="DS125" s="941"/>
      <c r="DT125" s="941"/>
      <c r="DU125" s="941"/>
      <c r="DV125" s="942" t="s">
        <v>121</v>
      </c>
      <c r="DW125" s="942"/>
      <c r="DX125" s="942"/>
      <c r="DY125" s="942"/>
      <c r="DZ125" s="943"/>
    </row>
    <row r="126" spans="1:130" s="230" customFormat="1" ht="26.25" customHeight="1" thickBot="1" x14ac:dyDescent="0.25">
      <c r="A126" s="1067"/>
      <c r="B126" s="959"/>
      <c r="C126" s="932" t="s">
        <v>447</v>
      </c>
      <c r="D126" s="933"/>
      <c r="E126" s="933"/>
      <c r="F126" s="933"/>
      <c r="G126" s="933"/>
      <c r="H126" s="933"/>
      <c r="I126" s="933"/>
      <c r="J126" s="933"/>
      <c r="K126" s="933"/>
      <c r="L126" s="933"/>
      <c r="M126" s="933"/>
      <c r="N126" s="933"/>
      <c r="O126" s="933"/>
      <c r="P126" s="933"/>
      <c r="Q126" s="933"/>
      <c r="R126" s="933"/>
      <c r="S126" s="933"/>
      <c r="T126" s="933"/>
      <c r="U126" s="933"/>
      <c r="V126" s="933"/>
      <c r="W126" s="933"/>
      <c r="X126" s="933"/>
      <c r="Y126" s="933"/>
      <c r="Z126" s="934"/>
      <c r="AA126" s="968" t="s">
        <v>121</v>
      </c>
      <c r="AB126" s="969"/>
      <c r="AC126" s="969"/>
      <c r="AD126" s="969"/>
      <c r="AE126" s="970"/>
      <c r="AF126" s="971" t="s">
        <v>121</v>
      </c>
      <c r="AG126" s="969"/>
      <c r="AH126" s="969"/>
      <c r="AI126" s="969"/>
      <c r="AJ126" s="970"/>
      <c r="AK126" s="971" t="s">
        <v>121</v>
      </c>
      <c r="AL126" s="969"/>
      <c r="AM126" s="969"/>
      <c r="AN126" s="969"/>
      <c r="AO126" s="970"/>
      <c r="AP126" s="972" t="s">
        <v>121</v>
      </c>
      <c r="AQ126" s="973"/>
      <c r="AR126" s="973"/>
      <c r="AS126" s="973"/>
      <c r="AT126" s="97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4"/>
      <c r="CE126" s="254"/>
      <c r="CF126" s="254"/>
      <c r="CG126" s="232"/>
      <c r="CH126" s="232"/>
      <c r="CI126" s="232"/>
      <c r="CJ126" s="253"/>
      <c r="CK126" s="1033"/>
      <c r="CL126" s="1020"/>
      <c r="CM126" s="1020"/>
      <c r="CN126" s="1020"/>
      <c r="CO126" s="1021"/>
      <c r="CP126" s="932" t="s">
        <v>459</v>
      </c>
      <c r="CQ126" s="933"/>
      <c r="CR126" s="933"/>
      <c r="CS126" s="933"/>
      <c r="CT126" s="933"/>
      <c r="CU126" s="933"/>
      <c r="CV126" s="933"/>
      <c r="CW126" s="933"/>
      <c r="CX126" s="933"/>
      <c r="CY126" s="933"/>
      <c r="CZ126" s="933"/>
      <c r="DA126" s="933"/>
      <c r="DB126" s="933"/>
      <c r="DC126" s="933"/>
      <c r="DD126" s="933"/>
      <c r="DE126" s="933"/>
      <c r="DF126" s="934"/>
      <c r="DG126" s="935" t="s">
        <v>121</v>
      </c>
      <c r="DH126" s="936"/>
      <c r="DI126" s="936"/>
      <c r="DJ126" s="936"/>
      <c r="DK126" s="936"/>
      <c r="DL126" s="936" t="s">
        <v>121</v>
      </c>
      <c r="DM126" s="936"/>
      <c r="DN126" s="936"/>
      <c r="DO126" s="936"/>
      <c r="DP126" s="936"/>
      <c r="DQ126" s="936" t="s">
        <v>121</v>
      </c>
      <c r="DR126" s="936"/>
      <c r="DS126" s="936"/>
      <c r="DT126" s="936"/>
      <c r="DU126" s="936"/>
      <c r="DV126" s="937" t="s">
        <v>121</v>
      </c>
      <c r="DW126" s="937"/>
      <c r="DX126" s="937"/>
      <c r="DY126" s="937"/>
      <c r="DZ126" s="938"/>
    </row>
    <row r="127" spans="1:130" s="230" customFormat="1" ht="26.25" customHeight="1" x14ac:dyDescent="0.2">
      <c r="A127" s="1068"/>
      <c r="B127" s="961"/>
      <c r="C127" s="983" t="s">
        <v>460</v>
      </c>
      <c r="D127" s="975"/>
      <c r="E127" s="975"/>
      <c r="F127" s="975"/>
      <c r="G127" s="975"/>
      <c r="H127" s="975"/>
      <c r="I127" s="975"/>
      <c r="J127" s="975"/>
      <c r="K127" s="975"/>
      <c r="L127" s="975"/>
      <c r="M127" s="975"/>
      <c r="N127" s="975"/>
      <c r="O127" s="975"/>
      <c r="P127" s="975"/>
      <c r="Q127" s="975"/>
      <c r="R127" s="975"/>
      <c r="S127" s="975"/>
      <c r="T127" s="975"/>
      <c r="U127" s="975"/>
      <c r="V127" s="975"/>
      <c r="W127" s="975"/>
      <c r="X127" s="975"/>
      <c r="Y127" s="975"/>
      <c r="Z127" s="976"/>
      <c r="AA127" s="968">
        <v>282</v>
      </c>
      <c r="AB127" s="969"/>
      <c r="AC127" s="969"/>
      <c r="AD127" s="969"/>
      <c r="AE127" s="970"/>
      <c r="AF127" s="971" t="s">
        <v>121</v>
      </c>
      <c r="AG127" s="969"/>
      <c r="AH127" s="969"/>
      <c r="AI127" s="969"/>
      <c r="AJ127" s="970"/>
      <c r="AK127" s="971" t="s">
        <v>121</v>
      </c>
      <c r="AL127" s="969"/>
      <c r="AM127" s="969"/>
      <c r="AN127" s="969"/>
      <c r="AO127" s="970"/>
      <c r="AP127" s="972" t="s">
        <v>121</v>
      </c>
      <c r="AQ127" s="973"/>
      <c r="AR127" s="973"/>
      <c r="AS127" s="973"/>
      <c r="AT127" s="974"/>
      <c r="AU127" s="232"/>
      <c r="AV127" s="232"/>
      <c r="AW127" s="232"/>
      <c r="AX127" s="1041" t="s">
        <v>461</v>
      </c>
      <c r="AY127" s="1042"/>
      <c r="AZ127" s="1042"/>
      <c r="BA127" s="1042"/>
      <c r="BB127" s="1042"/>
      <c r="BC127" s="1042"/>
      <c r="BD127" s="1042"/>
      <c r="BE127" s="1043"/>
      <c r="BF127" s="1044" t="s">
        <v>462</v>
      </c>
      <c r="BG127" s="1042"/>
      <c r="BH127" s="1042"/>
      <c r="BI127" s="1042"/>
      <c r="BJ127" s="1042"/>
      <c r="BK127" s="1042"/>
      <c r="BL127" s="1043"/>
      <c r="BM127" s="1044" t="s">
        <v>463</v>
      </c>
      <c r="BN127" s="1042"/>
      <c r="BO127" s="1042"/>
      <c r="BP127" s="1042"/>
      <c r="BQ127" s="1042"/>
      <c r="BR127" s="1042"/>
      <c r="BS127" s="1043"/>
      <c r="BT127" s="1044" t="s">
        <v>464</v>
      </c>
      <c r="BU127" s="1042"/>
      <c r="BV127" s="1042"/>
      <c r="BW127" s="1042"/>
      <c r="BX127" s="1042"/>
      <c r="BY127" s="1042"/>
      <c r="BZ127" s="1065"/>
      <c r="CA127" s="232"/>
      <c r="CB127" s="232"/>
      <c r="CC127" s="232"/>
      <c r="CD127" s="254"/>
      <c r="CE127" s="254"/>
      <c r="CF127" s="254"/>
      <c r="CG127" s="232"/>
      <c r="CH127" s="232"/>
      <c r="CI127" s="232"/>
      <c r="CJ127" s="253"/>
      <c r="CK127" s="1033"/>
      <c r="CL127" s="1020"/>
      <c r="CM127" s="1020"/>
      <c r="CN127" s="1020"/>
      <c r="CO127" s="1021"/>
      <c r="CP127" s="932" t="s">
        <v>465</v>
      </c>
      <c r="CQ127" s="933"/>
      <c r="CR127" s="933"/>
      <c r="CS127" s="933"/>
      <c r="CT127" s="933"/>
      <c r="CU127" s="933"/>
      <c r="CV127" s="933"/>
      <c r="CW127" s="933"/>
      <c r="CX127" s="933"/>
      <c r="CY127" s="933"/>
      <c r="CZ127" s="933"/>
      <c r="DA127" s="933"/>
      <c r="DB127" s="933"/>
      <c r="DC127" s="933"/>
      <c r="DD127" s="933"/>
      <c r="DE127" s="933"/>
      <c r="DF127" s="934"/>
      <c r="DG127" s="935" t="s">
        <v>121</v>
      </c>
      <c r="DH127" s="936"/>
      <c r="DI127" s="936"/>
      <c r="DJ127" s="936"/>
      <c r="DK127" s="936"/>
      <c r="DL127" s="936" t="s">
        <v>121</v>
      </c>
      <c r="DM127" s="936"/>
      <c r="DN127" s="936"/>
      <c r="DO127" s="936"/>
      <c r="DP127" s="936"/>
      <c r="DQ127" s="936" t="s">
        <v>121</v>
      </c>
      <c r="DR127" s="936"/>
      <c r="DS127" s="936"/>
      <c r="DT127" s="936"/>
      <c r="DU127" s="936"/>
      <c r="DV127" s="937" t="s">
        <v>121</v>
      </c>
      <c r="DW127" s="937"/>
      <c r="DX127" s="937"/>
      <c r="DY127" s="937"/>
      <c r="DZ127" s="938"/>
    </row>
    <row r="128" spans="1:130" s="230" customFormat="1" ht="26.25" customHeight="1" thickBot="1" x14ac:dyDescent="0.25">
      <c r="A128" s="1051" t="s">
        <v>466</v>
      </c>
      <c r="B128" s="1052"/>
      <c r="C128" s="1052"/>
      <c r="D128" s="1052"/>
      <c r="E128" s="1052"/>
      <c r="F128" s="1052"/>
      <c r="G128" s="1052"/>
      <c r="H128" s="1052"/>
      <c r="I128" s="1052"/>
      <c r="J128" s="1052"/>
      <c r="K128" s="1052"/>
      <c r="L128" s="1052"/>
      <c r="M128" s="1052"/>
      <c r="N128" s="1052"/>
      <c r="O128" s="1052"/>
      <c r="P128" s="1052"/>
      <c r="Q128" s="1052"/>
      <c r="R128" s="1052"/>
      <c r="S128" s="1052"/>
      <c r="T128" s="1052"/>
      <c r="U128" s="1052"/>
      <c r="V128" s="1052"/>
      <c r="W128" s="1053" t="s">
        <v>467</v>
      </c>
      <c r="X128" s="1053"/>
      <c r="Y128" s="1053"/>
      <c r="Z128" s="1054"/>
      <c r="AA128" s="1055">
        <v>22662</v>
      </c>
      <c r="AB128" s="1056"/>
      <c r="AC128" s="1056"/>
      <c r="AD128" s="1056"/>
      <c r="AE128" s="1057"/>
      <c r="AF128" s="1058">
        <v>14978</v>
      </c>
      <c r="AG128" s="1056"/>
      <c r="AH128" s="1056"/>
      <c r="AI128" s="1056"/>
      <c r="AJ128" s="1057"/>
      <c r="AK128" s="1058">
        <v>28099</v>
      </c>
      <c r="AL128" s="1056"/>
      <c r="AM128" s="1056"/>
      <c r="AN128" s="1056"/>
      <c r="AO128" s="1057"/>
      <c r="AP128" s="1059"/>
      <c r="AQ128" s="1060"/>
      <c r="AR128" s="1060"/>
      <c r="AS128" s="1060"/>
      <c r="AT128" s="1061"/>
      <c r="AU128" s="232"/>
      <c r="AV128" s="232"/>
      <c r="AW128" s="232"/>
      <c r="AX128" s="907" t="s">
        <v>468</v>
      </c>
      <c r="AY128" s="908"/>
      <c r="AZ128" s="908"/>
      <c r="BA128" s="908"/>
      <c r="BB128" s="908"/>
      <c r="BC128" s="908"/>
      <c r="BD128" s="908"/>
      <c r="BE128" s="909"/>
      <c r="BF128" s="1062" t="s">
        <v>121</v>
      </c>
      <c r="BG128" s="1063"/>
      <c r="BH128" s="1063"/>
      <c r="BI128" s="1063"/>
      <c r="BJ128" s="1063"/>
      <c r="BK128" s="1063"/>
      <c r="BL128" s="1064"/>
      <c r="BM128" s="1062">
        <v>13.2</v>
      </c>
      <c r="BN128" s="1063"/>
      <c r="BO128" s="1063"/>
      <c r="BP128" s="1063"/>
      <c r="BQ128" s="1063"/>
      <c r="BR128" s="1063"/>
      <c r="BS128" s="1064"/>
      <c r="BT128" s="1062">
        <v>20</v>
      </c>
      <c r="BU128" s="1063"/>
      <c r="BV128" s="1063"/>
      <c r="BW128" s="1063"/>
      <c r="BX128" s="1063"/>
      <c r="BY128" s="1063"/>
      <c r="BZ128" s="1086"/>
      <c r="CA128" s="254"/>
      <c r="CB128" s="254"/>
      <c r="CC128" s="254"/>
      <c r="CD128" s="254"/>
      <c r="CE128" s="254"/>
      <c r="CF128" s="254"/>
      <c r="CG128" s="232"/>
      <c r="CH128" s="232"/>
      <c r="CI128" s="232"/>
      <c r="CJ128" s="253"/>
      <c r="CK128" s="1034"/>
      <c r="CL128" s="1035"/>
      <c r="CM128" s="1035"/>
      <c r="CN128" s="1035"/>
      <c r="CO128" s="1036"/>
      <c r="CP128" s="1045" t="s">
        <v>469</v>
      </c>
      <c r="CQ128" s="727"/>
      <c r="CR128" s="727"/>
      <c r="CS128" s="727"/>
      <c r="CT128" s="727"/>
      <c r="CU128" s="727"/>
      <c r="CV128" s="727"/>
      <c r="CW128" s="727"/>
      <c r="CX128" s="727"/>
      <c r="CY128" s="727"/>
      <c r="CZ128" s="727"/>
      <c r="DA128" s="727"/>
      <c r="DB128" s="727"/>
      <c r="DC128" s="727"/>
      <c r="DD128" s="727"/>
      <c r="DE128" s="727"/>
      <c r="DF128" s="1046"/>
      <c r="DG128" s="1047" t="s">
        <v>121</v>
      </c>
      <c r="DH128" s="1048"/>
      <c r="DI128" s="1048"/>
      <c r="DJ128" s="1048"/>
      <c r="DK128" s="1048"/>
      <c r="DL128" s="1048" t="s">
        <v>121</v>
      </c>
      <c r="DM128" s="1048"/>
      <c r="DN128" s="1048"/>
      <c r="DO128" s="1048"/>
      <c r="DP128" s="1048"/>
      <c r="DQ128" s="1048" t="s">
        <v>121</v>
      </c>
      <c r="DR128" s="1048"/>
      <c r="DS128" s="1048"/>
      <c r="DT128" s="1048"/>
      <c r="DU128" s="1048"/>
      <c r="DV128" s="1049" t="s">
        <v>121</v>
      </c>
      <c r="DW128" s="1049"/>
      <c r="DX128" s="1049"/>
      <c r="DY128" s="1049"/>
      <c r="DZ128" s="1050"/>
    </row>
    <row r="129" spans="1:131" s="230" customFormat="1" ht="26.25" customHeight="1" x14ac:dyDescent="0.2">
      <c r="A129" s="944" t="s">
        <v>102</v>
      </c>
      <c r="B129" s="945"/>
      <c r="C129" s="945"/>
      <c r="D129" s="945"/>
      <c r="E129" s="945"/>
      <c r="F129" s="945"/>
      <c r="G129" s="945"/>
      <c r="H129" s="945"/>
      <c r="I129" s="945"/>
      <c r="J129" s="945"/>
      <c r="K129" s="945"/>
      <c r="L129" s="945"/>
      <c r="M129" s="945"/>
      <c r="N129" s="945"/>
      <c r="O129" s="945"/>
      <c r="P129" s="945"/>
      <c r="Q129" s="945"/>
      <c r="R129" s="945"/>
      <c r="S129" s="945"/>
      <c r="T129" s="945"/>
      <c r="U129" s="945"/>
      <c r="V129" s="945"/>
      <c r="W129" s="1080" t="s">
        <v>470</v>
      </c>
      <c r="X129" s="1081"/>
      <c r="Y129" s="1081"/>
      <c r="Z129" s="1082"/>
      <c r="AA129" s="968">
        <v>9517574</v>
      </c>
      <c r="AB129" s="969"/>
      <c r="AC129" s="969"/>
      <c r="AD129" s="969"/>
      <c r="AE129" s="970"/>
      <c r="AF129" s="971">
        <v>10282608</v>
      </c>
      <c r="AG129" s="969"/>
      <c r="AH129" s="969"/>
      <c r="AI129" s="969"/>
      <c r="AJ129" s="970"/>
      <c r="AK129" s="971">
        <v>10851912</v>
      </c>
      <c r="AL129" s="969"/>
      <c r="AM129" s="969"/>
      <c r="AN129" s="969"/>
      <c r="AO129" s="970"/>
      <c r="AP129" s="1083"/>
      <c r="AQ129" s="1084"/>
      <c r="AR129" s="1084"/>
      <c r="AS129" s="1084"/>
      <c r="AT129" s="1085"/>
      <c r="AU129" s="233"/>
      <c r="AV129" s="233"/>
      <c r="AW129" s="233"/>
      <c r="AX129" s="1075" t="s">
        <v>471</v>
      </c>
      <c r="AY129" s="933"/>
      <c r="AZ129" s="933"/>
      <c r="BA129" s="933"/>
      <c r="BB129" s="933"/>
      <c r="BC129" s="933"/>
      <c r="BD129" s="933"/>
      <c r="BE129" s="934"/>
      <c r="BF129" s="1076" t="s">
        <v>121</v>
      </c>
      <c r="BG129" s="1077"/>
      <c r="BH129" s="1077"/>
      <c r="BI129" s="1077"/>
      <c r="BJ129" s="1077"/>
      <c r="BK129" s="1077"/>
      <c r="BL129" s="1078"/>
      <c r="BM129" s="1076">
        <v>18.2</v>
      </c>
      <c r="BN129" s="1077"/>
      <c r="BO129" s="1077"/>
      <c r="BP129" s="1077"/>
      <c r="BQ129" s="1077"/>
      <c r="BR129" s="1077"/>
      <c r="BS129" s="1078"/>
      <c r="BT129" s="1076">
        <v>30</v>
      </c>
      <c r="BU129" s="1077"/>
      <c r="BV129" s="1077"/>
      <c r="BW129" s="1077"/>
      <c r="BX129" s="1077"/>
      <c r="BY129" s="1077"/>
      <c r="BZ129" s="1079"/>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3"/>
      <c r="DQ129" s="233"/>
      <c r="DR129" s="233"/>
      <c r="DS129" s="233"/>
      <c r="DT129" s="233"/>
      <c r="DU129" s="233"/>
      <c r="DV129" s="233"/>
      <c r="DW129" s="233"/>
      <c r="DX129" s="233"/>
      <c r="DY129" s="233"/>
      <c r="DZ129" s="233"/>
    </row>
    <row r="130" spans="1:131" s="230" customFormat="1" ht="26.25" customHeight="1" x14ac:dyDescent="0.2">
      <c r="A130" s="944" t="s">
        <v>472</v>
      </c>
      <c r="B130" s="945"/>
      <c r="C130" s="945"/>
      <c r="D130" s="945"/>
      <c r="E130" s="945"/>
      <c r="F130" s="945"/>
      <c r="G130" s="945"/>
      <c r="H130" s="945"/>
      <c r="I130" s="945"/>
      <c r="J130" s="945"/>
      <c r="K130" s="945"/>
      <c r="L130" s="945"/>
      <c r="M130" s="945"/>
      <c r="N130" s="945"/>
      <c r="O130" s="945"/>
      <c r="P130" s="945"/>
      <c r="Q130" s="945"/>
      <c r="R130" s="945"/>
      <c r="S130" s="945"/>
      <c r="T130" s="945"/>
      <c r="U130" s="945"/>
      <c r="V130" s="945"/>
      <c r="W130" s="1080" t="s">
        <v>473</v>
      </c>
      <c r="X130" s="1081"/>
      <c r="Y130" s="1081"/>
      <c r="Z130" s="1082"/>
      <c r="AA130" s="968">
        <v>628824</v>
      </c>
      <c r="AB130" s="969"/>
      <c r="AC130" s="969"/>
      <c r="AD130" s="969"/>
      <c r="AE130" s="970"/>
      <c r="AF130" s="971">
        <v>581086</v>
      </c>
      <c r="AG130" s="969"/>
      <c r="AH130" s="969"/>
      <c r="AI130" s="969"/>
      <c r="AJ130" s="970"/>
      <c r="AK130" s="971">
        <v>538377</v>
      </c>
      <c r="AL130" s="969"/>
      <c r="AM130" s="969"/>
      <c r="AN130" s="969"/>
      <c r="AO130" s="970"/>
      <c r="AP130" s="1083"/>
      <c r="AQ130" s="1084"/>
      <c r="AR130" s="1084"/>
      <c r="AS130" s="1084"/>
      <c r="AT130" s="1085"/>
      <c r="AU130" s="233"/>
      <c r="AV130" s="233"/>
      <c r="AW130" s="233"/>
      <c r="AX130" s="1075" t="s">
        <v>474</v>
      </c>
      <c r="AY130" s="933"/>
      <c r="AZ130" s="933"/>
      <c r="BA130" s="933"/>
      <c r="BB130" s="933"/>
      <c r="BC130" s="933"/>
      <c r="BD130" s="933"/>
      <c r="BE130" s="934"/>
      <c r="BF130" s="1111">
        <v>9.5</v>
      </c>
      <c r="BG130" s="1112"/>
      <c r="BH130" s="1112"/>
      <c r="BI130" s="1112"/>
      <c r="BJ130" s="1112"/>
      <c r="BK130" s="1112"/>
      <c r="BL130" s="1113"/>
      <c r="BM130" s="1111">
        <v>25</v>
      </c>
      <c r="BN130" s="1112"/>
      <c r="BO130" s="1112"/>
      <c r="BP130" s="1112"/>
      <c r="BQ130" s="1112"/>
      <c r="BR130" s="1112"/>
      <c r="BS130" s="1113"/>
      <c r="BT130" s="1111">
        <v>35</v>
      </c>
      <c r="BU130" s="1112"/>
      <c r="BV130" s="1112"/>
      <c r="BW130" s="1112"/>
      <c r="BX130" s="1112"/>
      <c r="BY130" s="1112"/>
      <c r="BZ130" s="1114"/>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3"/>
      <c r="DQ130" s="233"/>
      <c r="DR130" s="233"/>
      <c r="DS130" s="233"/>
      <c r="DT130" s="233"/>
      <c r="DU130" s="233"/>
      <c r="DV130" s="233"/>
      <c r="DW130" s="233"/>
      <c r="DX130" s="233"/>
      <c r="DY130" s="233"/>
      <c r="DZ130" s="233"/>
    </row>
    <row r="131" spans="1:131" s="230" customFormat="1" ht="26.25" customHeight="1" thickBot="1" x14ac:dyDescent="0.25">
      <c r="A131" s="1115"/>
      <c r="B131" s="1116"/>
      <c r="C131" s="1116"/>
      <c r="D131" s="1116"/>
      <c r="E131" s="1116"/>
      <c r="F131" s="1116"/>
      <c r="G131" s="1116"/>
      <c r="H131" s="1116"/>
      <c r="I131" s="1116"/>
      <c r="J131" s="1116"/>
      <c r="K131" s="1116"/>
      <c r="L131" s="1116"/>
      <c r="M131" s="1116"/>
      <c r="N131" s="1116"/>
      <c r="O131" s="1116"/>
      <c r="P131" s="1116"/>
      <c r="Q131" s="1116"/>
      <c r="R131" s="1116"/>
      <c r="S131" s="1116"/>
      <c r="T131" s="1116"/>
      <c r="U131" s="1116"/>
      <c r="V131" s="1116"/>
      <c r="W131" s="1117" t="s">
        <v>475</v>
      </c>
      <c r="X131" s="1118"/>
      <c r="Y131" s="1118"/>
      <c r="Z131" s="1119"/>
      <c r="AA131" s="1014">
        <v>8888750</v>
      </c>
      <c r="AB131" s="996"/>
      <c r="AC131" s="996"/>
      <c r="AD131" s="996"/>
      <c r="AE131" s="997"/>
      <c r="AF131" s="995">
        <v>9701522</v>
      </c>
      <c r="AG131" s="996"/>
      <c r="AH131" s="996"/>
      <c r="AI131" s="996"/>
      <c r="AJ131" s="997"/>
      <c r="AK131" s="995">
        <v>10313535</v>
      </c>
      <c r="AL131" s="996"/>
      <c r="AM131" s="996"/>
      <c r="AN131" s="996"/>
      <c r="AO131" s="997"/>
      <c r="AP131" s="1120"/>
      <c r="AQ131" s="1121"/>
      <c r="AR131" s="1121"/>
      <c r="AS131" s="1121"/>
      <c r="AT131" s="1122"/>
      <c r="AU131" s="233"/>
      <c r="AV131" s="233"/>
      <c r="AW131" s="233"/>
      <c r="AX131" s="1093" t="s">
        <v>476</v>
      </c>
      <c r="AY131" s="727"/>
      <c r="AZ131" s="727"/>
      <c r="BA131" s="727"/>
      <c r="BB131" s="727"/>
      <c r="BC131" s="727"/>
      <c r="BD131" s="727"/>
      <c r="BE131" s="1046"/>
      <c r="BF131" s="1094">
        <v>16.399999999999999</v>
      </c>
      <c r="BG131" s="1095"/>
      <c r="BH131" s="1095"/>
      <c r="BI131" s="1095"/>
      <c r="BJ131" s="1095"/>
      <c r="BK131" s="1095"/>
      <c r="BL131" s="1096"/>
      <c r="BM131" s="1094">
        <v>350</v>
      </c>
      <c r="BN131" s="1095"/>
      <c r="BO131" s="1095"/>
      <c r="BP131" s="1095"/>
      <c r="BQ131" s="1095"/>
      <c r="BR131" s="1095"/>
      <c r="BS131" s="1096"/>
      <c r="BT131" s="1097"/>
      <c r="BU131" s="1098"/>
      <c r="BV131" s="1098"/>
      <c r="BW131" s="1098"/>
      <c r="BX131" s="1098"/>
      <c r="BY131" s="1098"/>
      <c r="BZ131" s="1099"/>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3"/>
      <c r="DQ131" s="233"/>
      <c r="DR131" s="233"/>
      <c r="DS131" s="233"/>
      <c r="DT131" s="233"/>
      <c r="DU131" s="233"/>
      <c r="DV131" s="233"/>
      <c r="DW131" s="233"/>
      <c r="DX131" s="233"/>
      <c r="DY131" s="233"/>
      <c r="DZ131" s="233"/>
    </row>
    <row r="132" spans="1:131" s="230" customFormat="1" ht="26.25" customHeight="1" x14ac:dyDescent="0.2">
      <c r="A132" s="1100" t="s">
        <v>477</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4" t="s">
        <v>478</v>
      </c>
      <c r="W132" s="1104"/>
      <c r="X132" s="1104"/>
      <c r="Y132" s="1104"/>
      <c r="Z132" s="1105"/>
      <c r="AA132" s="1106">
        <v>9.3924005059999995</v>
      </c>
      <c r="AB132" s="1107"/>
      <c r="AC132" s="1107"/>
      <c r="AD132" s="1107"/>
      <c r="AE132" s="1108"/>
      <c r="AF132" s="1109">
        <v>9.6534956059999999</v>
      </c>
      <c r="AG132" s="1107"/>
      <c r="AH132" s="1107"/>
      <c r="AI132" s="1107"/>
      <c r="AJ132" s="1108"/>
      <c r="AK132" s="1109">
        <v>9.6666661820000002</v>
      </c>
      <c r="AL132" s="1107"/>
      <c r="AM132" s="1107"/>
      <c r="AN132" s="1107"/>
      <c r="AO132" s="1108"/>
      <c r="AP132" s="1011"/>
      <c r="AQ132" s="1012"/>
      <c r="AR132" s="1012"/>
      <c r="AS132" s="1012"/>
      <c r="AT132" s="1110"/>
      <c r="AU132" s="256"/>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3"/>
      <c r="DQ132" s="233"/>
      <c r="DR132" s="233"/>
      <c r="DS132" s="233"/>
      <c r="DT132" s="233"/>
      <c r="DU132" s="233"/>
      <c r="DV132" s="233"/>
      <c r="DW132" s="233"/>
      <c r="DX132" s="233"/>
      <c r="DY132" s="233"/>
      <c r="DZ132" s="233"/>
    </row>
    <row r="133" spans="1:131" s="230" customFormat="1" ht="26.25" customHeight="1" thickBot="1" x14ac:dyDescent="0.25">
      <c r="A133" s="1102"/>
      <c r="B133" s="1103"/>
      <c r="C133" s="1103"/>
      <c r="D133" s="1103"/>
      <c r="E133" s="1103"/>
      <c r="F133" s="1103"/>
      <c r="G133" s="1103"/>
      <c r="H133" s="1103"/>
      <c r="I133" s="1103"/>
      <c r="J133" s="1103"/>
      <c r="K133" s="1103"/>
      <c r="L133" s="1103"/>
      <c r="M133" s="1103"/>
      <c r="N133" s="1103"/>
      <c r="O133" s="1103"/>
      <c r="P133" s="1103"/>
      <c r="Q133" s="1103"/>
      <c r="R133" s="1103"/>
      <c r="S133" s="1103"/>
      <c r="T133" s="1103"/>
      <c r="U133" s="1103"/>
      <c r="V133" s="1087" t="s">
        <v>479</v>
      </c>
      <c r="W133" s="1087"/>
      <c r="X133" s="1087"/>
      <c r="Y133" s="1087"/>
      <c r="Z133" s="1088"/>
      <c r="AA133" s="1089">
        <v>9.1999999999999993</v>
      </c>
      <c r="AB133" s="1090"/>
      <c r="AC133" s="1090"/>
      <c r="AD133" s="1090"/>
      <c r="AE133" s="1091"/>
      <c r="AF133" s="1089">
        <v>9.3000000000000007</v>
      </c>
      <c r="AG133" s="1090"/>
      <c r="AH133" s="1090"/>
      <c r="AI133" s="1090"/>
      <c r="AJ133" s="1091"/>
      <c r="AK133" s="1089">
        <v>9.5</v>
      </c>
      <c r="AL133" s="1090"/>
      <c r="AM133" s="1090"/>
      <c r="AN133" s="1090"/>
      <c r="AO133" s="1091"/>
      <c r="AP133" s="1038"/>
      <c r="AQ133" s="1039"/>
      <c r="AR133" s="1039"/>
      <c r="AS133" s="1039"/>
      <c r="AT133" s="109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3"/>
      <c r="DQ133" s="233"/>
      <c r="DR133" s="233"/>
      <c r="DS133" s="233"/>
      <c r="DT133" s="233"/>
      <c r="DU133" s="233"/>
      <c r="DV133" s="233"/>
      <c r="DW133" s="233"/>
      <c r="DX133" s="233"/>
      <c r="DY133" s="233"/>
      <c r="DZ133" s="233"/>
    </row>
    <row r="134" spans="1:131" ht="11.25" customHeight="1" x14ac:dyDescent="0.2">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3"/>
      <c r="AV134" s="233"/>
      <c r="AW134" s="233"/>
      <c r="AX134" s="233"/>
      <c r="AY134" s="233"/>
      <c r="AZ134" s="233"/>
      <c r="BA134" s="233"/>
      <c r="BB134" s="233"/>
      <c r="BC134" s="233"/>
      <c r="BD134" s="233"/>
      <c r="BE134" s="233"/>
      <c r="BF134" s="233"/>
      <c r="BG134" s="233"/>
      <c r="BH134" s="233"/>
      <c r="BI134" s="233"/>
      <c r="BJ134" s="233"/>
      <c r="BK134" s="233"/>
      <c r="BL134" s="233"/>
      <c r="BM134" s="233"/>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3"/>
      <c r="DQ134" s="233"/>
      <c r="DR134" s="233"/>
      <c r="DS134" s="233"/>
      <c r="DT134" s="233"/>
      <c r="DU134" s="233"/>
      <c r="DV134" s="233"/>
      <c r="DW134" s="233"/>
      <c r="DX134" s="233"/>
      <c r="DY134" s="233"/>
      <c r="DZ134" s="233"/>
      <c r="EA134" s="230"/>
    </row>
    <row r="135" spans="1:131" ht="14.4" hidden="1" x14ac:dyDescent="0.2">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dJlMaBgbLFeQK/A/HYFSg3aHgkkiZkmoN8eQmzwjJbnCQ3EQ2ZfC4jJNMD0Q/VztpY3/HXMaYuDpvO6F/xACNg==" saltValue="DIboGXNfSD1YIBNsLZyO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F69" sqref="AF69:AJ69"/>
    </sheetView>
  </sheetViews>
  <sheetFormatPr defaultColWidth="0" defaultRowHeight="13.5" customHeight="1" zeroHeight="1" x14ac:dyDescent="0.2"/>
  <cols>
    <col min="1" max="120" width="2.77734375" style="259" customWidth="1"/>
    <col min="121" max="121" width="0" style="258" hidden="1" customWidth="1"/>
    <col min="122" max="16384" width="9" style="258" hidden="1"/>
  </cols>
  <sheetData>
    <row r="1" spans="1:120" ht="13.2"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8"/>
    </row>
    <row r="17" spans="119:120" ht="13.2" x14ac:dyDescent="0.2">
      <c r="DP17" s="258"/>
    </row>
    <row r="18" spans="119:120" ht="13.2" x14ac:dyDescent="0.2"/>
    <row r="19" spans="119:120" ht="13.2" x14ac:dyDescent="0.2"/>
    <row r="20" spans="119:120" ht="13.2" x14ac:dyDescent="0.2">
      <c r="DO20" s="258"/>
      <c r="DP20" s="258"/>
    </row>
    <row r="21" spans="119:120" ht="13.2" x14ac:dyDescent="0.2">
      <c r="DP21" s="258"/>
    </row>
    <row r="22" spans="119:120" ht="13.2" x14ac:dyDescent="0.2"/>
    <row r="23" spans="119:120" ht="13.2" x14ac:dyDescent="0.2">
      <c r="DO23" s="258"/>
      <c r="DP23" s="258"/>
    </row>
    <row r="24" spans="119:120" ht="13.2" x14ac:dyDescent="0.2">
      <c r="DP24" s="258"/>
    </row>
    <row r="25" spans="119:120" ht="13.2" x14ac:dyDescent="0.2">
      <c r="DP25" s="258"/>
    </row>
    <row r="26" spans="119:120" ht="13.2" x14ac:dyDescent="0.2">
      <c r="DO26" s="258"/>
      <c r="DP26" s="258"/>
    </row>
    <row r="27" spans="119:120" ht="13.2" x14ac:dyDescent="0.2"/>
    <row r="28" spans="119:120" ht="13.2" x14ac:dyDescent="0.2">
      <c r="DO28" s="258"/>
      <c r="DP28" s="258"/>
    </row>
    <row r="29" spans="119:120" ht="13.2" x14ac:dyDescent="0.2">
      <c r="DP29" s="258"/>
    </row>
    <row r="30" spans="119:120" ht="13.2" x14ac:dyDescent="0.2"/>
    <row r="31" spans="119:120" ht="13.2" x14ac:dyDescent="0.2">
      <c r="DO31" s="258"/>
      <c r="DP31" s="258"/>
    </row>
    <row r="32" spans="119:120" ht="13.2" x14ac:dyDescent="0.2"/>
    <row r="33" spans="98:120" ht="13.2" x14ac:dyDescent="0.2">
      <c r="DO33" s="258"/>
      <c r="DP33" s="258"/>
    </row>
    <row r="34" spans="98:120" ht="13.2" x14ac:dyDescent="0.2">
      <c r="DM34" s="258"/>
    </row>
    <row r="35" spans="98:120" ht="13.2" x14ac:dyDescent="0.2">
      <c r="CT35" s="258"/>
      <c r="CU35" s="258"/>
      <c r="CV35" s="258"/>
      <c r="CY35" s="258"/>
      <c r="CZ35" s="258"/>
      <c r="DA35" s="258"/>
      <c r="DD35" s="258"/>
      <c r="DE35" s="258"/>
      <c r="DF35" s="258"/>
      <c r="DI35" s="258"/>
      <c r="DJ35" s="258"/>
      <c r="DK35" s="258"/>
      <c r="DM35" s="258"/>
      <c r="DN35" s="258"/>
      <c r="DO35" s="258"/>
      <c r="DP35" s="258"/>
    </row>
    <row r="36" spans="98:120" ht="13.2" x14ac:dyDescent="0.2"/>
    <row r="37" spans="98:120" ht="13.2" x14ac:dyDescent="0.2">
      <c r="CW37" s="258"/>
      <c r="DB37" s="258"/>
      <c r="DG37" s="258"/>
      <c r="DL37" s="258"/>
      <c r="DP37" s="258"/>
    </row>
    <row r="38" spans="98:120" ht="13.2" x14ac:dyDescent="0.2">
      <c r="CT38" s="258"/>
      <c r="CU38" s="258"/>
      <c r="CV38" s="258"/>
      <c r="CW38" s="258"/>
      <c r="CY38" s="258"/>
      <c r="CZ38" s="258"/>
      <c r="DA38" s="258"/>
      <c r="DB38" s="258"/>
      <c r="DD38" s="258"/>
      <c r="DE38" s="258"/>
      <c r="DF38" s="258"/>
      <c r="DG38" s="258"/>
      <c r="DI38" s="258"/>
      <c r="DJ38" s="258"/>
      <c r="DK38" s="258"/>
      <c r="DL38" s="258"/>
      <c r="DN38" s="258"/>
      <c r="DO38" s="258"/>
      <c r="DP38" s="25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8"/>
      <c r="DO49" s="258"/>
      <c r="DP49" s="25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8"/>
      <c r="CS63" s="258"/>
      <c r="CX63" s="258"/>
      <c r="DC63" s="258"/>
      <c r="DH63" s="258"/>
    </row>
    <row r="64" spans="22:120" ht="13.2" x14ac:dyDescent="0.2">
      <c r="V64" s="258"/>
    </row>
    <row r="65" spans="15:120" ht="13.2" x14ac:dyDescent="0.2">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ht="13.2" x14ac:dyDescent="0.2">
      <c r="Q66" s="258"/>
      <c r="S66" s="258"/>
      <c r="U66" s="258"/>
      <c r="DM66" s="258"/>
    </row>
    <row r="67" spans="15:120" ht="13.2" x14ac:dyDescent="0.2">
      <c r="O67" s="258"/>
      <c r="P67" s="258"/>
      <c r="R67" s="258"/>
      <c r="T67" s="258"/>
      <c r="Y67" s="258"/>
      <c r="CT67" s="258"/>
      <c r="CV67" s="258"/>
      <c r="CW67" s="258"/>
      <c r="CY67" s="258"/>
      <c r="DA67" s="258"/>
      <c r="DB67" s="258"/>
      <c r="DD67" s="258"/>
      <c r="DF67" s="258"/>
      <c r="DG67" s="258"/>
      <c r="DI67" s="258"/>
      <c r="DK67" s="258"/>
      <c r="DL67" s="258"/>
      <c r="DN67" s="258"/>
      <c r="DO67" s="258"/>
      <c r="DP67" s="258"/>
    </row>
    <row r="68" spans="15:120" ht="13.2" x14ac:dyDescent="0.2"/>
    <row r="69" spans="15:120" ht="13.2" x14ac:dyDescent="0.2"/>
    <row r="70" spans="15:120" ht="13.2" x14ac:dyDescent="0.2"/>
    <row r="71" spans="15:120" ht="13.2" x14ac:dyDescent="0.2"/>
    <row r="72" spans="15:120" ht="13.2" x14ac:dyDescent="0.2">
      <c r="DP72" s="258"/>
    </row>
    <row r="73" spans="15:120" ht="13.2" x14ac:dyDescent="0.2">
      <c r="DP73" s="25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8"/>
      <c r="CX96" s="258"/>
      <c r="DC96" s="258"/>
      <c r="DH96" s="258"/>
    </row>
    <row r="97" spans="24:120" ht="13.2" x14ac:dyDescent="0.2">
      <c r="CS97" s="258"/>
      <c r="CX97" s="258"/>
      <c r="DC97" s="258"/>
      <c r="DH97" s="258"/>
      <c r="DP97" s="259" t="s">
        <v>480</v>
      </c>
    </row>
    <row r="98" spans="24:120" ht="13.2" hidden="1" x14ac:dyDescent="0.2">
      <c r="CS98" s="258"/>
      <c r="CX98" s="258"/>
      <c r="DC98" s="258"/>
      <c r="DH98" s="258"/>
    </row>
    <row r="99" spans="24:120" ht="13.2" hidden="1" x14ac:dyDescent="0.2">
      <c r="CS99" s="258"/>
      <c r="CX99" s="258"/>
      <c r="DC99" s="258"/>
      <c r="DH99" s="258"/>
    </row>
    <row r="101" spans="24:120" ht="12" hidden="1" customHeight="1" x14ac:dyDescent="0.2">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2">
      <c r="CU102" s="258"/>
      <c r="CZ102" s="258"/>
      <c r="DE102" s="258"/>
      <c r="DJ102" s="258"/>
      <c r="DM102" s="258"/>
    </row>
    <row r="103" spans="24:120" ht="13.2" hidden="1" x14ac:dyDescent="0.2">
      <c r="CT103" s="258"/>
      <c r="CV103" s="258"/>
      <c r="CW103" s="258"/>
      <c r="CY103" s="258"/>
      <c r="DA103" s="258"/>
      <c r="DB103" s="258"/>
      <c r="DD103" s="258"/>
      <c r="DF103" s="258"/>
      <c r="DG103" s="258"/>
      <c r="DI103" s="258"/>
      <c r="DK103" s="258"/>
      <c r="DL103" s="258"/>
      <c r="DM103" s="258"/>
      <c r="DN103" s="258"/>
      <c r="DO103" s="258"/>
      <c r="DP103" s="258"/>
    </row>
    <row r="104" spans="24:120" ht="13.2" hidden="1" x14ac:dyDescent="0.2">
      <c r="CV104" s="258"/>
      <c r="CW104" s="258"/>
      <c r="DA104" s="258"/>
      <c r="DB104" s="258"/>
      <c r="DF104" s="258"/>
      <c r="DG104" s="258"/>
      <c r="DK104" s="258"/>
      <c r="DL104" s="258"/>
      <c r="DN104" s="258"/>
      <c r="DO104" s="258"/>
      <c r="DP104" s="258"/>
    </row>
    <row r="105" spans="24:120" ht="12.75" hidden="1" customHeight="1" x14ac:dyDescent="0.2"/>
  </sheetData>
  <sheetProtection algorithmName="SHA-512" hashValue="pHYyKPXB4pa1e6kzhmqZT4karnCZO1/cSen+cV4xNPvrj0wf0hJgTnFxxziw8Ka0FTRsXn2rM7UwLvgb+Tq7DQ==" saltValue="DiJkVC4gYA/yu1eC/nC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F69" sqref="AF69:AJ69"/>
    </sheetView>
  </sheetViews>
  <sheetFormatPr defaultColWidth="0" defaultRowHeight="13.5" customHeight="1" zeroHeight="1" x14ac:dyDescent="0.2"/>
  <cols>
    <col min="1" max="116" width="2.6640625" style="259" customWidth="1"/>
    <col min="117" max="16384" width="9" style="258" hidden="1"/>
  </cols>
  <sheetData>
    <row r="1" spans="2:116" ht="13.2"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ht="13.2" x14ac:dyDescent="0.2"/>
    <row r="3" spans="2:116" ht="13.2" x14ac:dyDescent="0.2"/>
    <row r="4" spans="2:116" ht="13.2" x14ac:dyDescent="0.2">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ht="13.2" x14ac:dyDescent="0.2">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ht="13.2" x14ac:dyDescent="0.2"/>
    <row r="20" spans="9:116" ht="13.2" x14ac:dyDescent="0.2"/>
    <row r="21" spans="9:116" ht="13.2" x14ac:dyDescent="0.2">
      <c r="DL21" s="258"/>
    </row>
    <row r="22" spans="9:116" ht="13.2" x14ac:dyDescent="0.2">
      <c r="DI22" s="258"/>
      <c r="DJ22" s="258"/>
      <c r="DK22" s="258"/>
      <c r="DL22" s="258"/>
    </row>
    <row r="23" spans="9:116" ht="13.2" x14ac:dyDescent="0.2">
      <c r="CY23" s="258"/>
      <c r="CZ23" s="258"/>
      <c r="DA23" s="258"/>
      <c r="DB23" s="258"/>
      <c r="DC23" s="258"/>
      <c r="DD23" s="258"/>
      <c r="DE23" s="258"/>
      <c r="DF23" s="258"/>
      <c r="DG23" s="258"/>
      <c r="DH23" s="258"/>
      <c r="DI23" s="258"/>
      <c r="DJ23" s="258"/>
      <c r="DK23" s="258"/>
      <c r="DL23" s="25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8"/>
      <c r="DA35" s="258"/>
      <c r="DB35" s="258"/>
      <c r="DC35" s="258"/>
      <c r="DD35" s="258"/>
      <c r="DE35" s="258"/>
      <c r="DF35" s="258"/>
      <c r="DG35" s="258"/>
      <c r="DH35" s="258"/>
      <c r="DI35" s="258"/>
      <c r="DJ35" s="258"/>
      <c r="DK35" s="258"/>
      <c r="DL35" s="258"/>
    </row>
    <row r="36" spans="15:116" ht="13.2" x14ac:dyDescent="0.2"/>
    <row r="37" spans="15:116" ht="13.2" x14ac:dyDescent="0.2">
      <c r="DL37" s="258"/>
    </row>
    <row r="38" spans="15:116" ht="13.2" x14ac:dyDescent="0.2">
      <c r="DI38" s="258"/>
      <c r="DJ38" s="258"/>
      <c r="DK38" s="258"/>
      <c r="DL38" s="258"/>
    </row>
    <row r="39" spans="15:116" ht="13.2" x14ac:dyDescent="0.2"/>
    <row r="40" spans="15:116" ht="13.2" x14ac:dyDescent="0.2"/>
    <row r="41" spans="15:116" ht="13.2" x14ac:dyDescent="0.2"/>
    <row r="42" spans="15:116" ht="13.2" x14ac:dyDescent="0.2"/>
    <row r="43" spans="15:116" ht="13.2" x14ac:dyDescent="0.2">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ht="13.2" x14ac:dyDescent="0.2">
      <c r="DL44" s="258"/>
    </row>
    <row r="45" spans="15:116" ht="13.2" x14ac:dyDescent="0.2"/>
    <row r="46" spans="15:116" ht="13.2" x14ac:dyDescent="0.2">
      <c r="DA46" s="258"/>
      <c r="DB46" s="258"/>
      <c r="DC46" s="258"/>
      <c r="DD46" s="258"/>
      <c r="DE46" s="258"/>
      <c r="DF46" s="258"/>
      <c r="DG46" s="258"/>
      <c r="DH46" s="258"/>
      <c r="DI46" s="258"/>
      <c r="DJ46" s="258"/>
      <c r="DK46" s="258"/>
      <c r="DL46" s="258"/>
    </row>
    <row r="47" spans="15:116" ht="13.2" x14ac:dyDescent="0.2"/>
    <row r="48" spans="15:116" ht="13.2" x14ac:dyDescent="0.2"/>
    <row r="49" spans="104:116" ht="13.2" x14ac:dyDescent="0.2"/>
    <row r="50" spans="104:116" ht="13.2" x14ac:dyDescent="0.2">
      <c r="CZ50" s="258"/>
      <c r="DA50" s="258"/>
      <c r="DB50" s="258"/>
      <c r="DC50" s="258"/>
      <c r="DD50" s="258"/>
      <c r="DE50" s="258"/>
      <c r="DF50" s="258"/>
      <c r="DG50" s="258"/>
      <c r="DH50" s="258"/>
      <c r="DI50" s="258"/>
      <c r="DJ50" s="258"/>
      <c r="DK50" s="258"/>
      <c r="DL50" s="258"/>
    </row>
    <row r="51" spans="104:116" ht="13.2" x14ac:dyDescent="0.2"/>
    <row r="52" spans="104:116" ht="13.2" x14ac:dyDescent="0.2"/>
    <row r="53" spans="104:116" ht="13.2" x14ac:dyDescent="0.2">
      <c r="DL53" s="25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8"/>
      <c r="DD67" s="258"/>
      <c r="DE67" s="258"/>
      <c r="DF67" s="258"/>
      <c r="DG67" s="258"/>
      <c r="DH67" s="258"/>
      <c r="DI67" s="258"/>
      <c r="DJ67" s="258"/>
      <c r="DK67" s="258"/>
      <c r="DL67" s="25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a+lPgJzGtERGJgPXAm7C9zcyfDzg/5Y2rY37ir/Kac/c5eO2RdkjTCleUKmLMMV/k3TjZO3JP3fFyYSnH7rJQ==" saltValue="ekJriFC51OMivfbU19aI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election activeCell="DN20" sqref="DN20"/>
    </sheetView>
  </sheetViews>
  <sheetFormatPr defaultColWidth="0" defaultRowHeight="13.5" customHeight="1" zeroHeight="1" x14ac:dyDescent="0.2"/>
  <cols>
    <col min="1" max="36" width="2.44140625" style="260" customWidth="1"/>
    <col min="37" max="44" width="17" style="260" customWidth="1"/>
    <col min="45" max="45" width="6.109375" style="267" customWidth="1"/>
    <col min="46" max="46" width="3" style="265" customWidth="1"/>
    <col min="47" max="47" width="19.109375" style="260" hidden="1" customWidth="1"/>
    <col min="48" max="52" width="12.6640625" style="260" hidden="1" customWidth="1"/>
    <col min="53" max="16384" width="8.6640625" style="260" hidden="1"/>
  </cols>
  <sheetData>
    <row r="1" spans="1:46" ht="13.2" x14ac:dyDescent="0.2">
      <c r="AS1" s="261"/>
      <c r="AT1" s="261"/>
    </row>
    <row r="2" spans="1:46" ht="13.2" x14ac:dyDescent="0.2">
      <c r="AS2" s="261"/>
      <c r="AT2" s="261"/>
    </row>
    <row r="3" spans="1:46" ht="13.2" x14ac:dyDescent="0.2">
      <c r="AS3" s="261"/>
      <c r="AT3" s="261"/>
    </row>
    <row r="4" spans="1:46" ht="13.2" x14ac:dyDescent="0.2">
      <c r="AS4" s="261"/>
      <c r="AT4" s="261"/>
    </row>
    <row r="5" spans="1:46" ht="16.2" x14ac:dyDescent="0.2">
      <c r="A5" s="262" t="s">
        <v>481</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ht="13.2" x14ac:dyDescent="0.2">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482</v>
      </c>
      <c r="AL6" s="266"/>
      <c r="AM6" s="266"/>
      <c r="AN6" s="266"/>
      <c r="AO6" s="261"/>
      <c r="AP6" s="261"/>
      <c r="AQ6" s="261"/>
      <c r="AR6" s="261"/>
    </row>
    <row r="7" spans="1:46" ht="13.5" customHeight="1" x14ac:dyDescent="0.2">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24" t="s">
        <v>483</v>
      </c>
      <c r="AP7" s="271"/>
      <c r="AQ7" s="272" t="s">
        <v>484</v>
      </c>
      <c r="AR7" s="273"/>
    </row>
    <row r="8" spans="1:46" ht="13.2" x14ac:dyDescent="0.2">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25"/>
      <c r="AP8" s="277" t="s">
        <v>485</v>
      </c>
      <c r="AQ8" s="278" t="s">
        <v>486</v>
      </c>
      <c r="AR8" s="279" t="s">
        <v>487</v>
      </c>
    </row>
    <row r="9" spans="1:46" ht="13.2" x14ac:dyDescent="0.2">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26" t="s">
        <v>488</v>
      </c>
      <c r="AL9" s="1127"/>
      <c r="AM9" s="1127"/>
      <c r="AN9" s="1128"/>
      <c r="AO9" s="280">
        <v>2889103</v>
      </c>
      <c r="AP9" s="280">
        <v>76383</v>
      </c>
      <c r="AQ9" s="281">
        <v>78624</v>
      </c>
      <c r="AR9" s="282">
        <v>-2.9</v>
      </c>
    </row>
    <row r="10" spans="1:46" ht="13.5" customHeight="1" x14ac:dyDescent="0.2">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26" t="s">
        <v>489</v>
      </c>
      <c r="AL10" s="1127"/>
      <c r="AM10" s="1127"/>
      <c r="AN10" s="1128"/>
      <c r="AO10" s="283">
        <v>5428</v>
      </c>
      <c r="AP10" s="283">
        <v>144</v>
      </c>
      <c r="AQ10" s="284">
        <v>8393</v>
      </c>
      <c r="AR10" s="285">
        <v>-98.3</v>
      </c>
    </row>
    <row r="11" spans="1:46" ht="13.5" customHeight="1" x14ac:dyDescent="0.2">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26" t="s">
        <v>490</v>
      </c>
      <c r="AL11" s="1127"/>
      <c r="AM11" s="1127"/>
      <c r="AN11" s="1128"/>
      <c r="AO11" s="283">
        <v>16064</v>
      </c>
      <c r="AP11" s="283">
        <v>425</v>
      </c>
      <c r="AQ11" s="284">
        <v>566</v>
      </c>
      <c r="AR11" s="285">
        <v>-24.9</v>
      </c>
    </row>
    <row r="12" spans="1:46" ht="13.5" customHeight="1" x14ac:dyDescent="0.2">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26" t="s">
        <v>491</v>
      </c>
      <c r="AL12" s="1127"/>
      <c r="AM12" s="1127"/>
      <c r="AN12" s="1128"/>
      <c r="AO12" s="283" t="s">
        <v>492</v>
      </c>
      <c r="AP12" s="283" t="s">
        <v>492</v>
      </c>
      <c r="AQ12" s="284">
        <v>4</v>
      </c>
      <c r="AR12" s="285" t="s">
        <v>492</v>
      </c>
    </row>
    <row r="13" spans="1:46" ht="13.5" customHeight="1" x14ac:dyDescent="0.2">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26" t="s">
        <v>493</v>
      </c>
      <c r="AL13" s="1127"/>
      <c r="AM13" s="1127"/>
      <c r="AN13" s="1128"/>
      <c r="AO13" s="283">
        <v>81890</v>
      </c>
      <c r="AP13" s="283">
        <v>2165</v>
      </c>
      <c r="AQ13" s="284">
        <v>2520</v>
      </c>
      <c r="AR13" s="285">
        <v>-14.1</v>
      </c>
    </row>
    <row r="14" spans="1:46" ht="13.5" customHeight="1" x14ac:dyDescent="0.2">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26" t="s">
        <v>494</v>
      </c>
      <c r="AL14" s="1127"/>
      <c r="AM14" s="1127"/>
      <c r="AN14" s="1128"/>
      <c r="AO14" s="283">
        <v>24775</v>
      </c>
      <c r="AP14" s="283">
        <v>655</v>
      </c>
      <c r="AQ14" s="284">
        <v>1291</v>
      </c>
      <c r="AR14" s="285">
        <v>-49.3</v>
      </c>
    </row>
    <row r="15" spans="1:46" ht="13.5" customHeight="1" x14ac:dyDescent="0.2">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29" t="s">
        <v>495</v>
      </c>
      <c r="AL15" s="1130"/>
      <c r="AM15" s="1130"/>
      <c r="AN15" s="1131"/>
      <c r="AO15" s="283">
        <v>-146998</v>
      </c>
      <c r="AP15" s="283">
        <v>-3886</v>
      </c>
      <c r="AQ15" s="284">
        <v>-4844</v>
      </c>
      <c r="AR15" s="285">
        <v>-19.8</v>
      </c>
    </row>
    <row r="16" spans="1:46" ht="13.2" x14ac:dyDescent="0.2">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29" t="s">
        <v>178</v>
      </c>
      <c r="AL16" s="1130"/>
      <c r="AM16" s="1130"/>
      <c r="AN16" s="1131"/>
      <c r="AO16" s="283">
        <v>2870262</v>
      </c>
      <c r="AP16" s="283">
        <v>75885</v>
      </c>
      <c r="AQ16" s="284">
        <v>86555</v>
      </c>
      <c r="AR16" s="285">
        <v>-12.3</v>
      </c>
    </row>
    <row r="17" spans="1:46" ht="13.2" x14ac:dyDescent="0.2">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ht="13.2" x14ac:dyDescent="0.2">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ht="13.2" x14ac:dyDescent="0.2">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496</v>
      </c>
      <c r="AL19" s="261"/>
      <c r="AM19" s="261"/>
      <c r="AN19" s="261"/>
      <c r="AO19" s="261"/>
      <c r="AP19" s="261"/>
      <c r="AQ19" s="261"/>
      <c r="AR19" s="261"/>
    </row>
    <row r="20" spans="1:46" ht="13.2" x14ac:dyDescent="0.2">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497</v>
      </c>
      <c r="AP20" s="292" t="s">
        <v>498</v>
      </c>
      <c r="AQ20" s="293" t="s">
        <v>499</v>
      </c>
      <c r="AR20" s="294"/>
    </row>
    <row r="21" spans="1:46" s="300" customFormat="1" ht="13.2" x14ac:dyDescent="0.2">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32" t="s">
        <v>500</v>
      </c>
      <c r="AL21" s="1133"/>
      <c r="AM21" s="1133"/>
      <c r="AN21" s="1134"/>
      <c r="AO21" s="296">
        <v>7.4</v>
      </c>
      <c r="AP21" s="297">
        <v>7.95</v>
      </c>
      <c r="AQ21" s="298">
        <v>-0.55000000000000004</v>
      </c>
      <c r="AR21" s="266"/>
      <c r="AS21" s="299"/>
      <c r="AT21" s="295"/>
    </row>
    <row r="22" spans="1:46" s="300" customFormat="1" ht="13.2" x14ac:dyDescent="0.2">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32" t="s">
        <v>501</v>
      </c>
      <c r="AL22" s="1133"/>
      <c r="AM22" s="1133"/>
      <c r="AN22" s="1134"/>
      <c r="AO22" s="301">
        <v>99.5</v>
      </c>
      <c r="AP22" s="302">
        <v>97.2</v>
      </c>
      <c r="AQ22" s="303">
        <v>2.2999999999999998</v>
      </c>
      <c r="AR22" s="287"/>
      <c r="AS22" s="299"/>
      <c r="AT22" s="295"/>
    </row>
    <row r="23" spans="1:46" s="300" customFormat="1" ht="13.2" x14ac:dyDescent="0.2">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ht="13.2" x14ac:dyDescent="0.2">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ht="13.2" x14ac:dyDescent="0.2">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ht="13.2" x14ac:dyDescent="0.2">
      <c r="A26" s="1123" t="s">
        <v>502</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266"/>
    </row>
    <row r="27" spans="1:46" ht="13.2" x14ac:dyDescent="0.2">
      <c r="A27" s="308"/>
      <c r="AO27" s="261"/>
      <c r="AP27" s="261"/>
      <c r="AQ27" s="261"/>
      <c r="AR27" s="261"/>
      <c r="AS27" s="261"/>
      <c r="AT27" s="261"/>
    </row>
    <row r="28" spans="1:46" ht="16.2" x14ac:dyDescent="0.2">
      <c r="A28" s="262" t="s">
        <v>503</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ht="13.2" x14ac:dyDescent="0.2">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504</v>
      </c>
      <c r="AL29" s="266"/>
      <c r="AM29" s="266"/>
      <c r="AN29" s="266"/>
      <c r="AO29" s="261"/>
      <c r="AP29" s="261"/>
      <c r="AQ29" s="261"/>
      <c r="AR29" s="261"/>
      <c r="AS29" s="310"/>
    </row>
    <row r="30" spans="1:46" ht="13.5" customHeight="1" x14ac:dyDescent="0.2">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24" t="s">
        <v>483</v>
      </c>
      <c r="AP30" s="271"/>
      <c r="AQ30" s="272" t="s">
        <v>484</v>
      </c>
      <c r="AR30" s="273"/>
    </row>
    <row r="31" spans="1:46" ht="13.2" x14ac:dyDescent="0.2">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25"/>
      <c r="AP31" s="277" t="s">
        <v>485</v>
      </c>
      <c r="AQ31" s="278" t="s">
        <v>486</v>
      </c>
      <c r="AR31" s="279" t="s">
        <v>487</v>
      </c>
    </row>
    <row r="32" spans="1:46" ht="27" customHeight="1" x14ac:dyDescent="0.2">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40" t="s">
        <v>505</v>
      </c>
      <c r="AL32" s="1141"/>
      <c r="AM32" s="1141"/>
      <c r="AN32" s="1142"/>
      <c r="AO32" s="311">
        <v>1244479</v>
      </c>
      <c r="AP32" s="311">
        <v>32902</v>
      </c>
      <c r="AQ32" s="312">
        <v>34484</v>
      </c>
      <c r="AR32" s="313">
        <v>-4.5999999999999996</v>
      </c>
    </row>
    <row r="33" spans="1:46" ht="13.5" customHeight="1" x14ac:dyDescent="0.2">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40" t="s">
        <v>506</v>
      </c>
      <c r="AL33" s="1141"/>
      <c r="AM33" s="1141"/>
      <c r="AN33" s="1142"/>
      <c r="AO33" s="311" t="s">
        <v>492</v>
      </c>
      <c r="AP33" s="311" t="s">
        <v>492</v>
      </c>
      <c r="AQ33" s="312" t="s">
        <v>492</v>
      </c>
      <c r="AR33" s="313" t="s">
        <v>492</v>
      </c>
    </row>
    <row r="34" spans="1:46" ht="27" customHeight="1" x14ac:dyDescent="0.2">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40" t="s">
        <v>507</v>
      </c>
      <c r="AL34" s="1141"/>
      <c r="AM34" s="1141"/>
      <c r="AN34" s="1142"/>
      <c r="AO34" s="311" t="s">
        <v>492</v>
      </c>
      <c r="AP34" s="311" t="s">
        <v>492</v>
      </c>
      <c r="AQ34" s="312" t="s">
        <v>492</v>
      </c>
      <c r="AR34" s="313" t="s">
        <v>492</v>
      </c>
    </row>
    <row r="35" spans="1:46" ht="27" customHeight="1" x14ac:dyDescent="0.2">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40" t="s">
        <v>508</v>
      </c>
      <c r="AL35" s="1141"/>
      <c r="AM35" s="1141"/>
      <c r="AN35" s="1142"/>
      <c r="AO35" s="311">
        <v>318952</v>
      </c>
      <c r="AP35" s="311">
        <v>8433</v>
      </c>
      <c r="AQ35" s="312">
        <v>11558</v>
      </c>
      <c r="AR35" s="313">
        <v>-27</v>
      </c>
    </row>
    <row r="36" spans="1:46" ht="27" customHeight="1" x14ac:dyDescent="0.2">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40" t="s">
        <v>509</v>
      </c>
      <c r="AL36" s="1141"/>
      <c r="AM36" s="1141"/>
      <c r="AN36" s="1142"/>
      <c r="AO36" s="311" t="s">
        <v>492</v>
      </c>
      <c r="AP36" s="311" t="s">
        <v>492</v>
      </c>
      <c r="AQ36" s="312">
        <v>3181</v>
      </c>
      <c r="AR36" s="313" t="s">
        <v>492</v>
      </c>
    </row>
    <row r="37" spans="1:46" ht="13.5" customHeight="1" x14ac:dyDescent="0.2">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40" t="s">
        <v>510</v>
      </c>
      <c r="AL37" s="1141"/>
      <c r="AM37" s="1141"/>
      <c r="AN37" s="1142"/>
      <c r="AO37" s="311" t="s">
        <v>492</v>
      </c>
      <c r="AP37" s="311" t="s">
        <v>492</v>
      </c>
      <c r="AQ37" s="312">
        <v>154</v>
      </c>
      <c r="AR37" s="313" t="s">
        <v>492</v>
      </c>
    </row>
    <row r="38" spans="1:46" ht="27" customHeight="1" x14ac:dyDescent="0.2">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43" t="s">
        <v>511</v>
      </c>
      <c r="AL38" s="1144"/>
      <c r="AM38" s="1144"/>
      <c r="AN38" s="1145"/>
      <c r="AO38" s="314">
        <v>20</v>
      </c>
      <c r="AP38" s="314">
        <v>1</v>
      </c>
      <c r="AQ38" s="315">
        <v>1</v>
      </c>
      <c r="AR38" s="303">
        <v>0</v>
      </c>
      <c r="AS38" s="310"/>
    </row>
    <row r="39" spans="1:46" ht="13.2" x14ac:dyDescent="0.2">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43" t="s">
        <v>512</v>
      </c>
      <c r="AL39" s="1144"/>
      <c r="AM39" s="1144"/>
      <c r="AN39" s="1145"/>
      <c r="AO39" s="311">
        <v>-28099</v>
      </c>
      <c r="AP39" s="311">
        <v>-743</v>
      </c>
      <c r="AQ39" s="312">
        <v>-2572</v>
      </c>
      <c r="AR39" s="313">
        <v>-71.099999999999994</v>
      </c>
      <c r="AS39" s="310"/>
    </row>
    <row r="40" spans="1:46" ht="27" customHeight="1" x14ac:dyDescent="0.2">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40" t="s">
        <v>513</v>
      </c>
      <c r="AL40" s="1141"/>
      <c r="AM40" s="1141"/>
      <c r="AN40" s="1142"/>
      <c r="AO40" s="311">
        <v>-538377</v>
      </c>
      <c r="AP40" s="311">
        <v>-14234</v>
      </c>
      <c r="AQ40" s="312">
        <v>-30360</v>
      </c>
      <c r="AR40" s="313">
        <v>-53.1</v>
      </c>
      <c r="AS40" s="310"/>
    </row>
    <row r="41" spans="1:46" ht="13.2" x14ac:dyDescent="0.2">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46" t="s">
        <v>288</v>
      </c>
      <c r="AL41" s="1147"/>
      <c r="AM41" s="1147"/>
      <c r="AN41" s="1148"/>
      <c r="AO41" s="311">
        <v>996975</v>
      </c>
      <c r="AP41" s="311">
        <v>26358</v>
      </c>
      <c r="AQ41" s="312">
        <v>16445</v>
      </c>
      <c r="AR41" s="313">
        <v>60.3</v>
      </c>
      <c r="AS41" s="310"/>
    </row>
    <row r="42" spans="1:46" ht="13.2" x14ac:dyDescent="0.2">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c r="AL42" s="261"/>
      <c r="AM42" s="261"/>
      <c r="AN42" s="261"/>
      <c r="AO42" s="261"/>
      <c r="AP42" s="261"/>
      <c r="AQ42" s="287"/>
      <c r="AR42" s="287"/>
      <c r="AS42" s="310"/>
    </row>
    <row r="43" spans="1:46" ht="13.2" x14ac:dyDescent="0.2">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ht="13.2" x14ac:dyDescent="0.2">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ht="13.2"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2">
      <c r="A47" s="320" t="s">
        <v>514</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ht="13.2" x14ac:dyDescent="0.2">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515</v>
      </c>
      <c r="AL48" s="321"/>
      <c r="AM48" s="321"/>
      <c r="AN48" s="321"/>
      <c r="AO48" s="321"/>
      <c r="AP48" s="321"/>
      <c r="AQ48" s="322"/>
      <c r="AR48" s="321"/>
    </row>
    <row r="49" spans="1:44" ht="13.5" customHeight="1" x14ac:dyDescent="0.2">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35" t="s">
        <v>483</v>
      </c>
      <c r="AN49" s="1137" t="s">
        <v>516</v>
      </c>
      <c r="AO49" s="1138"/>
      <c r="AP49" s="1138"/>
      <c r="AQ49" s="1138"/>
      <c r="AR49" s="1139"/>
    </row>
    <row r="50" spans="1:44" ht="13.2" x14ac:dyDescent="0.2">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36"/>
      <c r="AN50" s="327" t="s">
        <v>517</v>
      </c>
      <c r="AO50" s="328" t="s">
        <v>518</v>
      </c>
      <c r="AP50" s="329" t="s">
        <v>519</v>
      </c>
      <c r="AQ50" s="330" t="s">
        <v>520</v>
      </c>
      <c r="AR50" s="331" t="s">
        <v>521</v>
      </c>
    </row>
    <row r="51" spans="1:44" ht="13.2" x14ac:dyDescent="0.2">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522</v>
      </c>
      <c r="AL51" s="324"/>
      <c r="AM51" s="332">
        <v>1355895</v>
      </c>
      <c r="AN51" s="333">
        <v>36201</v>
      </c>
      <c r="AO51" s="334">
        <v>20.2</v>
      </c>
      <c r="AP51" s="335">
        <v>59119</v>
      </c>
      <c r="AQ51" s="336">
        <v>9.6999999999999993</v>
      </c>
      <c r="AR51" s="337">
        <v>10.5</v>
      </c>
    </row>
    <row r="52" spans="1:44" ht="13.2" x14ac:dyDescent="0.2">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523</v>
      </c>
      <c r="AM52" s="340">
        <v>756706</v>
      </c>
      <c r="AN52" s="341">
        <v>20203</v>
      </c>
      <c r="AO52" s="342">
        <v>15.4</v>
      </c>
      <c r="AP52" s="343">
        <v>29900</v>
      </c>
      <c r="AQ52" s="344">
        <v>-14.7</v>
      </c>
      <c r="AR52" s="345">
        <v>30.1</v>
      </c>
    </row>
    <row r="53" spans="1:44" ht="13.2" x14ac:dyDescent="0.2">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524</v>
      </c>
      <c r="AL53" s="324"/>
      <c r="AM53" s="332">
        <v>1409951</v>
      </c>
      <c r="AN53" s="333">
        <v>37648</v>
      </c>
      <c r="AO53" s="334">
        <v>4</v>
      </c>
      <c r="AP53" s="335">
        <v>53895</v>
      </c>
      <c r="AQ53" s="336">
        <v>-8.8000000000000007</v>
      </c>
      <c r="AR53" s="337">
        <v>12.8</v>
      </c>
    </row>
    <row r="54" spans="1:44" ht="13.2" x14ac:dyDescent="0.2">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523</v>
      </c>
      <c r="AM54" s="340">
        <v>960186</v>
      </c>
      <c r="AN54" s="341">
        <v>25638</v>
      </c>
      <c r="AO54" s="342">
        <v>26.9</v>
      </c>
      <c r="AP54" s="343">
        <v>31224</v>
      </c>
      <c r="AQ54" s="344">
        <v>4.4000000000000004</v>
      </c>
      <c r="AR54" s="345">
        <v>22.5</v>
      </c>
    </row>
    <row r="55" spans="1:44" ht="13.2" x14ac:dyDescent="0.2">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525</v>
      </c>
      <c r="AL55" s="324"/>
      <c r="AM55" s="332">
        <v>1679584</v>
      </c>
      <c r="AN55" s="333">
        <v>44901</v>
      </c>
      <c r="AO55" s="334">
        <v>19.3</v>
      </c>
      <c r="AP55" s="335">
        <v>56181</v>
      </c>
      <c r="AQ55" s="336">
        <v>4.2</v>
      </c>
      <c r="AR55" s="337">
        <v>15.1</v>
      </c>
    </row>
    <row r="56" spans="1:44" ht="13.2" x14ac:dyDescent="0.2">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523</v>
      </c>
      <c r="AM56" s="340">
        <v>1013953</v>
      </c>
      <c r="AN56" s="341">
        <v>27107</v>
      </c>
      <c r="AO56" s="342">
        <v>5.7</v>
      </c>
      <c r="AP56" s="343">
        <v>32039</v>
      </c>
      <c r="AQ56" s="344">
        <v>2.6</v>
      </c>
      <c r="AR56" s="345">
        <v>3.1</v>
      </c>
    </row>
    <row r="57" spans="1:44" ht="13.2" x14ac:dyDescent="0.2">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526</v>
      </c>
      <c r="AL57" s="324"/>
      <c r="AM57" s="332">
        <v>1298589</v>
      </c>
      <c r="AN57" s="333">
        <v>34384</v>
      </c>
      <c r="AO57" s="334">
        <v>-23.4</v>
      </c>
      <c r="AP57" s="335">
        <v>47730</v>
      </c>
      <c r="AQ57" s="336">
        <v>-15</v>
      </c>
      <c r="AR57" s="337">
        <v>-8.4</v>
      </c>
    </row>
    <row r="58" spans="1:44" ht="13.2" x14ac:dyDescent="0.2">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523</v>
      </c>
      <c r="AM58" s="340">
        <v>1020146</v>
      </c>
      <c r="AN58" s="341">
        <v>27012</v>
      </c>
      <c r="AO58" s="342">
        <v>-0.4</v>
      </c>
      <c r="AP58" s="343">
        <v>26378</v>
      </c>
      <c r="AQ58" s="344">
        <v>-17.7</v>
      </c>
      <c r="AR58" s="345">
        <v>17.3</v>
      </c>
    </row>
    <row r="59" spans="1:44" ht="13.2" x14ac:dyDescent="0.2">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527</v>
      </c>
      <c r="AL59" s="324"/>
      <c r="AM59" s="332">
        <v>2555687</v>
      </c>
      <c r="AN59" s="333">
        <v>67568</v>
      </c>
      <c r="AO59" s="334">
        <v>96.5</v>
      </c>
      <c r="AP59" s="335">
        <v>61921</v>
      </c>
      <c r="AQ59" s="336">
        <v>29.7</v>
      </c>
      <c r="AR59" s="337">
        <v>66.8</v>
      </c>
    </row>
    <row r="60" spans="1:44" ht="13.2" x14ac:dyDescent="0.2">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523</v>
      </c>
      <c r="AM60" s="340">
        <v>1482166</v>
      </c>
      <c r="AN60" s="341">
        <v>39186</v>
      </c>
      <c r="AO60" s="342">
        <v>45.1</v>
      </c>
      <c r="AP60" s="343">
        <v>34719</v>
      </c>
      <c r="AQ60" s="344">
        <v>31.6</v>
      </c>
      <c r="AR60" s="345">
        <v>13.5</v>
      </c>
    </row>
    <row r="61" spans="1:44" ht="13.2" x14ac:dyDescent="0.2">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528</v>
      </c>
      <c r="AL61" s="346"/>
      <c r="AM61" s="347">
        <v>1659941</v>
      </c>
      <c r="AN61" s="348">
        <v>44140</v>
      </c>
      <c r="AO61" s="349">
        <v>23.3</v>
      </c>
      <c r="AP61" s="350">
        <v>55769</v>
      </c>
      <c r="AQ61" s="351">
        <v>4</v>
      </c>
      <c r="AR61" s="337">
        <v>19.3</v>
      </c>
    </row>
    <row r="62" spans="1:44" ht="13.2" x14ac:dyDescent="0.2">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523</v>
      </c>
      <c r="AM62" s="340">
        <v>1046631</v>
      </c>
      <c r="AN62" s="341">
        <v>27829</v>
      </c>
      <c r="AO62" s="342">
        <v>18.5</v>
      </c>
      <c r="AP62" s="343">
        <v>30852</v>
      </c>
      <c r="AQ62" s="344">
        <v>1.2</v>
      </c>
      <c r="AR62" s="345">
        <v>17.3</v>
      </c>
    </row>
    <row r="63" spans="1:44" ht="13.2" x14ac:dyDescent="0.2">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ht="13.2" x14ac:dyDescent="0.2">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ht="13.2" x14ac:dyDescent="0.2">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ht="13.2"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1"/>
      <c r="AL67" s="261"/>
      <c r="AM67" s="261"/>
      <c r="AN67" s="261"/>
      <c r="AO67" s="261"/>
      <c r="AP67" s="261"/>
      <c r="AQ67" s="261"/>
      <c r="AR67" s="261"/>
      <c r="AS67" s="261"/>
      <c r="AT67" s="261"/>
    </row>
    <row r="68" spans="1:46" ht="13.5" hidden="1" customHeight="1" x14ac:dyDescent="0.2">
      <c r="AK68" s="261"/>
      <c r="AL68" s="261"/>
      <c r="AM68" s="261"/>
      <c r="AN68" s="261"/>
      <c r="AO68" s="261"/>
      <c r="AP68" s="261"/>
      <c r="AQ68" s="261"/>
      <c r="AR68" s="261"/>
    </row>
    <row r="69" spans="1:46" ht="13.5" hidden="1" customHeight="1" x14ac:dyDescent="0.2">
      <c r="AK69" s="261"/>
      <c r="AL69" s="261"/>
      <c r="AM69" s="261"/>
      <c r="AN69" s="261"/>
      <c r="AO69" s="261"/>
      <c r="AP69" s="261"/>
      <c r="AQ69" s="261"/>
      <c r="AR69" s="261"/>
    </row>
    <row r="70" spans="1:46" ht="13.2" hidden="1" x14ac:dyDescent="0.2">
      <c r="AK70" s="261"/>
      <c r="AL70" s="261"/>
      <c r="AM70" s="261"/>
      <c r="AN70" s="261"/>
      <c r="AO70" s="261"/>
      <c r="AP70" s="261"/>
      <c r="AQ70" s="261"/>
      <c r="AR70" s="261"/>
    </row>
    <row r="71" spans="1:46" ht="13.2" hidden="1" x14ac:dyDescent="0.2">
      <c r="AK71" s="261"/>
      <c r="AL71" s="261"/>
      <c r="AM71" s="261"/>
      <c r="AN71" s="261"/>
      <c r="AO71" s="261"/>
      <c r="AP71" s="261"/>
      <c r="AQ71" s="261"/>
      <c r="AR71" s="261"/>
    </row>
    <row r="72" spans="1:46" ht="13.2" hidden="1" x14ac:dyDescent="0.2">
      <c r="AK72" s="261"/>
      <c r="AL72" s="261"/>
      <c r="AM72" s="261"/>
      <c r="AN72" s="261"/>
      <c r="AO72" s="261"/>
      <c r="AP72" s="261"/>
      <c r="AQ72" s="261"/>
      <c r="AR72" s="261"/>
    </row>
    <row r="73" spans="1:46" ht="13.2" hidden="1" x14ac:dyDescent="0.2">
      <c r="AK73" s="261"/>
      <c r="AL73" s="261"/>
      <c r="AM73" s="261"/>
      <c r="AN73" s="261"/>
      <c r="AO73" s="261"/>
      <c r="AP73" s="261"/>
      <c r="AQ73" s="261"/>
      <c r="AR73" s="261"/>
    </row>
  </sheetData>
  <sheetProtection algorithmName="SHA-512" hashValue="o0rDQVsQ0Zir2OQ8lykaQIg1cP12lVjkCMwT1BGq0x0eDb545Pa5s/XznoaT6x9Nk0Kgra7LAIdb28HXO/wOJw==" saltValue="YESlQi/tgE+voOypT/sN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9" customWidth="1"/>
    <col min="126" max="16384" width="9" style="258" hidden="1"/>
  </cols>
  <sheetData>
    <row r="1" spans="2:125"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ht="13.2" x14ac:dyDescent="0.2">
      <c r="B2" s="258"/>
      <c r="DG2" s="258"/>
    </row>
    <row r="3" spans="2:125" ht="13.2"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ht="13.2" x14ac:dyDescent="0.2"/>
    <row r="5" spans="2:125" ht="13.2" x14ac:dyDescent="0.2"/>
    <row r="6" spans="2:125" ht="13.2" x14ac:dyDescent="0.2"/>
    <row r="7" spans="2:125" ht="13.2" x14ac:dyDescent="0.2"/>
    <row r="8" spans="2:125" ht="13.2" x14ac:dyDescent="0.2"/>
    <row r="9" spans="2:125" ht="13.2" x14ac:dyDescent="0.2">
      <c r="DU9" s="25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8"/>
    </row>
    <row r="18" spans="125:125" ht="13.2" x14ac:dyDescent="0.2"/>
    <row r="19" spans="125:125" ht="13.2" x14ac:dyDescent="0.2"/>
    <row r="20" spans="125:125" ht="13.2" x14ac:dyDescent="0.2">
      <c r="DU20" s="258"/>
    </row>
    <row r="21" spans="125:125" ht="13.2" x14ac:dyDescent="0.2">
      <c r="DU21" s="25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8"/>
    </row>
    <row r="29" spans="125:125" ht="13.2" x14ac:dyDescent="0.2"/>
    <row r="30" spans="125:125" ht="13.2" x14ac:dyDescent="0.2"/>
    <row r="31" spans="125:125" ht="13.2" x14ac:dyDescent="0.2"/>
    <row r="32" spans="125:125" ht="13.2" x14ac:dyDescent="0.2"/>
    <row r="33" spans="2:125" ht="13.2" x14ac:dyDescent="0.2">
      <c r="B33" s="258"/>
      <c r="G33" s="258"/>
      <c r="I33" s="258"/>
    </row>
    <row r="34" spans="2:125" ht="13.2" x14ac:dyDescent="0.2">
      <c r="C34" s="258"/>
      <c r="P34" s="258"/>
      <c r="DE34" s="258"/>
      <c r="DH34" s="258"/>
    </row>
    <row r="35" spans="2:125" ht="13.2" x14ac:dyDescent="0.2">
      <c r="D35" s="258"/>
      <c r="E35" s="258"/>
      <c r="DG35" s="258"/>
      <c r="DJ35" s="258"/>
      <c r="DP35" s="258"/>
      <c r="DQ35" s="258"/>
      <c r="DR35" s="258"/>
      <c r="DS35" s="258"/>
      <c r="DT35" s="258"/>
      <c r="DU35" s="258"/>
    </row>
    <row r="36" spans="2:125" ht="13.2" x14ac:dyDescent="0.2">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ht="13.2" x14ac:dyDescent="0.2">
      <c r="DU37" s="258"/>
    </row>
    <row r="38" spans="2:125" ht="13.2" x14ac:dyDescent="0.2">
      <c r="DT38" s="258"/>
      <c r="DU38" s="258"/>
    </row>
    <row r="39" spans="2:125" ht="13.2" x14ac:dyDescent="0.2"/>
    <row r="40" spans="2:125" ht="13.2" x14ac:dyDescent="0.2">
      <c r="DH40" s="258"/>
    </row>
    <row r="41" spans="2:125" ht="13.2" x14ac:dyDescent="0.2">
      <c r="DE41" s="258"/>
    </row>
    <row r="42" spans="2:125" ht="13.2" x14ac:dyDescent="0.2">
      <c r="DG42" s="258"/>
      <c r="DJ42" s="258"/>
    </row>
    <row r="43" spans="2:125" ht="13.2" x14ac:dyDescent="0.2">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ht="13.2" x14ac:dyDescent="0.2">
      <c r="DU44" s="258"/>
    </row>
    <row r="45" spans="2:125" ht="13.2" x14ac:dyDescent="0.2"/>
    <row r="46" spans="2:125" ht="13.2" x14ac:dyDescent="0.2"/>
    <row r="47" spans="2:125" ht="13.2" x14ac:dyDescent="0.2"/>
    <row r="48" spans="2:125" ht="13.2" x14ac:dyDescent="0.2">
      <c r="DT48" s="258"/>
      <c r="DU48" s="258"/>
    </row>
    <row r="49" spans="120:125" ht="13.2" x14ac:dyDescent="0.2">
      <c r="DU49" s="258"/>
    </row>
    <row r="50" spans="120:125" ht="13.2" x14ac:dyDescent="0.2">
      <c r="DU50" s="258"/>
    </row>
    <row r="51" spans="120:125" ht="13.2" x14ac:dyDescent="0.2">
      <c r="DP51" s="258"/>
      <c r="DQ51" s="258"/>
      <c r="DR51" s="258"/>
      <c r="DS51" s="258"/>
      <c r="DT51" s="258"/>
      <c r="DU51" s="258"/>
    </row>
    <row r="52" spans="120:125" ht="13.2" x14ac:dyDescent="0.2"/>
    <row r="53" spans="120:125" ht="13.2" x14ac:dyDescent="0.2"/>
    <row r="54" spans="120:125" ht="13.2" x14ac:dyDescent="0.2">
      <c r="DU54" s="258"/>
    </row>
    <row r="55" spans="120:125" ht="13.2" x14ac:dyDescent="0.2"/>
    <row r="56" spans="120:125" ht="13.2" x14ac:dyDescent="0.2"/>
    <row r="57" spans="120:125" ht="13.2" x14ac:dyDescent="0.2"/>
    <row r="58" spans="120:125" ht="13.2" x14ac:dyDescent="0.2">
      <c r="DU58" s="258"/>
    </row>
    <row r="59" spans="120:125" ht="13.2" x14ac:dyDescent="0.2"/>
    <row r="60" spans="120:125" ht="13.2" x14ac:dyDescent="0.2"/>
    <row r="61" spans="120:125" ht="13.2" x14ac:dyDescent="0.2"/>
    <row r="62" spans="120:125" ht="13.2" x14ac:dyDescent="0.2"/>
    <row r="63" spans="120:125" ht="13.2" x14ac:dyDescent="0.2">
      <c r="DU63" s="258"/>
    </row>
    <row r="64" spans="120:125" ht="13.2" x14ac:dyDescent="0.2">
      <c r="DT64" s="258"/>
      <c r="DU64" s="258"/>
    </row>
    <row r="65" spans="123:125" ht="13.2" x14ac:dyDescent="0.2"/>
    <row r="66" spans="123:125" ht="13.2" x14ac:dyDescent="0.2"/>
    <row r="67" spans="123:125" ht="13.2" x14ac:dyDescent="0.2"/>
    <row r="68" spans="123:125" ht="13.2" x14ac:dyDescent="0.2"/>
    <row r="69" spans="123:125" ht="13.2" x14ac:dyDescent="0.2">
      <c r="DS69" s="258"/>
      <c r="DT69" s="258"/>
      <c r="DU69" s="25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8"/>
    </row>
    <row r="83" spans="116:125" ht="13.2" x14ac:dyDescent="0.2">
      <c r="DM83" s="258"/>
      <c r="DN83" s="258"/>
      <c r="DO83" s="258"/>
      <c r="DP83" s="258"/>
      <c r="DQ83" s="258"/>
      <c r="DR83" s="258"/>
      <c r="DS83" s="258"/>
      <c r="DT83" s="258"/>
      <c r="DU83" s="258"/>
    </row>
    <row r="84" spans="116:125" ht="13.2" x14ac:dyDescent="0.2"/>
    <row r="85" spans="116:125" ht="13.2" x14ac:dyDescent="0.2"/>
    <row r="86" spans="116:125" ht="13.2" x14ac:dyDescent="0.2"/>
    <row r="87" spans="116:125" ht="13.2" x14ac:dyDescent="0.2"/>
    <row r="88" spans="116:125" ht="13.2" x14ac:dyDescent="0.2">
      <c r="DU88" s="25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8"/>
      <c r="DT94" s="258"/>
      <c r="DU94" s="258"/>
    </row>
    <row r="95" spans="116:125" ht="13.5" customHeight="1" x14ac:dyDescent="0.2">
      <c r="DU95" s="25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8"/>
    </row>
    <row r="102" spans="124:125" ht="13.5" customHeight="1" x14ac:dyDescent="0.2"/>
    <row r="103" spans="124:125" ht="13.5" customHeight="1" x14ac:dyDescent="0.2"/>
    <row r="104" spans="124:125" ht="13.5" customHeight="1" x14ac:dyDescent="0.2">
      <c r="DT104" s="258"/>
      <c r="DU104" s="25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480</v>
      </c>
    </row>
    <row r="121" spans="125:125" ht="13.5" hidden="1" customHeight="1" x14ac:dyDescent="0.2">
      <c r="DU121" s="258"/>
    </row>
  </sheetData>
  <sheetProtection algorithmName="SHA-512" hashValue="u9AosULGBdJkNru2kIa471AiLQUFR6CgMJvCwtjUiNIlX3fTCFb625Z7TSAGETjCR5hGax1Gu7ETb/d2iSYiDQ==" saltValue="r7zrfb8vF+FMXCfp0Upb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9" customWidth="1"/>
    <col min="126" max="142" width="0" style="258" hidden="1" customWidth="1"/>
    <col min="143"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2" x14ac:dyDescent="0.2">
      <c r="B2" s="258"/>
      <c r="T2" s="258"/>
    </row>
    <row r="3" spans="1:125"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8"/>
      <c r="G33" s="258"/>
      <c r="I33" s="258"/>
    </row>
    <row r="34" spans="2:125" ht="13.2" x14ac:dyDescent="0.2">
      <c r="C34" s="258"/>
      <c r="P34" s="258"/>
      <c r="R34" s="258"/>
      <c r="U34" s="258"/>
    </row>
    <row r="35" spans="2:125" ht="13.2" x14ac:dyDescent="0.2">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ht="13.2" x14ac:dyDescent="0.2">
      <c r="F36" s="258"/>
      <c r="H36" s="258"/>
      <c r="J36" s="258"/>
      <c r="K36" s="258"/>
      <c r="L36" s="258"/>
      <c r="M36" s="258"/>
      <c r="N36" s="258"/>
      <c r="O36" s="258"/>
      <c r="Q36" s="258"/>
      <c r="S36" s="258"/>
      <c r="V36" s="258"/>
    </row>
    <row r="37" spans="2:125" ht="13.2" x14ac:dyDescent="0.2"/>
    <row r="38" spans="2:125" ht="13.2" x14ac:dyDescent="0.2"/>
    <row r="39" spans="2:125" ht="13.2" x14ac:dyDescent="0.2"/>
    <row r="40" spans="2:125" ht="13.2" x14ac:dyDescent="0.2">
      <c r="U40" s="258"/>
    </row>
    <row r="41" spans="2:125" ht="13.2" x14ac:dyDescent="0.2">
      <c r="R41" s="258"/>
    </row>
    <row r="42" spans="2:125" ht="13.2" x14ac:dyDescent="0.2">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ht="13.2" x14ac:dyDescent="0.2">
      <c r="Q43" s="258"/>
      <c r="S43" s="258"/>
      <c r="V43" s="25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sheetData>
  <sheetProtection algorithmName="SHA-512" hashValue="6enMpAHzuWTwIynA181fUmItVID7+ELCHzZBDTyur7TqOWxuNS9KmbeVpTO4FiKcRJuuzBlWUpZReP/h4qLM1w==" saltValue="v9rC1thUt26pVUvDQQqH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49" t="s">
        <v>3</v>
      </c>
      <c r="D47" s="1149"/>
      <c r="E47" s="1150"/>
      <c r="F47" s="11">
        <v>42.86</v>
      </c>
      <c r="G47" s="12">
        <v>42.53</v>
      </c>
      <c r="H47" s="12">
        <v>41.49</v>
      </c>
      <c r="I47" s="12">
        <v>37.89</v>
      </c>
      <c r="J47" s="13">
        <v>38.36</v>
      </c>
    </row>
    <row r="48" spans="2:10" ht="57.75" customHeight="1" x14ac:dyDescent="0.2">
      <c r="B48" s="14"/>
      <c r="C48" s="1151" t="s">
        <v>4</v>
      </c>
      <c r="D48" s="1151"/>
      <c r="E48" s="1152"/>
      <c r="F48" s="15">
        <v>7.12</v>
      </c>
      <c r="G48" s="16">
        <v>7.54</v>
      </c>
      <c r="H48" s="16">
        <v>8.8000000000000007</v>
      </c>
      <c r="I48" s="16">
        <v>5.28</v>
      </c>
      <c r="J48" s="17">
        <v>11.77</v>
      </c>
    </row>
    <row r="49" spans="2:10" ht="57.75" customHeight="1" thickBot="1" x14ac:dyDescent="0.25">
      <c r="B49" s="18"/>
      <c r="C49" s="1153" t="s">
        <v>5</v>
      </c>
      <c r="D49" s="1153"/>
      <c r="E49" s="1154"/>
      <c r="F49" s="19">
        <v>4.74</v>
      </c>
      <c r="G49" s="20">
        <v>2.41</v>
      </c>
      <c r="H49" s="20" t="s">
        <v>535</v>
      </c>
      <c r="I49" s="20" t="s">
        <v>536</v>
      </c>
      <c r="J49" s="21">
        <v>9.2200000000000006</v>
      </c>
    </row>
    <row r="50" spans="2:10" ht="13.2" x14ac:dyDescent="0.2"/>
  </sheetData>
  <sheetProtection algorithmName="SHA-512" hashValue="sDmtigicN/wZFfojRVFkX1tsAPuBxLrOCArYhwrZ2Ciu2akaG2nDnmU9mCET26MFlwIdVCP37AHA+DkDtC//lw==" saltValue="NedlIvx0Q/Kultq//BfC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清末 大聖</cp:lastModifiedBy>
  <cp:lastPrinted>2025-03-14T06:14:25Z</cp:lastPrinted>
  <dcterms:created xsi:type="dcterms:W3CDTF">2025-02-19T04:59:04Z</dcterms:created>
  <dcterms:modified xsi:type="dcterms:W3CDTF">2025-09-05T02:59:01Z</dcterms:modified>
  <cp:category/>
</cp:coreProperties>
</file>